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3.xml" ContentType="application/vnd.openxmlformats-officedocument.drawing+xml"/>
  <Override PartName="/xl/worksheets/sheet1.xml" ContentType="application/vnd.openxmlformats-officedocument.spreadsheetml.worksheet+xml"/>
  <Override PartName="/xl/charts/chart16.xml" ContentType="application/vnd.openxmlformats-officedocument.drawingml.chart+xml"/>
  <Override PartName="/xl/charts/chart1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40" yWindow="75" windowWidth="20115" windowHeight="7170"/>
  </bookViews>
  <sheets>
    <sheet name="Objectives" sheetId="11" r:id="rId1"/>
    <sheet name="Binomial" sheetId="7" r:id="rId2"/>
    <sheet name="Binomial (2)" sheetId="16" r:id="rId3"/>
    <sheet name="Geometric" sheetId="9" r:id="rId4"/>
    <sheet name="Geometric (2)" sheetId="17" r:id="rId5"/>
    <sheet name="Poisson" sheetId="10" r:id="rId6"/>
    <sheet name="Poisson (2)" sheetId="15" r:id="rId7"/>
    <sheet name="Negative_Binomial" sheetId="8" r:id="rId8"/>
    <sheet name="Negative_Binomial (2)" sheetId="18" r:id="rId9"/>
    <sheet name="Uniform (Continuous)" sheetId="5" r:id="rId10"/>
    <sheet name="Exponential" sheetId="6" r:id="rId11"/>
    <sheet name="Gamma" sheetId="2" r:id="rId12"/>
    <sheet name="Normal" sheetId="4" r:id="rId13"/>
    <sheet name="Beta" sheetId="13" r:id="rId14"/>
    <sheet name="Tell me what you know ..." sheetId="14" r:id="rId15"/>
  </sheets>
  <calcPr calcId="125725"/>
</workbook>
</file>

<file path=xl/calcChain.xml><?xml version="1.0" encoding="utf-8"?>
<calcChain xmlns="http://schemas.openxmlformats.org/spreadsheetml/2006/main">
  <c r="D7" i="18"/>
  <c r="E7" s="1"/>
  <c r="C8" i="17"/>
  <c r="D8" s="1"/>
  <c r="E8" s="1"/>
  <c r="P12" i="18"/>
  <c r="P13" s="1"/>
  <c r="P10"/>
  <c r="C7"/>
  <c r="O23" i="17"/>
  <c r="O21"/>
  <c r="P12"/>
  <c r="P13" s="1"/>
  <c r="P10"/>
  <c r="O23" i="16"/>
  <c r="O21"/>
  <c r="P12"/>
  <c r="P13" s="1"/>
  <c r="P10"/>
  <c r="T7"/>
  <c r="C7"/>
  <c r="D7" s="1"/>
  <c r="B8" s="1"/>
  <c r="C8" s="1"/>
  <c r="X6"/>
  <c r="W6"/>
  <c r="X4" a="1"/>
  <c r="X4" s="1"/>
  <c r="W4" a="1"/>
  <c r="W4" s="1"/>
  <c r="O23" i="15"/>
  <c r="O21"/>
  <c r="P12"/>
  <c r="P13" s="1"/>
  <c r="P11"/>
  <c r="P10"/>
  <c r="T7"/>
  <c r="D7"/>
  <c r="B8" s="1"/>
  <c r="C7"/>
  <c r="X6"/>
  <c r="W6"/>
  <c r="X4" a="1"/>
  <c r="X4" s="1"/>
  <c r="W4" a="1"/>
  <c r="W4" s="1"/>
  <c r="C7" i="10"/>
  <c r="P18" i="13"/>
  <c r="P19"/>
  <c r="P20"/>
  <c r="P21"/>
  <c r="P22"/>
  <c r="P23"/>
  <c r="P24"/>
  <c r="P25"/>
  <c r="P26"/>
  <c r="P27"/>
  <c r="P17"/>
  <c r="C8" i="10"/>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D7"/>
  <c r="C9" i="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8"/>
  <c r="C7" i="6"/>
  <c r="C7" i="2"/>
  <c r="C8" i="13"/>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7"/>
  <c r="P23" i="4"/>
  <c r="P19"/>
  <c r="P24"/>
  <c r="P27"/>
  <c r="P18" i="2"/>
  <c r="P19"/>
  <c r="P20"/>
  <c r="P21"/>
  <c r="P22"/>
  <c r="P23"/>
  <c r="P24"/>
  <c r="P25"/>
  <c r="P26"/>
  <c r="P27"/>
  <c r="P17"/>
  <c r="P18" i="6"/>
  <c r="P19"/>
  <c r="P20"/>
  <c r="P21"/>
  <c r="P22"/>
  <c r="P23"/>
  <c r="P24"/>
  <c r="P25"/>
  <c r="P26"/>
  <c r="P27"/>
  <c r="P17"/>
  <c r="P12" i="8"/>
  <c r="P10"/>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7"/>
  <c r="D7" s="1"/>
  <c r="C8" i="7"/>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7"/>
  <c r="D7" s="1"/>
  <c r="D8" i="13"/>
  <c r="E8" s="1"/>
  <c r="D9"/>
  <c r="E9" s="1"/>
  <c r="D10"/>
  <c r="E10" s="1"/>
  <c r="D11"/>
  <c r="E11" s="1"/>
  <c r="D12"/>
  <c r="E12" s="1"/>
  <c r="D13"/>
  <c r="E13" s="1"/>
  <c r="D14"/>
  <c r="E14" s="1"/>
  <c r="D15"/>
  <c r="E15" s="1"/>
  <c r="D16"/>
  <c r="E16" s="1"/>
  <c r="D17"/>
  <c r="E17" s="1"/>
  <c r="D18"/>
  <c r="E18" s="1"/>
  <c r="D19"/>
  <c r="E19" s="1"/>
  <c r="D20"/>
  <c r="E20" s="1"/>
  <c r="D21"/>
  <c r="E21" s="1"/>
  <c r="D22"/>
  <c r="E22" s="1"/>
  <c r="D23"/>
  <c r="E23" s="1"/>
  <c r="D24"/>
  <c r="E24" s="1"/>
  <c r="D25"/>
  <c r="E25" s="1"/>
  <c r="D26"/>
  <c r="E26" s="1"/>
  <c r="D27"/>
  <c r="E27" s="1"/>
  <c r="D28"/>
  <c r="E28" s="1"/>
  <c r="D29"/>
  <c r="E29" s="1"/>
  <c r="D30"/>
  <c r="E30" s="1"/>
  <c r="D31"/>
  <c r="E31" s="1"/>
  <c r="D32"/>
  <c r="E32" s="1"/>
  <c r="D33"/>
  <c r="E33" s="1"/>
  <c r="D34"/>
  <c r="E34" s="1"/>
  <c r="D35"/>
  <c r="E35" s="1"/>
  <c r="D36"/>
  <c r="E36" s="1"/>
  <c r="D37"/>
  <c r="E37" s="1"/>
  <c r="D38"/>
  <c r="E38" s="1"/>
  <c r="D39"/>
  <c r="E39" s="1"/>
  <c r="D40"/>
  <c r="E40" s="1"/>
  <c r="D41"/>
  <c r="E41" s="1"/>
  <c r="D42"/>
  <c r="E42" s="1"/>
  <c r="D43"/>
  <c r="E43" s="1"/>
  <c r="D44"/>
  <c r="E44" s="1"/>
  <c r="D45"/>
  <c r="E45" s="1"/>
  <c r="D46"/>
  <c r="E46" s="1"/>
  <c r="D47"/>
  <c r="E47" s="1"/>
  <c r="D48"/>
  <c r="E48" s="1"/>
  <c r="D49"/>
  <c r="E49" s="1"/>
  <c r="D50"/>
  <c r="E50" s="1"/>
  <c r="D51"/>
  <c r="E51" s="1"/>
  <c r="D52"/>
  <c r="E52" s="1"/>
  <c r="D53"/>
  <c r="E53" s="1"/>
  <c r="D54"/>
  <c r="E54" s="1"/>
  <c r="D55"/>
  <c r="E55" s="1"/>
  <c r="D56"/>
  <c r="E56" s="1"/>
  <c r="D57"/>
  <c r="E57" s="1"/>
  <c r="D58"/>
  <c r="E58" s="1"/>
  <c r="D59"/>
  <c r="E59" s="1"/>
  <c r="D60"/>
  <c r="E60" s="1"/>
  <c r="D61"/>
  <c r="E61" s="1"/>
  <c r="D62"/>
  <c r="E62" s="1"/>
  <c r="D63"/>
  <c r="E63" s="1"/>
  <c r="D64"/>
  <c r="E64" s="1"/>
  <c r="D65"/>
  <c r="E65" s="1"/>
  <c r="D66"/>
  <c r="E66" s="1"/>
  <c r="D67"/>
  <c r="E67" s="1"/>
  <c r="D68"/>
  <c r="E68" s="1"/>
  <c r="D69"/>
  <c r="E69" s="1"/>
  <c r="D70"/>
  <c r="E70" s="1"/>
  <c r="D71"/>
  <c r="E71" s="1"/>
  <c r="D72"/>
  <c r="E72" s="1"/>
  <c r="D73"/>
  <c r="E73" s="1"/>
  <c r="D74"/>
  <c r="E74" s="1"/>
  <c r="D75"/>
  <c r="E75" s="1"/>
  <c r="D76"/>
  <c r="E76" s="1"/>
  <c r="D77"/>
  <c r="E77" s="1"/>
  <c r="D78"/>
  <c r="E78" s="1"/>
  <c r="D79"/>
  <c r="E79" s="1"/>
  <c r="D80"/>
  <c r="E80" s="1"/>
  <c r="D81"/>
  <c r="E81" s="1"/>
  <c r="D82"/>
  <c r="E82" s="1"/>
  <c r="D83"/>
  <c r="E83" s="1"/>
  <c r="D84"/>
  <c r="E84" s="1"/>
  <c r="D85"/>
  <c r="E85" s="1"/>
  <c r="D86"/>
  <c r="E86" s="1"/>
  <c r="D87"/>
  <c r="E87" s="1"/>
  <c r="D88"/>
  <c r="E88" s="1"/>
  <c r="D89"/>
  <c r="E89" s="1"/>
  <c r="D90"/>
  <c r="E90" s="1"/>
  <c r="D91"/>
  <c r="E91" s="1"/>
  <c r="D92"/>
  <c r="E92" s="1"/>
  <c r="D93"/>
  <c r="E93" s="1"/>
  <c r="D94"/>
  <c r="E94" s="1"/>
  <c r="D95"/>
  <c r="E95" s="1"/>
  <c r="D96"/>
  <c r="E96" s="1"/>
  <c r="D97"/>
  <c r="E97" s="1"/>
  <c r="D98"/>
  <c r="E98" s="1"/>
  <c r="D99"/>
  <c r="E99" s="1"/>
  <c r="D100"/>
  <c r="E100" s="1"/>
  <c r="D101"/>
  <c r="E101" s="1"/>
  <c r="D102"/>
  <c r="E102" s="1"/>
  <c r="D103"/>
  <c r="E103" s="1"/>
  <c r="D104"/>
  <c r="E104" s="1"/>
  <c r="D105"/>
  <c r="E105" s="1"/>
  <c r="D106"/>
  <c r="E106" s="1"/>
  <c r="D107"/>
  <c r="E107" s="1"/>
  <c r="D108"/>
  <c r="E108" s="1"/>
  <c r="D109"/>
  <c r="E109" s="1"/>
  <c r="D110"/>
  <c r="E110" s="1"/>
  <c r="D111"/>
  <c r="E111" s="1"/>
  <c r="D112"/>
  <c r="E112" s="1"/>
  <c r="D113"/>
  <c r="E113" s="1"/>
  <c r="D114"/>
  <c r="E114" s="1"/>
  <c r="D115"/>
  <c r="E115" s="1"/>
  <c r="D116"/>
  <c r="E116" s="1"/>
  <c r="D117"/>
  <c r="E117" s="1"/>
  <c r="D118"/>
  <c r="E118" s="1"/>
  <c r="D119"/>
  <c r="E119" s="1"/>
  <c r="D120"/>
  <c r="E120" s="1"/>
  <c r="D121"/>
  <c r="E121" s="1"/>
  <c r="D122"/>
  <c r="E122" s="1"/>
  <c r="D123"/>
  <c r="E123" s="1"/>
  <c r="D124"/>
  <c r="E124" s="1"/>
  <c r="D125"/>
  <c r="E125" s="1"/>
  <c r="D126"/>
  <c r="E126" s="1"/>
  <c r="D127"/>
  <c r="E127" s="1"/>
  <c r="D128"/>
  <c r="E128" s="1"/>
  <c r="D129"/>
  <c r="E129" s="1"/>
  <c r="D130"/>
  <c r="E130" s="1"/>
  <c r="D131"/>
  <c r="E131" s="1"/>
  <c r="D132"/>
  <c r="E132" s="1"/>
  <c r="D133"/>
  <c r="E133" s="1"/>
  <c r="D134"/>
  <c r="E134" s="1"/>
  <c r="D135"/>
  <c r="E135" s="1"/>
  <c r="D136"/>
  <c r="E136" s="1"/>
  <c r="D137"/>
  <c r="E137" s="1"/>
  <c r="D138"/>
  <c r="E138" s="1"/>
  <c r="D139"/>
  <c r="E139" s="1"/>
  <c r="D140"/>
  <c r="E140" s="1"/>
  <c r="D141"/>
  <c r="E141" s="1"/>
  <c r="D142"/>
  <c r="E142" s="1"/>
  <c r="D143"/>
  <c r="E143" s="1"/>
  <c r="D144"/>
  <c r="E144" s="1"/>
  <c r="D145"/>
  <c r="E145" s="1"/>
  <c r="D146"/>
  <c r="E146" s="1"/>
  <c r="D147"/>
  <c r="E147" s="1"/>
  <c r="D148"/>
  <c r="E148" s="1"/>
  <c r="D149"/>
  <c r="E149" s="1"/>
  <c r="D150"/>
  <c r="E150" s="1"/>
  <c r="D151"/>
  <c r="E151" s="1"/>
  <c r="D152"/>
  <c r="E152" s="1"/>
  <c r="D153"/>
  <c r="E153" s="1"/>
  <c r="D154"/>
  <c r="E154" s="1"/>
  <c r="D155"/>
  <c r="E155" s="1"/>
  <c r="D156"/>
  <c r="E156" s="1"/>
  <c r="D157"/>
  <c r="E157" s="1"/>
  <c r="D158"/>
  <c r="E158" s="1"/>
  <c r="D159"/>
  <c r="E159" s="1"/>
  <c r="D160"/>
  <c r="E160" s="1"/>
  <c r="D161"/>
  <c r="E161" s="1"/>
  <c r="D162"/>
  <c r="E162" s="1"/>
  <c r="D163"/>
  <c r="E163" s="1"/>
  <c r="D164"/>
  <c r="E164" s="1"/>
  <c r="D165"/>
  <c r="E165" s="1"/>
  <c r="D166"/>
  <c r="E166" s="1"/>
  <c r="D167"/>
  <c r="E167" s="1"/>
  <c r="D168"/>
  <c r="E168" s="1"/>
  <c r="D169"/>
  <c r="E169" s="1"/>
  <c r="D170"/>
  <c r="E170" s="1"/>
  <c r="D171"/>
  <c r="E171" s="1"/>
  <c r="D172"/>
  <c r="E172" s="1"/>
  <c r="D173"/>
  <c r="E173" s="1"/>
  <c r="D174"/>
  <c r="E174" s="1"/>
  <c r="D175"/>
  <c r="E175" s="1"/>
  <c r="D176"/>
  <c r="E176" s="1"/>
  <c r="D177"/>
  <c r="E177" s="1"/>
  <c r="D178"/>
  <c r="E178" s="1"/>
  <c r="D179"/>
  <c r="E179" s="1"/>
  <c r="D180"/>
  <c r="E180" s="1"/>
  <c r="D181"/>
  <c r="E181" s="1"/>
  <c r="D182"/>
  <c r="E182" s="1"/>
  <c r="D183"/>
  <c r="E183" s="1"/>
  <c r="D184"/>
  <c r="E184" s="1"/>
  <c r="D185"/>
  <c r="E185" s="1"/>
  <c r="D186"/>
  <c r="E186" s="1"/>
  <c r="D187"/>
  <c r="E187" s="1"/>
  <c r="D188"/>
  <c r="E188" s="1"/>
  <c r="D189"/>
  <c r="E189" s="1"/>
  <c r="D190"/>
  <c r="E190" s="1"/>
  <c r="D191"/>
  <c r="E191" s="1"/>
  <c r="D192"/>
  <c r="E192" s="1"/>
  <c r="D193"/>
  <c r="E193" s="1"/>
  <c r="D194"/>
  <c r="E194" s="1"/>
  <c r="D195"/>
  <c r="E195" s="1"/>
  <c r="D196"/>
  <c r="E196" s="1"/>
  <c r="D197"/>
  <c r="E197" s="1"/>
  <c r="D198"/>
  <c r="E198" s="1"/>
  <c r="D199"/>
  <c r="E199" s="1"/>
  <c r="D200"/>
  <c r="E200" s="1"/>
  <c r="D201"/>
  <c r="E201" s="1"/>
  <c r="D202"/>
  <c r="E202" s="1"/>
  <c r="D203"/>
  <c r="E203" s="1"/>
  <c r="D204"/>
  <c r="E204" s="1"/>
  <c r="D205"/>
  <c r="E205" s="1"/>
  <c r="D206"/>
  <c r="E206" s="1"/>
  <c r="D207"/>
  <c r="E207" s="1"/>
  <c r="D208"/>
  <c r="E208" s="1"/>
  <c r="D209"/>
  <c r="E209" s="1"/>
  <c r="D210"/>
  <c r="E210" s="1"/>
  <c r="D211"/>
  <c r="E211" s="1"/>
  <c r="D212"/>
  <c r="E212" s="1"/>
  <c r="D213"/>
  <c r="E213" s="1"/>
  <c r="D214"/>
  <c r="E214" s="1"/>
  <c r="D215"/>
  <c r="E215" s="1"/>
  <c r="D216"/>
  <c r="E216" s="1"/>
  <c r="D217"/>
  <c r="E217" s="1"/>
  <c r="D218"/>
  <c r="E218" s="1"/>
  <c r="D219"/>
  <c r="E219" s="1"/>
  <c r="D220"/>
  <c r="E220" s="1"/>
  <c r="D221"/>
  <c r="E221" s="1"/>
  <c r="D222"/>
  <c r="E222" s="1"/>
  <c r="D223"/>
  <c r="E223" s="1"/>
  <c r="D224"/>
  <c r="E224" s="1"/>
  <c r="D225"/>
  <c r="E225" s="1"/>
  <c r="D226"/>
  <c r="E226" s="1"/>
  <c r="D227"/>
  <c r="E227" s="1"/>
  <c r="D228"/>
  <c r="E228" s="1"/>
  <c r="D229"/>
  <c r="E229" s="1"/>
  <c r="D230"/>
  <c r="E230" s="1"/>
  <c r="D231"/>
  <c r="E231" s="1"/>
  <c r="D232"/>
  <c r="E232" s="1"/>
  <c r="D233"/>
  <c r="E233" s="1"/>
  <c r="D234"/>
  <c r="E234" s="1"/>
  <c r="D235"/>
  <c r="E235" s="1"/>
  <c r="D236"/>
  <c r="E236" s="1"/>
  <c r="D237"/>
  <c r="E237" s="1"/>
  <c r="D238"/>
  <c r="E238" s="1"/>
  <c r="D239"/>
  <c r="E239" s="1"/>
  <c r="D240"/>
  <c r="E240" s="1"/>
  <c r="D241"/>
  <c r="E241" s="1"/>
  <c r="D242"/>
  <c r="E242" s="1"/>
  <c r="D243"/>
  <c r="E243" s="1"/>
  <c r="D244"/>
  <c r="E244" s="1"/>
  <c r="D245"/>
  <c r="E245" s="1"/>
  <c r="D246"/>
  <c r="E246" s="1"/>
  <c r="D247"/>
  <c r="E247" s="1"/>
  <c r="D248"/>
  <c r="E248" s="1"/>
  <c r="D249"/>
  <c r="E249" s="1"/>
  <c r="D250"/>
  <c r="E250" s="1"/>
  <c r="D251"/>
  <c r="E251" s="1"/>
  <c r="D252"/>
  <c r="E252" s="1"/>
  <c r="D253"/>
  <c r="E253" s="1"/>
  <c r="D254"/>
  <c r="E254" s="1"/>
  <c r="D255"/>
  <c r="E255" s="1"/>
  <c r="D256"/>
  <c r="E256" s="1"/>
  <c r="D257"/>
  <c r="E257" s="1"/>
  <c r="D258"/>
  <c r="E258" s="1"/>
  <c r="D259"/>
  <c r="E259" s="1"/>
  <c r="D260"/>
  <c r="E260" s="1"/>
  <c r="D261"/>
  <c r="E261" s="1"/>
  <c r="D262"/>
  <c r="E262" s="1"/>
  <c r="D263"/>
  <c r="E263" s="1"/>
  <c r="D264"/>
  <c r="E264" s="1"/>
  <c r="D265"/>
  <c r="E265" s="1"/>
  <c r="D266"/>
  <c r="E266" s="1"/>
  <c r="D267"/>
  <c r="E267" s="1"/>
  <c r="D268"/>
  <c r="E268" s="1"/>
  <c r="D269"/>
  <c r="E269" s="1"/>
  <c r="D270"/>
  <c r="E270" s="1"/>
  <c r="D271"/>
  <c r="E271" s="1"/>
  <c r="D272"/>
  <c r="E272" s="1"/>
  <c r="D273"/>
  <c r="E273" s="1"/>
  <c r="D274"/>
  <c r="E274" s="1"/>
  <c r="D275"/>
  <c r="E275" s="1"/>
  <c r="D276"/>
  <c r="E276" s="1"/>
  <c r="D277"/>
  <c r="E277" s="1"/>
  <c r="D278"/>
  <c r="E278" s="1"/>
  <c r="D279"/>
  <c r="E279" s="1"/>
  <c r="D280"/>
  <c r="E280" s="1"/>
  <c r="D281"/>
  <c r="E281" s="1"/>
  <c r="D282"/>
  <c r="E282" s="1"/>
  <c r="D283"/>
  <c r="E283" s="1"/>
  <c r="D284"/>
  <c r="E284" s="1"/>
  <c r="D285"/>
  <c r="E285" s="1"/>
  <c r="D286"/>
  <c r="E286" s="1"/>
  <c r="D287"/>
  <c r="E287" s="1"/>
  <c r="D288"/>
  <c r="E288" s="1"/>
  <c r="D289"/>
  <c r="E289" s="1"/>
  <c r="D290"/>
  <c r="E290" s="1"/>
  <c r="D291"/>
  <c r="E291" s="1"/>
  <c r="D292"/>
  <c r="E292" s="1"/>
  <c r="D293"/>
  <c r="E293" s="1"/>
  <c r="D294"/>
  <c r="E294" s="1"/>
  <c r="D295"/>
  <c r="E295" s="1"/>
  <c r="D296"/>
  <c r="E296" s="1"/>
  <c r="D297"/>
  <c r="E297" s="1"/>
  <c r="D298"/>
  <c r="E298" s="1"/>
  <c r="D299"/>
  <c r="E299" s="1"/>
  <c r="D300"/>
  <c r="E300" s="1"/>
  <c r="D301"/>
  <c r="E301" s="1"/>
  <c r="D302"/>
  <c r="E302" s="1"/>
  <c r="D303"/>
  <c r="E303" s="1"/>
  <c r="D304"/>
  <c r="E304" s="1"/>
  <c r="D305"/>
  <c r="E305" s="1"/>
  <c r="D306"/>
  <c r="E306" s="1"/>
  <c r="D307"/>
  <c r="E307" s="1"/>
  <c r="D308"/>
  <c r="E308" s="1"/>
  <c r="D309"/>
  <c r="E309" s="1"/>
  <c r="D310"/>
  <c r="E310" s="1"/>
  <c r="D311"/>
  <c r="E311" s="1"/>
  <c r="D312"/>
  <c r="E312" s="1"/>
  <c r="D313"/>
  <c r="E313" s="1"/>
  <c r="D314"/>
  <c r="E314" s="1"/>
  <c r="D315"/>
  <c r="E315" s="1"/>
  <c r="D316"/>
  <c r="E316" s="1"/>
  <c r="D317"/>
  <c r="E317" s="1"/>
  <c r="D318"/>
  <c r="E318" s="1"/>
  <c r="D319"/>
  <c r="E319" s="1"/>
  <c r="D320"/>
  <c r="E320" s="1"/>
  <c r="D321"/>
  <c r="E321" s="1"/>
  <c r="D322"/>
  <c r="E322" s="1"/>
  <c r="D323"/>
  <c r="E323" s="1"/>
  <c r="D324"/>
  <c r="E324" s="1"/>
  <c r="D325"/>
  <c r="E325" s="1"/>
  <c r="D326"/>
  <c r="E326" s="1"/>
  <c r="D327"/>
  <c r="E327" s="1"/>
  <c r="D328"/>
  <c r="E328" s="1"/>
  <c r="D329"/>
  <c r="E329" s="1"/>
  <c r="D330"/>
  <c r="E330" s="1"/>
  <c r="D331"/>
  <c r="E331" s="1"/>
  <c r="D332"/>
  <c r="E332" s="1"/>
  <c r="D333"/>
  <c r="E333" s="1"/>
  <c r="D334"/>
  <c r="E334" s="1"/>
  <c r="D335"/>
  <c r="E335" s="1"/>
  <c r="D336"/>
  <c r="E336" s="1"/>
  <c r="D337"/>
  <c r="E337" s="1"/>
  <c r="D338"/>
  <c r="E338" s="1"/>
  <c r="D339"/>
  <c r="E339" s="1"/>
  <c r="D340"/>
  <c r="E340" s="1"/>
  <c r="D341"/>
  <c r="E341" s="1"/>
  <c r="D342"/>
  <c r="E342" s="1"/>
  <c r="D343"/>
  <c r="E343" s="1"/>
  <c r="D344"/>
  <c r="E344" s="1"/>
  <c r="D345"/>
  <c r="E345" s="1"/>
  <c r="D346"/>
  <c r="E346" s="1"/>
  <c r="D347"/>
  <c r="E347" s="1"/>
  <c r="D348"/>
  <c r="E348" s="1"/>
  <c r="D349"/>
  <c r="E349" s="1"/>
  <c r="D350"/>
  <c r="E350" s="1"/>
  <c r="D351"/>
  <c r="E351" s="1"/>
  <c r="D352"/>
  <c r="E352" s="1"/>
  <c r="D353"/>
  <c r="E353" s="1"/>
  <c r="D354"/>
  <c r="E354" s="1"/>
  <c r="D355"/>
  <c r="E355" s="1"/>
  <c r="D356"/>
  <c r="E356" s="1"/>
  <c r="D357"/>
  <c r="E357" s="1"/>
  <c r="D358"/>
  <c r="E358" s="1"/>
  <c r="D359"/>
  <c r="E359" s="1"/>
  <c r="D360"/>
  <c r="E360" s="1"/>
  <c r="D361"/>
  <c r="E361" s="1"/>
  <c r="D362"/>
  <c r="E362" s="1"/>
  <c r="D363"/>
  <c r="E363" s="1"/>
  <c r="D364"/>
  <c r="E364" s="1"/>
  <c r="D365"/>
  <c r="E365" s="1"/>
  <c r="D366"/>
  <c r="E366" s="1"/>
  <c r="D367"/>
  <c r="E367" s="1"/>
  <c r="D368"/>
  <c r="E368" s="1"/>
  <c r="D369"/>
  <c r="E369" s="1"/>
  <c r="D370"/>
  <c r="E370" s="1"/>
  <c r="D371"/>
  <c r="E371" s="1"/>
  <c r="D372"/>
  <c r="E372" s="1"/>
  <c r="D373"/>
  <c r="E373" s="1"/>
  <c r="D374"/>
  <c r="E374" s="1"/>
  <c r="D375"/>
  <c r="E375" s="1"/>
  <c r="D376"/>
  <c r="E376" s="1"/>
  <c r="D377"/>
  <c r="E377" s="1"/>
  <c r="D378"/>
  <c r="E378" s="1"/>
  <c r="D379"/>
  <c r="E379" s="1"/>
  <c r="D380"/>
  <c r="E380" s="1"/>
  <c r="D381"/>
  <c r="E381" s="1"/>
  <c r="D382"/>
  <c r="E382" s="1"/>
  <c r="D383"/>
  <c r="E383" s="1"/>
  <c r="D384"/>
  <c r="E384" s="1"/>
  <c r="D385"/>
  <c r="E385" s="1"/>
  <c r="D386"/>
  <c r="E386" s="1"/>
  <c r="D387"/>
  <c r="E387" s="1"/>
  <c r="D388"/>
  <c r="E388" s="1"/>
  <c r="D389"/>
  <c r="E389" s="1"/>
  <c r="D390"/>
  <c r="E390" s="1"/>
  <c r="D391"/>
  <c r="E391" s="1"/>
  <c r="D392"/>
  <c r="E392" s="1"/>
  <c r="D393"/>
  <c r="E393" s="1"/>
  <c r="D394"/>
  <c r="E394" s="1"/>
  <c r="D395"/>
  <c r="E395" s="1"/>
  <c r="D396"/>
  <c r="E396" s="1"/>
  <c r="D397"/>
  <c r="E397" s="1"/>
  <c r="D398"/>
  <c r="E398" s="1"/>
  <c r="D399"/>
  <c r="E399" s="1"/>
  <c r="D400"/>
  <c r="E400" s="1"/>
  <c r="D401"/>
  <c r="E401" s="1"/>
  <c r="D402"/>
  <c r="E402" s="1"/>
  <c r="D403"/>
  <c r="E403" s="1"/>
  <c r="D404"/>
  <c r="E404" s="1"/>
  <c r="D405"/>
  <c r="E405" s="1"/>
  <c r="D406"/>
  <c r="E406" s="1"/>
  <c r="D407"/>
  <c r="E407" s="1"/>
  <c r="D408"/>
  <c r="E408" s="1"/>
  <c r="D409"/>
  <c r="E409" s="1"/>
  <c r="D410"/>
  <c r="E410" s="1"/>
  <c r="D411"/>
  <c r="E411" s="1"/>
  <c r="D412"/>
  <c r="E412" s="1"/>
  <c r="D413"/>
  <c r="E413" s="1"/>
  <c r="D414"/>
  <c r="E414" s="1"/>
  <c r="D415"/>
  <c r="E415" s="1"/>
  <c r="D416"/>
  <c r="E416" s="1"/>
  <c r="D417"/>
  <c r="E417" s="1"/>
  <c r="D418"/>
  <c r="E418" s="1"/>
  <c r="D419"/>
  <c r="E419" s="1"/>
  <c r="D420"/>
  <c r="E420" s="1"/>
  <c r="D421"/>
  <c r="E421" s="1"/>
  <c r="D422"/>
  <c r="E422" s="1"/>
  <c r="D423"/>
  <c r="E423" s="1"/>
  <c r="D424"/>
  <c r="E424" s="1"/>
  <c r="D425"/>
  <c r="E425" s="1"/>
  <c r="D426"/>
  <c r="E426" s="1"/>
  <c r="D427"/>
  <c r="E427" s="1"/>
  <c r="D428"/>
  <c r="E428" s="1"/>
  <c r="D429"/>
  <c r="E429" s="1"/>
  <c r="D430"/>
  <c r="E430" s="1"/>
  <c r="D431"/>
  <c r="E431" s="1"/>
  <c r="D432"/>
  <c r="E432" s="1"/>
  <c r="D433"/>
  <c r="E433" s="1"/>
  <c r="D434"/>
  <c r="E434" s="1"/>
  <c r="D435"/>
  <c r="E435" s="1"/>
  <c r="D436"/>
  <c r="E436" s="1"/>
  <c r="D437"/>
  <c r="E437" s="1"/>
  <c r="D438"/>
  <c r="E438" s="1"/>
  <c r="D439"/>
  <c r="E439" s="1"/>
  <c r="D440"/>
  <c r="E440" s="1"/>
  <c r="D441"/>
  <c r="E441" s="1"/>
  <c r="D442"/>
  <c r="E442" s="1"/>
  <c r="D443"/>
  <c r="E443" s="1"/>
  <c r="D444"/>
  <c r="E444" s="1"/>
  <c r="D445"/>
  <c r="E445" s="1"/>
  <c r="D446"/>
  <c r="E446" s="1"/>
  <c r="D447"/>
  <c r="E447" s="1"/>
  <c r="D448"/>
  <c r="E448" s="1"/>
  <c r="D449"/>
  <c r="E449" s="1"/>
  <c r="D450"/>
  <c r="E450" s="1"/>
  <c r="D451"/>
  <c r="E451" s="1"/>
  <c r="D452"/>
  <c r="E452" s="1"/>
  <c r="D453"/>
  <c r="E453" s="1"/>
  <c r="D454"/>
  <c r="E454" s="1"/>
  <c r="D455"/>
  <c r="E455" s="1"/>
  <c r="D456"/>
  <c r="E456" s="1"/>
  <c r="D457"/>
  <c r="E457" s="1"/>
  <c r="D458"/>
  <c r="E458" s="1"/>
  <c r="D459"/>
  <c r="E459" s="1"/>
  <c r="D460"/>
  <c r="E460" s="1"/>
  <c r="D461"/>
  <c r="E461" s="1"/>
  <c r="D462"/>
  <c r="E462" s="1"/>
  <c r="D463"/>
  <c r="E463" s="1"/>
  <c r="D464"/>
  <c r="E464" s="1"/>
  <c r="D465"/>
  <c r="E465" s="1"/>
  <c r="D466"/>
  <c r="E466" s="1"/>
  <c r="D467"/>
  <c r="E467" s="1"/>
  <c r="D468"/>
  <c r="E468" s="1"/>
  <c r="D469"/>
  <c r="E469" s="1"/>
  <c r="D470"/>
  <c r="E470" s="1"/>
  <c r="D471"/>
  <c r="E471" s="1"/>
  <c r="D472"/>
  <c r="E472" s="1"/>
  <c r="D473"/>
  <c r="E473" s="1"/>
  <c r="D474"/>
  <c r="E474" s="1"/>
  <c r="D475"/>
  <c r="E475" s="1"/>
  <c r="D476"/>
  <c r="E476" s="1"/>
  <c r="D477"/>
  <c r="E477" s="1"/>
  <c r="D478"/>
  <c r="E478" s="1"/>
  <c r="D479"/>
  <c r="E479" s="1"/>
  <c r="D480"/>
  <c r="E480" s="1"/>
  <c r="D481"/>
  <c r="E481" s="1"/>
  <c r="D482"/>
  <c r="E482" s="1"/>
  <c r="D483"/>
  <c r="E483" s="1"/>
  <c r="D484"/>
  <c r="E484" s="1"/>
  <c r="D485"/>
  <c r="E485" s="1"/>
  <c r="D486"/>
  <c r="E486" s="1"/>
  <c r="D487"/>
  <c r="E487" s="1"/>
  <c r="D488"/>
  <c r="E488" s="1"/>
  <c r="D489"/>
  <c r="E489" s="1"/>
  <c r="D490"/>
  <c r="E490" s="1"/>
  <c r="D491"/>
  <c r="E491" s="1"/>
  <c r="D492"/>
  <c r="E492" s="1"/>
  <c r="D493"/>
  <c r="E493" s="1"/>
  <c r="D494"/>
  <c r="E494" s="1"/>
  <c r="D495"/>
  <c r="E495" s="1"/>
  <c r="D496"/>
  <c r="E496" s="1"/>
  <c r="D497"/>
  <c r="E497" s="1"/>
  <c r="D498"/>
  <c r="E498" s="1"/>
  <c r="D499"/>
  <c r="E499" s="1"/>
  <c r="D500"/>
  <c r="E500" s="1"/>
  <c r="D501"/>
  <c r="E501" s="1"/>
  <c r="D502"/>
  <c r="E502" s="1"/>
  <c r="D503"/>
  <c r="E503" s="1"/>
  <c r="D504"/>
  <c r="E504" s="1"/>
  <c r="D505"/>
  <c r="E505" s="1"/>
  <c r="D506"/>
  <c r="E506" s="1"/>
  <c r="D507"/>
  <c r="E507" s="1"/>
  <c r="D508"/>
  <c r="E508" s="1"/>
  <c r="D509"/>
  <c r="E509" s="1"/>
  <c r="D510"/>
  <c r="E510" s="1"/>
  <c r="D511"/>
  <c r="E511" s="1"/>
  <c r="D512"/>
  <c r="E512" s="1"/>
  <c r="D513"/>
  <c r="E513" s="1"/>
  <c r="D514"/>
  <c r="E514" s="1"/>
  <c r="D515"/>
  <c r="E515" s="1"/>
  <c r="D516"/>
  <c r="E516" s="1"/>
  <c r="D517"/>
  <c r="E517" s="1"/>
  <c r="D518"/>
  <c r="E518" s="1"/>
  <c r="D519"/>
  <c r="E519" s="1"/>
  <c r="D520"/>
  <c r="E520" s="1"/>
  <c r="D521"/>
  <c r="E521" s="1"/>
  <c r="D522"/>
  <c r="E522" s="1"/>
  <c r="D523"/>
  <c r="E523" s="1"/>
  <c r="D524"/>
  <c r="E524" s="1"/>
  <c r="D525"/>
  <c r="E525" s="1"/>
  <c r="D526"/>
  <c r="E526" s="1"/>
  <c r="D527"/>
  <c r="E527" s="1"/>
  <c r="D528"/>
  <c r="E528" s="1"/>
  <c r="D529"/>
  <c r="E529" s="1"/>
  <c r="D530"/>
  <c r="E530" s="1"/>
  <c r="D531"/>
  <c r="E531" s="1"/>
  <c r="D532"/>
  <c r="E532" s="1"/>
  <c r="D533"/>
  <c r="E533" s="1"/>
  <c r="D534"/>
  <c r="E534" s="1"/>
  <c r="D535"/>
  <c r="E535" s="1"/>
  <c r="D536"/>
  <c r="E536" s="1"/>
  <c r="D537"/>
  <c r="E537" s="1"/>
  <c r="D538"/>
  <c r="E538" s="1"/>
  <c r="D539"/>
  <c r="E539" s="1"/>
  <c r="D540"/>
  <c r="E540" s="1"/>
  <c r="D541"/>
  <c r="E541" s="1"/>
  <c r="D542"/>
  <c r="E542" s="1"/>
  <c r="D543"/>
  <c r="E543" s="1"/>
  <c r="D544"/>
  <c r="E544" s="1"/>
  <c r="D545"/>
  <c r="E545" s="1"/>
  <c r="D546"/>
  <c r="E546" s="1"/>
  <c r="D547"/>
  <c r="E547" s="1"/>
  <c r="D548"/>
  <c r="E548" s="1"/>
  <c r="D549"/>
  <c r="E549" s="1"/>
  <c r="D550"/>
  <c r="E550" s="1"/>
  <c r="D551"/>
  <c r="E551" s="1"/>
  <c r="D552"/>
  <c r="E552" s="1"/>
  <c r="D553"/>
  <c r="E553" s="1"/>
  <c r="D554"/>
  <c r="E554" s="1"/>
  <c r="D555"/>
  <c r="E555" s="1"/>
  <c r="D556"/>
  <c r="E556" s="1"/>
  <c r="D557"/>
  <c r="E557" s="1"/>
  <c r="D558"/>
  <c r="E558" s="1"/>
  <c r="D559"/>
  <c r="E559" s="1"/>
  <c r="D560"/>
  <c r="E560" s="1"/>
  <c r="D561"/>
  <c r="E561" s="1"/>
  <c r="D562"/>
  <c r="E562" s="1"/>
  <c r="D563"/>
  <c r="E563" s="1"/>
  <c r="D564"/>
  <c r="E564" s="1"/>
  <c r="D565"/>
  <c r="E565" s="1"/>
  <c r="D566"/>
  <c r="E566" s="1"/>
  <c r="D567"/>
  <c r="E567" s="1"/>
  <c r="D568"/>
  <c r="E568" s="1"/>
  <c r="D569"/>
  <c r="E569" s="1"/>
  <c r="D570"/>
  <c r="E570" s="1"/>
  <c r="D571"/>
  <c r="E571" s="1"/>
  <c r="D572"/>
  <c r="E572" s="1"/>
  <c r="D573"/>
  <c r="E573" s="1"/>
  <c r="D574"/>
  <c r="E574" s="1"/>
  <c r="D575"/>
  <c r="E575" s="1"/>
  <c r="D576"/>
  <c r="E576" s="1"/>
  <c r="D577"/>
  <c r="E577" s="1"/>
  <c r="D578"/>
  <c r="E578" s="1"/>
  <c r="D579"/>
  <c r="E579" s="1"/>
  <c r="D580"/>
  <c r="E580" s="1"/>
  <c r="D581"/>
  <c r="E581" s="1"/>
  <c r="D582"/>
  <c r="E582" s="1"/>
  <c r="D583"/>
  <c r="E583" s="1"/>
  <c r="D584"/>
  <c r="E584" s="1"/>
  <c r="D585"/>
  <c r="E585" s="1"/>
  <c r="D586"/>
  <c r="E586" s="1"/>
  <c r="D587"/>
  <c r="E587" s="1"/>
  <c r="D588"/>
  <c r="E588" s="1"/>
  <c r="D589"/>
  <c r="E589" s="1"/>
  <c r="D590"/>
  <c r="E590" s="1"/>
  <c r="D591"/>
  <c r="E591" s="1"/>
  <c r="D592"/>
  <c r="E592" s="1"/>
  <c r="D593"/>
  <c r="E593" s="1"/>
  <c r="D594"/>
  <c r="E594" s="1"/>
  <c r="D595"/>
  <c r="E595" s="1"/>
  <c r="D596"/>
  <c r="E596" s="1"/>
  <c r="D597"/>
  <c r="E597" s="1"/>
  <c r="D598"/>
  <c r="E598" s="1"/>
  <c r="D599"/>
  <c r="E599" s="1"/>
  <c r="D600"/>
  <c r="E600" s="1"/>
  <c r="D601"/>
  <c r="E601" s="1"/>
  <c r="D602"/>
  <c r="E602" s="1"/>
  <c r="D603"/>
  <c r="E603" s="1"/>
  <c r="D604"/>
  <c r="E604" s="1"/>
  <c r="D605"/>
  <c r="E605" s="1"/>
  <c r="D606"/>
  <c r="E606" s="1"/>
  <c r="D607"/>
  <c r="E607" s="1"/>
  <c r="D608"/>
  <c r="E608" s="1"/>
  <c r="D609"/>
  <c r="E609" s="1"/>
  <c r="D610"/>
  <c r="E610" s="1"/>
  <c r="D611"/>
  <c r="E611" s="1"/>
  <c r="D612"/>
  <c r="E612" s="1"/>
  <c r="D613"/>
  <c r="E613" s="1"/>
  <c r="D614"/>
  <c r="E614" s="1"/>
  <c r="D615"/>
  <c r="E615" s="1"/>
  <c r="D616"/>
  <c r="E616" s="1"/>
  <c r="D617"/>
  <c r="E617" s="1"/>
  <c r="D618"/>
  <c r="E618" s="1"/>
  <c r="D619"/>
  <c r="E619" s="1"/>
  <c r="D620"/>
  <c r="E620" s="1"/>
  <c r="D621"/>
  <c r="E621" s="1"/>
  <c r="D622"/>
  <c r="E622" s="1"/>
  <c r="D623"/>
  <c r="E623" s="1"/>
  <c r="D624"/>
  <c r="E624" s="1"/>
  <c r="D625"/>
  <c r="E625" s="1"/>
  <c r="D626"/>
  <c r="E626" s="1"/>
  <c r="D627"/>
  <c r="E627" s="1"/>
  <c r="D628"/>
  <c r="E628" s="1"/>
  <c r="D629"/>
  <c r="E629" s="1"/>
  <c r="D630"/>
  <c r="E630" s="1"/>
  <c r="D631"/>
  <c r="E631" s="1"/>
  <c r="D632"/>
  <c r="E632" s="1"/>
  <c r="D633"/>
  <c r="E633" s="1"/>
  <c r="D634"/>
  <c r="E634" s="1"/>
  <c r="D635"/>
  <c r="E635" s="1"/>
  <c r="D636"/>
  <c r="E636" s="1"/>
  <c r="D637"/>
  <c r="E637" s="1"/>
  <c r="D638"/>
  <c r="E638" s="1"/>
  <c r="D639"/>
  <c r="E639" s="1"/>
  <c r="D640"/>
  <c r="E640" s="1"/>
  <c r="D641"/>
  <c r="E641" s="1"/>
  <c r="D642"/>
  <c r="E642" s="1"/>
  <c r="D643"/>
  <c r="E643" s="1"/>
  <c r="D644"/>
  <c r="E644" s="1"/>
  <c r="D645"/>
  <c r="E645" s="1"/>
  <c r="D646"/>
  <c r="E646" s="1"/>
  <c r="D647"/>
  <c r="E647" s="1"/>
  <c r="D648"/>
  <c r="E648" s="1"/>
  <c r="D649"/>
  <c r="E649" s="1"/>
  <c r="D650"/>
  <c r="E650" s="1"/>
  <c r="D651"/>
  <c r="E651" s="1"/>
  <c r="D652"/>
  <c r="E652" s="1"/>
  <c r="D653"/>
  <c r="E653" s="1"/>
  <c r="D654"/>
  <c r="E654" s="1"/>
  <c r="D655"/>
  <c r="E655" s="1"/>
  <c r="D656"/>
  <c r="E656" s="1"/>
  <c r="D657"/>
  <c r="E657" s="1"/>
  <c r="D658"/>
  <c r="E658" s="1"/>
  <c r="D659"/>
  <c r="E659" s="1"/>
  <c r="D660"/>
  <c r="E660" s="1"/>
  <c r="D661"/>
  <c r="E661" s="1"/>
  <c r="D662"/>
  <c r="E662" s="1"/>
  <c r="D663"/>
  <c r="E663" s="1"/>
  <c r="D664"/>
  <c r="E664" s="1"/>
  <c r="D665"/>
  <c r="E665" s="1"/>
  <c r="D666"/>
  <c r="E666" s="1"/>
  <c r="D667"/>
  <c r="E667" s="1"/>
  <c r="D668"/>
  <c r="E668" s="1"/>
  <c r="D669"/>
  <c r="E669" s="1"/>
  <c r="D670"/>
  <c r="E670" s="1"/>
  <c r="D671"/>
  <c r="E671" s="1"/>
  <c r="D672"/>
  <c r="E672" s="1"/>
  <c r="D673"/>
  <c r="E673" s="1"/>
  <c r="D674"/>
  <c r="E674" s="1"/>
  <c r="D675"/>
  <c r="E675" s="1"/>
  <c r="D676"/>
  <c r="E676" s="1"/>
  <c r="D677"/>
  <c r="E677" s="1"/>
  <c r="D678"/>
  <c r="E678" s="1"/>
  <c r="D679"/>
  <c r="E679" s="1"/>
  <c r="D680"/>
  <c r="E680" s="1"/>
  <c r="D681"/>
  <c r="E681" s="1"/>
  <c r="D682"/>
  <c r="E682" s="1"/>
  <c r="D683"/>
  <c r="E683" s="1"/>
  <c r="D684"/>
  <c r="E684" s="1"/>
  <c r="D685"/>
  <c r="E685" s="1"/>
  <c r="D686"/>
  <c r="E686" s="1"/>
  <c r="D687"/>
  <c r="E687" s="1"/>
  <c r="D688"/>
  <c r="E688" s="1"/>
  <c r="D689"/>
  <c r="E689" s="1"/>
  <c r="D690"/>
  <c r="E690" s="1"/>
  <c r="D691"/>
  <c r="E691" s="1"/>
  <c r="D692"/>
  <c r="E692" s="1"/>
  <c r="D693"/>
  <c r="E693" s="1"/>
  <c r="D694"/>
  <c r="E694" s="1"/>
  <c r="D695"/>
  <c r="E695" s="1"/>
  <c r="D696"/>
  <c r="E696" s="1"/>
  <c r="D697"/>
  <c r="E697" s="1"/>
  <c r="D698"/>
  <c r="E698" s="1"/>
  <c r="D699"/>
  <c r="E699" s="1"/>
  <c r="D700"/>
  <c r="E700" s="1"/>
  <c r="D701"/>
  <c r="E701" s="1"/>
  <c r="D702"/>
  <c r="E702" s="1"/>
  <c r="D703"/>
  <c r="E703" s="1"/>
  <c r="D704"/>
  <c r="E704" s="1"/>
  <c r="D705"/>
  <c r="E705" s="1"/>
  <c r="D706"/>
  <c r="E706" s="1"/>
  <c r="D707"/>
  <c r="E707" s="1"/>
  <c r="D708"/>
  <c r="E708" s="1"/>
  <c r="D709"/>
  <c r="E709" s="1"/>
  <c r="D710"/>
  <c r="E710" s="1"/>
  <c r="D711"/>
  <c r="E711" s="1"/>
  <c r="D712"/>
  <c r="E712" s="1"/>
  <c r="D713"/>
  <c r="E713" s="1"/>
  <c r="D714"/>
  <c r="E714" s="1"/>
  <c r="D715"/>
  <c r="E715" s="1"/>
  <c r="D716"/>
  <c r="E716" s="1"/>
  <c r="D717"/>
  <c r="E717" s="1"/>
  <c r="D718"/>
  <c r="E718" s="1"/>
  <c r="D719"/>
  <c r="E719" s="1"/>
  <c r="D720"/>
  <c r="E720" s="1"/>
  <c r="D721"/>
  <c r="E721" s="1"/>
  <c r="D722"/>
  <c r="E722" s="1"/>
  <c r="D723"/>
  <c r="E723" s="1"/>
  <c r="D724"/>
  <c r="E724" s="1"/>
  <c r="D725"/>
  <c r="E725" s="1"/>
  <c r="D726"/>
  <c r="E726" s="1"/>
  <c r="D727"/>
  <c r="E727" s="1"/>
  <c r="D728"/>
  <c r="E728" s="1"/>
  <c r="D729"/>
  <c r="E729" s="1"/>
  <c r="D730"/>
  <c r="E730" s="1"/>
  <c r="D731"/>
  <c r="E731" s="1"/>
  <c r="D732"/>
  <c r="E732" s="1"/>
  <c r="D733"/>
  <c r="E733" s="1"/>
  <c r="D734"/>
  <c r="E734" s="1"/>
  <c r="D735"/>
  <c r="E735" s="1"/>
  <c r="D736"/>
  <c r="E736" s="1"/>
  <c r="D737"/>
  <c r="E737" s="1"/>
  <c r="D738"/>
  <c r="E738" s="1"/>
  <c r="D739"/>
  <c r="E739" s="1"/>
  <c r="D740"/>
  <c r="E740" s="1"/>
  <c r="D741"/>
  <c r="E741" s="1"/>
  <c r="D742"/>
  <c r="E742" s="1"/>
  <c r="D743"/>
  <c r="E743" s="1"/>
  <c r="D744"/>
  <c r="E744" s="1"/>
  <c r="D745"/>
  <c r="E745" s="1"/>
  <c r="D746"/>
  <c r="E746" s="1"/>
  <c r="D747"/>
  <c r="E747" s="1"/>
  <c r="D748"/>
  <c r="E748" s="1"/>
  <c r="D749"/>
  <c r="E749" s="1"/>
  <c r="D750"/>
  <c r="E750" s="1"/>
  <c r="D751"/>
  <c r="E751" s="1"/>
  <c r="D752"/>
  <c r="E752" s="1"/>
  <c r="D753"/>
  <c r="E753" s="1"/>
  <c r="D754"/>
  <c r="E754" s="1"/>
  <c r="D755"/>
  <c r="E755" s="1"/>
  <c r="D756"/>
  <c r="E756" s="1"/>
  <c r="D757"/>
  <c r="E757" s="1"/>
  <c r="D758"/>
  <c r="E758" s="1"/>
  <c r="D759"/>
  <c r="E759" s="1"/>
  <c r="D760"/>
  <c r="E760" s="1"/>
  <c r="D761"/>
  <c r="E761" s="1"/>
  <c r="D762"/>
  <c r="E762" s="1"/>
  <c r="D763"/>
  <c r="E763" s="1"/>
  <c r="D764"/>
  <c r="E764" s="1"/>
  <c r="D765"/>
  <c r="E765" s="1"/>
  <c r="D766"/>
  <c r="E766" s="1"/>
  <c r="D767"/>
  <c r="E767" s="1"/>
  <c r="D768"/>
  <c r="E768" s="1"/>
  <c r="D769"/>
  <c r="E769" s="1"/>
  <c r="D770"/>
  <c r="E770" s="1"/>
  <c r="D771"/>
  <c r="E771" s="1"/>
  <c r="D772"/>
  <c r="E772" s="1"/>
  <c r="D773"/>
  <c r="E773" s="1"/>
  <c r="D774"/>
  <c r="E774" s="1"/>
  <c r="D775"/>
  <c r="E775" s="1"/>
  <c r="D776"/>
  <c r="E776" s="1"/>
  <c r="D777"/>
  <c r="E777" s="1"/>
  <c r="D778"/>
  <c r="E778" s="1"/>
  <c r="D779"/>
  <c r="E779" s="1"/>
  <c r="D780"/>
  <c r="E780" s="1"/>
  <c r="D781"/>
  <c r="E781" s="1"/>
  <c r="D782"/>
  <c r="E782" s="1"/>
  <c r="D783"/>
  <c r="E783" s="1"/>
  <c r="D784"/>
  <c r="E784" s="1"/>
  <c r="D785"/>
  <c r="E785" s="1"/>
  <c r="D786"/>
  <c r="E786" s="1"/>
  <c r="D787"/>
  <c r="E787" s="1"/>
  <c r="D788"/>
  <c r="E788" s="1"/>
  <c r="D789"/>
  <c r="E789" s="1"/>
  <c r="D790"/>
  <c r="E790" s="1"/>
  <c r="D791"/>
  <c r="E791" s="1"/>
  <c r="D792"/>
  <c r="E792" s="1"/>
  <c r="D793"/>
  <c r="E793" s="1"/>
  <c r="D794"/>
  <c r="E794" s="1"/>
  <c r="D795"/>
  <c r="E795" s="1"/>
  <c r="D796"/>
  <c r="E796" s="1"/>
  <c r="D797"/>
  <c r="E797" s="1"/>
  <c r="D798"/>
  <c r="E798" s="1"/>
  <c r="D799"/>
  <c r="E799" s="1"/>
  <c r="D800"/>
  <c r="E800" s="1"/>
  <c r="D801"/>
  <c r="E801" s="1"/>
  <c r="D802"/>
  <c r="E802" s="1"/>
  <c r="D803"/>
  <c r="E803" s="1"/>
  <c r="D804"/>
  <c r="E804" s="1"/>
  <c r="D805"/>
  <c r="E805" s="1"/>
  <c r="D806"/>
  <c r="E806" s="1"/>
  <c r="D807"/>
  <c r="E807" s="1"/>
  <c r="D808"/>
  <c r="E808" s="1"/>
  <c r="D809"/>
  <c r="E809" s="1"/>
  <c r="D810"/>
  <c r="E810" s="1"/>
  <c r="D811"/>
  <c r="E811" s="1"/>
  <c r="D812"/>
  <c r="E812" s="1"/>
  <c r="D813"/>
  <c r="E813" s="1"/>
  <c r="D814"/>
  <c r="E814" s="1"/>
  <c r="D815"/>
  <c r="E815" s="1"/>
  <c r="D816"/>
  <c r="E816" s="1"/>
  <c r="D817"/>
  <c r="E817" s="1"/>
  <c r="D818"/>
  <c r="E818" s="1"/>
  <c r="D819"/>
  <c r="E819" s="1"/>
  <c r="D820"/>
  <c r="E820" s="1"/>
  <c r="D821"/>
  <c r="E821" s="1"/>
  <c r="D822"/>
  <c r="E822" s="1"/>
  <c r="D823"/>
  <c r="E823" s="1"/>
  <c r="D824"/>
  <c r="E824" s="1"/>
  <c r="D825"/>
  <c r="E825" s="1"/>
  <c r="D826"/>
  <c r="E826" s="1"/>
  <c r="D827"/>
  <c r="E827" s="1"/>
  <c r="D828"/>
  <c r="E828" s="1"/>
  <c r="D829"/>
  <c r="E829" s="1"/>
  <c r="D830"/>
  <c r="E830" s="1"/>
  <c r="D831"/>
  <c r="E831" s="1"/>
  <c r="D832"/>
  <c r="E832" s="1"/>
  <c r="D833"/>
  <c r="E833" s="1"/>
  <c r="D834"/>
  <c r="E834" s="1"/>
  <c r="D835"/>
  <c r="E835" s="1"/>
  <c r="D836"/>
  <c r="E836" s="1"/>
  <c r="D837"/>
  <c r="E837" s="1"/>
  <c r="D838"/>
  <c r="E838" s="1"/>
  <c r="D839"/>
  <c r="E839" s="1"/>
  <c r="D840"/>
  <c r="E840" s="1"/>
  <c r="D841"/>
  <c r="E841" s="1"/>
  <c r="D842"/>
  <c r="E842" s="1"/>
  <c r="D843"/>
  <c r="E843" s="1"/>
  <c r="D844"/>
  <c r="E844" s="1"/>
  <c r="D845"/>
  <c r="E845" s="1"/>
  <c r="D846"/>
  <c r="E846" s="1"/>
  <c r="D847"/>
  <c r="E847" s="1"/>
  <c r="D848"/>
  <c r="E848" s="1"/>
  <c r="D849"/>
  <c r="E849" s="1"/>
  <c r="D850"/>
  <c r="E850" s="1"/>
  <c r="D851"/>
  <c r="E851" s="1"/>
  <c r="D852"/>
  <c r="E852" s="1"/>
  <c r="D853"/>
  <c r="E853" s="1"/>
  <c r="D854"/>
  <c r="E854" s="1"/>
  <c r="D855"/>
  <c r="E855" s="1"/>
  <c r="D856"/>
  <c r="E856" s="1"/>
  <c r="D857"/>
  <c r="E857" s="1"/>
  <c r="D858"/>
  <c r="E858" s="1"/>
  <c r="D859"/>
  <c r="E859" s="1"/>
  <c r="D860"/>
  <c r="E860" s="1"/>
  <c r="D861"/>
  <c r="E861" s="1"/>
  <c r="D862"/>
  <c r="E862" s="1"/>
  <c r="D863"/>
  <c r="E863" s="1"/>
  <c r="D864"/>
  <c r="E864" s="1"/>
  <c r="D865"/>
  <c r="E865" s="1"/>
  <c r="D866"/>
  <c r="E866" s="1"/>
  <c r="D867"/>
  <c r="E867" s="1"/>
  <c r="D868"/>
  <c r="E868" s="1"/>
  <c r="D869"/>
  <c r="E869" s="1"/>
  <c r="D870"/>
  <c r="E870" s="1"/>
  <c r="D871"/>
  <c r="E871" s="1"/>
  <c r="D872"/>
  <c r="E872" s="1"/>
  <c r="D873"/>
  <c r="E873" s="1"/>
  <c r="D874"/>
  <c r="E874" s="1"/>
  <c r="D875"/>
  <c r="E875" s="1"/>
  <c r="D876"/>
  <c r="E876" s="1"/>
  <c r="D877"/>
  <c r="E877" s="1"/>
  <c r="D878"/>
  <c r="E878" s="1"/>
  <c r="D879"/>
  <c r="E879" s="1"/>
  <c r="D880"/>
  <c r="E880" s="1"/>
  <c r="D881"/>
  <c r="E881" s="1"/>
  <c r="D882"/>
  <c r="E882" s="1"/>
  <c r="D883"/>
  <c r="E883" s="1"/>
  <c r="D884"/>
  <c r="E884" s="1"/>
  <c r="D885"/>
  <c r="E885" s="1"/>
  <c r="D886"/>
  <c r="E886" s="1"/>
  <c r="D887"/>
  <c r="E887" s="1"/>
  <c r="D888"/>
  <c r="E888" s="1"/>
  <c r="D889"/>
  <c r="E889" s="1"/>
  <c r="D890"/>
  <c r="E890" s="1"/>
  <c r="D891"/>
  <c r="E891" s="1"/>
  <c r="D892"/>
  <c r="E892" s="1"/>
  <c r="D893"/>
  <c r="E893" s="1"/>
  <c r="D894"/>
  <c r="E894" s="1"/>
  <c r="D895"/>
  <c r="E895" s="1"/>
  <c r="D896"/>
  <c r="E896" s="1"/>
  <c r="D897"/>
  <c r="E897" s="1"/>
  <c r="D898"/>
  <c r="E898" s="1"/>
  <c r="D899"/>
  <c r="E899" s="1"/>
  <c r="D900"/>
  <c r="E900" s="1"/>
  <c r="D901"/>
  <c r="E901" s="1"/>
  <c r="D902"/>
  <c r="E902" s="1"/>
  <c r="D903"/>
  <c r="E903" s="1"/>
  <c r="D904"/>
  <c r="E904" s="1"/>
  <c r="D905"/>
  <c r="E905" s="1"/>
  <c r="D906"/>
  <c r="E906" s="1"/>
  <c r="D907"/>
  <c r="E907" s="1"/>
  <c r="D908"/>
  <c r="E908" s="1"/>
  <c r="D909"/>
  <c r="E909" s="1"/>
  <c r="D910"/>
  <c r="E910" s="1"/>
  <c r="D911"/>
  <c r="E911" s="1"/>
  <c r="D912"/>
  <c r="E912" s="1"/>
  <c r="D913"/>
  <c r="E913" s="1"/>
  <c r="D914"/>
  <c r="E914" s="1"/>
  <c r="D915"/>
  <c r="E915" s="1"/>
  <c r="D916"/>
  <c r="E916" s="1"/>
  <c r="D917"/>
  <c r="E917" s="1"/>
  <c r="D918"/>
  <c r="E918" s="1"/>
  <c r="D919"/>
  <c r="E919" s="1"/>
  <c r="D920"/>
  <c r="E920" s="1"/>
  <c r="D921"/>
  <c r="E921" s="1"/>
  <c r="D922"/>
  <c r="E922" s="1"/>
  <c r="D923"/>
  <c r="E923" s="1"/>
  <c r="D924"/>
  <c r="E924" s="1"/>
  <c r="D925"/>
  <c r="E925" s="1"/>
  <c r="D926"/>
  <c r="E926" s="1"/>
  <c r="D927"/>
  <c r="E927" s="1"/>
  <c r="D928"/>
  <c r="E928" s="1"/>
  <c r="D929"/>
  <c r="E929" s="1"/>
  <c r="D930"/>
  <c r="E930" s="1"/>
  <c r="D931"/>
  <c r="E931" s="1"/>
  <c r="D932"/>
  <c r="E932" s="1"/>
  <c r="D933"/>
  <c r="E933" s="1"/>
  <c r="D934"/>
  <c r="E934" s="1"/>
  <c r="D935"/>
  <c r="E935" s="1"/>
  <c r="D936"/>
  <c r="E936" s="1"/>
  <c r="D937"/>
  <c r="E937" s="1"/>
  <c r="D938"/>
  <c r="E938" s="1"/>
  <c r="D939"/>
  <c r="E939" s="1"/>
  <c r="D940"/>
  <c r="E940" s="1"/>
  <c r="D941"/>
  <c r="E941" s="1"/>
  <c r="D942"/>
  <c r="E942" s="1"/>
  <c r="D943"/>
  <c r="E943" s="1"/>
  <c r="D944"/>
  <c r="E944" s="1"/>
  <c r="D945"/>
  <c r="E945" s="1"/>
  <c r="D946"/>
  <c r="E946" s="1"/>
  <c r="D947"/>
  <c r="E947" s="1"/>
  <c r="D948"/>
  <c r="E948" s="1"/>
  <c r="D949"/>
  <c r="E949" s="1"/>
  <c r="D950"/>
  <c r="E950" s="1"/>
  <c r="D951"/>
  <c r="E951" s="1"/>
  <c r="D952"/>
  <c r="E952" s="1"/>
  <c r="D953"/>
  <c r="E953" s="1"/>
  <c r="D954"/>
  <c r="E954" s="1"/>
  <c r="D955"/>
  <c r="E955" s="1"/>
  <c r="D956"/>
  <c r="E956" s="1"/>
  <c r="D957"/>
  <c r="E957" s="1"/>
  <c r="D958"/>
  <c r="E958" s="1"/>
  <c r="D959"/>
  <c r="E959" s="1"/>
  <c r="D960"/>
  <c r="E960" s="1"/>
  <c r="D961"/>
  <c r="E961" s="1"/>
  <c r="D962"/>
  <c r="E962" s="1"/>
  <c r="D963"/>
  <c r="E963" s="1"/>
  <c r="D964"/>
  <c r="E964" s="1"/>
  <c r="D965"/>
  <c r="E965" s="1"/>
  <c r="D966"/>
  <c r="E966" s="1"/>
  <c r="D967"/>
  <c r="E967" s="1"/>
  <c r="D968"/>
  <c r="E968" s="1"/>
  <c r="D969"/>
  <c r="E969" s="1"/>
  <c r="D970"/>
  <c r="E970" s="1"/>
  <c r="D971"/>
  <c r="E971" s="1"/>
  <c r="D972"/>
  <c r="E972" s="1"/>
  <c r="D973"/>
  <c r="E973" s="1"/>
  <c r="D974"/>
  <c r="E974" s="1"/>
  <c r="D975"/>
  <c r="E975" s="1"/>
  <c r="D976"/>
  <c r="E976" s="1"/>
  <c r="D977"/>
  <c r="E977" s="1"/>
  <c r="D978"/>
  <c r="E978" s="1"/>
  <c r="D979"/>
  <c r="E979" s="1"/>
  <c r="D980"/>
  <c r="E980" s="1"/>
  <c r="D981"/>
  <c r="E981" s="1"/>
  <c r="D982"/>
  <c r="E982" s="1"/>
  <c r="D983"/>
  <c r="E983" s="1"/>
  <c r="D984"/>
  <c r="E984" s="1"/>
  <c r="D985"/>
  <c r="E985" s="1"/>
  <c r="D986"/>
  <c r="E986" s="1"/>
  <c r="D987"/>
  <c r="E987" s="1"/>
  <c r="D988"/>
  <c r="E988" s="1"/>
  <c r="D989"/>
  <c r="E989" s="1"/>
  <c r="D990"/>
  <c r="E990" s="1"/>
  <c r="D991"/>
  <c r="E991" s="1"/>
  <c r="D992"/>
  <c r="E992" s="1"/>
  <c r="D993"/>
  <c r="E993" s="1"/>
  <c r="D994"/>
  <c r="E994" s="1"/>
  <c r="D995"/>
  <c r="E995" s="1"/>
  <c r="D996"/>
  <c r="E996" s="1"/>
  <c r="D997"/>
  <c r="E997" s="1"/>
  <c r="D998"/>
  <c r="E998" s="1"/>
  <c r="D999"/>
  <c r="E999" s="1"/>
  <c r="D1000"/>
  <c r="E1000" s="1"/>
  <c r="D1001"/>
  <c r="E1001" s="1"/>
  <c r="D1002"/>
  <c r="E1002" s="1"/>
  <c r="D1003"/>
  <c r="E1003" s="1"/>
  <c r="D1004"/>
  <c r="E1004" s="1"/>
  <c r="D1005"/>
  <c r="E1005" s="1"/>
  <c r="D1006"/>
  <c r="E1006" s="1"/>
  <c r="D1007"/>
  <c r="E1007" s="1"/>
  <c r="D7"/>
  <c r="E7" s="1"/>
  <c r="D7" i="2"/>
  <c r="P12" i="13"/>
  <c r="P13" s="1"/>
  <c r="P10"/>
  <c r="P12" i="2"/>
  <c r="P13" s="1"/>
  <c r="P10"/>
  <c r="P13" i="4"/>
  <c r="P10"/>
  <c r="B9" i="13"/>
  <c r="B8"/>
  <c r="B1007" i="2"/>
  <c r="P12" i="6"/>
  <c r="P13" s="1"/>
  <c r="P10"/>
  <c r="D7"/>
  <c r="E7" s="1"/>
  <c r="P11" i="10"/>
  <c r="P12"/>
  <c r="P13" s="1"/>
  <c r="P10"/>
  <c r="P12" i="9"/>
  <c r="P13" s="1"/>
  <c r="P10"/>
  <c r="O23"/>
  <c r="O21"/>
  <c r="P12" i="7"/>
  <c r="P13" s="1"/>
  <c r="P10"/>
  <c r="B9" i="17" l="1"/>
  <c r="C9" s="1"/>
  <c r="B8" i="18"/>
  <c r="C8" i="15"/>
  <c r="D8" s="1"/>
  <c r="E9" i="17"/>
  <c r="D9"/>
  <c r="B10" s="1"/>
  <c r="D8" i="16"/>
  <c r="B9" s="1"/>
  <c r="P11" i="18"/>
  <c r="P11" i="17"/>
  <c r="E7" i="16"/>
  <c r="P11"/>
  <c r="D1007" i="2"/>
  <c r="E1007" s="1"/>
  <c r="C1007"/>
  <c r="E7" i="15"/>
  <c r="P11" i="9"/>
  <c r="P25" i="4"/>
  <c r="P26"/>
  <c r="P18"/>
  <c r="B1007"/>
  <c r="C1007" s="1"/>
  <c r="B7"/>
  <c r="P21"/>
  <c r="P17"/>
  <c r="P22"/>
  <c r="P20"/>
  <c r="P12"/>
  <c r="P11" s="1"/>
  <c r="P11" i="2"/>
  <c r="E7"/>
  <c r="P13" i="8"/>
  <c r="P11"/>
  <c r="D8"/>
  <c r="E7"/>
  <c r="P11" i="7"/>
  <c r="D8" i="10"/>
  <c r="E7"/>
  <c r="B10" i="13"/>
  <c r="P11"/>
  <c r="P11" i="6"/>
  <c r="D8" i="7"/>
  <c r="E7"/>
  <c r="O23" i="13"/>
  <c r="O21"/>
  <c r="T7"/>
  <c r="X6"/>
  <c r="W6"/>
  <c r="X4" a="1"/>
  <c r="X4" s="1"/>
  <c r="W4" a="1"/>
  <c r="W4" s="1"/>
  <c r="C8" i="18" l="1"/>
  <c r="D8" s="1"/>
  <c r="B9" i="15"/>
  <c r="E8"/>
  <c r="D10" i="17"/>
  <c r="E10" s="1"/>
  <c r="C10"/>
  <c r="E8" i="16"/>
  <c r="C9"/>
  <c r="D9" s="1"/>
  <c r="D7" i="4"/>
  <c r="E7" s="1"/>
  <c r="C7"/>
  <c r="D1007"/>
  <c r="E1007" s="1"/>
  <c r="E8" i="8"/>
  <c r="D9"/>
  <c r="D9" i="10"/>
  <c r="E8"/>
  <c r="B11" i="13"/>
  <c r="D9" i="7"/>
  <c r="E8"/>
  <c r="C40" i="11"/>
  <c r="C38"/>
  <c r="B9" i="18" l="1"/>
  <c r="E8"/>
  <c r="E9" i="16"/>
  <c r="B10"/>
  <c r="C10" s="1"/>
  <c r="D10" s="1"/>
  <c r="C9" i="15"/>
  <c r="D9" s="1"/>
  <c r="B10" s="1"/>
  <c r="B11" i="17"/>
  <c r="E9" i="8"/>
  <c r="D10"/>
  <c r="D10" i="10"/>
  <c r="E9"/>
  <c r="B12" i="13"/>
  <c r="D10" i="7"/>
  <c r="E9"/>
  <c r="O23" i="10"/>
  <c r="O21"/>
  <c r="X6"/>
  <c r="W6"/>
  <c r="X4" a="1"/>
  <c r="X4" s="1"/>
  <c r="W4" a="1"/>
  <c r="W4" s="1"/>
  <c r="O23" i="7"/>
  <c r="O21"/>
  <c r="T7"/>
  <c r="X6"/>
  <c r="W6"/>
  <c r="X4" a="1"/>
  <c r="X4" s="1"/>
  <c r="W4" a="1"/>
  <c r="W4" s="1"/>
  <c r="C9" i="18" l="1"/>
  <c r="D9" s="1"/>
  <c r="E9" i="15"/>
  <c r="C10"/>
  <c r="D10" s="1"/>
  <c r="B11" s="1"/>
  <c r="E11" i="17"/>
  <c r="C11"/>
  <c r="D11" s="1"/>
  <c r="B11" i="16"/>
  <c r="C11" s="1"/>
  <c r="E10"/>
  <c r="D11" i="8"/>
  <c r="E10"/>
  <c r="D11" i="10"/>
  <c r="E10"/>
  <c r="B13" i="13"/>
  <c r="D11" i="7"/>
  <c r="E10"/>
  <c r="T7" i="10"/>
  <c r="Z20" i="6"/>
  <c r="B1007"/>
  <c r="C1007" s="1"/>
  <c r="O23"/>
  <c r="O21"/>
  <c r="T7"/>
  <c r="X6"/>
  <c r="W6"/>
  <c r="P27" i="5"/>
  <c r="P26"/>
  <c r="P25"/>
  <c r="P24"/>
  <c r="P22"/>
  <c r="P20"/>
  <c r="P19"/>
  <c r="P18"/>
  <c r="P17"/>
  <c r="P12"/>
  <c r="P10"/>
  <c r="B1007"/>
  <c r="B7"/>
  <c r="C7" s="1"/>
  <c r="O23"/>
  <c r="P23" s="1"/>
  <c r="O21"/>
  <c r="P21" s="1"/>
  <c r="X6"/>
  <c r="W6"/>
  <c r="X6" i="4"/>
  <c r="W6"/>
  <c r="X6" i="2"/>
  <c r="W6"/>
  <c r="T7"/>
  <c r="O23" i="4"/>
  <c r="O23" i="2"/>
  <c r="O21" i="4"/>
  <c r="O21" i="2"/>
  <c r="B10" i="18" l="1"/>
  <c r="E9"/>
  <c r="E10" i="15"/>
  <c r="C11"/>
  <c r="D11" s="1"/>
  <c r="B12" s="1"/>
  <c r="B12" i="17"/>
  <c r="D11" i="16"/>
  <c r="E11" s="1"/>
  <c r="D12" i="8"/>
  <c r="E11"/>
  <c r="D1007" i="5"/>
  <c r="E1007" s="1"/>
  <c r="C1007"/>
  <c r="D12" i="10"/>
  <c r="E11"/>
  <c r="B14" i="13"/>
  <c r="D1007" i="6"/>
  <c r="E1007" s="1"/>
  <c r="B8"/>
  <c r="C8" s="1"/>
  <c r="D12" i="7"/>
  <c r="E11"/>
  <c r="P11" i="5"/>
  <c r="P13"/>
  <c r="B8"/>
  <c r="C8" s="1"/>
  <c r="D7"/>
  <c r="E7" s="1"/>
  <c r="T7"/>
  <c r="C10" i="18" l="1"/>
  <c r="D10" s="1"/>
  <c r="B11" s="1"/>
  <c r="C12" i="15"/>
  <c r="D12" s="1"/>
  <c r="B13" s="1"/>
  <c r="E11"/>
  <c r="E12" i="17"/>
  <c r="C12"/>
  <c r="D12" s="1"/>
  <c r="B12" i="16"/>
  <c r="D13" i="8"/>
  <c r="E12"/>
  <c r="D13" i="10"/>
  <c r="E12"/>
  <c r="B15" i="13"/>
  <c r="D8" i="6"/>
  <c r="E8" s="1"/>
  <c r="B9"/>
  <c r="C9" s="1"/>
  <c r="B8" i="2"/>
  <c r="D13" i="7"/>
  <c r="E12"/>
  <c r="D8" i="5"/>
  <c r="E8" s="1"/>
  <c r="B9"/>
  <c r="C11" i="18" l="1"/>
  <c r="D11" s="1"/>
  <c r="E10"/>
  <c r="E12" i="15"/>
  <c r="C13"/>
  <c r="D13" s="1"/>
  <c r="B14" s="1"/>
  <c r="B13" i="17"/>
  <c r="C12" i="16"/>
  <c r="D12" s="1"/>
  <c r="D8" i="2"/>
  <c r="E8" s="1"/>
  <c r="C8"/>
  <c r="D14" i="8"/>
  <c r="E13"/>
  <c r="D9" i="5"/>
  <c r="E9" s="1"/>
  <c r="C9"/>
  <c r="D14" i="10"/>
  <c r="E13"/>
  <c r="B16" i="13"/>
  <c r="B8" i="4"/>
  <c r="C8" s="1"/>
  <c r="B10" i="6"/>
  <c r="C10" s="1"/>
  <c r="D9"/>
  <c r="E9" s="1"/>
  <c r="B9" i="2"/>
  <c r="D14" i="7"/>
  <c r="E13"/>
  <c r="B10" i="5"/>
  <c r="T7" i="4"/>
  <c r="B12" i="18" l="1"/>
  <c r="E11"/>
  <c r="E13" i="15"/>
  <c r="C14"/>
  <c r="D14" s="1"/>
  <c r="B15" s="1"/>
  <c r="C13" i="17"/>
  <c r="D13" s="1"/>
  <c r="E13" s="1"/>
  <c r="B13" i="16"/>
  <c r="E12"/>
  <c r="D9" i="2"/>
  <c r="E9" s="1"/>
  <c r="C9"/>
  <c r="D15" i="8"/>
  <c r="E14"/>
  <c r="D10" i="5"/>
  <c r="E10" s="1"/>
  <c r="C10"/>
  <c r="D15" i="10"/>
  <c r="E14"/>
  <c r="B9" i="4"/>
  <c r="C9" s="1"/>
  <c r="D8"/>
  <c r="E8" s="1"/>
  <c r="B17" i="13"/>
  <c r="B11" i="5"/>
  <c r="B11" i="6"/>
  <c r="C11" s="1"/>
  <c r="D10"/>
  <c r="E10" s="1"/>
  <c r="B10" i="2"/>
  <c r="D15" i="7"/>
  <c r="E14"/>
  <c r="C12" i="18" l="1"/>
  <c r="D12" s="1"/>
  <c r="E14" i="15"/>
  <c r="C15"/>
  <c r="D15" s="1"/>
  <c r="B16" s="1"/>
  <c r="B14" i="17"/>
  <c r="E13" i="16"/>
  <c r="D13"/>
  <c r="C13"/>
  <c r="D10" i="2"/>
  <c r="E10" s="1"/>
  <c r="C10"/>
  <c r="D16" i="8"/>
  <c r="E15"/>
  <c r="D11" i="5"/>
  <c r="E11" s="1"/>
  <c r="C11"/>
  <c r="D16" i="10"/>
  <c r="E15"/>
  <c r="B10" i="4"/>
  <c r="C10" s="1"/>
  <c r="D9"/>
  <c r="E9" s="1"/>
  <c r="B18" i="13"/>
  <c r="B12" i="5"/>
  <c r="B12" i="6"/>
  <c r="C12" s="1"/>
  <c r="D11"/>
  <c r="E11" s="1"/>
  <c r="B11" i="2"/>
  <c r="D16" i="7"/>
  <c r="E15"/>
  <c r="B13" i="18" l="1"/>
  <c r="E12"/>
  <c r="E15" i="15"/>
  <c r="C16"/>
  <c r="D16" s="1"/>
  <c r="B17" s="1"/>
  <c r="C14" i="17"/>
  <c r="D14" s="1"/>
  <c r="E14" s="1"/>
  <c r="B14" i="16"/>
  <c r="D11" i="2"/>
  <c r="E11" s="1"/>
  <c r="C11"/>
  <c r="D17" i="8"/>
  <c r="E16"/>
  <c r="D12" i="5"/>
  <c r="E12" s="1"/>
  <c r="C12"/>
  <c r="D17" i="10"/>
  <c r="E16"/>
  <c r="B11" i="4"/>
  <c r="C11" s="1"/>
  <c r="D10"/>
  <c r="E10" s="1"/>
  <c r="B19" i="13"/>
  <c r="B13" i="5"/>
  <c r="B14" s="1"/>
  <c r="B13" i="6"/>
  <c r="C13" s="1"/>
  <c r="D12"/>
  <c r="E12" s="1"/>
  <c r="B12" i="2"/>
  <c r="D17" i="7"/>
  <c r="E16"/>
  <c r="C13" i="18" l="1"/>
  <c r="D13" s="1"/>
  <c r="E16" i="15"/>
  <c r="C17"/>
  <c r="D17" s="1"/>
  <c r="B18" s="1"/>
  <c r="B15" i="17"/>
  <c r="E14" i="16"/>
  <c r="D14"/>
  <c r="B15" s="1"/>
  <c r="C14"/>
  <c r="D12" i="2"/>
  <c r="E12" s="1"/>
  <c r="C12"/>
  <c r="D18" i="8"/>
  <c r="E17"/>
  <c r="D14" i="5"/>
  <c r="C14"/>
  <c r="D13"/>
  <c r="E13" s="1"/>
  <c r="C13"/>
  <c r="D18" i="10"/>
  <c r="E17"/>
  <c r="B12" i="4"/>
  <c r="C12" s="1"/>
  <c r="D11"/>
  <c r="E11" s="1"/>
  <c r="B20" i="13"/>
  <c r="B14" i="6"/>
  <c r="C14" s="1"/>
  <c r="D13"/>
  <c r="E13" s="1"/>
  <c r="B13" i="2"/>
  <c r="D18" i="7"/>
  <c r="E17"/>
  <c r="B15" i="5"/>
  <c r="B14" i="18" l="1"/>
  <c r="E13"/>
  <c r="E17" i="15"/>
  <c r="C18"/>
  <c r="D18" s="1"/>
  <c r="B19" s="1"/>
  <c r="C15" i="17"/>
  <c r="D15" s="1"/>
  <c r="E15" s="1"/>
  <c r="E15" i="16"/>
  <c r="D15"/>
  <c r="B16" s="1"/>
  <c r="C15"/>
  <c r="D13" i="2"/>
  <c r="E13" s="1"/>
  <c r="C13"/>
  <c r="D19" i="8"/>
  <c r="E18"/>
  <c r="D15" i="5"/>
  <c r="C15"/>
  <c r="D19" i="10"/>
  <c r="E18"/>
  <c r="B13" i="4"/>
  <c r="C13" s="1"/>
  <c r="D12"/>
  <c r="E12" s="1"/>
  <c r="B21" i="13"/>
  <c r="B15" i="6"/>
  <c r="C15" s="1"/>
  <c r="D14"/>
  <c r="E14" s="1"/>
  <c r="B14" i="2"/>
  <c r="D19" i="7"/>
  <c r="E18"/>
  <c r="B16" i="5"/>
  <c r="E14"/>
  <c r="E18" i="15" l="1"/>
  <c r="C14" i="18"/>
  <c r="D14" s="1"/>
  <c r="C19" i="15"/>
  <c r="D19" s="1"/>
  <c r="B20" s="1"/>
  <c r="B16" i="17"/>
  <c r="E16" i="16"/>
  <c r="D16"/>
  <c r="B17" s="1"/>
  <c r="C16"/>
  <c r="D14" i="2"/>
  <c r="E14" s="1"/>
  <c r="C14"/>
  <c r="D20" i="8"/>
  <c r="E19"/>
  <c r="D16" i="5"/>
  <c r="C16"/>
  <c r="D20" i="10"/>
  <c r="E19"/>
  <c r="B14" i="4"/>
  <c r="C14" s="1"/>
  <c r="D13"/>
  <c r="E13" s="1"/>
  <c r="B22" i="13"/>
  <c r="B16" i="6"/>
  <c r="C16" s="1"/>
  <c r="D15"/>
  <c r="E15" s="1"/>
  <c r="B15" i="2"/>
  <c r="D20" i="7"/>
  <c r="E19"/>
  <c r="B17" i="5"/>
  <c r="E15"/>
  <c r="E19" i="15" l="1"/>
  <c r="B15" i="18"/>
  <c r="E14"/>
  <c r="C20" i="15"/>
  <c r="D20" s="1"/>
  <c r="B21" s="1"/>
  <c r="C16" i="17"/>
  <c r="D16" s="1"/>
  <c r="E16" s="1"/>
  <c r="E17" i="16"/>
  <c r="D17"/>
  <c r="B18" s="1"/>
  <c r="C17"/>
  <c r="D15" i="2"/>
  <c r="E15" s="1"/>
  <c r="C15"/>
  <c r="D21" i="8"/>
  <c r="E20"/>
  <c r="D17" i="5"/>
  <c r="C17"/>
  <c r="D21" i="10"/>
  <c r="E20"/>
  <c r="B15" i="4"/>
  <c r="C15" s="1"/>
  <c r="D14"/>
  <c r="E14" s="1"/>
  <c r="B23" i="13"/>
  <c r="B17" i="6"/>
  <c r="C17" s="1"/>
  <c r="D16"/>
  <c r="E16" s="1"/>
  <c r="B16" i="2"/>
  <c r="D21" i="7"/>
  <c r="E20"/>
  <c r="E16" i="5"/>
  <c r="B18"/>
  <c r="E20" i="15" l="1"/>
  <c r="C15" i="18"/>
  <c r="D15" s="1"/>
  <c r="C21" i="15"/>
  <c r="D21" s="1"/>
  <c r="B22" s="1"/>
  <c r="B17" i="17"/>
  <c r="E18" i="16"/>
  <c r="D18"/>
  <c r="B19" s="1"/>
  <c r="C18"/>
  <c r="D16" i="2"/>
  <c r="E16" s="1"/>
  <c r="C16"/>
  <c r="D22" i="8"/>
  <c r="E21"/>
  <c r="D18" i="5"/>
  <c r="C18"/>
  <c r="D22" i="10"/>
  <c r="E21"/>
  <c r="B16" i="4"/>
  <c r="C16" s="1"/>
  <c r="D15"/>
  <c r="E15" s="1"/>
  <c r="B24" i="13"/>
  <c r="B18" i="6"/>
  <c r="C18" s="1"/>
  <c r="D17"/>
  <c r="E17" s="1"/>
  <c r="B17" i="2"/>
  <c r="D22" i="7"/>
  <c r="E21"/>
  <c r="E17" i="5"/>
  <c r="B19"/>
  <c r="B16" i="18" l="1"/>
  <c r="E15"/>
  <c r="E21" i="15"/>
  <c r="C22"/>
  <c r="D22" s="1"/>
  <c r="B23" s="1"/>
  <c r="C17" i="17"/>
  <c r="D17" s="1"/>
  <c r="E17" s="1"/>
  <c r="E19" i="16"/>
  <c r="D19"/>
  <c r="B20" s="1"/>
  <c r="C19"/>
  <c r="D17" i="2"/>
  <c r="E17" s="1"/>
  <c r="C17"/>
  <c r="D23" i="8"/>
  <c r="E22"/>
  <c r="D19" i="5"/>
  <c r="C19"/>
  <c r="D23" i="10"/>
  <c r="E22"/>
  <c r="B17" i="4"/>
  <c r="C17" s="1"/>
  <c r="D16"/>
  <c r="E16" s="1"/>
  <c r="B25" i="13"/>
  <c r="B19" i="6"/>
  <c r="C19" s="1"/>
  <c r="D18"/>
  <c r="E18" s="1"/>
  <c r="B18" i="2"/>
  <c r="D23" i="7"/>
  <c r="E22"/>
  <c r="B20" i="5"/>
  <c r="E18"/>
  <c r="E22" i="15" l="1"/>
  <c r="C16" i="18"/>
  <c r="D16" s="1"/>
  <c r="C23" i="15"/>
  <c r="D23" s="1"/>
  <c r="B24" s="1"/>
  <c r="B18" i="17"/>
  <c r="E20" i="16"/>
  <c r="D20"/>
  <c r="B21" s="1"/>
  <c r="C20"/>
  <c r="D18" i="2"/>
  <c r="E18" s="1"/>
  <c r="C18"/>
  <c r="D24" i="8"/>
  <c r="E23"/>
  <c r="D20" i="5"/>
  <c r="C20"/>
  <c r="D24" i="10"/>
  <c r="E23"/>
  <c r="B18" i="4"/>
  <c r="C18" s="1"/>
  <c r="D17"/>
  <c r="E17" s="1"/>
  <c r="B26" i="13"/>
  <c r="B20" i="6"/>
  <c r="C20" s="1"/>
  <c r="D19"/>
  <c r="E19" s="1"/>
  <c r="B19" i="2"/>
  <c r="D24" i="7"/>
  <c r="E23"/>
  <c r="B21" i="5"/>
  <c r="E19"/>
  <c r="B17" i="18" l="1"/>
  <c r="E16"/>
  <c r="E23" i="15"/>
  <c r="C24"/>
  <c r="D24" s="1"/>
  <c r="B25" s="1"/>
  <c r="C25" s="1"/>
  <c r="D25" s="1"/>
  <c r="B26" s="1"/>
  <c r="C18" i="17"/>
  <c r="D18" s="1"/>
  <c r="E18" s="1"/>
  <c r="E21" i="16"/>
  <c r="D21"/>
  <c r="B22" s="1"/>
  <c r="C21"/>
  <c r="D19" i="2"/>
  <c r="E19" s="1"/>
  <c r="C19"/>
  <c r="D25" i="8"/>
  <c r="E24"/>
  <c r="D21" i="5"/>
  <c r="C21"/>
  <c r="D25" i="10"/>
  <c r="E24"/>
  <c r="B19" i="4"/>
  <c r="C19" s="1"/>
  <c r="D18"/>
  <c r="E18" s="1"/>
  <c r="B27" i="13"/>
  <c r="B21" i="6"/>
  <c r="C21" s="1"/>
  <c r="D20"/>
  <c r="E20" s="1"/>
  <c r="B20" i="2"/>
  <c r="D25" i="7"/>
  <c r="E24"/>
  <c r="B22" i="5"/>
  <c r="E20"/>
  <c r="C17" i="18" l="1"/>
  <c r="D17" s="1"/>
  <c r="E24" i="15"/>
  <c r="E25"/>
  <c r="C26"/>
  <c r="D26" s="1"/>
  <c r="B27" s="1"/>
  <c r="B19" i="17"/>
  <c r="E22" i="16"/>
  <c r="C22"/>
  <c r="D22"/>
  <c r="B23" s="1"/>
  <c r="D20" i="2"/>
  <c r="E20" s="1"/>
  <c r="C20"/>
  <c r="D26" i="8"/>
  <c r="E25"/>
  <c r="D22" i="5"/>
  <c r="C22"/>
  <c r="D26" i="10"/>
  <c r="E25"/>
  <c r="B20" i="4"/>
  <c r="C20" s="1"/>
  <c r="D19"/>
  <c r="E19" s="1"/>
  <c r="B28" i="13"/>
  <c r="B22" i="6"/>
  <c r="C22" s="1"/>
  <c r="D21"/>
  <c r="E21" s="1"/>
  <c r="B21" i="2"/>
  <c r="D26" i="7"/>
  <c r="E25"/>
  <c r="B23" i="5"/>
  <c r="E21"/>
  <c r="B18" i="18" l="1"/>
  <c r="E17"/>
  <c r="E26" i="15"/>
  <c r="C27"/>
  <c r="D27" s="1"/>
  <c r="B28" s="1"/>
  <c r="C19" i="17"/>
  <c r="D19" s="1"/>
  <c r="E19" s="1"/>
  <c r="E23" i="16"/>
  <c r="D23"/>
  <c r="B24" s="1"/>
  <c r="C23"/>
  <c r="D21" i="2"/>
  <c r="E21" s="1"/>
  <c r="C21"/>
  <c r="D27" i="8"/>
  <c r="E26"/>
  <c r="D23" i="5"/>
  <c r="C23"/>
  <c r="D27" i="10"/>
  <c r="E26"/>
  <c r="B21" i="4"/>
  <c r="C21" s="1"/>
  <c r="D20"/>
  <c r="E20" s="1"/>
  <c r="B29" i="13"/>
  <c r="B23" i="6"/>
  <c r="C23" s="1"/>
  <c r="D22"/>
  <c r="E22" s="1"/>
  <c r="B22" i="2"/>
  <c r="D27" i="7"/>
  <c r="E26"/>
  <c r="E22" i="5"/>
  <c r="B24"/>
  <c r="C18" i="18" l="1"/>
  <c r="D18" s="1"/>
  <c r="E27" i="15"/>
  <c r="C28"/>
  <c r="D28" s="1"/>
  <c r="B29" s="1"/>
  <c r="B20" i="17"/>
  <c r="E24" i="16"/>
  <c r="D24"/>
  <c r="B25" s="1"/>
  <c r="C24"/>
  <c r="D22" i="2"/>
  <c r="E22" s="1"/>
  <c r="C22"/>
  <c r="D28" i="8"/>
  <c r="E27"/>
  <c r="D24" i="5"/>
  <c r="C24"/>
  <c r="D28" i="10"/>
  <c r="E27"/>
  <c r="B22" i="4"/>
  <c r="C22" s="1"/>
  <c r="D21"/>
  <c r="E21" s="1"/>
  <c r="B30" i="13"/>
  <c r="B24" i="6"/>
  <c r="C24" s="1"/>
  <c r="D23"/>
  <c r="E23" s="1"/>
  <c r="B23" i="2"/>
  <c r="D28" i="7"/>
  <c r="E27"/>
  <c r="E23" i="5"/>
  <c r="B25"/>
  <c r="E28" i="15" l="1"/>
  <c r="B19" i="18"/>
  <c r="E18"/>
  <c r="C29" i="15"/>
  <c r="D29" s="1"/>
  <c r="C20" i="17"/>
  <c r="D20" s="1"/>
  <c r="E20" s="1"/>
  <c r="E25" i="16"/>
  <c r="D25"/>
  <c r="B26" s="1"/>
  <c r="C25"/>
  <c r="D23" i="2"/>
  <c r="E23" s="1"/>
  <c r="C23"/>
  <c r="D29" i="8"/>
  <c r="E28"/>
  <c r="D25" i="5"/>
  <c r="C25"/>
  <c r="D29" i="10"/>
  <c r="E28"/>
  <c r="B23" i="4"/>
  <c r="C23" s="1"/>
  <c r="D22"/>
  <c r="E22" s="1"/>
  <c r="B31" i="13"/>
  <c r="B25" i="6"/>
  <c r="C25" s="1"/>
  <c r="D24"/>
  <c r="E24" s="1"/>
  <c r="B24" i="2"/>
  <c r="D29" i="7"/>
  <c r="E28"/>
  <c r="E24" i="5"/>
  <c r="B26"/>
  <c r="C19" i="18" l="1"/>
  <c r="D19" s="1"/>
  <c r="B30" i="15"/>
  <c r="E29"/>
  <c r="B21" i="17"/>
  <c r="E26" i="16"/>
  <c r="C26"/>
  <c r="D26"/>
  <c r="B27" s="1"/>
  <c r="D24" i="2"/>
  <c r="E24" s="1"/>
  <c r="C24"/>
  <c r="D30" i="8"/>
  <c r="E29"/>
  <c r="D26" i="5"/>
  <c r="C26"/>
  <c r="D30" i="10"/>
  <c r="E29"/>
  <c r="B24" i="4"/>
  <c r="C24" s="1"/>
  <c r="D23"/>
  <c r="E23" s="1"/>
  <c r="B32" i="13"/>
  <c r="B26" i="6"/>
  <c r="C26" s="1"/>
  <c r="D25"/>
  <c r="E25" s="1"/>
  <c r="B25" i="2"/>
  <c r="D30" i="7"/>
  <c r="E29"/>
  <c r="B27" i="5"/>
  <c r="E25"/>
  <c r="B20" i="18" l="1"/>
  <c r="E19"/>
  <c r="C30" i="15"/>
  <c r="D30" s="1"/>
  <c r="C21" i="17"/>
  <c r="D21" s="1"/>
  <c r="E21" s="1"/>
  <c r="E27" i="16"/>
  <c r="D27"/>
  <c r="B28" s="1"/>
  <c r="C27"/>
  <c r="D25" i="2"/>
  <c r="E25" s="1"/>
  <c r="C25"/>
  <c r="D31" i="8"/>
  <c r="E30"/>
  <c r="D27" i="5"/>
  <c r="C27"/>
  <c r="D31" i="10"/>
  <c r="E30"/>
  <c r="B25" i="4"/>
  <c r="C25" s="1"/>
  <c r="D24"/>
  <c r="E24" s="1"/>
  <c r="B33" i="13"/>
  <c r="B27" i="6"/>
  <c r="C27" s="1"/>
  <c r="D26"/>
  <c r="E26" s="1"/>
  <c r="B26" i="2"/>
  <c r="D31" i="7"/>
  <c r="E30"/>
  <c r="E26" i="5"/>
  <c r="B28"/>
  <c r="E20" i="18" l="1"/>
  <c r="C20"/>
  <c r="D20" s="1"/>
  <c r="B21" s="1"/>
  <c r="B31" i="15"/>
  <c r="E30"/>
  <c r="B22" i="17"/>
  <c r="E28" i="16"/>
  <c r="D28"/>
  <c r="B29" s="1"/>
  <c r="C28"/>
  <c r="D26" i="2"/>
  <c r="E26" s="1"/>
  <c r="C26"/>
  <c r="D32" i="8"/>
  <c r="E31"/>
  <c r="D28" i="5"/>
  <c r="C28"/>
  <c r="D32" i="10"/>
  <c r="E31"/>
  <c r="B26" i="4"/>
  <c r="C26" s="1"/>
  <c r="D25"/>
  <c r="E25" s="1"/>
  <c r="B34" i="13"/>
  <c r="B28" i="6"/>
  <c r="C28" s="1"/>
  <c r="D27"/>
  <c r="E27" s="1"/>
  <c r="B27" i="2"/>
  <c r="D32" i="7"/>
  <c r="E31"/>
  <c r="B29" i="5"/>
  <c r="E27"/>
  <c r="C21" i="18" l="1"/>
  <c r="D21" s="1"/>
  <c r="C31" i="15"/>
  <c r="D31" s="1"/>
  <c r="C22" i="17"/>
  <c r="D22" s="1"/>
  <c r="E22" s="1"/>
  <c r="E29" i="16"/>
  <c r="D29"/>
  <c r="B30" s="1"/>
  <c r="C29"/>
  <c r="D27" i="2"/>
  <c r="E27" s="1"/>
  <c r="C27"/>
  <c r="D33" i="8"/>
  <c r="E32"/>
  <c r="D29" i="5"/>
  <c r="C29"/>
  <c r="D33" i="10"/>
  <c r="E32"/>
  <c r="B27" i="4"/>
  <c r="C27" s="1"/>
  <c r="D26"/>
  <c r="E26" s="1"/>
  <c r="B35" i="13"/>
  <c r="B29" i="6"/>
  <c r="C29" s="1"/>
  <c r="D28"/>
  <c r="E28" s="1"/>
  <c r="B28" i="2"/>
  <c r="D33" i="7"/>
  <c r="E32"/>
  <c r="E28" i="5"/>
  <c r="B30"/>
  <c r="B22" i="18" l="1"/>
  <c r="C22" s="1"/>
  <c r="E21"/>
  <c r="B32" i="15"/>
  <c r="E31"/>
  <c r="B23" i="17"/>
  <c r="E30" i="16"/>
  <c r="D30"/>
  <c r="B31" s="1"/>
  <c r="C30"/>
  <c r="D28" i="2"/>
  <c r="E28" s="1"/>
  <c r="C28"/>
  <c r="D34" i="8"/>
  <c r="E33"/>
  <c r="D30" i="5"/>
  <c r="C30"/>
  <c r="D34" i="10"/>
  <c r="E33"/>
  <c r="B28" i="4"/>
  <c r="C28" s="1"/>
  <c r="D27"/>
  <c r="E27" s="1"/>
  <c r="B36" i="13"/>
  <c r="B30" i="6"/>
  <c r="C30" s="1"/>
  <c r="D29"/>
  <c r="E29" s="1"/>
  <c r="B29" i="2"/>
  <c r="D34" i="7"/>
  <c r="E33"/>
  <c r="E29" i="5"/>
  <c r="B31"/>
  <c r="E22" i="18" l="1"/>
  <c r="D22"/>
  <c r="B23" s="1"/>
  <c r="C32" i="15"/>
  <c r="D32" s="1"/>
  <c r="C23" i="17"/>
  <c r="D23" s="1"/>
  <c r="E23" s="1"/>
  <c r="E31" i="16"/>
  <c r="D31"/>
  <c r="B32" s="1"/>
  <c r="C31"/>
  <c r="D29" i="2"/>
  <c r="E29" s="1"/>
  <c r="C29"/>
  <c r="D35" i="8"/>
  <c r="E34"/>
  <c r="D31" i="5"/>
  <c r="C31"/>
  <c r="D35" i="10"/>
  <c r="E34"/>
  <c r="B29" i="4"/>
  <c r="C29" s="1"/>
  <c r="D28"/>
  <c r="E28" s="1"/>
  <c r="B37" i="13"/>
  <c r="B31" i="6"/>
  <c r="C31" s="1"/>
  <c r="D30"/>
  <c r="E30" s="1"/>
  <c r="B30" i="2"/>
  <c r="D35" i="7"/>
  <c r="E34"/>
  <c r="E30" i="5"/>
  <c r="B32"/>
  <c r="C23" i="18" l="1"/>
  <c r="D23" s="1"/>
  <c r="E23" s="1"/>
  <c r="B33" i="15"/>
  <c r="E32"/>
  <c r="B24" i="17"/>
  <c r="E32" i="16"/>
  <c r="D32"/>
  <c r="B33" s="1"/>
  <c r="C32"/>
  <c r="D30" i="2"/>
  <c r="E30" s="1"/>
  <c r="C30"/>
  <c r="D36" i="8"/>
  <c r="E35"/>
  <c r="D32" i="5"/>
  <c r="C32"/>
  <c r="D36" i="10"/>
  <c r="E35"/>
  <c r="B30" i="4"/>
  <c r="C30" s="1"/>
  <c r="D29"/>
  <c r="E29" s="1"/>
  <c r="B38" i="13"/>
  <c r="B32" i="6"/>
  <c r="C32" s="1"/>
  <c r="D31"/>
  <c r="E31" s="1"/>
  <c r="B31" i="2"/>
  <c r="D36" i="7"/>
  <c r="E35"/>
  <c r="E31" i="5"/>
  <c r="B33"/>
  <c r="B24" i="18" l="1"/>
  <c r="C33" i="15"/>
  <c r="D33" s="1"/>
  <c r="C24" i="17"/>
  <c r="D24" s="1"/>
  <c r="E24" s="1"/>
  <c r="E33" i="16"/>
  <c r="D33"/>
  <c r="B34" s="1"/>
  <c r="C33"/>
  <c r="D31" i="2"/>
  <c r="E31" s="1"/>
  <c r="C31"/>
  <c r="D37" i="8"/>
  <c r="E36"/>
  <c r="D33" i="5"/>
  <c r="C33"/>
  <c r="D37" i="10"/>
  <c r="E36"/>
  <c r="B31" i="4"/>
  <c r="C31" s="1"/>
  <c r="D30"/>
  <c r="E30" s="1"/>
  <c r="B39" i="13"/>
  <c r="B33" i="6"/>
  <c r="C33" s="1"/>
  <c r="D32"/>
  <c r="E32" s="1"/>
  <c r="B32" i="2"/>
  <c r="D37" i="7"/>
  <c r="E36"/>
  <c r="E32" i="5"/>
  <c r="B34"/>
  <c r="E24" i="18" l="1"/>
  <c r="C24"/>
  <c r="D24" s="1"/>
  <c r="B34" i="15"/>
  <c r="C34" s="1"/>
  <c r="E33"/>
  <c r="B25" i="17"/>
  <c r="E34" i="16"/>
  <c r="D34"/>
  <c r="B35" s="1"/>
  <c r="C34"/>
  <c r="D32" i="2"/>
  <c r="E32" s="1"/>
  <c r="C32"/>
  <c r="D38" i="8"/>
  <c r="E37"/>
  <c r="D34" i="5"/>
  <c r="C34"/>
  <c r="D38" i="10"/>
  <c r="E37"/>
  <c r="B32" i="4"/>
  <c r="C32" s="1"/>
  <c r="D31"/>
  <c r="E31" s="1"/>
  <c r="B40" i="13"/>
  <c r="B34" i="6"/>
  <c r="C34" s="1"/>
  <c r="D33"/>
  <c r="E33" s="1"/>
  <c r="B33" i="2"/>
  <c r="D38" i="7"/>
  <c r="E37"/>
  <c r="B35" i="5"/>
  <c r="E33"/>
  <c r="B25" i="18" l="1"/>
  <c r="D34" i="15"/>
  <c r="B35" s="1"/>
  <c r="C35" s="1"/>
  <c r="C25" i="17"/>
  <c r="D25" s="1"/>
  <c r="E25" s="1"/>
  <c r="E35" i="16"/>
  <c r="D35"/>
  <c r="B36" s="1"/>
  <c r="C35"/>
  <c r="D33" i="2"/>
  <c r="E33" s="1"/>
  <c r="C33"/>
  <c r="D39" i="8"/>
  <c r="E38"/>
  <c r="D35" i="5"/>
  <c r="C35"/>
  <c r="D39" i="10"/>
  <c r="E38"/>
  <c r="B33" i="4"/>
  <c r="C33" s="1"/>
  <c r="D32"/>
  <c r="E32" s="1"/>
  <c r="B41" i="13"/>
  <c r="B35" i="6"/>
  <c r="C35" s="1"/>
  <c r="D34"/>
  <c r="E34" s="1"/>
  <c r="B34" i="2"/>
  <c r="D39" i="7"/>
  <c r="E38"/>
  <c r="E34" i="5"/>
  <c r="B36"/>
  <c r="E34" i="15" l="1"/>
  <c r="C25" i="18"/>
  <c r="D25" s="1"/>
  <c r="E25" s="1"/>
  <c r="D35" i="15"/>
  <c r="B36" s="1"/>
  <c r="C36" s="1"/>
  <c r="B26" i="17"/>
  <c r="E36" i="16"/>
  <c r="D36"/>
  <c r="B37" s="1"/>
  <c r="C36"/>
  <c r="D34" i="2"/>
  <c r="E34" s="1"/>
  <c r="C34"/>
  <c r="D40" i="8"/>
  <c r="E39"/>
  <c r="D36" i="5"/>
  <c r="C36"/>
  <c r="D40" i="10"/>
  <c r="E39"/>
  <c r="B34" i="4"/>
  <c r="C34" s="1"/>
  <c r="D33"/>
  <c r="E33" s="1"/>
  <c r="B42" i="13"/>
  <c r="B36" i="6"/>
  <c r="C36" s="1"/>
  <c r="D35"/>
  <c r="E35" s="1"/>
  <c r="B35" i="2"/>
  <c r="D40" i="7"/>
  <c r="E39"/>
  <c r="B37" i="5"/>
  <c r="E35"/>
  <c r="B26" i="18" l="1"/>
  <c r="E35" i="15"/>
  <c r="D36"/>
  <c r="B37" s="1"/>
  <c r="C37" s="1"/>
  <c r="C26" i="17"/>
  <c r="D26" s="1"/>
  <c r="E26" s="1"/>
  <c r="E37" i="16"/>
  <c r="D37"/>
  <c r="B38" s="1"/>
  <c r="C37"/>
  <c r="D35" i="2"/>
  <c r="E35" s="1"/>
  <c r="C35"/>
  <c r="D41" i="8"/>
  <c r="E40"/>
  <c r="D37" i="5"/>
  <c r="C37"/>
  <c r="D41" i="10"/>
  <c r="E40"/>
  <c r="B35" i="4"/>
  <c r="C35" s="1"/>
  <c r="D34"/>
  <c r="E34" s="1"/>
  <c r="B43" i="13"/>
  <c r="B37" i="6"/>
  <c r="C37" s="1"/>
  <c r="D36"/>
  <c r="E36" s="1"/>
  <c r="B36" i="2"/>
  <c r="D41" i="7"/>
  <c r="E40"/>
  <c r="B38" i="5"/>
  <c r="E36"/>
  <c r="C26" i="18" l="1"/>
  <c r="D26" s="1"/>
  <c r="E26" s="1"/>
  <c r="E36" i="15"/>
  <c r="D37"/>
  <c r="B38" s="1"/>
  <c r="C38" s="1"/>
  <c r="D38" s="1"/>
  <c r="B39" s="1"/>
  <c r="B27" i="17"/>
  <c r="E38" i="16"/>
  <c r="D38"/>
  <c r="B39" s="1"/>
  <c r="C38"/>
  <c r="D36" i="2"/>
  <c r="E36" s="1"/>
  <c r="C36"/>
  <c r="D42" i="8"/>
  <c r="E41"/>
  <c r="D38" i="5"/>
  <c r="C38"/>
  <c r="D42" i="10"/>
  <c r="E41"/>
  <c r="B36" i="4"/>
  <c r="C36" s="1"/>
  <c r="D35"/>
  <c r="E35" s="1"/>
  <c r="B44" i="13"/>
  <c r="B38" i="6"/>
  <c r="C38" s="1"/>
  <c r="D37"/>
  <c r="E37" s="1"/>
  <c r="B37" i="2"/>
  <c r="D42" i="7"/>
  <c r="E41"/>
  <c r="B39" i="5"/>
  <c r="E37"/>
  <c r="E37" i="15" l="1"/>
  <c r="B27" i="18"/>
  <c r="E38" i="15"/>
  <c r="C39"/>
  <c r="D39" s="1"/>
  <c r="C27" i="17"/>
  <c r="D27" s="1"/>
  <c r="E27" s="1"/>
  <c r="E39" i="16"/>
  <c r="D39"/>
  <c r="B40" s="1"/>
  <c r="C39"/>
  <c r="D37" i="2"/>
  <c r="E37" s="1"/>
  <c r="C37"/>
  <c r="D43" i="8"/>
  <c r="E42"/>
  <c r="D39" i="5"/>
  <c r="C39"/>
  <c r="D43" i="10"/>
  <c r="E42"/>
  <c r="B37" i="4"/>
  <c r="C37" s="1"/>
  <c r="D36"/>
  <c r="E36" s="1"/>
  <c r="B45" i="13"/>
  <c r="B39" i="6"/>
  <c r="C39" s="1"/>
  <c r="D38"/>
  <c r="E38" s="1"/>
  <c r="B38" i="2"/>
  <c r="D43" i="7"/>
  <c r="E42"/>
  <c r="B40" i="5"/>
  <c r="E38"/>
  <c r="C27" i="18" l="1"/>
  <c r="D27" s="1"/>
  <c r="E27" s="1"/>
  <c r="B40" i="15"/>
  <c r="C40" s="1"/>
  <c r="E39"/>
  <c r="B28" i="17"/>
  <c r="E40" i="16"/>
  <c r="D40"/>
  <c r="B41" s="1"/>
  <c r="C40"/>
  <c r="D38" i="2"/>
  <c r="E38" s="1"/>
  <c r="C38"/>
  <c r="D44" i="8"/>
  <c r="E43"/>
  <c r="D40" i="5"/>
  <c r="C40"/>
  <c r="D44" i="10"/>
  <c r="E43"/>
  <c r="B38" i="4"/>
  <c r="C38" s="1"/>
  <c r="D37"/>
  <c r="E37" s="1"/>
  <c r="B46" i="13"/>
  <c r="B40" i="6"/>
  <c r="C40" s="1"/>
  <c r="D39"/>
  <c r="E39" s="1"/>
  <c r="B39" i="2"/>
  <c r="D44" i="7"/>
  <c r="E43"/>
  <c r="B41" i="5"/>
  <c r="E39"/>
  <c r="B28" i="18" l="1"/>
  <c r="D40" i="15"/>
  <c r="B41" s="1"/>
  <c r="C41" s="1"/>
  <c r="E40"/>
  <c r="C28" i="17"/>
  <c r="D28" s="1"/>
  <c r="E28" s="1"/>
  <c r="E41" i="16"/>
  <c r="D41"/>
  <c r="B42" s="1"/>
  <c r="C41"/>
  <c r="D39" i="2"/>
  <c r="E39" s="1"/>
  <c r="C39"/>
  <c r="D45" i="8"/>
  <c r="E44"/>
  <c r="D41" i="5"/>
  <c r="C41"/>
  <c r="D45" i="10"/>
  <c r="E44"/>
  <c r="B39" i="4"/>
  <c r="C39" s="1"/>
  <c r="D38"/>
  <c r="E38" s="1"/>
  <c r="B47" i="13"/>
  <c r="B41" i="6"/>
  <c r="C41" s="1"/>
  <c r="D40"/>
  <c r="E40" s="1"/>
  <c r="B40" i="2"/>
  <c r="D45" i="7"/>
  <c r="E44"/>
  <c r="B42" i="5"/>
  <c r="E40"/>
  <c r="C28" i="18" l="1"/>
  <c r="D28" s="1"/>
  <c r="E28" s="1"/>
  <c r="E41" i="15"/>
  <c r="D41"/>
  <c r="B42" s="1"/>
  <c r="D42" s="1"/>
  <c r="B43" s="1"/>
  <c r="B29" i="17"/>
  <c r="E42" i="16"/>
  <c r="D42"/>
  <c r="B43" s="1"/>
  <c r="C42"/>
  <c r="D40" i="2"/>
  <c r="E40" s="1"/>
  <c r="C40"/>
  <c r="D46" i="8"/>
  <c r="E45"/>
  <c r="D42" i="5"/>
  <c r="C42"/>
  <c r="D46" i="10"/>
  <c r="E45"/>
  <c r="B40" i="4"/>
  <c r="C40" s="1"/>
  <c r="D39"/>
  <c r="E39" s="1"/>
  <c r="B48" i="13"/>
  <c r="B42" i="6"/>
  <c r="C42" s="1"/>
  <c r="D41"/>
  <c r="E41" s="1"/>
  <c r="B41" i="2"/>
  <c r="D46" i="7"/>
  <c r="E45"/>
  <c r="B43" i="5"/>
  <c r="E41"/>
  <c r="B29" i="18" l="1"/>
  <c r="E42" i="15"/>
  <c r="C42"/>
  <c r="E43"/>
  <c r="C43"/>
  <c r="D43"/>
  <c r="B44" s="1"/>
  <c r="C29" i="17"/>
  <c r="D29" s="1"/>
  <c r="E29" s="1"/>
  <c r="E43" i="16"/>
  <c r="D43"/>
  <c r="B44" s="1"/>
  <c r="C43"/>
  <c r="D41" i="2"/>
  <c r="E41" s="1"/>
  <c r="C41"/>
  <c r="D47" i="8"/>
  <c r="E46"/>
  <c r="D43" i="5"/>
  <c r="C43"/>
  <c r="D47" i="10"/>
  <c r="E46"/>
  <c r="B41" i="4"/>
  <c r="C41" s="1"/>
  <c r="D40"/>
  <c r="E40" s="1"/>
  <c r="B49" i="13"/>
  <c r="B43" i="6"/>
  <c r="C43" s="1"/>
  <c r="D42"/>
  <c r="E42" s="1"/>
  <c r="B42" i="2"/>
  <c r="D47" i="7"/>
  <c r="E46"/>
  <c r="B44" i="5"/>
  <c r="E42"/>
  <c r="C29" i="18" l="1"/>
  <c r="D29" s="1"/>
  <c r="E29" s="1"/>
  <c r="E44" i="15"/>
  <c r="D44"/>
  <c r="B45" s="1"/>
  <c r="C44"/>
  <c r="B30" i="17"/>
  <c r="E44" i="16"/>
  <c r="D44"/>
  <c r="B45" s="1"/>
  <c r="C44"/>
  <c r="D42" i="2"/>
  <c r="E42" s="1"/>
  <c r="C42"/>
  <c r="D48" i="8"/>
  <c r="E47"/>
  <c r="D44" i="5"/>
  <c r="C44"/>
  <c r="D48" i="10"/>
  <c r="E47"/>
  <c r="B42" i="4"/>
  <c r="C42" s="1"/>
  <c r="D41"/>
  <c r="E41" s="1"/>
  <c r="B50" i="13"/>
  <c r="B44" i="6"/>
  <c r="C44" s="1"/>
  <c r="D43"/>
  <c r="E43" s="1"/>
  <c r="B43" i="2"/>
  <c r="D48" i="7"/>
  <c r="E47"/>
  <c r="E43" i="5"/>
  <c r="B45"/>
  <c r="B30" i="18" l="1"/>
  <c r="E45" i="15"/>
  <c r="C45"/>
  <c r="D45"/>
  <c r="B46" s="1"/>
  <c r="C30" i="17"/>
  <c r="D30" s="1"/>
  <c r="E30" s="1"/>
  <c r="E45" i="16"/>
  <c r="D45"/>
  <c r="B46" s="1"/>
  <c r="C45"/>
  <c r="D43" i="2"/>
  <c r="E43" s="1"/>
  <c r="C43"/>
  <c r="D49" i="8"/>
  <c r="E48"/>
  <c r="D45" i="5"/>
  <c r="C45"/>
  <c r="D49" i="10"/>
  <c r="E48"/>
  <c r="B43" i="4"/>
  <c r="C43" s="1"/>
  <c r="D42"/>
  <c r="E42" s="1"/>
  <c r="B51" i="13"/>
  <c r="B45" i="6"/>
  <c r="C45" s="1"/>
  <c r="D44"/>
  <c r="E44" s="1"/>
  <c r="B44" i="2"/>
  <c r="D49" i="7"/>
  <c r="E48"/>
  <c r="E44" i="5"/>
  <c r="B46"/>
  <c r="C30" i="18" l="1"/>
  <c r="D30" s="1"/>
  <c r="E30" s="1"/>
  <c r="E46" i="15"/>
  <c r="C46"/>
  <c r="D46"/>
  <c r="B47" s="1"/>
  <c r="B31" i="17"/>
  <c r="E46" i="16"/>
  <c r="D46"/>
  <c r="B47" s="1"/>
  <c r="C46"/>
  <c r="D44" i="2"/>
  <c r="E44" s="1"/>
  <c r="C44"/>
  <c r="D50" i="8"/>
  <c r="E49"/>
  <c r="D46" i="5"/>
  <c r="C46"/>
  <c r="D50" i="10"/>
  <c r="E49"/>
  <c r="B44" i="4"/>
  <c r="C44" s="1"/>
  <c r="D43"/>
  <c r="E43" s="1"/>
  <c r="B52" i="13"/>
  <c r="B46" i="6"/>
  <c r="C46" s="1"/>
  <c r="D45"/>
  <c r="E45" s="1"/>
  <c r="B45" i="2"/>
  <c r="D50" i="7"/>
  <c r="E49"/>
  <c r="E45" i="5"/>
  <c r="B47"/>
  <c r="B31" i="18" l="1"/>
  <c r="E47" i="15"/>
  <c r="D47"/>
  <c r="B48" s="1"/>
  <c r="C47"/>
  <c r="C31" i="17"/>
  <c r="D31" s="1"/>
  <c r="E31" s="1"/>
  <c r="E47" i="16"/>
  <c r="D47"/>
  <c r="B48" s="1"/>
  <c r="C47"/>
  <c r="D45" i="2"/>
  <c r="E45" s="1"/>
  <c r="C45"/>
  <c r="D51" i="8"/>
  <c r="E50"/>
  <c r="D47" i="5"/>
  <c r="C47"/>
  <c r="D51" i="10"/>
  <c r="E50"/>
  <c r="B45" i="4"/>
  <c r="C45" s="1"/>
  <c r="D44"/>
  <c r="E44" s="1"/>
  <c r="B53" i="13"/>
  <c r="B47" i="6"/>
  <c r="C47" s="1"/>
  <c r="D46"/>
  <c r="E46" s="1"/>
  <c r="B46" i="2"/>
  <c r="D51" i="7"/>
  <c r="E50"/>
  <c r="B48" i="5"/>
  <c r="E46"/>
  <c r="C31" i="18" l="1"/>
  <c r="D31" s="1"/>
  <c r="E31" s="1"/>
  <c r="E48" i="15"/>
  <c r="D48"/>
  <c r="B49" s="1"/>
  <c r="C48"/>
  <c r="B32" i="17"/>
  <c r="E48" i="16"/>
  <c r="D48"/>
  <c r="B49" s="1"/>
  <c r="C48"/>
  <c r="D46" i="2"/>
  <c r="E46" s="1"/>
  <c r="C46"/>
  <c r="D52" i="8"/>
  <c r="E51"/>
  <c r="D48" i="5"/>
  <c r="C48"/>
  <c r="D52" i="10"/>
  <c r="E51"/>
  <c r="B46" i="4"/>
  <c r="C46" s="1"/>
  <c r="D45"/>
  <c r="E45" s="1"/>
  <c r="B54" i="13"/>
  <c r="B48" i="6"/>
  <c r="C48" s="1"/>
  <c r="D47"/>
  <c r="E47" s="1"/>
  <c r="B47" i="2"/>
  <c r="D52" i="7"/>
  <c r="E51"/>
  <c r="E47" i="5"/>
  <c r="B49"/>
  <c r="B32" i="18" l="1"/>
  <c r="E49" i="15"/>
  <c r="D49"/>
  <c r="B50" s="1"/>
  <c r="C49"/>
  <c r="C32" i="17"/>
  <c r="D32" s="1"/>
  <c r="E32" s="1"/>
  <c r="E49" i="16"/>
  <c r="D49"/>
  <c r="B50" s="1"/>
  <c r="C49"/>
  <c r="D47" i="2"/>
  <c r="E47" s="1"/>
  <c r="C47"/>
  <c r="D53" i="8"/>
  <c r="E52"/>
  <c r="D49" i="5"/>
  <c r="C49"/>
  <c r="D53" i="10"/>
  <c r="E52"/>
  <c r="B47" i="4"/>
  <c r="C47" s="1"/>
  <c r="D46"/>
  <c r="E46" s="1"/>
  <c r="B55" i="13"/>
  <c r="B49" i="6"/>
  <c r="C49" s="1"/>
  <c r="D48"/>
  <c r="E48" s="1"/>
  <c r="B48" i="2"/>
  <c r="D53" i="7"/>
  <c r="E52"/>
  <c r="B50" i="5"/>
  <c r="E48"/>
  <c r="E32" i="18" l="1"/>
  <c r="C32"/>
  <c r="D32" s="1"/>
  <c r="E50" i="15"/>
  <c r="D50"/>
  <c r="B51" s="1"/>
  <c r="C50"/>
  <c r="B33" i="17"/>
  <c r="E50" i="16"/>
  <c r="D50"/>
  <c r="B51" s="1"/>
  <c r="C50"/>
  <c r="D48" i="2"/>
  <c r="E48" s="1"/>
  <c r="C48"/>
  <c r="D54" i="8"/>
  <c r="E53"/>
  <c r="D50" i="5"/>
  <c r="C50"/>
  <c r="D54" i="10"/>
  <c r="E53"/>
  <c r="B48" i="4"/>
  <c r="C48" s="1"/>
  <c r="D47"/>
  <c r="E47" s="1"/>
  <c r="B56" i="13"/>
  <c r="B50" i="6"/>
  <c r="C50" s="1"/>
  <c r="D49"/>
  <c r="E49" s="1"/>
  <c r="B49" i="2"/>
  <c r="D54" i="7"/>
  <c r="E53"/>
  <c r="E49" i="5"/>
  <c r="B51"/>
  <c r="B33" i="18" l="1"/>
  <c r="E51" i="15"/>
  <c r="D51"/>
  <c r="B52" s="1"/>
  <c r="C51"/>
  <c r="C33" i="17"/>
  <c r="D33" s="1"/>
  <c r="E33" s="1"/>
  <c r="E51" i="16"/>
  <c r="D51"/>
  <c r="B52" s="1"/>
  <c r="C51"/>
  <c r="D49" i="2"/>
  <c r="E49" s="1"/>
  <c r="C49"/>
  <c r="D55" i="8"/>
  <c r="E54"/>
  <c r="D51" i="5"/>
  <c r="C51"/>
  <c r="D55" i="10"/>
  <c r="E54"/>
  <c r="B49" i="4"/>
  <c r="C49" s="1"/>
  <c r="D48"/>
  <c r="E48" s="1"/>
  <c r="B57" i="13"/>
  <c r="B51" i="6"/>
  <c r="C51" s="1"/>
  <c r="D50"/>
  <c r="E50" s="1"/>
  <c r="B50" i="2"/>
  <c r="D55" i="7"/>
  <c r="E54"/>
  <c r="E50" i="5"/>
  <c r="B52"/>
  <c r="C33" i="18" l="1"/>
  <c r="D33" s="1"/>
  <c r="E33" s="1"/>
  <c r="E52" i="15"/>
  <c r="C52"/>
  <c r="D52"/>
  <c r="B53" s="1"/>
  <c r="B34" i="17"/>
  <c r="E52" i="16"/>
  <c r="D52"/>
  <c r="B53" s="1"/>
  <c r="C52"/>
  <c r="D50" i="2"/>
  <c r="E50" s="1"/>
  <c r="C50"/>
  <c r="D56" i="8"/>
  <c r="E55"/>
  <c r="D52" i="5"/>
  <c r="C52"/>
  <c r="D56" i="10"/>
  <c r="E55"/>
  <c r="B50" i="4"/>
  <c r="C50" s="1"/>
  <c r="D49"/>
  <c r="E49" s="1"/>
  <c r="B58" i="13"/>
  <c r="B52" i="6"/>
  <c r="C52" s="1"/>
  <c r="D51"/>
  <c r="E51" s="1"/>
  <c r="B51" i="2"/>
  <c r="D56" i="7"/>
  <c r="E55"/>
  <c r="B53" i="5"/>
  <c r="E51"/>
  <c r="B34" i="18" l="1"/>
  <c r="E53" i="15"/>
  <c r="D53"/>
  <c r="B54" s="1"/>
  <c r="C53"/>
  <c r="C34" i="17"/>
  <c r="D34" s="1"/>
  <c r="E34" s="1"/>
  <c r="E53" i="16"/>
  <c r="D53"/>
  <c r="B54" s="1"/>
  <c r="C53"/>
  <c r="D51" i="2"/>
  <c r="E51" s="1"/>
  <c r="C51"/>
  <c r="D57" i="8"/>
  <c r="E56"/>
  <c r="D53" i="5"/>
  <c r="C53"/>
  <c r="D57" i="10"/>
  <c r="E56"/>
  <c r="B51" i="4"/>
  <c r="C51" s="1"/>
  <c r="D50"/>
  <c r="E50" s="1"/>
  <c r="B59" i="13"/>
  <c r="B53" i="6"/>
  <c r="C53" s="1"/>
  <c r="D52"/>
  <c r="E52" s="1"/>
  <c r="B52" i="2"/>
  <c r="D57" i="7"/>
  <c r="E56"/>
  <c r="B54" i="5"/>
  <c r="E52"/>
  <c r="C34" i="18" l="1"/>
  <c r="D34" s="1"/>
  <c r="E34" s="1"/>
  <c r="E54" i="15"/>
  <c r="C54"/>
  <c r="D54"/>
  <c r="B55" s="1"/>
  <c r="B35" i="17"/>
  <c r="E54" i="16"/>
  <c r="D54"/>
  <c r="B55" s="1"/>
  <c r="C54"/>
  <c r="D52" i="2"/>
  <c r="E52" s="1"/>
  <c r="C52"/>
  <c r="D58" i="8"/>
  <c r="E57"/>
  <c r="D54" i="5"/>
  <c r="C54"/>
  <c r="D58" i="10"/>
  <c r="E57"/>
  <c r="B52" i="4"/>
  <c r="C52" s="1"/>
  <c r="D51"/>
  <c r="E51" s="1"/>
  <c r="B60" i="13"/>
  <c r="B54" i="6"/>
  <c r="C54" s="1"/>
  <c r="D53"/>
  <c r="E53" s="1"/>
  <c r="B53" i="2"/>
  <c r="D58" i="7"/>
  <c r="E57"/>
  <c r="B55" i="5"/>
  <c r="E53"/>
  <c r="B35" i="18" l="1"/>
  <c r="E55" i="15"/>
  <c r="C55"/>
  <c r="D55"/>
  <c r="B56" s="1"/>
  <c r="C35" i="17"/>
  <c r="D35" s="1"/>
  <c r="E35" s="1"/>
  <c r="E55" i="16"/>
  <c r="D55"/>
  <c r="B56" s="1"/>
  <c r="C55"/>
  <c r="D53" i="2"/>
  <c r="E53" s="1"/>
  <c r="C53"/>
  <c r="D59" i="8"/>
  <c r="E58"/>
  <c r="D55" i="5"/>
  <c r="C55"/>
  <c r="D59" i="10"/>
  <c r="E58"/>
  <c r="B53" i="4"/>
  <c r="C53" s="1"/>
  <c r="D52"/>
  <c r="E52" s="1"/>
  <c r="B61" i="13"/>
  <c r="B55" i="6"/>
  <c r="C55" s="1"/>
  <c r="D54"/>
  <c r="E54" s="1"/>
  <c r="B54" i="2"/>
  <c r="D59" i="7"/>
  <c r="E58"/>
  <c r="B56" i="5"/>
  <c r="E54"/>
  <c r="C35" i="18" l="1"/>
  <c r="D35" s="1"/>
  <c r="E35" s="1"/>
  <c r="E56" i="15"/>
  <c r="C56"/>
  <c r="D56"/>
  <c r="B57" s="1"/>
  <c r="B36" i="17"/>
  <c r="E56" i="16"/>
  <c r="D56"/>
  <c r="B57" s="1"/>
  <c r="C56"/>
  <c r="D54" i="2"/>
  <c r="E54" s="1"/>
  <c r="C54"/>
  <c r="D60" i="8"/>
  <c r="E59"/>
  <c r="D56" i="5"/>
  <c r="C56"/>
  <c r="D60" i="10"/>
  <c r="E59"/>
  <c r="B54" i="4"/>
  <c r="C54" s="1"/>
  <c r="D53"/>
  <c r="E53" s="1"/>
  <c r="B62" i="13"/>
  <c r="B56" i="6"/>
  <c r="C56" s="1"/>
  <c r="D55"/>
  <c r="E55" s="1"/>
  <c r="B55" i="2"/>
  <c r="D60" i="7"/>
  <c r="E59"/>
  <c r="E55" i="5"/>
  <c r="B57"/>
  <c r="B36" i="18" l="1"/>
  <c r="E57" i="15"/>
  <c r="C57"/>
  <c r="D57"/>
  <c r="B58" s="1"/>
  <c r="C36" i="17"/>
  <c r="D36" s="1"/>
  <c r="E36" s="1"/>
  <c r="E57" i="16"/>
  <c r="D57"/>
  <c r="B58" s="1"/>
  <c r="C57"/>
  <c r="D55" i="2"/>
  <c r="E55" s="1"/>
  <c r="C55"/>
  <c r="D61" i="8"/>
  <c r="E60"/>
  <c r="D57" i="5"/>
  <c r="C57"/>
  <c r="D61" i="10"/>
  <c r="E60"/>
  <c r="B55" i="4"/>
  <c r="C55" s="1"/>
  <c r="D54"/>
  <c r="E54" s="1"/>
  <c r="B63" i="13"/>
  <c r="B57" i="6"/>
  <c r="C57" s="1"/>
  <c r="D56"/>
  <c r="E56" s="1"/>
  <c r="B56" i="2"/>
  <c r="D61" i="7"/>
  <c r="E60"/>
  <c r="E56" i="5"/>
  <c r="B58"/>
  <c r="C36" i="18" l="1"/>
  <c r="D36" s="1"/>
  <c r="E36" s="1"/>
  <c r="E58" i="15"/>
  <c r="C58"/>
  <c r="D58"/>
  <c r="B59" s="1"/>
  <c r="B37" i="17"/>
  <c r="E58" i="16"/>
  <c r="D58"/>
  <c r="B59" s="1"/>
  <c r="C58"/>
  <c r="D56" i="2"/>
  <c r="E56" s="1"/>
  <c r="C56"/>
  <c r="D62" i="8"/>
  <c r="E61"/>
  <c r="D58" i="5"/>
  <c r="C58"/>
  <c r="D62" i="10"/>
  <c r="E61"/>
  <c r="B56" i="4"/>
  <c r="C56" s="1"/>
  <c r="D55"/>
  <c r="E55" s="1"/>
  <c r="B64" i="13"/>
  <c r="B58" i="6"/>
  <c r="C58" s="1"/>
  <c r="D57"/>
  <c r="E57" s="1"/>
  <c r="B57" i="2"/>
  <c r="D62" i="7"/>
  <c r="E61"/>
  <c r="B59" i="5"/>
  <c r="E57"/>
  <c r="B37" i="18" l="1"/>
  <c r="E59" i="15"/>
  <c r="C59"/>
  <c r="D59"/>
  <c r="B60" s="1"/>
  <c r="C37" i="17"/>
  <c r="D37" s="1"/>
  <c r="E37" s="1"/>
  <c r="E59" i="16"/>
  <c r="D59"/>
  <c r="B60" s="1"/>
  <c r="C59"/>
  <c r="D57" i="2"/>
  <c r="E57" s="1"/>
  <c r="C57"/>
  <c r="D63" i="8"/>
  <c r="E62"/>
  <c r="D59" i="5"/>
  <c r="C59"/>
  <c r="D63" i="10"/>
  <c r="E62"/>
  <c r="B57" i="4"/>
  <c r="C57" s="1"/>
  <c r="D56"/>
  <c r="E56" s="1"/>
  <c r="B65" i="13"/>
  <c r="B59" i="6"/>
  <c r="C59" s="1"/>
  <c r="D58"/>
  <c r="E58" s="1"/>
  <c r="B58" i="2"/>
  <c r="D63" i="7"/>
  <c r="E62"/>
  <c r="B60" i="5"/>
  <c r="E58"/>
  <c r="C37" i="18" l="1"/>
  <c r="D37" s="1"/>
  <c r="E37" s="1"/>
  <c r="E60" i="15"/>
  <c r="D60"/>
  <c r="B61" s="1"/>
  <c r="C60"/>
  <c r="B38" i="17"/>
  <c r="E60" i="16"/>
  <c r="D60"/>
  <c r="B61" s="1"/>
  <c r="C60"/>
  <c r="D58" i="2"/>
  <c r="E58" s="1"/>
  <c r="C58"/>
  <c r="D64" i="8"/>
  <c r="E63"/>
  <c r="D60" i="5"/>
  <c r="C60"/>
  <c r="D64" i="10"/>
  <c r="E63"/>
  <c r="B58" i="4"/>
  <c r="C58" s="1"/>
  <c r="D57"/>
  <c r="E57" s="1"/>
  <c r="B66" i="13"/>
  <c r="B60" i="6"/>
  <c r="C60" s="1"/>
  <c r="D59"/>
  <c r="E59" s="1"/>
  <c r="B59" i="2"/>
  <c r="D64" i="7"/>
  <c r="E63"/>
  <c r="E59" i="5"/>
  <c r="B61"/>
  <c r="B38" i="18" l="1"/>
  <c r="E61" i="15"/>
  <c r="C61"/>
  <c r="D61"/>
  <c r="B62" s="1"/>
  <c r="C38" i="17"/>
  <c r="D38" s="1"/>
  <c r="E38" s="1"/>
  <c r="E61" i="16"/>
  <c r="D61"/>
  <c r="B62" s="1"/>
  <c r="C61"/>
  <c r="D59" i="2"/>
  <c r="E59" s="1"/>
  <c r="C59"/>
  <c r="D65" i="8"/>
  <c r="E64"/>
  <c r="D61" i="5"/>
  <c r="C61"/>
  <c r="D65" i="10"/>
  <c r="E64"/>
  <c r="B59" i="4"/>
  <c r="C59" s="1"/>
  <c r="D58"/>
  <c r="E58" s="1"/>
  <c r="B67" i="13"/>
  <c r="B61" i="6"/>
  <c r="C61" s="1"/>
  <c r="D60"/>
  <c r="E60" s="1"/>
  <c r="B60" i="2"/>
  <c r="D65" i="7"/>
  <c r="E64"/>
  <c r="B62" i="5"/>
  <c r="E60"/>
  <c r="C38" i="18" l="1"/>
  <c r="D38" s="1"/>
  <c r="E38" s="1"/>
  <c r="E62" i="15"/>
  <c r="C62"/>
  <c r="D62"/>
  <c r="B63" s="1"/>
  <c r="B39" i="17"/>
  <c r="E62" i="16"/>
  <c r="D62"/>
  <c r="B63" s="1"/>
  <c r="C62"/>
  <c r="D60" i="2"/>
  <c r="E60" s="1"/>
  <c r="C60"/>
  <c r="D66" i="8"/>
  <c r="E65"/>
  <c r="D62" i="5"/>
  <c r="C62"/>
  <c r="D66" i="10"/>
  <c r="E65"/>
  <c r="B60" i="4"/>
  <c r="C60" s="1"/>
  <c r="D59"/>
  <c r="E59" s="1"/>
  <c r="B68" i="13"/>
  <c r="B62" i="6"/>
  <c r="C62" s="1"/>
  <c r="D61"/>
  <c r="E61" s="1"/>
  <c r="B61" i="2"/>
  <c r="D66" i="7"/>
  <c r="E65"/>
  <c r="E61" i="5"/>
  <c r="B63"/>
  <c r="B39" i="18" l="1"/>
  <c r="E63" i="15"/>
  <c r="C63"/>
  <c r="D63"/>
  <c r="B64" s="1"/>
  <c r="C39" i="17"/>
  <c r="D39" s="1"/>
  <c r="E39" s="1"/>
  <c r="E63" i="16"/>
  <c r="D63"/>
  <c r="B64" s="1"/>
  <c r="C63"/>
  <c r="D61" i="2"/>
  <c r="E61" s="1"/>
  <c r="C61"/>
  <c r="D67" i="8"/>
  <c r="E66"/>
  <c r="D63" i="5"/>
  <c r="C63"/>
  <c r="D67" i="10"/>
  <c r="E66"/>
  <c r="B61" i="4"/>
  <c r="C61" s="1"/>
  <c r="D60"/>
  <c r="E60" s="1"/>
  <c r="B69" i="13"/>
  <c r="B63" i="6"/>
  <c r="C63" s="1"/>
  <c r="D62"/>
  <c r="E62" s="1"/>
  <c r="B62" i="2"/>
  <c r="D67" i="7"/>
  <c r="E66"/>
  <c r="E62" i="5"/>
  <c r="B64"/>
  <c r="E39" i="18" l="1"/>
  <c r="C39"/>
  <c r="D39" s="1"/>
  <c r="E64" i="15"/>
  <c r="C64"/>
  <c r="D64"/>
  <c r="B65" s="1"/>
  <c r="B40" i="17"/>
  <c r="E64" i="16"/>
  <c r="D64"/>
  <c r="B65" s="1"/>
  <c r="C64"/>
  <c r="D62" i="2"/>
  <c r="E62" s="1"/>
  <c r="C62"/>
  <c r="D68" i="8"/>
  <c r="E67"/>
  <c r="D64" i="5"/>
  <c r="C64"/>
  <c r="D68" i="10"/>
  <c r="E67"/>
  <c r="B62" i="4"/>
  <c r="C62" s="1"/>
  <c r="D61"/>
  <c r="E61" s="1"/>
  <c r="B70" i="13"/>
  <c r="B64" i="6"/>
  <c r="C64" s="1"/>
  <c r="D63"/>
  <c r="E63" s="1"/>
  <c r="B63" i="2"/>
  <c r="D68" i="7"/>
  <c r="E67"/>
  <c r="E63" i="5"/>
  <c r="B65"/>
  <c r="B40" i="18" l="1"/>
  <c r="E65" i="15"/>
  <c r="D65"/>
  <c r="B66" s="1"/>
  <c r="C65"/>
  <c r="C40" i="17"/>
  <c r="D40" s="1"/>
  <c r="E40" s="1"/>
  <c r="E65" i="16"/>
  <c r="D65"/>
  <c r="B66" s="1"/>
  <c r="C65"/>
  <c r="D63" i="2"/>
  <c r="E63" s="1"/>
  <c r="C63"/>
  <c r="D69" i="8"/>
  <c r="E68"/>
  <c r="D65" i="5"/>
  <c r="C65"/>
  <c r="D69" i="10"/>
  <c r="E68"/>
  <c r="B63" i="4"/>
  <c r="C63" s="1"/>
  <c r="D62"/>
  <c r="E62" s="1"/>
  <c r="B71" i="13"/>
  <c r="D64" i="6"/>
  <c r="E64" s="1"/>
  <c r="B65"/>
  <c r="C65" s="1"/>
  <c r="B64" i="2"/>
  <c r="D69" i="7"/>
  <c r="E68"/>
  <c r="B66" i="5"/>
  <c r="E64"/>
  <c r="C40" i="18" l="1"/>
  <c r="D40" s="1"/>
  <c r="E40" s="1"/>
  <c r="E66" i="15"/>
  <c r="D66"/>
  <c r="B67" s="1"/>
  <c r="C66"/>
  <c r="B41" i="17"/>
  <c r="E66" i="16"/>
  <c r="D66"/>
  <c r="B67" s="1"/>
  <c r="C66"/>
  <c r="D64" i="2"/>
  <c r="E64" s="1"/>
  <c r="C64"/>
  <c r="D70" i="8"/>
  <c r="E69"/>
  <c r="D66" i="5"/>
  <c r="C66"/>
  <c r="D70" i="10"/>
  <c r="E69"/>
  <c r="B64" i="4"/>
  <c r="C64" s="1"/>
  <c r="D63"/>
  <c r="E63" s="1"/>
  <c r="B72" i="13"/>
  <c r="B66" i="6"/>
  <c r="C66" s="1"/>
  <c r="D65"/>
  <c r="E65" s="1"/>
  <c r="B65" i="2"/>
  <c r="D70" i="7"/>
  <c r="E69"/>
  <c r="E65" i="5"/>
  <c r="B67"/>
  <c r="B41" i="18" l="1"/>
  <c r="E67" i="15"/>
  <c r="C67"/>
  <c r="D67"/>
  <c r="B68" s="1"/>
  <c r="C41" i="17"/>
  <c r="D41" s="1"/>
  <c r="E41" s="1"/>
  <c r="E67" i="16"/>
  <c r="D67"/>
  <c r="B68" s="1"/>
  <c r="C67"/>
  <c r="D65" i="2"/>
  <c r="E65" s="1"/>
  <c r="C65"/>
  <c r="D71" i="8"/>
  <c r="E70"/>
  <c r="D67" i="5"/>
  <c r="C67"/>
  <c r="D71" i="10"/>
  <c r="E70"/>
  <c r="B65" i="4"/>
  <c r="C65" s="1"/>
  <c r="D64"/>
  <c r="E64" s="1"/>
  <c r="B73" i="13"/>
  <c r="B67" i="6"/>
  <c r="C67" s="1"/>
  <c r="D66"/>
  <c r="E66" s="1"/>
  <c r="B66" i="2"/>
  <c r="D71" i="7"/>
  <c r="E70"/>
  <c r="E66" i="5"/>
  <c r="B68"/>
  <c r="C41" i="18" l="1"/>
  <c r="D41" s="1"/>
  <c r="E41" s="1"/>
  <c r="E68" i="15"/>
  <c r="C68"/>
  <c r="D68"/>
  <c r="B69" s="1"/>
  <c r="B42" i="17"/>
  <c r="E68" i="16"/>
  <c r="D68"/>
  <c r="B69" s="1"/>
  <c r="C68"/>
  <c r="D66" i="2"/>
  <c r="E66" s="1"/>
  <c r="C66"/>
  <c r="D72" i="8"/>
  <c r="E71"/>
  <c r="D68" i="5"/>
  <c r="C68"/>
  <c r="D72" i="10"/>
  <c r="E71"/>
  <c r="B66" i="4"/>
  <c r="C66" s="1"/>
  <c r="D65"/>
  <c r="E65" s="1"/>
  <c r="B74" i="13"/>
  <c r="B68" i="6"/>
  <c r="C68" s="1"/>
  <c r="D67"/>
  <c r="E67" s="1"/>
  <c r="B67" i="2"/>
  <c r="D72" i="7"/>
  <c r="E71"/>
  <c r="B69" i="5"/>
  <c r="E67"/>
  <c r="B42" i="18" l="1"/>
  <c r="E69" i="15"/>
  <c r="D69"/>
  <c r="B70" s="1"/>
  <c r="C69"/>
  <c r="C42" i="17"/>
  <c r="D42" s="1"/>
  <c r="E42" s="1"/>
  <c r="E69" i="16"/>
  <c r="D69"/>
  <c r="B70" s="1"/>
  <c r="C69"/>
  <c r="D67" i="2"/>
  <c r="E67" s="1"/>
  <c r="C67"/>
  <c r="D73" i="8"/>
  <c r="E72"/>
  <c r="D69" i="5"/>
  <c r="C69"/>
  <c r="D73" i="10"/>
  <c r="E72"/>
  <c r="B67" i="4"/>
  <c r="C67" s="1"/>
  <c r="D66"/>
  <c r="E66" s="1"/>
  <c r="B75" i="13"/>
  <c r="B69" i="6"/>
  <c r="C69" s="1"/>
  <c r="D68"/>
  <c r="E68" s="1"/>
  <c r="B68" i="2"/>
  <c r="D73" i="7"/>
  <c r="E72"/>
  <c r="B70" i="5"/>
  <c r="E68"/>
  <c r="C42" i="18" l="1"/>
  <c r="D42" s="1"/>
  <c r="E42" s="1"/>
  <c r="E70" i="15"/>
  <c r="D70"/>
  <c r="B71" s="1"/>
  <c r="C70"/>
  <c r="B43" i="17"/>
  <c r="E70" i="16"/>
  <c r="D70"/>
  <c r="B71" s="1"/>
  <c r="C70"/>
  <c r="D68" i="2"/>
  <c r="E68" s="1"/>
  <c r="C68"/>
  <c r="D74" i="8"/>
  <c r="E73"/>
  <c r="D70" i="5"/>
  <c r="C70"/>
  <c r="D74" i="10"/>
  <c r="E73"/>
  <c r="B68" i="4"/>
  <c r="C68" s="1"/>
  <c r="D67"/>
  <c r="E67" s="1"/>
  <c r="B76" i="13"/>
  <c r="B70" i="6"/>
  <c r="C70" s="1"/>
  <c r="D69"/>
  <c r="E69" s="1"/>
  <c r="B69" i="2"/>
  <c r="D74" i="7"/>
  <c r="E73"/>
  <c r="B71" i="5"/>
  <c r="E69"/>
  <c r="B43" i="18" l="1"/>
  <c r="E71" i="15"/>
  <c r="D71"/>
  <c r="B72" s="1"/>
  <c r="C71"/>
  <c r="C43" i="17"/>
  <c r="D43" s="1"/>
  <c r="E43" s="1"/>
  <c r="E71" i="16"/>
  <c r="D71"/>
  <c r="B72" s="1"/>
  <c r="C71"/>
  <c r="D69" i="2"/>
  <c r="E69" s="1"/>
  <c r="C69"/>
  <c r="D75" i="8"/>
  <c r="E74"/>
  <c r="D71" i="5"/>
  <c r="C71"/>
  <c r="D75" i="10"/>
  <c r="E74"/>
  <c r="B69" i="4"/>
  <c r="C69" s="1"/>
  <c r="D68"/>
  <c r="E68" s="1"/>
  <c r="B77" i="13"/>
  <c r="B71" i="6"/>
  <c r="C71" s="1"/>
  <c r="D70"/>
  <c r="E70" s="1"/>
  <c r="B70" i="2"/>
  <c r="D75" i="7"/>
  <c r="E74"/>
  <c r="E70" i="5"/>
  <c r="B72"/>
  <c r="C43" i="18" l="1"/>
  <c r="D43" s="1"/>
  <c r="E43" s="1"/>
  <c r="E72" i="15"/>
  <c r="C72"/>
  <c r="D72"/>
  <c r="B73" s="1"/>
  <c r="B44" i="17"/>
  <c r="E72" i="16"/>
  <c r="C72"/>
  <c r="D72"/>
  <c r="B73" s="1"/>
  <c r="D70" i="2"/>
  <c r="E70" s="1"/>
  <c r="C70"/>
  <c r="D76" i="8"/>
  <c r="E75"/>
  <c r="D72" i="5"/>
  <c r="C72"/>
  <c r="D76" i="10"/>
  <c r="E75"/>
  <c r="B70" i="4"/>
  <c r="C70" s="1"/>
  <c r="D69"/>
  <c r="E69" s="1"/>
  <c r="B78" i="13"/>
  <c r="B72" i="6"/>
  <c r="C72" s="1"/>
  <c r="D71"/>
  <c r="E71" s="1"/>
  <c r="B71" i="2"/>
  <c r="D76" i="7"/>
  <c r="E75"/>
  <c r="E71" i="5"/>
  <c r="B73"/>
  <c r="B44" i="18" l="1"/>
  <c r="E73" i="15"/>
  <c r="C73"/>
  <c r="D73"/>
  <c r="B74" s="1"/>
  <c r="C44" i="17"/>
  <c r="D44" s="1"/>
  <c r="E44" s="1"/>
  <c r="E73" i="16"/>
  <c r="C73"/>
  <c r="D73"/>
  <c r="B74" s="1"/>
  <c r="D71" i="2"/>
  <c r="E71" s="1"/>
  <c r="C71"/>
  <c r="D77" i="8"/>
  <c r="E76"/>
  <c r="D73" i="5"/>
  <c r="C73"/>
  <c r="D77" i="10"/>
  <c r="E76"/>
  <c r="B71" i="4"/>
  <c r="C71" s="1"/>
  <c r="D70"/>
  <c r="E70" s="1"/>
  <c r="B79" i="13"/>
  <c r="B73" i="6"/>
  <c r="C73" s="1"/>
  <c r="D72"/>
  <c r="E72" s="1"/>
  <c r="B72" i="2"/>
  <c r="D77" i="7"/>
  <c r="E76"/>
  <c r="E72" i="5"/>
  <c r="B74"/>
  <c r="C44" i="18" l="1"/>
  <c r="D44" s="1"/>
  <c r="E44" s="1"/>
  <c r="E74" i="15"/>
  <c r="D74"/>
  <c r="B75" s="1"/>
  <c r="C74"/>
  <c r="B45" i="17"/>
  <c r="E74" i="16"/>
  <c r="D74"/>
  <c r="B75" s="1"/>
  <c r="C74"/>
  <c r="D72" i="2"/>
  <c r="E72" s="1"/>
  <c r="C72"/>
  <c r="D78" i="8"/>
  <c r="E77"/>
  <c r="D74" i="5"/>
  <c r="C74"/>
  <c r="D78" i="10"/>
  <c r="E77"/>
  <c r="B72" i="4"/>
  <c r="C72" s="1"/>
  <c r="D71"/>
  <c r="E71" s="1"/>
  <c r="B80" i="13"/>
  <c r="B74" i="6"/>
  <c r="C74" s="1"/>
  <c r="D73"/>
  <c r="E73" s="1"/>
  <c r="B73" i="2"/>
  <c r="D78" i="7"/>
  <c r="E77"/>
  <c r="B75" i="5"/>
  <c r="E73"/>
  <c r="B45" i="18" l="1"/>
  <c r="E75" i="15"/>
  <c r="C75"/>
  <c r="D75"/>
  <c r="B76" s="1"/>
  <c r="C45" i="17"/>
  <c r="D45" s="1"/>
  <c r="E45" s="1"/>
  <c r="E75" i="16"/>
  <c r="D75"/>
  <c r="B76" s="1"/>
  <c r="C75"/>
  <c r="D73" i="2"/>
  <c r="E73" s="1"/>
  <c r="C73"/>
  <c r="D79" i="8"/>
  <c r="E78"/>
  <c r="D75" i="5"/>
  <c r="C75"/>
  <c r="D79" i="10"/>
  <c r="E78"/>
  <c r="B73" i="4"/>
  <c r="C73" s="1"/>
  <c r="D72"/>
  <c r="E72" s="1"/>
  <c r="B81" i="13"/>
  <c r="B75" i="6"/>
  <c r="C75" s="1"/>
  <c r="D74"/>
  <c r="E74" s="1"/>
  <c r="B74" i="2"/>
  <c r="D79" i="7"/>
  <c r="E78"/>
  <c r="B76" i="5"/>
  <c r="E74"/>
  <c r="C45" i="18" l="1"/>
  <c r="D45" s="1"/>
  <c r="E45" s="1"/>
  <c r="E76" i="15"/>
  <c r="C76"/>
  <c r="D76"/>
  <c r="B77" s="1"/>
  <c r="B46" i="17"/>
  <c r="E76" i="16"/>
  <c r="D76"/>
  <c r="B77" s="1"/>
  <c r="C76"/>
  <c r="D74" i="2"/>
  <c r="E74" s="1"/>
  <c r="C74"/>
  <c r="D80" i="8"/>
  <c r="E79"/>
  <c r="D76" i="5"/>
  <c r="C76"/>
  <c r="D80" i="10"/>
  <c r="E79"/>
  <c r="B74" i="4"/>
  <c r="C74" s="1"/>
  <c r="D73"/>
  <c r="E73" s="1"/>
  <c r="B82" i="13"/>
  <c r="B76" i="6"/>
  <c r="C76" s="1"/>
  <c r="D75"/>
  <c r="E75" s="1"/>
  <c r="B75" i="2"/>
  <c r="D80" i="7"/>
  <c r="E79"/>
  <c r="B77" i="5"/>
  <c r="E75"/>
  <c r="B46" i="18" l="1"/>
  <c r="E77" i="15"/>
  <c r="C77"/>
  <c r="D77"/>
  <c r="B78" s="1"/>
  <c r="C46" i="17"/>
  <c r="D46" s="1"/>
  <c r="E46" s="1"/>
  <c r="E77" i="16"/>
  <c r="D77"/>
  <c r="B78" s="1"/>
  <c r="C77"/>
  <c r="D75" i="2"/>
  <c r="E75" s="1"/>
  <c r="C75"/>
  <c r="D81" i="8"/>
  <c r="E80"/>
  <c r="D77" i="5"/>
  <c r="C77"/>
  <c r="D81" i="10"/>
  <c r="E80"/>
  <c r="B75" i="4"/>
  <c r="C75" s="1"/>
  <c r="D74"/>
  <c r="E74" s="1"/>
  <c r="B83" i="13"/>
  <c r="B77" i="6"/>
  <c r="C77" s="1"/>
  <c r="D76"/>
  <c r="E76" s="1"/>
  <c r="B76" i="2"/>
  <c r="D81" i="7"/>
  <c r="E80"/>
  <c r="E76" i="5"/>
  <c r="B78"/>
  <c r="C46" i="18" l="1"/>
  <c r="D46" s="1"/>
  <c r="E46" s="1"/>
  <c r="E78" i="15"/>
  <c r="D78"/>
  <c r="B79" s="1"/>
  <c r="C78"/>
  <c r="B47" i="17"/>
  <c r="E78" i="16"/>
  <c r="D78"/>
  <c r="B79" s="1"/>
  <c r="C78"/>
  <c r="D76" i="2"/>
  <c r="E76" s="1"/>
  <c r="C76"/>
  <c r="D82" i="8"/>
  <c r="E81"/>
  <c r="D78" i="5"/>
  <c r="C78"/>
  <c r="D82" i="10"/>
  <c r="E81"/>
  <c r="B76" i="4"/>
  <c r="C76" s="1"/>
  <c r="D75"/>
  <c r="E75" s="1"/>
  <c r="B84" i="13"/>
  <c r="B78" i="6"/>
  <c r="C78" s="1"/>
  <c r="D77"/>
  <c r="E77" s="1"/>
  <c r="B77" i="2"/>
  <c r="D82" i="7"/>
  <c r="E81"/>
  <c r="B79" i="5"/>
  <c r="E77"/>
  <c r="B47" i="18" l="1"/>
  <c r="E79" i="15"/>
  <c r="D79"/>
  <c r="B80" s="1"/>
  <c r="C79"/>
  <c r="C47" i="17"/>
  <c r="D47" s="1"/>
  <c r="E47" s="1"/>
  <c r="E79" i="16"/>
  <c r="D79"/>
  <c r="B80" s="1"/>
  <c r="C79"/>
  <c r="D77" i="2"/>
  <c r="E77" s="1"/>
  <c r="C77"/>
  <c r="D83" i="8"/>
  <c r="E82"/>
  <c r="D79" i="5"/>
  <c r="C79"/>
  <c r="D83" i="10"/>
  <c r="E82"/>
  <c r="B77" i="4"/>
  <c r="C77" s="1"/>
  <c r="D76"/>
  <c r="E76" s="1"/>
  <c r="B85" i="13"/>
  <c r="B79" i="6"/>
  <c r="C79" s="1"/>
  <c r="D78"/>
  <c r="E78" s="1"/>
  <c r="B78" i="2"/>
  <c r="D83" i="7"/>
  <c r="E82"/>
  <c r="E78" i="5"/>
  <c r="B80"/>
  <c r="C47" i="18" l="1"/>
  <c r="D47" s="1"/>
  <c r="E47" s="1"/>
  <c r="E80" i="15"/>
  <c r="C80"/>
  <c r="D80"/>
  <c r="B81" s="1"/>
  <c r="B48" i="17"/>
  <c r="E80" i="16"/>
  <c r="D80"/>
  <c r="B81" s="1"/>
  <c r="C80"/>
  <c r="D78" i="2"/>
  <c r="E78" s="1"/>
  <c r="C78"/>
  <c r="D84" i="8"/>
  <c r="E83"/>
  <c r="D80" i="5"/>
  <c r="C80"/>
  <c r="D84" i="10"/>
  <c r="E83"/>
  <c r="B78" i="4"/>
  <c r="C78" s="1"/>
  <c r="D77"/>
  <c r="E77" s="1"/>
  <c r="B86" i="13"/>
  <c r="B80" i="6"/>
  <c r="C80" s="1"/>
  <c r="D79"/>
  <c r="E79" s="1"/>
  <c r="B79" i="2"/>
  <c r="D84" i="7"/>
  <c r="E83"/>
  <c r="B81" i="5"/>
  <c r="E79"/>
  <c r="B48" i="18" l="1"/>
  <c r="E81" i="15"/>
  <c r="D81"/>
  <c r="B82" s="1"/>
  <c r="C81"/>
  <c r="C48" i="17"/>
  <c r="D48" s="1"/>
  <c r="E48" s="1"/>
  <c r="E81" i="16"/>
  <c r="D81"/>
  <c r="B82" s="1"/>
  <c r="C81"/>
  <c r="D79" i="2"/>
  <c r="E79" s="1"/>
  <c r="C79"/>
  <c r="D85" i="8"/>
  <c r="E84"/>
  <c r="D81" i="5"/>
  <c r="C81"/>
  <c r="D85" i="10"/>
  <c r="E84"/>
  <c r="B79" i="4"/>
  <c r="C79" s="1"/>
  <c r="D78"/>
  <c r="E78" s="1"/>
  <c r="B87" i="13"/>
  <c r="B81" i="6"/>
  <c r="C81" s="1"/>
  <c r="D80"/>
  <c r="E80" s="1"/>
  <c r="B80" i="2"/>
  <c r="D85" i="7"/>
  <c r="E84"/>
  <c r="B82" i="5"/>
  <c r="E80"/>
  <c r="C48" i="18" l="1"/>
  <c r="D48" s="1"/>
  <c r="E48" s="1"/>
  <c r="E82" i="15"/>
  <c r="D82"/>
  <c r="B83" s="1"/>
  <c r="C82"/>
  <c r="B49" i="17"/>
  <c r="E82" i="16"/>
  <c r="D82"/>
  <c r="B83" s="1"/>
  <c r="C82"/>
  <c r="D80" i="2"/>
  <c r="E80" s="1"/>
  <c r="C80"/>
  <c r="D86" i="8"/>
  <c r="E85"/>
  <c r="D82" i="5"/>
  <c r="C82"/>
  <c r="D86" i="10"/>
  <c r="E85"/>
  <c r="B80" i="4"/>
  <c r="C80" s="1"/>
  <c r="D79"/>
  <c r="E79" s="1"/>
  <c r="B88" i="13"/>
  <c r="B82" i="6"/>
  <c r="C82" s="1"/>
  <c r="D81"/>
  <c r="E81" s="1"/>
  <c r="B81" i="2"/>
  <c r="D86" i="7"/>
  <c r="E85"/>
  <c r="B83" i="5"/>
  <c r="E81"/>
  <c r="B49" i="18" l="1"/>
  <c r="E83" i="15"/>
  <c r="D83"/>
  <c r="B84" s="1"/>
  <c r="C83"/>
  <c r="C49" i="17"/>
  <c r="D49" s="1"/>
  <c r="E49" s="1"/>
  <c r="E83" i="16"/>
  <c r="D83"/>
  <c r="B84" s="1"/>
  <c r="C83"/>
  <c r="D81" i="2"/>
  <c r="E81" s="1"/>
  <c r="C81"/>
  <c r="D87" i="8"/>
  <c r="E86"/>
  <c r="D83" i="5"/>
  <c r="C83"/>
  <c r="D87" i="10"/>
  <c r="E86"/>
  <c r="B81" i="4"/>
  <c r="C81" s="1"/>
  <c r="D80"/>
  <c r="E80" s="1"/>
  <c r="B89" i="13"/>
  <c r="B83" i="6"/>
  <c r="C83" s="1"/>
  <c r="D82"/>
  <c r="E82" s="1"/>
  <c r="B82" i="2"/>
  <c r="D87" i="7"/>
  <c r="E86"/>
  <c r="E82" i="5"/>
  <c r="B84"/>
  <c r="C49" i="18" l="1"/>
  <c r="D49" s="1"/>
  <c r="E49" s="1"/>
  <c r="E84" i="15"/>
  <c r="D84"/>
  <c r="B85" s="1"/>
  <c r="C84"/>
  <c r="B50" i="17"/>
  <c r="E84" i="16"/>
  <c r="D84"/>
  <c r="B85" s="1"/>
  <c r="C84"/>
  <c r="D82" i="2"/>
  <c r="E82" s="1"/>
  <c r="C82"/>
  <c r="D88" i="8"/>
  <c r="E87"/>
  <c r="D84" i="5"/>
  <c r="C84"/>
  <c r="D88" i="10"/>
  <c r="E87"/>
  <c r="B82" i="4"/>
  <c r="C82" s="1"/>
  <c r="D81"/>
  <c r="E81" s="1"/>
  <c r="B90" i="13"/>
  <c r="B84" i="6"/>
  <c r="C84" s="1"/>
  <c r="D83"/>
  <c r="E83" s="1"/>
  <c r="B83" i="2"/>
  <c r="D88" i="7"/>
  <c r="E87"/>
  <c r="B85" i="5"/>
  <c r="E83"/>
  <c r="B50" i="18" l="1"/>
  <c r="E85" i="15"/>
  <c r="C85"/>
  <c r="D85"/>
  <c r="B86" s="1"/>
  <c r="C50" i="17"/>
  <c r="D50" s="1"/>
  <c r="E50" s="1"/>
  <c r="E85" i="16"/>
  <c r="D85"/>
  <c r="B86" s="1"/>
  <c r="C85"/>
  <c r="D83" i="2"/>
  <c r="E83" s="1"/>
  <c r="C83"/>
  <c r="D89" i="8"/>
  <c r="E88"/>
  <c r="D85" i="5"/>
  <c r="C85"/>
  <c r="D89" i="10"/>
  <c r="E88"/>
  <c r="B83" i="4"/>
  <c r="C83" s="1"/>
  <c r="D82"/>
  <c r="E82" s="1"/>
  <c r="B91" i="13"/>
  <c r="B85" i="6"/>
  <c r="C85" s="1"/>
  <c r="D84"/>
  <c r="E84" s="1"/>
  <c r="B84" i="2"/>
  <c r="D89" i="7"/>
  <c r="E88"/>
  <c r="B86" i="5"/>
  <c r="E84"/>
  <c r="C50" i="18" l="1"/>
  <c r="D50" s="1"/>
  <c r="E50" s="1"/>
  <c r="E86" i="15"/>
  <c r="C86"/>
  <c r="D86"/>
  <c r="B87" s="1"/>
  <c r="B51" i="17"/>
  <c r="E86" i="16"/>
  <c r="D86"/>
  <c r="B87" s="1"/>
  <c r="C86"/>
  <c r="D84" i="2"/>
  <c r="E84" s="1"/>
  <c r="C84"/>
  <c r="D90" i="8"/>
  <c r="E89"/>
  <c r="D86" i="5"/>
  <c r="C86"/>
  <c r="D90" i="10"/>
  <c r="E89"/>
  <c r="B84" i="4"/>
  <c r="C84" s="1"/>
  <c r="D83"/>
  <c r="E83" s="1"/>
  <c r="B92" i="13"/>
  <c r="B86" i="6"/>
  <c r="C86" s="1"/>
  <c r="D85"/>
  <c r="E85" s="1"/>
  <c r="B85" i="2"/>
  <c r="D90" i="7"/>
  <c r="E89"/>
  <c r="B87" i="5"/>
  <c r="E85"/>
  <c r="B51" i="18" l="1"/>
  <c r="E87" i="15"/>
  <c r="D87"/>
  <c r="B88" s="1"/>
  <c r="C87"/>
  <c r="C51" i="17"/>
  <c r="D51" s="1"/>
  <c r="E51" s="1"/>
  <c r="E87" i="16"/>
  <c r="D87"/>
  <c r="B88" s="1"/>
  <c r="C87"/>
  <c r="D85" i="2"/>
  <c r="E85" s="1"/>
  <c r="C85"/>
  <c r="D91" i="8"/>
  <c r="E90"/>
  <c r="D87" i="5"/>
  <c r="C87"/>
  <c r="D91" i="10"/>
  <c r="E90"/>
  <c r="B85" i="4"/>
  <c r="C85" s="1"/>
  <c r="D84"/>
  <c r="E84" s="1"/>
  <c r="B93" i="13"/>
  <c r="B87" i="6"/>
  <c r="C87" s="1"/>
  <c r="D86"/>
  <c r="E86" s="1"/>
  <c r="B86" i="2"/>
  <c r="D91" i="7"/>
  <c r="E90"/>
  <c r="B88" i="5"/>
  <c r="E86"/>
  <c r="C51" i="18" l="1"/>
  <c r="D51" s="1"/>
  <c r="E51" s="1"/>
  <c r="E88" i="15"/>
  <c r="C88"/>
  <c r="D88"/>
  <c r="B89" s="1"/>
  <c r="B52" i="17"/>
  <c r="E88" i="16"/>
  <c r="D88"/>
  <c r="B89" s="1"/>
  <c r="C88"/>
  <c r="D86" i="2"/>
  <c r="E86" s="1"/>
  <c r="C86"/>
  <c r="D92" i="8"/>
  <c r="E91"/>
  <c r="D88" i="5"/>
  <c r="C88"/>
  <c r="D92" i="10"/>
  <c r="E91"/>
  <c r="B86" i="4"/>
  <c r="C86" s="1"/>
  <c r="D85"/>
  <c r="E85" s="1"/>
  <c r="B94" i="13"/>
  <c r="B88" i="6"/>
  <c r="C88" s="1"/>
  <c r="D87"/>
  <c r="E87" s="1"/>
  <c r="B87" i="2"/>
  <c r="D92" i="7"/>
  <c r="E91"/>
  <c r="B89" i="5"/>
  <c r="E87"/>
  <c r="B52" i="18" l="1"/>
  <c r="E89" i="15"/>
  <c r="D89"/>
  <c r="B90" s="1"/>
  <c r="C89"/>
  <c r="C52" i="17"/>
  <c r="D52" s="1"/>
  <c r="E52" s="1"/>
  <c r="E89" i="16"/>
  <c r="D89"/>
  <c r="B90" s="1"/>
  <c r="C89"/>
  <c r="D87" i="2"/>
  <c r="E87" s="1"/>
  <c r="C87"/>
  <c r="D93" i="8"/>
  <c r="E92"/>
  <c r="D89" i="5"/>
  <c r="C89"/>
  <c r="D93" i="10"/>
  <c r="E92"/>
  <c r="B87" i="4"/>
  <c r="C87" s="1"/>
  <c r="D86"/>
  <c r="E86" s="1"/>
  <c r="B95" i="13"/>
  <c r="B89" i="6"/>
  <c r="C89" s="1"/>
  <c r="D88"/>
  <c r="E88" s="1"/>
  <c r="B88" i="2"/>
  <c r="D93" i="7"/>
  <c r="E92"/>
  <c r="B90" i="5"/>
  <c r="E88"/>
  <c r="C52" i="18" l="1"/>
  <c r="D52" s="1"/>
  <c r="E52" s="1"/>
  <c r="E90" i="15"/>
  <c r="D90"/>
  <c r="B91" s="1"/>
  <c r="C90"/>
  <c r="B53" i="17"/>
  <c r="E90" i="16"/>
  <c r="D90"/>
  <c r="B91" s="1"/>
  <c r="C90"/>
  <c r="D88" i="2"/>
  <c r="E88" s="1"/>
  <c r="C88"/>
  <c r="D94" i="8"/>
  <c r="E93"/>
  <c r="D90" i="5"/>
  <c r="C90"/>
  <c r="D94" i="10"/>
  <c r="E93"/>
  <c r="B88" i="4"/>
  <c r="C88" s="1"/>
  <c r="D87"/>
  <c r="E87" s="1"/>
  <c r="B96" i="13"/>
  <c r="B90" i="6"/>
  <c r="C90" s="1"/>
  <c r="D89"/>
  <c r="E89" s="1"/>
  <c r="B89" i="2"/>
  <c r="D94" i="7"/>
  <c r="E93"/>
  <c r="B91" i="5"/>
  <c r="E89"/>
  <c r="B53" i="18" l="1"/>
  <c r="E91" i="15"/>
  <c r="D91"/>
  <c r="B92" s="1"/>
  <c r="C91"/>
  <c r="C53" i="17"/>
  <c r="D53" s="1"/>
  <c r="E53" s="1"/>
  <c r="E91" i="16"/>
  <c r="D91"/>
  <c r="B92" s="1"/>
  <c r="C91"/>
  <c r="D89" i="2"/>
  <c r="E89" s="1"/>
  <c r="C89"/>
  <c r="D95" i="8"/>
  <c r="E94"/>
  <c r="D91" i="5"/>
  <c r="C91"/>
  <c r="D95" i="10"/>
  <c r="E94"/>
  <c r="B89" i="4"/>
  <c r="C89" s="1"/>
  <c r="D88"/>
  <c r="E88" s="1"/>
  <c r="B97" i="13"/>
  <c r="B91" i="6"/>
  <c r="C91" s="1"/>
  <c r="D90"/>
  <c r="E90" s="1"/>
  <c r="B90" i="2"/>
  <c r="D95" i="7"/>
  <c r="E94"/>
  <c r="B92" i="5"/>
  <c r="E90"/>
  <c r="C53" i="18" l="1"/>
  <c r="D53" s="1"/>
  <c r="E53" s="1"/>
  <c r="E92" i="15"/>
  <c r="D92"/>
  <c r="B93" s="1"/>
  <c r="C92"/>
  <c r="B54" i="17"/>
  <c r="E92" i="16"/>
  <c r="D92"/>
  <c r="B93" s="1"/>
  <c r="C92"/>
  <c r="D90" i="2"/>
  <c r="E90" s="1"/>
  <c r="C90"/>
  <c r="D96" i="8"/>
  <c r="E95"/>
  <c r="D92" i="5"/>
  <c r="C92"/>
  <c r="D96" i="10"/>
  <c r="E95"/>
  <c r="B90" i="4"/>
  <c r="C90" s="1"/>
  <c r="D89"/>
  <c r="E89" s="1"/>
  <c r="B98" i="13"/>
  <c r="B92" i="6"/>
  <c r="C92" s="1"/>
  <c r="D91"/>
  <c r="E91" s="1"/>
  <c r="B91" i="2"/>
  <c r="D96" i="7"/>
  <c r="E95"/>
  <c r="B93" i="5"/>
  <c r="E91"/>
  <c r="B54" i="18" l="1"/>
  <c r="E93" i="15"/>
  <c r="D93"/>
  <c r="B94" s="1"/>
  <c r="C93"/>
  <c r="C54" i="17"/>
  <c r="D54" s="1"/>
  <c r="E54" s="1"/>
  <c r="E93" i="16"/>
  <c r="D93"/>
  <c r="B94" s="1"/>
  <c r="C93"/>
  <c r="D91" i="2"/>
  <c r="E91" s="1"/>
  <c r="C91"/>
  <c r="D97" i="8"/>
  <c r="E96"/>
  <c r="D93" i="5"/>
  <c r="C93"/>
  <c r="D97" i="10"/>
  <c r="E96"/>
  <c r="B91" i="4"/>
  <c r="C91" s="1"/>
  <c r="D90"/>
  <c r="E90" s="1"/>
  <c r="B99" i="13"/>
  <c r="B93" i="6"/>
  <c r="C93" s="1"/>
  <c r="D92"/>
  <c r="E92" s="1"/>
  <c r="B92" i="2"/>
  <c r="D97" i="7"/>
  <c r="E96"/>
  <c r="B94" i="5"/>
  <c r="E92"/>
  <c r="C54" i="18" l="1"/>
  <c r="D54" s="1"/>
  <c r="E54" s="1"/>
  <c r="E94" i="15"/>
  <c r="C94"/>
  <c r="D94"/>
  <c r="B95" s="1"/>
  <c r="B55" i="17"/>
  <c r="E94" i="16"/>
  <c r="D94"/>
  <c r="B95" s="1"/>
  <c r="C94"/>
  <c r="D92" i="2"/>
  <c r="E92" s="1"/>
  <c r="C92"/>
  <c r="D98" i="8"/>
  <c r="E97"/>
  <c r="D94" i="5"/>
  <c r="C94"/>
  <c r="D98" i="10"/>
  <c r="E97"/>
  <c r="B92" i="4"/>
  <c r="C92" s="1"/>
  <c r="D91"/>
  <c r="E91" s="1"/>
  <c r="B100" i="13"/>
  <c r="B94" i="6"/>
  <c r="C94" s="1"/>
  <c r="D93"/>
  <c r="E93" s="1"/>
  <c r="B93" i="2"/>
  <c r="D98" i="7"/>
  <c r="E97"/>
  <c r="B95" i="5"/>
  <c r="E93"/>
  <c r="B55" i="18" l="1"/>
  <c r="E95" i="15"/>
  <c r="C95"/>
  <c r="D95"/>
  <c r="B96" s="1"/>
  <c r="C55" i="17"/>
  <c r="D55" s="1"/>
  <c r="E55" s="1"/>
  <c r="E95" i="16"/>
  <c r="D95"/>
  <c r="B96" s="1"/>
  <c r="C95"/>
  <c r="D93" i="2"/>
  <c r="E93" s="1"/>
  <c r="C93"/>
  <c r="D99" i="8"/>
  <c r="E98"/>
  <c r="D95" i="5"/>
  <c r="C95"/>
  <c r="D99" i="10"/>
  <c r="E98"/>
  <c r="B93" i="4"/>
  <c r="C93" s="1"/>
  <c r="D92"/>
  <c r="E92" s="1"/>
  <c r="B101" i="13"/>
  <c r="B95" i="6"/>
  <c r="C95" s="1"/>
  <c r="D94"/>
  <c r="E94" s="1"/>
  <c r="B94" i="2"/>
  <c r="D99" i="7"/>
  <c r="E98"/>
  <c r="B96" i="5"/>
  <c r="E94"/>
  <c r="C55" i="18" l="1"/>
  <c r="D55" s="1"/>
  <c r="E55" s="1"/>
  <c r="E96" i="15"/>
  <c r="C96"/>
  <c r="D96"/>
  <c r="B97" s="1"/>
  <c r="B56" i="17"/>
  <c r="E96" i="16"/>
  <c r="D96"/>
  <c r="B97" s="1"/>
  <c r="C96"/>
  <c r="D94" i="2"/>
  <c r="E94" s="1"/>
  <c r="C94"/>
  <c r="D100" i="8"/>
  <c r="E99"/>
  <c r="D96" i="5"/>
  <c r="C96"/>
  <c r="D100" i="10"/>
  <c r="E99"/>
  <c r="B94" i="4"/>
  <c r="C94" s="1"/>
  <c r="D93"/>
  <c r="E93" s="1"/>
  <c r="B102" i="13"/>
  <c r="B96" i="6"/>
  <c r="C96" s="1"/>
  <c r="D95"/>
  <c r="E95" s="1"/>
  <c r="B95" i="2"/>
  <c r="D100" i="7"/>
  <c r="E99"/>
  <c r="E95" i="5"/>
  <c r="B97"/>
  <c r="B56" i="18" l="1"/>
  <c r="E97" i="15"/>
  <c r="C97"/>
  <c r="D97"/>
  <c r="B98" s="1"/>
  <c r="C56" i="17"/>
  <c r="D56" s="1"/>
  <c r="E56" s="1"/>
  <c r="E97" i="16"/>
  <c r="D97"/>
  <c r="B98" s="1"/>
  <c r="C97"/>
  <c r="D95" i="2"/>
  <c r="E95" s="1"/>
  <c r="C95"/>
  <c r="D101" i="8"/>
  <c r="E100"/>
  <c r="D97" i="5"/>
  <c r="C97"/>
  <c r="D101" i="10"/>
  <c r="E100"/>
  <c r="B95" i="4"/>
  <c r="C95" s="1"/>
  <c r="D94"/>
  <c r="E94" s="1"/>
  <c r="B103" i="13"/>
  <c r="B97" i="6"/>
  <c r="C97" s="1"/>
  <c r="D96"/>
  <c r="E96" s="1"/>
  <c r="B96" i="2"/>
  <c r="D101" i="7"/>
  <c r="E100"/>
  <c r="E96" i="5"/>
  <c r="B98"/>
  <c r="C56" i="18" l="1"/>
  <c r="D56" s="1"/>
  <c r="E56" s="1"/>
  <c r="E98" i="15"/>
  <c r="C98"/>
  <c r="D98"/>
  <c r="B99" s="1"/>
  <c r="B57" i="17"/>
  <c r="E98" i="16"/>
  <c r="D98"/>
  <c r="B99" s="1"/>
  <c r="C98"/>
  <c r="D96" i="2"/>
  <c r="E96" s="1"/>
  <c r="C96"/>
  <c r="D102" i="8"/>
  <c r="E101"/>
  <c r="D98" i="5"/>
  <c r="C98"/>
  <c r="D102" i="10"/>
  <c r="E101"/>
  <c r="B96" i="4"/>
  <c r="C96" s="1"/>
  <c r="D95"/>
  <c r="E95" s="1"/>
  <c r="B104" i="13"/>
  <c r="B98" i="6"/>
  <c r="C98" s="1"/>
  <c r="D97"/>
  <c r="E97" s="1"/>
  <c r="B97" i="2"/>
  <c r="D102" i="7"/>
  <c r="E101"/>
  <c r="B99" i="5"/>
  <c r="E97"/>
  <c r="B57" i="18" l="1"/>
  <c r="E99" i="15"/>
  <c r="C99"/>
  <c r="D99"/>
  <c r="B100" s="1"/>
  <c r="C57" i="17"/>
  <c r="D57" s="1"/>
  <c r="E57" s="1"/>
  <c r="E99" i="16"/>
  <c r="D99"/>
  <c r="B100" s="1"/>
  <c r="C99"/>
  <c r="D97" i="2"/>
  <c r="E97" s="1"/>
  <c r="C97"/>
  <c r="D103" i="8"/>
  <c r="E102"/>
  <c r="D99" i="5"/>
  <c r="C99"/>
  <c r="D103" i="10"/>
  <c r="E102"/>
  <c r="B97" i="4"/>
  <c r="C97" s="1"/>
  <c r="D96"/>
  <c r="E96" s="1"/>
  <c r="B105" i="13"/>
  <c r="B99" i="6"/>
  <c r="C99" s="1"/>
  <c r="D98"/>
  <c r="E98" s="1"/>
  <c r="B98" i="2"/>
  <c r="D103" i="7"/>
  <c r="E102"/>
  <c r="B100" i="5"/>
  <c r="E98"/>
  <c r="C57" i="18" l="1"/>
  <c r="D57" s="1"/>
  <c r="E57" s="1"/>
  <c r="E100" i="15"/>
  <c r="D100"/>
  <c r="B101" s="1"/>
  <c r="C100"/>
  <c r="B58" i="17"/>
  <c r="E100" i="16"/>
  <c r="D100"/>
  <c r="B101" s="1"/>
  <c r="C100"/>
  <c r="D98" i="2"/>
  <c r="E98" s="1"/>
  <c r="C98"/>
  <c r="D104" i="8"/>
  <c r="E103"/>
  <c r="D100" i="5"/>
  <c r="C100"/>
  <c r="D104" i="10"/>
  <c r="E103"/>
  <c r="B98" i="4"/>
  <c r="C98" s="1"/>
  <c r="D97"/>
  <c r="E97" s="1"/>
  <c r="B106" i="13"/>
  <c r="B100" i="6"/>
  <c r="C100" s="1"/>
  <c r="D99"/>
  <c r="E99" s="1"/>
  <c r="B99" i="2"/>
  <c r="D104" i="7"/>
  <c r="E103"/>
  <c r="B101" i="5"/>
  <c r="E99"/>
  <c r="B58" i="18" l="1"/>
  <c r="E101" i="15"/>
  <c r="C101"/>
  <c r="D101"/>
  <c r="B102" s="1"/>
  <c r="C58" i="17"/>
  <c r="D58" s="1"/>
  <c r="E58" s="1"/>
  <c r="E101" i="16"/>
  <c r="D101"/>
  <c r="B102" s="1"/>
  <c r="C101"/>
  <c r="D99" i="2"/>
  <c r="E99" s="1"/>
  <c r="C99"/>
  <c r="D105" i="8"/>
  <c r="E104"/>
  <c r="D101" i="5"/>
  <c r="C101"/>
  <c r="D105" i="10"/>
  <c r="E104"/>
  <c r="B99" i="4"/>
  <c r="C99" s="1"/>
  <c r="D98"/>
  <c r="E98" s="1"/>
  <c r="B107" i="13"/>
  <c r="B101" i="6"/>
  <c r="C101" s="1"/>
  <c r="D100"/>
  <c r="E100" s="1"/>
  <c r="B100" i="2"/>
  <c r="D105" i="7"/>
  <c r="E104"/>
  <c r="E100" i="5"/>
  <c r="B102"/>
  <c r="C58" i="18" l="1"/>
  <c r="D58" s="1"/>
  <c r="E58" s="1"/>
  <c r="E102" i="15"/>
  <c r="D102"/>
  <c r="B103" s="1"/>
  <c r="C102"/>
  <c r="B59" i="17"/>
  <c r="E102" i="16"/>
  <c r="D102"/>
  <c r="B103" s="1"/>
  <c r="C102"/>
  <c r="D100" i="2"/>
  <c r="E100" s="1"/>
  <c r="C100"/>
  <c r="D106" i="8"/>
  <c r="E105"/>
  <c r="D102" i="5"/>
  <c r="C102"/>
  <c r="D106" i="10"/>
  <c r="E105"/>
  <c r="B100" i="4"/>
  <c r="C100" s="1"/>
  <c r="D99"/>
  <c r="E99" s="1"/>
  <c r="B108" i="13"/>
  <c r="B102" i="6"/>
  <c r="C102" s="1"/>
  <c r="D101"/>
  <c r="E101" s="1"/>
  <c r="B101" i="2"/>
  <c r="D106" i="7"/>
  <c r="E105"/>
  <c r="B103" i="5"/>
  <c r="E101"/>
  <c r="B59" i="18" l="1"/>
  <c r="E103" i="15"/>
  <c r="C103"/>
  <c r="D103"/>
  <c r="B104" s="1"/>
  <c r="C59" i="17"/>
  <c r="D59" s="1"/>
  <c r="E59" s="1"/>
  <c r="E103" i="16"/>
  <c r="D103"/>
  <c r="B104" s="1"/>
  <c r="C103"/>
  <c r="D101" i="2"/>
  <c r="E101" s="1"/>
  <c r="C101"/>
  <c r="D107" i="8"/>
  <c r="E106"/>
  <c r="D103" i="5"/>
  <c r="C103"/>
  <c r="D107" i="10"/>
  <c r="E106"/>
  <c r="B101" i="4"/>
  <c r="C101" s="1"/>
  <c r="D100"/>
  <c r="E100" s="1"/>
  <c r="B109" i="13"/>
  <c r="B103" i="6"/>
  <c r="C103" s="1"/>
  <c r="D102"/>
  <c r="E102" s="1"/>
  <c r="B102" i="2"/>
  <c r="D107" i="7"/>
  <c r="E106"/>
  <c r="E102" i="5"/>
  <c r="B104"/>
  <c r="C59" i="18" l="1"/>
  <c r="D59" s="1"/>
  <c r="E59" s="1"/>
  <c r="E104" i="15"/>
  <c r="C104"/>
  <c r="D104"/>
  <c r="B105" s="1"/>
  <c r="B60" i="17"/>
  <c r="E104" i="16"/>
  <c r="D104"/>
  <c r="B105" s="1"/>
  <c r="C104"/>
  <c r="D102" i="2"/>
  <c r="E102" s="1"/>
  <c r="C102"/>
  <c r="E107" i="8"/>
  <c r="P20"/>
  <c r="P18"/>
  <c r="P22"/>
  <c r="P26"/>
  <c r="P17"/>
  <c r="P21"/>
  <c r="P19"/>
  <c r="P27"/>
  <c r="P24"/>
  <c r="P23"/>
  <c r="P25"/>
  <c r="P24" i="7"/>
  <c r="P25"/>
  <c r="P20"/>
  <c r="P22"/>
  <c r="P18"/>
  <c r="P23"/>
  <c r="P19"/>
  <c r="P26"/>
  <c r="P27"/>
  <c r="P17"/>
  <c r="P21"/>
  <c r="D104" i="5"/>
  <c r="C104"/>
  <c r="E107" i="10"/>
  <c r="B102" i="4"/>
  <c r="C102" s="1"/>
  <c r="D101"/>
  <c r="E101" s="1"/>
  <c r="B110" i="13"/>
  <c r="B104" i="6"/>
  <c r="C104" s="1"/>
  <c r="D103"/>
  <c r="E103" s="1"/>
  <c r="B103" i="2"/>
  <c r="E107" i="7"/>
  <c r="E103" i="5"/>
  <c r="B105"/>
  <c r="B60" i="18" l="1"/>
  <c r="E105" i="15"/>
  <c r="C105"/>
  <c r="D105"/>
  <c r="B106" s="1"/>
  <c r="C60" i="17"/>
  <c r="D60" s="1"/>
  <c r="E60" s="1"/>
  <c r="E105" i="16"/>
  <c r="D105"/>
  <c r="C105"/>
  <c r="D103" i="2"/>
  <c r="E103" s="1"/>
  <c r="C103"/>
  <c r="D105" i="5"/>
  <c r="C105"/>
  <c r="B103" i="4"/>
  <c r="C103" s="1"/>
  <c r="D102"/>
  <c r="E102" s="1"/>
  <c r="B111" i="13"/>
  <c r="B105" i="6"/>
  <c r="C105" s="1"/>
  <c r="D104"/>
  <c r="E104" s="1"/>
  <c r="B104" i="2"/>
  <c r="E104" i="5"/>
  <c r="B106"/>
  <c r="C60" i="18" l="1"/>
  <c r="D60" s="1"/>
  <c r="E60" s="1"/>
  <c r="E106" i="15"/>
  <c r="D106"/>
  <c r="B107" s="1"/>
  <c r="C106"/>
  <c r="B61" i="17"/>
  <c r="B106" i="16"/>
  <c r="D104" i="2"/>
  <c r="E104" s="1"/>
  <c r="C104"/>
  <c r="D106" i="5"/>
  <c r="C106"/>
  <c r="B104" i="4"/>
  <c r="C104" s="1"/>
  <c r="D103"/>
  <c r="E103" s="1"/>
  <c r="B112" i="13"/>
  <c r="B106" i="6"/>
  <c r="C106" s="1"/>
  <c r="D105"/>
  <c r="E105" s="1"/>
  <c r="B105" i="2"/>
  <c r="E105" i="5"/>
  <c r="B107"/>
  <c r="B61" i="18" l="1"/>
  <c r="E107" i="15"/>
  <c r="C107"/>
  <c r="D107"/>
  <c r="B108" s="1"/>
  <c r="C61" i="17"/>
  <c r="D61" s="1"/>
  <c r="E61" s="1"/>
  <c r="E106" i="16"/>
  <c r="D106"/>
  <c r="C106"/>
  <c r="D105" i="2"/>
  <c r="E105" s="1"/>
  <c r="C105"/>
  <c r="D107" i="5"/>
  <c r="C107"/>
  <c r="B105" i="4"/>
  <c r="C105" s="1"/>
  <c r="D104"/>
  <c r="E104" s="1"/>
  <c r="B113" i="13"/>
  <c r="B107" i="6"/>
  <c r="C107" s="1"/>
  <c r="D106"/>
  <c r="E106" s="1"/>
  <c r="B106" i="2"/>
  <c r="B108" i="5"/>
  <c r="E106"/>
  <c r="C61" i="18" l="1"/>
  <c r="D61" s="1"/>
  <c r="E61" s="1"/>
  <c r="E108" i="15"/>
  <c r="C108"/>
  <c r="D108"/>
  <c r="B109" s="1"/>
  <c r="B62" i="17"/>
  <c r="B107" i="16"/>
  <c r="D106" i="2"/>
  <c r="E106" s="1"/>
  <c r="C106"/>
  <c r="D108" i="5"/>
  <c r="C108"/>
  <c r="B106" i="4"/>
  <c r="C106" s="1"/>
  <c r="D105"/>
  <c r="E105" s="1"/>
  <c r="B114" i="13"/>
  <c r="B108" i="6"/>
  <c r="C108" s="1"/>
  <c r="D107"/>
  <c r="E107" s="1"/>
  <c r="B107" i="2"/>
  <c r="E107" i="5"/>
  <c r="B109"/>
  <c r="B62" i="18" l="1"/>
  <c r="E109" i="15"/>
  <c r="C109"/>
  <c r="D109"/>
  <c r="B110" s="1"/>
  <c r="C62" i="17"/>
  <c r="D62" s="1"/>
  <c r="E62" s="1"/>
  <c r="E107" i="16"/>
  <c r="D107"/>
  <c r="C107"/>
  <c r="D107" i="2"/>
  <c r="E107" s="1"/>
  <c r="C107"/>
  <c r="D109" i="5"/>
  <c r="C109"/>
  <c r="B107" i="4"/>
  <c r="C107" s="1"/>
  <c r="D106"/>
  <c r="E106" s="1"/>
  <c r="B115" i="13"/>
  <c r="B109" i="6"/>
  <c r="C109" s="1"/>
  <c r="D108"/>
  <c r="E108" s="1"/>
  <c r="B108" i="2"/>
  <c r="E108" i="5"/>
  <c r="B110"/>
  <c r="C62" i="18" l="1"/>
  <c r="D62" s="1"/>
  <c r="E62" s="1"/>
  <c r="E110" i="15"/>
  <c r="D110"/>
  <c r="B111" s="1"/>
  <c r="C110"/>
  <c r="B63" i="17"/>
  <c r="P18" i="16"/>
  <c r="P25"/>
  <c r="P19"/>
  <c r="P17"/>
  <c r="P22"/>
  <c r="P27"/>
  <c r="P23"/>
  <c r="P24"/>
  <c r="P21"/>
  <c r="P20"/>
  <c r="P26"/>
  <c r="D108" i="2"/>
  <c r="E108" s="1"/>
  <c r="C108"/>
  <c r="D110" i="5"/>
  <c r="C110"/>
  <c r="B108" i="4"/>
  <c r="C108" s="1"/>
  <c r="D107"/>
  <c r="E107" s="1"/>
  <c r="B116" i="13"/>
  <c r="B110" i="6"/>
  <c r="C110" s="1"/>
  <c r="D109"/>
  <c r="E109" s="1"/>
  <c r="B109" i="2"/>
  <c r="B111" i="5"/>
  <c r="E109"/>
  <c r="B63" i="18" l="1"/>
  <c r="E111" i="15"/>
  <c r="C111"/>
  <c r="D111"/>
  <c r="B112" s="1"/>
  <c r="C63" i="17"/>
  <c r="D63" s="1"/>
  <c r="E63" s="1"/>
  <c r="D109" i="2"/>
  <c r="E109" s="1"/>
  <c r="C109"/>
  <c r="D111" i="5"/>
  <c r="C111"/>
  <c r="B109" i="4"/>
  <c r="C109" s="1"/>
  <c r="D108"/>
  <c r="E108" s="1"/>
  <c r="B117" i="13"/>
  <c r="B111" i="6"/>
  <c r="C111" s="1"/>
  <c r="D110"/>
  <c r="E110" s="1"/>
  <c r="B110" i="2"/>
  <c r="B112" i="5"/>
  <c r="E110"/>
  <c r="C63" i="18" l="1"/>
  <c r="D63" s="1"/>
  <c r="E63" s="1"/>
  <c r="E112" i="15"/>
  <c r="D112"/>
  <c r="B113" s="1"/>
  <c r="C112"/>
  <c r="B64" i="17"/>
  <c r="D110" i="2"/>
  <c r="E110" s="1"/>
  <c r="C110"/>
  <c r="D112" i="5"/>
  <c r="C112"/>
  <c r="B110" i="4"/>
  <c r="C110" s="1"/>
  <c r="D109"/>
  <c r="E109" s="1"/>
  <c r="B118" i="13"/>
  <c r="B112" i="6"/>
  <c r="C112" s="1"/>
  <c r="D111"/>
  <c r="E111" s="1"/>
  <c r="B111" i="2"/>
  <c r="E111" i="5"/>
  <c r="B113"/>
  <c r="B64" i="18" l="1"/>
  <c r="E113" i="15"/>
  <c r="C113"/>
  <c r="D113"/>
  <c r="B114" s="1"/>
  <c r="C64" i="17"/>
  <c r="D64" s="1"/>
  <c r="E64" s="1"/>
  <c r="D111" i="2"/>
  <c r="E111" s="1"/>
  <c r="C111"/>
  <c r="D113" i="5"/>
  <c r="C113"/>
  <c r="B111" i="4"/>
  <c r="C111" s="1"/>
  <c r="D110"/>
  <c r="E110" s="1"/>
  <c r="B119" i="13"/>
  <c r="B113" i="6"/>
  <c r="C113" s="1"/>
  <c r="D112"/>
  <c r="E112" s="1"/>
  <c r="B112" i="2"/>
  <c r="B114" i="5"/>
  <c r="E112"/>
  <c r="C64" i="18" l="1"/>
  <c r="D64" s="1"/>
  <c r="E64" s="1"/>
  <c r="E114" i="15"/>
  <c r="C114"/>
  <c r="D114"/>
  <c r="B115" s="1"/>
  <c r="B65" i="17"/>
  <c r="D112" i="2"/>
  <c r="E112" s="1"/>
  <c r="C112"/>
  <c r="D114" i="5"/>
  <c r="C114"/>
  <c r="B112" i="4"/>
  <c r="C112" s="1"/>
  <c r="D111"/>
  <c r="E111" s="1"/>
  <c r="B120" i="13"/>
  <c r="B114" i="6"/>
  <c r="C114" s="1"/>
  <c r="D113"/>
  <c r="E113" s="1"/>
  <c r="B113" i="2"/>
  <c r="E113" i="5"/>
  <c r="B115"/>
  <c r="B65" i="18" l="1"/>
  <c r="E115" i="15"/>
  <c r="D115"/>
  <c r="B116" s="1"/>
  <c r="C115"/>
  <c r="C65" i="17"/>
  <c r="D65" s="1"/>
  <c r="E65" s="1"/>
  <c r="D113" i="2"/>
  <c r="E113" s="1"/>
  <c r="C113"/>
  <c r="D115" i="5"/>
  <c r="C115"/>
  <c r="B113" i="4"/>
  <c r="C113" s="1"/>
  <c r="D112"/>
  <c r="E112" s="1"/>
  <c r="B121" i="13"/>
  <c r="B115" i="6"/>
  <c r="C115" s="1"/>
  <c r="D114"/>
  <c r="E114" s="1"/>
  <c r="B114" i="2"/>
  <c r="B116" i="5"/>
  <c r="E114"/>
  <c r="C65" i="18" l="1"/>
  <c r="D65" s="1"/>
  <c r="E65" s="1"/>
  <c r="E116" i="15"/>
  <c r="D116"/>
  <c r="B117" s="1"/>
  <c r="C116"/>
  <c r="B66" i="17"/>
  <c r="D114" i="2"/>
  <c r="E114" s="1"/>
  <c r="C114"/>
  <c r="D116" i="5"/>
  <c r="C116"/>
  <c r="B114" i="4"/>
  <c r="C114" s="1"/>
  <c r="D113"/>
  <c r="E113" s="1"/>
  <c r="B122" i="13"/>
  <c r="B116" i="6"/>
  <c r="C116" s="1"/>
  <c r="D115"/>
  <c r="E115" s="1"/>
  <c r="B115" i="2"/>
  <c r="B117" i="5"/>
  <c r="E115"/>
  <c r="B66" i="18" l="1"/>
  <c r="E117" i="15"/>
  <c r="C117"/>
  <c r="D117"/>
  <c r="B118" s="1"/>
  <c r="C66" i="17"/>
  <c r="D66" s="1"/>
  <c r="E66" s="1"/>
  <c r="D115" i="2"/>
  <c r="E115" s="1"/>
  <c r="C115"/>
  <c r="D117" i="5"/>
  <c r="C117"/>
  <c r="B115" i="4"/>
  <c r="C115" s="1"/>
  <c r="D114"/>
  <c r="E114" s="1"/>
  <c r="B123" i="13"/>
  <c r="B117" i="6"/>
  <c r="C117" s="1"/>
  <c r="D116"/>
  <c r="E116" s="1"/>
  <c r="B116" i="2"/>
  <c r="E116" i="5"/>
  <c r="B118"/>
  <c r="C66" i="18" l="1"/>
  <c r="D66" s="1"/>
  <c r="E66" s="1"/>
  <c r="E118" i="15"/>
  <c r="C118"/>
  <c r="D118"/>
  <c r="B119" s="1"/>
  <c r="B67" i="17"/>
  <c r="D116" i="2"/>
  <c r="E116" s="1"/>
  <c r="C116"/>
  <c r="D118" i="5"/>
  <c r="C118"/>
  <c r="B116" i="4"/>
  <c r="C116" s="1"/>
  <c r="D115"/>
  <c r="E115" s="1"/>
  <c r="B124" i="13"/>
  <c r="B118" i="6"/>
  <c r="C118" s="1"/>
  <c r="D117"/>
  <c r="E117" s="1"/>
  <c r="B117" i="2"/>
  <c r="E117" i="5"/>
  <c r="B119"/>
  <c r="B67" i="18" l="1"/>
  <c r="E119" i="15"/>
  <c r="D119"/>
  <c r="B120" s="1"/>
  <c r="C119"/>
  <c r="C67" i="17"/>
  <c r="D67" s="1"/>
  <c r="E67" s="1"/>
  <c r="D117" i="2"/>
  <c r="E117" s="1"/>
  <c r="C117"/>
  <c r="D119" i="5"/>
  <c r="C119"/>
  <c r="B117" i="4"/>
  <c r="C117" s="1"/>
  <c r="D116"/>
  <c r="E116" s="1"/>
  <c r="B125" i="13"/>
  <c r="B119" i="6"/>
  <c r="C119" s="1"/>
  <c r="D118"/>
  <c r="E118" s="1"/>
  <c r="B118" i="2"/>
  <c r="B120" i="5"/>
  <c r="E118"/>
  <c r="C67" i="18" l="1"/>
  <c r="D67" s="1"/>
  <c r="E67" s="1"/>
  <c r="E120" i="15"/>
  <c r="D120"/>
  <c r="B121" s="1"/>
  <c r="C120"/>
  <c r="B68" i="17"/>
  <c r="D118" i="2"/>
  <c r="E118" s="1"/>
  <c r="C118"/>
  <c r="D120" i="5"/>
  <c r="C120"/>
  <c r="B118" i="4"/>
  <c r="C118" s="1"/>
  <c r="D117"/>
  <c r="E117" s="1"/>
  <c r="B126" i="13"/>
  <c r="B120" i="6"/>
  <c r="C120" s="1"/>
  <c r="D119"/>
  <c r="E119" s="1"/>
  <c r="B119" i="2"/>
  <c r="B121" i="5"/>
  <c r="E119"/>
  <c r="B68" i="18" l="1"/>
  <c r="E121" i="15"/>
  <c r="D121"/>
  <c r="B122" s="1"/>
  <c r="C121"/>
  <c r="C68" i="17"/>
  <c r="D68" s="1"/>
  <c r="E68" s="1"/>
  <c r="D119" i="2"/>
  <c r="E119" s="1"/>
  <c r="C119"/>
  <c r="D121" i="5"/>
  <c r="C121"/>
  <c r="B119" i="4"/>
  <c r="C119" s="1"/>
  <c r="D118"/>
  <c r="E118" s="1"/>
  <c r="B127" i="13"/>
  <c r="B121" i="6"/>
  <c r="C121" s="1"/>
  <c r="D120"/>
  <c r="E120" s="1"/>
  <c r="B120" i="2"/>
  <c r="B122" i="5"/>
  <c r="E120"/>
  <c r="C68" i="18" l="1"/>
  <c r="D68" s="1"/>
  <c r="E68" s="1"/>
  <c r="E122" i="15"/>
  <c r="D122"/>
  <c r="B123" s="1"/>
  <c r="C122"/>
  <c r="B69" i="17"/>
  <c r="D120" i="2"/>
  <c r="E120" s="1"/>
  <c r="C120"/>
  <c r="D122" i="5"/>
  <c r="C122"/>
  <c r="B120" i="4"/>
  <c r="C120" s="1"/>
  <c r="D119"/>
  <c r="E119" s="1"/>
  <c r="B128" i="13"/>
  <c r="B122" i="6"/>
  <c r="C122" s="1"/>
  <c r="D121"/>
  <c r="E121" s="1"/>
  <c r="B121" i="2"/>
  <c r="E121" i="5"/>
  <c r="B123"/>
  <c r="B69" i="18" l="1"/>
  <c r="E123" i="15"/>
  <c r="D123"/>
  <c r="B124" s="1"/>
  <c r="C123"/>
  <c r="C69" i="17"/>
  <c r="D69" s="1"/>
  <c r="E69" s="1"/>
  <c r="D121" i="2"/>
  <c r="E121" s="1"/>
  <c r="C121"/>
  <c r="D123" i="5"/>
  <c r="C123"/>
  <c r="B121" i="4"/>
  <c r="C121" s="1"/>
  <c r="D120"/>
  <c r="E120" s="1"/>
  <c r="B129" i="13"/>
  <c r="B123" i="6"/>
  <c r="C123" s="1"/>
  <c r="D122"/>
  <c r="E122" s="1"/>
  <c r="B122" i="2"/>
  <c r="B124" i="5"/>
  <c r="E122"/>
  <c r="C69" i="18" l="1"/>
  <c r="D69" s="1"/>
  <c r="E69" s="1"/>
  <c r="E124" i="15"/>
  <c r="D124"/>
  <c r="B125" s="1"/>
  <c r="C124"/>
  <c r="B70" i="17"/>
  <c r="D122" i="2"/>
  <c r="E122" s="1"/>
  <c r="C122"/>
  <c r="D124" i="5"/>
  <c r="C124"/>
  <c r="B122" i="4"/>
  <c r="C122" s="1"/>
  <c r="D121"/>
  <c r="E121" s="1"/>
  <c r="B130" i="13"/>
  <c r="B124" i="6"/>
  <c r="C124" s="1"/>
  <c r="D123"/>
  <c r="E123" s="1"/>
  <c r="B123" i="2"/>
  <c r="B125" i="5"/>
  <c r="E123"/>
  <c r="B70" i="18" l="1"/>
  <c r="E125" i="15"/>
  <c r="D125"/>
  <c r="B126" s="1"/>
  <c r="C125"/>
  <c r="C70" i="17"/>
  <c r="D70" s="1"/>
  <c r="E70" s="1"/>
  <c r="D123" i="2"/>
  <c r="E123" s="1"/>
  <c r="C123"/>
  <c r="D125" i="5"/>
  <c r="C125"/>
  <c r="B123" i="4"/>
  <c r="C123" s="1"/>
  <c r="D122"/>
  <c r="E122" s="1"/>
  <c r="B131" i="13"/>
  <c r="B125" i="6"/>
  <c r="C125" s="1"/>
  <c r="D124"/>
  <c r="E124" s="1"/>
  <c r="B124" i="2"/>
  <c r="B126" i="5"/>
  <c r="E124"/>
  <c r="C70" i="18" l="1"/>
  <c r="D70" s="1"/>
  <c r="E70" s="1"/>
  <c r="E126" i="15"/>
  <c r="D126"/>
  <c r="B127" s="1"/>
  <c r="C126"/>
  <c r="B71" i="17"/>
  <c r="D124" i="2"/>
  <c r="E124" s="1"/>
  <c r="C124"/>
  <c r="D126" i="5"/>
  <c r="C126"/>
  <c r="B124" i="4"/>
  <c r="C124" s="1"/>
  <c r="D123"/>
  <c r="E123" s="1"/>
  <c r="B132" i="13"/>
  <c r="B126" i="6"/>
  <c r="C126" s="1"/>
  <c r="D125"/>
  <c r="E125" s="1"/>
  <c r="B125" i="2"/>
  <c r="E125" i="5"/>
  <c r="B127"/>
  <c r="B71" i="18" l="1"/>
  <c r="E127" i="15"/>
  <c r="D127"/>
  <c r="B128" s="1"/>
  <c r="C127"/>
  <c r="C71" i="17"/>
  <c r="D71" s="1"/>
  <c r="E71" s="1"/>
  <c r="D125" i="2"/>
  <c r="E125" s="1"/>
  <c r="C125"/>
  <c r="D127" i="5"/>
  <c r="C127"/>
  <c r="B125" i="4"/>
  <c r="C125" s="1"/>
  <c r="D124"/>
  <c r="E124" s="1"/>
  <c r="B133" i="13"/>
  <c r="B127" i="6"/>
  <c r="C127" s="1"/>
  <c r="D126"/>
  <c r="E126" s="1"/>
  <c r="B126" i="2"/>
  <c r="B128" i="5"/>
  <c r="E126"/>
  <c r="C71" i="18" l="1"/>
  <c r="D71" s="1"/>
  <c r="E71" s="1"/>
  <c r="E128" i="15"/>
  <c r="D128"/>
  <c r="B129" s="1"/>
  <c r="C128"/>
  <c r="B72" i="17"/>
  <c r="D126" i="2"/>
  <c r="E126" s="1"/>
  <c r="C126"/>
  <c r="D128" i="5"/>
  <c r="C128"/>
  <c r="B126" i="4"/>
  <c r="C126" s="1"/>
  <c r="D125"/>
  <c r="E125" s="1"/>
  <c r="B134" i="13"/>
  <c r="B128" i="6"/>
  <c r="C128" s="1"/>
  <c r="D127"/>
  <c r="E127" s="1"/>
  <c r="B127" i="2"/>
  <c r="B129" i="5"/>
  <c r="E127"/>
  <c r="B72" i="18" l="1"/>
  <c r="E129" i="15"/>
  <c r="D129"/>
  <c r="B130" s="1"/>
  <c r="C129"/>
  <c r="C72" i="17"/>
  <c r="D72" s="1"/>
  <c r="E72" s="1"/>
  <c r="D127" i="2"/>
  <c r="E127" s="1"/>
  <c r="C127"/>
  <c r="D129" i="5"/>
  <c r="C129"/>
  <c r="B127" i="4"/>
  <c r="C127" s="1"/>
  <c r="D126"/>
  <c r="E126" s="1"/>
  <c r="B135" i="13"/>
  <c r="B129" i="6"/>
  <c r="C129" s="1"/>
  <c r="D128"/>
  <c r="E128" s="1"/>
  <c r="B128" i="2"/>
  <c r="B130" i="5"/>
  <c r="E128"/>
  <c r="C72" i="18" l="1"/>
  <c r="D72" s="1"/>
  <c r="E72" s="1"/>
  <c r="E130" i="15"/>
  <c r="D130"/>
  <c r="B131" s="1"/>
  <c r="C130"/>
  <c r="B73" i="17"/>
  <c r="D128" i="2"/>
  <c r="E128" s="1"/>
  <c r="C128"/>
  <c r="D130" i="5"/>
  <c r="C130"/>
  <c r="B128" i="4"/>
  <c r="C128" s="1"/>
  <c r="D127"/>
  <c r="E127" s="1"/>
  <c r="B136" i="13"/>
  <c r="B130" i="6"/>
  <c r="C130" s="1"/>
  <c r="D129"/>
  <c r="E129" s="1"/>
  <c r="B129" i="2"/>
  <c r="E129" i="5"/>
  <c r="B131"/>
  <c r="B73" i="18" l="1"/>
  <c r="E131" i="15"/>
  <c r="D131"/>
  <c r="B132" s="1"/>
  <c r="C131"/>
  <c r="C73" i="17"/>
  <c r="D73" s="1"/>
  <c r="E73" s="1"/>
  <c r="D129" i="2"/>
  <c r="E129" s="1"/>
  <c r="C129"/>
  <c r="D131" i="5"/>
  <c r="C131"/>
  <c r="B129" i="4"/>
  <c r="C129" s="1"/>
  <c r="D128"/>
  <c r="E128" s="1"/>
  <c r="B137" i="13"/>
  <c r="B131" i="6"/>
  <c r="C131" s="1"/>
  <c r="D130"/>
  <c r="E130" s="1"/>
  <c r="B130" i="2"/>
  <c r="B132" i="5"/>
  <c r="E130"/>
  <c r="C73" i="18" l="1"/>
  <c r="D73" s="1"/>
  <c r="E73" s="1"/>
  <c r="E132" i="15"/>
  <c r="D132"/>
  <c r="B133" s="1"/>
  <c r="C132"/>
  <c r="B74" i="17"/>
  <c r="D130" i="2"/>
  <c r="E130" s="1"/>
  <c r="C130"/>
  <c r="D132" i="5"/>
  <c r="C132"/>
  <c r="B130" i="4"/>
  <c r="C130" s="1"/>
  <c r="D129"/>
  <c r="E129" s="1"/>
  <c r="B138" i="13"/>
  <c r="B132" i="6"/>
  <c r="C132" s="1"/>
  <c r="D131"/>
  <c r="E131" s="1"/>
  <c r="B131" i="2"/>
  <c r="B133" i="5"/>
  <c r="E131"/>
  <c r="B74" i="18" l="1"/>
  <c r="E133" i="15"/>
  <c r="D133"/>
  <c r="B134" s="1"/>
  <c r="C133"/>
  <c r="C74" i="17"/>
  <c r="D74" s="1"/>
  <c r="E74" s="1"/>
  <c r="D131" i="2"/>
  <c r="E131" s="1"/>
  <c r="C131"/>
  <c r="D133" i="5"/>
  <c r="C133"/>
  <c r="B131" i="4"/>
  <c r="C131" s="1"/>
  <c r="D130"/>
  <c r="E130" s="1"/>
  <c r="B139" i="13"/>
  <c r="B133" i="6"/>
  <c r="C133" s="1"/>
  <c r="D132"/>
  <c r="E132" s="1"/>
  <c r="B132" i="2"/>
  <c r="E132" i="5"/>
  <c r="B134"/>
  <c r="C74" i="18" l="1"/>
  <c r="D74" s="1"/>
  <c r="E74" s="1"/>
  <c r="E134" i="15"/>
  <c r="D134"/>
  <c r="B135" s="1"/>
  <c r="C134"/>
  <c r="B75" i="17"/>
  <c r="D132" i="2"/>
  <c r="E132" s="1"/>
  <c r="C132"/>
  <c r="D134" i="5"/>
  <c r="C134"/>
  <c r="B132" i="4"/>
  <c r="C132" s="1"/>
  <c r="D131"/>
  <c r="E131" s="1"/>
  <c r="B140" i="13"/>
  <c r="B134" i="6"/>
  <c r="C134" s="1"/>
  <c r="D133"/>
  <c r="E133" s="1"/>
  <c r="B133" i="2"/>
  <c r="B135" i="5"/>
  <c r="E133"/>
  <c r="B75" i="18" l="1"/>
  <c r="E135" i="15"/>
  <c r="D135"/>
  <c r="B136" s="1"/>
  <c r="C135"/>
  <c r="C75" i="17"/>
  <c r="D75" s="1"/>
  <c r="E75" s="1"/>
  <c r="D133" i="2"/>
  <c r="E133" s="1"/>
  <c r="C133"/>
  <c r="D135" i="5"/>
  <c r="C135"/>
  <c r="B133" i="4"/>
  <c r="C133" s="1"/>
  <c r="D132"/>
  <c r="E132" s="1"/>
  <c r="B141" i="13"/>
  <c r="B135" i="6"/>
  <c r="C135" s="1"/>
  <c r="D134"/>
  <c r="E134" s="1"/>
  <c r="B134" i="2"/>
  <c r="B136" i="5"/>
  <c r="E134"/>
  <c r="C75" i="18" l="1"/>
  <c r="D75" s="1"/>
  <c r="E75" s="1"/>
  <c r="E136" i="15"/>
  <c r="D136"/>
  <c r="B137" s="1"/>
  <c r="C136"/>
  <c r="B76" i="17"/>
  <c r="D134" i="2"/>
  <c r="E134" s="1"/>
  <c r="C134"/>
  <c r="D136" i="5"/>
  <c r="C136"/>
  <c r="B134" i="4"/>
  <c r="C134" s="1"/>
  <c r="D133"/>
  <c r="E133" s="1"/>
  <c r="B142" i="13"/>
  <c r="B136" i="6"/>
  <c r="C136" s="1"/>
  <c r="D135"/>
  <c r="E135" s="1"/>
  <c r="B135" i="2"/>
  <c r="E135" i="5"/>
  <c r="B137"/>
  <c r="B76" i="18" l="1"/>
  <c r="E137" i="15"/>
  <c r="D137"/>
  <c r="B138" s="1"/>
  <c r="C137"/>
  <c r="C76" i="17"/>
  <c r="D76" s="1"/>
  <c r="E76" s="1"/>
  <c r="D135" i="2"/>
  <c r="E135" s="1"/>
  <c r="C135"/>
  <c r="D137" i="5"/>
  <c r="C137"/>
  <c r="B135" i="4"/>
  <c r="C135" s="1"/>
  <c r="D134"/>
  <c r="E134" s="1"/>
  <c r="B143" i="13"/>
  <c r="B137" i="6"/>
  <c r="C137" s="1"/>
  <c r="D136"/>
  <c r="E136" s="1"/>
  <c r="B136" i="2"/>
  <c r="B138" i="5"/>
  <c r="E136"/>
  <c r="C76" i="18" l="1"/>
  <c r="D76" s="1"/>
  <c r="E76" s="1"/>
  <c r="E138" i="15"/>
  <c r="D138"/>
  <c r="B139" s="1"/>
  <c r="C138"/>
  <c r="B77" i="17"/>
  <c r="D136" i="2"/>
  <c r="E136" s="1"/>
  <c r="C136"/>
  <c r="D138" i="5"/>
  <c r="C138"/>
  <c r="B136" i="4"/>
  <c r="C136" s="1"/>
  <c r="D135"/>
  <c r="E135" s="1"/>
  <c r="B144" i="13"/>
  <c r="B138" i="6"/>
  <c r="C138" s="1"/>
  <c r="D137"/>
  <c r="E137" s="1"/>
  <c r="B137" i="2"/>
  <c r="B139" i="5"/>
  <c r="E137"/>
  <c r="B77" i="18" l="1"/>
  <c r="E77" s="1"/>
  <c r="E139" i="15"/>
  <c r="D139"/>
  <c r="B140" s="1"/>
  <c r="C139"/>
  <c r="C77" i="17"/>
  <c r="D77" s="1"/>
  <c r="E77" s="1"/>
  <c r="D137" i="2"/>
  <c r="E137" s="1"/>
  <c r="C137"/>
  <c r="D139" i="5"/>
  <c r="C139"/>
  <c r="B137" i="4"/>
  <c r="C137" s="1"/>
  <c r="D136"/>
  <c r="E136" s="1"/>
  <c r="B145" i="13"/>
  <c r="B139" i="6"/>
  <c r="C139" s="1"/>
  <c r="D138"/>
  <c r="E138" s="1"/>
  <c r="B138" i="2"/>
  <c r="B140" i="5"/>
  <c r="E138"/>
  <c r="C77" i="18" l="1"/>
  <c r="D77"/>
  <c r="E140" i="15"/>
  <c r="D140"/>
  <c r="B141" s="1"/>
  <c r="C140"/>
  <c r="B78" i="17"/>
  <c r="D138" i="2"/>
  <c r="E138" s="1"/>
  <c r="C138"/>
  <c r="D140" i="5"/>
  <c r="C140"/>
  <c r="B138" i="4"/>
  <c r="C138" s="1"/>
  <c r="D137"/>
  <c r="E137" s="1"/>
  <c r="B146" i="13"/>
  <c r="B140" i="6"/>
  <c r="C140" s="1"/>
  <c r="D139"/>
  <c r="E139" s="1"/>
  <c r="B139" i="2"/>
  <c r="B141" i="5"/>
  <c r="E139"/>
  <c r="B78" i="18" l="1"/>
  <c r="E78" s="1"/>
  <c r="E141" i="15"/>
  <c r="D141"/>
  <c r="B142" s="1"/>
  <c r="C141"/>
  <c r="C78" i="17"/>
  <c r="D78" s="1"/>
  <c r="E78" s="1"/>
  <c r="D139" i="2"/>
  <c r="E139" s="1"/>
  <c r="C139"/>
  <c r="D141" i="5"/>
  <c r="C141"/>
  <c r="B139" i="4"/>
  <c r="C139" s="1"/>
  <c r="D138"/>
  <c r="E138" s="1"/>
  <c r="B147" i="13"/>
  <c r="B141" i="6"/>
  <c r="C141" s="1"/>
  <c r="D140"/>
  <c r="E140" s="1"/>
  <c r="B140" i="2"/>
  <c r="E140" i="5"/>
  <c r="B142"/>
  <c r="C78" i="18" l="1"/>
  <c r="D78"/>
  <c r="E142" i="15"/>
  <c r="D142"/>
  <c r="B143" s="1"/>
  <c r="C142"/>
  <c r="B79" i="17"/>
  <c r="D140" i="2"/>
  <c r="E140" s="1"/>
  <c r="C140"/>
  <c r="D142" i="5"/>
  <c r="C142"/>
  <c r="B140" i="4"/>
  <c r="C140" s="1"/>
  <c r="D139"/>
  <c r="E139" s="1"/>
  <c r="B148" i="13"/>
  <c r="B142" i="6"/>
  <c r="C142" s="1"/>
  <c r="D141"/>
  <c r="E141" s="1"/>
  <c r="B141" i="2"/>
  <c r="B143" i="5"/>
  <c r="E141"/>
  <c r="B79" i="18" l="1"/>
  <c r="E79" s="1"/>
  <c r="E143" i="15"/>
  <c r="D143"/>
  <c r="B144" s="1"/>
  <c r="C143"/>
  <c r="C79" i="17"/>
  <c r="D79" s="1"/>
  <c r="E79" s="1"/>
  <c r="D141" i="2"/>
  <c r="E141" s="1"/>
  <c r="C141"/>
  <c r="D143" i="5"/>
  <c r="C143"/>
  <c r="B141" i="4"/>
  <c r="C141" s="1"/>
  <c r="D140"/>
  <c r="E140" s="1"/>
  <c r="B149" i="13"/>
  <c r="B143" i="6"/>
  <c r="C143" s="1"/>
  <c r="D142"/>
  <c r="E142" s="1"/>
  <c r="B142" i="2"/>
  <c r="B144" i="5"/>
  <c r="E142"/>
  <c r="C79" i="18" l="1"/>
  <c r="D79"/>
  <c r="E144" i="15"/>
  <c r="D144"/>
  <c r="B145" s="1"/>
  <c r="C144"/>
  <c r="B80" i="17"/>
  <c r="D142" i="2"/>
  <c r="E142" s="1"/>
  <c r="C142"/>
  <c r="D144" i="5"/>
  <c r="C144"/>
  <c r="B142" i="4"/>
  <c r="C142" s="1"/>
  <c r="D141"/>
  <c r="E141" s="1"/>
  <c r="B150" i="13"/>
  <c r="B144" i="6"/>
  <c r="C144" s="1"/>
  <c r="D143"/>
  <c r="E143" s="1"/>
  <c r="B143" i="2"/>
  <c r="B145" i="5"/>
  <c r="E143"/>
  <c r="B80" i="18" l="1"/>
  <c r="E80" s="1"/>
  <c r="E145" i="15"/>
  <c r="D145"/>
  <c r="B146" s="1"/>
  <c r="C145"/>
  <c r="C80" i="17"/>
  <c r="D80" s="1"/>
  <c r="E80" s="1"/>
  <c r="D143" i="2"/>
  <c r="E143" s="1"/>
  <c r="C143"/>
  <c r="D145" i="5"/>
  <c r="C145"/>
  <c r="B143" i="4"/>
  <c r="C143" s="1"/>
  <c r="D142"/>
  <c r="E142" s="1"/>
  <c r="B151" i="13"/>
  <c r="B145" i="6"/>
  <c r="C145" s="1"/>
  <c r="D144"/>
  <c r="E144" s="1"/>
  <c r="B144" i="2"/>
  <c r="B146" i="5"/>
  <c r="E144"/>
  <c r="C80" i="18" l="1"/>
  <c r="D80"/>
  <c r="E146" i="15"/>
  <c r="D146"/>
  <c r="B147" s="1"/>
  <c r="C146"/>
  <c r="B81" i="17"/>
  <c r="D144" i="2"/>
  <c r="E144" s="1"/>
  <c r="C144"/>
  <c r="D146" i="5"/>
  <c r="C146"/>
  <c r="B144" i="4"/>
  <c r="C144" s="1"/>
  <c r="D143"/>
  <c r="E143" s="1"/>
  <c r="B152" i="13"/>
  <c r="B146" i="6"/>
  <c r="C146" s="1"/>
  <c r="D145"/>
  <c r="E145" s="1"/>
  <c r="B145" i="2"/>
  <c r="B147" i="5"/>
  <c r="E145"/>
  <c r="B81" i="18" l="1"/>
  <c r="E81" s="1"/>
  <c r="E147" i="15"/>
  <c r="C147"/>
  <c r="D147"/>
  <c r="B148" s="1"/>
  <c r="C81" i="17"/>
  <c r="D81" s="1"/>
  <c r="E81" s="1"/>
  <c r="D145" i="2"/>
  <c r="E145" s="1"/>
  <c r="C145"/>
  <c r="D147" i="5"/>
  <c r="C147"/>
  <c r="B145" i="4"/>
  <c r="C145" s="1"/>
  <c r="D144"/>
  <c r="E144" s="1"/>
  <c r="B153" i="13"/>
  <c r="B147" i="6"/>
  <c r="C147" s="1"/>
  <c r="D146"/>
  <c r="E146" s="1"/>
  <c r="B146" i="2"/>
  <c r="B148" i="5"/>
  <c r="E146"/>
  <c r="C81" i="18" l="1"/>
  <c r="D81"/>
  <c r="E148" i="15"/>
  <c r="D148"/>
  <c r="B149" s="1"/>
  <c r="C148"/>
  <c r="B82" i="17"/>
  <c r="D146" i="2"/>
  <c r="E146" s="1"/>
  <c r="C146"/>
  <c r="D148" i="5"/>
  <c r="C148"/>
  <c r="B146" i="4"/>
  <c r="C146" s="1"/>
  <c r="D145"/>
  <c r="E145" s="1"/>
  <c r="B154" i="13"/>
  <c r="B148" i="6"/>
  <c r="C148" s="1"/>
  <c r="D147"/>
  <c r="E147" s="1"/>
  <c r="B147" i="2"/>
  <c r="E147" i="5"/>
  <c r="B149"/>
  <c r="B82" i="18" l="1"/>
  <c r="E82" s="1"/>
  <c r="E149" i="15"/>
  <c r="D149"/>
  <c r="B150" s="1"/>
  <c r="C149"/>
  <c r="C82" i="17"/>
  <c r="D82" s="1"/>
  <c r="E82" s="1"/>
  <c r="D147" i="2"/>
  <c r="E147" s="1"/>
  <c r="C147"/>
  <c r="D149" i="5"/>
  <c r="C149"/>
  <c r="B147" i="4"/>
  <c r="C147" s="1"/>
  <c r="D146"/>
  <c r="E146" s="1"/>
  <c r="B155" i="13"/>
  <c r="B149" i="6"/>
  <c r="C149" s="1"/>
  <c r="D148"/>
  <c r="E148" s="1"/>
  <c r="B148" i="2"/>
  <c r="B150" i="5"/>
  <c r="E148"/>
  <c r="C82" i="18" l="1"/>
  <c r="D82"/>
  <c r="E150" i="15"/>
  <c r="D150"/>
  <c r="B151" s="1"/>
  <c r="C150"/>
  <c r="B83" i="17"/>
  <c r="D148" i="2"/>
  <c r="E148" s="1"/>
  <c r="C148"/>
  <c r="D150" i="5"/>
  <c r="C150"/>
  <c r="B148" i="4"/>
  <c r="C148" s="1"/>
  <c r="D147"/>
  <c r="E147" s="1"/>
  <c r="B156" i="13"/>
  <c r="B150" i="6"/>
  <c r="C150" s="1"/>
  <c r="D149"/>
  <c r="E149" s="1"/>
  <c r="B149" i="2"/>
  <c r="B151" i="5"/>
  <c r="E149"/>
  <c r="B83" i="18" l="1"/>
  <c r="E83" s="1"/>
  <c r="E151" i="15"/>
  <c r="D151"/>
  <c r="B152" s="1"/>
  <c r="C151"/>
  <c r="C83" i="17"/>
  <c r="D83"/>
  <c r="E83" s="1"/>
  <c r="D149" i="2"/>
  <c r="E149" s="1"/>
  <c r="C149"/>
  <c r="D151" i="5"/>
  <c r="C151"/>
  <c r="B149" i="4"/>
  <c r="C149" s="1"/>
  <c r="D148"/>
  <c r="E148" s="1"/>
  <c r="B157" i="13"/>
  <c r="B151" i="6"/>
  <c r="C151" s="1"/>
  <c r="D150"/>
  <c r="E150" s="1"/>
  <c r="B150" i="2"/>
  <c r="B152" i="5"/>
  <c r="E150"/>
  <c r="C83" i="18" l="1"/>
  <c r="D83"/>
  <c r="E152" i="15"/>
  <c r="D152"/>
  <c r="B153" s="1"/>
  <c r="C152"/>
  <c r="B84" i="17"/>
  <c r="D150" i="2"/>
  <c r="E150" s="1"/>
  <c r="C150"/>
  <c r="D152" i="5"/>
  <c r="C152"/>
  <c r="B150" i="4"/>
  <c r="C150" s="1"/>
  <c r="D149"/>
  <c r="E149" s="1"/>
  <c r="B158" i="13"/>
  <c r="B152" i="6"/>
  <c r="C152" s="1"/>
  <c r="D151"/>
  <c r="E151" s="1"/>
  <c r="B151" i="2"/>
  <c r="B153" i="5"/>
  <c r="E151"/>
  <c r="B84" i="18" l="1"/>
  <c r="E84" s="1"/>
  <c r="E153" i="15"/>
  <c r="D153"/>
  <c r="B154" s="1"/>
  <c r="C153"/>
  <c r="C84" i="17"/>
  <c r="D84" s="1"/>
  <c r="E84" s="1"/>
  <c r="D151" i="2"/>
  <c r="E151" s="1"/>
  <c r="C151"/>
  <c r="D153" i="5"/>
  <c r="C153"/>
  <c r="B151" i="4"/>
  <c r="C151" s="1"/>
  <c r="D150"/>
  <c r="E150" s="1"/>
  <c r="B159" i="13"/>
  <c r="B153" i="6"/>
  <c r="C153" s="1"/>
  <c r="D152"/>
  <c r="E152" s="1"/>
  <c r="B152" i="2"/>
  <c r="B154" i="5"/>
  <c r="E152"/>
  <c r="C84" i="18" l="1"/>
  <c r="D84"/>
  <c r="E154" i="15"/>
  <c r="D154"/>
  <c r="B155" s="1"/>
  <c r="C154"/>
  <c r="B85" i="17"/>
  <c r="D152" i="2"/>
  <c r="E152" s="1"/>
  <c r="C152"/>
  <c r="D154" i="5"/>
  <c r="C154"/>
  <c r="B152" i="4"/>
  <c r="C152" s="1"/>
  <c r="D151"/>
  <c r="E151" s="1"/>
  <c r="B160" i="13"/>
  <c r="B154" i="6"/>
  <c r="C154" s="1"/>
  <c r="D153"/>
  <c r="E153" s="1"/>
  <c r="B153" i="2"/>
  <c r="B155" i="5"/>
  <c r="E153"/>
  <c r="B85" i="18" l="1"/>
  <c r="E85" s="1"/>
  <c r="E155" i="15"/>
  <c r="D155"/>
  <c r="B156" s="1"/>
  <c r="C155"/>
  <c r="C85" i="17"/>
  <c r="D85" s="1"/>
  <c r="E85" s="1"/>
  <c r="D153" i="2"/>
  <c r="E153" s="1"/>
  <c r="C153"/>
  <c r="D155" i="5"/>
  <c r="C155"/>
  <c r="B153" i="4"/>
  <c r="C153" s="1"/>
  <c r="D152"/>
  <c r="E152" s="1"/>
  <c r="B161" i="13"/>
  <c r="B155" i="6"/>
  <c r="C155" s="1"/>
  <c r="D154"/>
  <c r="E154" s="1"/>
  <c r="B154" i="2"/>
  <c r="B156" i="5"/>
  <c r="E154"/>
  <c r="C85" i="18" l="1"/>
  <c r="D85"/>
  <c r="E156" i="15"/>
  <c r="C156"/>
  <c r="D156"/>
  <c r="B157" s="1"/>
  <c r="B86" i="17"/>
  <c r="D154" i="2"/>
  <c r="E154" s="1"/>
  <c r="C154"/>
  <c r="D156" i="5"/>
  <c r="C156"/>
  <c r="B154" i="4"/>
  <c r="C154" s="1"/>
  <c r="D153"/>
  <c r="E153" s="1"/>
  <c r="B162" i="13"/>
  <c r="B156" i="6"/>
  <c r="C156" s="1"/>
  <c r="D155"/>
  <c r="E155" s="1"/>
  <c r="B155" i="2"/>
  <c r="E155" i="5"/>
  <c r="B157"/>
  <c r="B86" i="18" l="1"/>
  <c r="E86" s="1"/>
  <c r="E157" i="15"/>
  <c r="C157"/>
  <c r="D157"/>
  <c r="B158" s="1"/>
  <c r="C86" i="17"/>
  <c r="D86" s="1"/>
  <c r="E86" s="1"/>
  <c r="D155" i="2"/>
  <c r="E155" s="1"/>
  <c r="C155"/>
  <c r="D157" i="5"/>
  <c r="C157"/>
  <c r="B155" i="4"/>
  <c r="C155" s="1"/>
  <c r="D154"/>
  <c r="E154" s="1"/>
  <c r="B163" i="13"/>
  <c r="B157" i="6"/>
  <c r="C157" s="1"/>
  <c r="D156"/>
  <c r="E156" s="1"/>
  <c r="B156" i="2"/>
  <c r="B158" i="5"/>
  <c r="E156"/>
  <c r="C86" i="18" l="1"/>
  <c r="D86"/>
  <c r="E158" i="15"/>
  <c r="D158"/>
  <c r="B159" s="1"/>
  <c r="C158"/>
  <c r="B87" i="17"/>
  <c r="D156" i="2"/>
  <c r="E156" s="1"/>
  <c r="C156"/>
  <c r="D158" i="5"/>
  <c r="C158"/>
  <c r="B156" i="4"/>
  <c r="C156" s="1"/>
  <c r="D155"/>
  <c r="E155" s="1"/>
  <c r="B164" i="13"/>
  <c r="B158" i="6"/>
  <c r="C158" s="1"/>
  <c r="D157"/>
  <c r="E157" s="1"/>
  <c r="B157" i="2"/>
  <c r="B159" i="5"/>
  <c r="E157"/>
  <c r="B87" i="18" l="1"/>
  <c r="E87" s="1"/>
  <c r="E159" i="15"/>
  <c r="D159"/>
  <c r="B160" s="1"/>
  <c r="C159"/>
  <c r="C87" i="17"/>
  <c r="D87" s="1"/>
  <c r="E87" s="1"/>
  <c r="D157" i="2"/>
  <c r="E157" s="1"/>
  <c r="C157"/>
  <c r="D159" i="5"/>
  <c r="C159"/>
  <c r="B157" i="4"/>
  <c r="C157" s="1"/>
  <c r="D156"/>
  <c r="E156" s="1"/>
  <c r="B165" i="13"/>
  <c r="B159" i="6"/>
  <c r="C159" s="1"/>
  <c r="D158"/>
  <c r="E158" s="1"/>
  <c r="B158" i="2"/>
  <c r="B160" i="5"/>
  <c r="E158"/>
  <c r="C87" i="18" l="1"/>
  <c r="D87"/>
  <c r="E160" i="15"/>
  <c r="D160"/>
  <c r="B161" s="1"/>
  <c r="C160"/>
  <c r="B88" i="17"/>
  <c r="D158" i="2"/>
  <c r="E158" s="1"/>
  <c r="C158"/>
  <c r="D160" i="5"/>
  <c r="C160"/>
  <c r="B158" i="4"/>
  <c r="C158" s="1"/>
  <c r="D157"/>
  <c r="E157" s="1"/>
  <c r="B166" i="13"/>
  <c r="B160" i="6"/>
  <c r="C160" s="1"/>
  <c r="D159"/>
  <c r="E159" s="1"/>
  <c r="B159" i="2"/>
  <c r="E159" i="5"/>
  <c r="B161"/>
  <c r="B88" i="18" l="1"/>
  <c r="E88" s="1"/>
  <c r="E161" i="15"/>
  <c r="D161"/>
  <c r="B162" s="1"/>
  <c r="C161"/>
  <c r="C88" i="17"/>
  <c r="D88" s="1"/>
  <c r="E88" s="1"/>
  <c r="D159" i="2"/>
  <c r="E159" s="1"/>
  <c r="C159"/>
  <c r="D161" i="5"/>
  <c r="C161"/>
  <c r="B159" i="4"/>
  <c r="C159" s="1"/>
  <c r="D158"/>
  <c r="E158" s="1"/>
  <c r="B167" i="13"/>
  <c r="B161" i="6"/>
  <c r="C161" s="1"/>
  <c r="D160"/>
  <c r="E160" s="1"/>
  <c r="B160" i="2"/>
  <c r="B162" i="5"/>
  <c r="E160"/>
  <c r="C88" i="18" l="1"/>
  <c r="D88"/>
  <c r="E162" i="15"/>
  <c r="D162"/>
  <c r="B163" s="1"/>
  <c r="C162"/>
  <c r="B89" i="17"/>
  <c r="D160" i="2"/>
  <c r="E160" s="1"/>
  <c r="C160"/>
  <c r="D162" i="5"/>
  <c r="C162"/>
  <c r="B160" i="4"/>
  <c r="C160" s="1"/>
  <c r="D159"/>
  <c r="E159" s="1"/>
  <c r="B168" i="13"/>
  <c r="B162" i="6"/>
  <c r="C162" s="1"/>
  <c r="D161"/>
  <c r="E161" s="1"/>
  <c r="B161" i="2"/>
  <c r="B163" i="5"/>
  <c r="E161"/>
  <c r="B89" i="18" l="1"/>
  <c r="E89" s="1"/>
  <c r="E163" i="15"/>
  <c r="D163"/>
  <c r="B164" s="1"/>
  <c r="C163"/>
  <c r="C89" i="17"/>
  <c r="D89" s="1"/>
  <c r="E89" s="1"/>
  <c r="D161" i="2"/>
  <c r="E161" s="1"/>
  <c r="C161"/>
  <c r="D163" i="5"/>
  <c r="C163"/>
  <c r="B161" i="4"/>
  <c r="C161" s="1"/>
  <c r="D160"/>
  <c r="E160" s="1"/>
  <c r="B169" i="13"/>
  <c r="B163" i="6"/>
  <c r="C163" s="1"/>
  <c r="D162"/>
  <c r="E162" s="1"/>
  <c r="B162" i="2"/>
  <c r="B164" i="5"/>
  <c r="E162"/>
  <c r="C89" i="18" l="1"/>
  <c r="D89"/>
  <c r="E164" i="15"/>
  <c r="D164"/>
  <c r="B165" s="1"/>
  <c r="C164"/>
  <c r="B90" i="17"/>
  <c r="D162" i="2"/>
  <c r="E162" s="1"/>
  <c r="C162"/>
  <c r="D164" i="5"/>
  <c r="C164"/>
  <c r="B162" i="4"/>
  <c r="C162" s="1"/>
  <c r="D161"/>
  <c r="E161" s="1"/>
  <c r="B170" i="13"/>
  <c r="B164" i="6"/>
  <c r="C164" s="1"/>
  <c r="D163"/>
  <c r="E163" s="1"/>
  <c r="B163" i="2"/>
  <c r="E163" i="5"/>
  <c r="B165"/>
  <c r="B90" i="18" l="1"/>
  <c r="E90" s="1"/>
  <c r="E165" i="15"/>
  <c r="D165"/>
  <c r="B166" s="1"/>
  <c r="C165"/>
  <c r="C90" i="17"/>
  <c r="D90" s="1"/>
  <c r="E90" s="1"/>
  <c r="D163" i="2"/>
  <c r="E163" s="1"/>
  <c r="C163"/>
  <c r="D165" i="5"/>
  <c r="C165"/>
  <c r="B163" i="4"/>
  <c r="C163" s="1"/>
  <c r="D162"/>
  <c r="E162" s="1"/>
  <c r="B171" i="13"/>
  <c r="B165" i="6"/>
  <c r="C165" s="1"/>
  <c r="D164"/>
  <c r="E164" s="1"/>
  <c r="B164" i="2"/>
  <c r="B166" i="5"/>
  <c r="E164"/>
  <c r="C90" i="18" l="1"/>
  <c r="D90"/>
  <c r="E166" i="15"/>
  <c r="D166"/>
  <c r="B167" s="1"/>
  <c r="C166"/>
  <c r="B91" i="17"/>
  <c r="D164" i="2"/>
  <c r="E164" s="1"/>
  <c r="C164"/>
  <c r="D166" i="5"/>
  <c r="C166"/>
  <c r="B164" i="4"/>
  <c r="C164" s="1"/>
  <c r="D163"/>
  <c r="E163" s="1"/>
  <c r="B172" i="13"/>
  <c r="B166" i="6"/>
  <c r="C166" s="1"/>
  <c r="D165"/>
  <c r="E165" s="1"/>
  <c r="B165" i="2"/>
  <c r="E165" i="5"/>
  <c r="B167"/>
  <c r="B91" i="18" l="1"/>
  <c r="E91" s="1"/>
  <c r="E167" i="15"/>
  <c r="D167"/>
  <c r="B168" s="1"/>
  <c r="C167"/>
  <c r="C91" i="17"/>
  <c r="D91" s="1"/>
  <c r="E91" s="1"/>
  <c r="D165" i="2"/>
  <c r="E165" s="1"/>
  <c r="C165"/>
  <c r="D167" i="5"/>
  <c r="C167"/>
  <c r="B165" i="4"/>
  <c r="C165" s="1"/>
  <c r="D164"/>
  <c r="E164" s="1"/>
  <c r="B173" i="13"/>
  <c r="B167" i="6"/>
  <c r="C167" s="1"/>
  <c r="D166"/>
  <c r="E166" s="1"/>
  <c r="B166" i="2"/>
  <c r="E166" i="5"/>
  <c r="B168"/>
  <c r="C91" i="18" l="1"/>
  <c r="D91"/>
  <c r="E168" i="15"/>
  <c r="D168"/>
  <c r="B169" s="1"/>
  <c r="C168"/>
  <c r="B92" i="17"/>
  <c r="D166" i="2"/>
  <c r="E166" s="1"/>
  <c r="C166"/>
  <c r="D168" i="5"/>
  <c r="C168"/>
  <c r="B166" i="4"/>
  <c r="C166" s="1"/>
  <c r="D165"/>
  <c r="E165" s="1"/>
  <c r="B174" i="13"/>
  <c r="B168" i="6"/>
  <c r="C168" s="1"/>
  <c r="D167"/>
  <c r="E167" s="1"/>
  <c r="B167" i="2"/>
  <c r="E167" i="5"/>
  <c r="B169"/>
  <c r="B92" i="18" l="1"/>
  <c r="E92" s="1"/>
  <c r="E169" i="15"/>
  <c r="C169"/>
  <c r="D169"/>
  <c r="B170" s="1"/>
  <c r="C92" i="17"/>
  <c r="D92" s="1"/>
  <c r="E92" s="1"/>
  <c r="D167" i="2"/>
  <c r="E167" s="1"/>
  <c r="C167"/>
  <c r="D169" i="5"/>
  <c r="C169"/>
  <c r="B167" i="4"/>
  <c r="C167" s="1"/>
  <c r="D166"/>
  <c r="E166" s="1"/>
  <c r="B175" i="13"/>
  <c r="B169" i="6"/>
  <c r="C169" s="1"/>
  <c r="D168"/>
  <c r="E168" s="1"/>
  <c r="B168" i="2"/>
  <c r="B170" i="5"/>
  <c r="E168"/>
  <c r="C92" i="18" l="1"/>
  <c r="D92"/>
  <c r="E170" i="15"/>
  <c r="D170"/>
  <c r="B171" s="1"/>
  <c r="C170"/>
  <c r="B93" i="17"/>
  <c r="D168" i="2"/>
  <c r="E168" s="1"/>
  <c r="C168"/>
  <c r="D170" i="5"/>
  <c r="C170"/>
  <c r="B168" i="4"/>
  <c r="C168" s="1"/>
  <c r="D167"/>
  <c r="E167" s="1"/>
  <c r="B176" i="13"/>
  <c r="B170" i="6"/>
  <c r="C170" s="1"/>
  <c r="D169"/>
  <c r="E169" s="1"/>
  <c r="B169" i="2"/>
  <c r="B171" i="5"/>
  <c r="E169"/>
  <c r="B93" i="18" l="1"/>
  <c r="E93" s="1"/>
  <c r="E171" i="15"/>
  <c r="D171"/>
  <c r="B172" s="1"/>
  <c r="C171"/>
  <c r="C93" i="17"/>
  <c r="D93" s="1"/>
  <c r="E93" s="1"/>
  <c r="D169" i="2"/>
  <c r="E169" s="1"/>
  <c r="C169"/>
  <c r="D171" i="5"/>
  <c r="C171"/>
  <c r="B169" i="4"/>
  <c r="C169" s="1"/>
  <c r="D168"/>
  <c r="E168" s="1"/>
  <c r="B177" i="13"/>
  <c r="B171" i="6"/>
  <c r="C171" s="1"/>
  <c r="D170"/>
  <c r="E170" s="1"/>
  <c r="B170" i="2"/>
  <c r="E170" i="5"/>
  <c r="B172"/>
  <c r="C93" i="18" l="1"/>
  <c r="D93"/>
  <c r="E172" i="15"/>
  <c r="D172"/>
  <c r="B173" s="1"/>
  <c r="C172"/>
  <c r="B94" i="17"/>
  <c r="D170" i="2"/>
  <c r="E170" s="1"/>
  <c r="C170"/>
  <c r="D172" i="5"/>
  <c r="C172"/>
  <c r="B170" i="4"/>
  <c r="C170" s="1"/>
  <c r="D169"/>
  <c r="E169" s="1"/>
  <c r="B178" i="13"/>
  <c r="B172" i="6"/>
  <c r="C172" s="1"/>
  <c r="D171"/>
  <c r="E171" s="1"/>
  <c r="B171" i="2"/>
  <c r="B173" i="5"/>
  <c r="E171"/>
  <c r="B94" i="18" l="1"/>
  <c r="E94" s="1"/>
  <c r="E173" i="15"/>
  <c r="D173"/>
  <c r="B174" s="1"/>
  <c r="C173"/>
  <c r="C94" i="17"/>
  <c r="D94" s="1"/>
  <c r="E94" s="1"/>
  <c r="D171" i="2"/>
  <c r="E171" s="1"/>
  <c r="C171"/>
  <c r="D173" i="5"/>
  <c r="C173"/>
  <c r="B171" i="4"/>
  <c r="C171" s="1"/>
  <c r="D170"/>
  <c r="E170" s="1"/>
  <c r="B179" i="13"/>
  <c r="B173" i="6"/>
  <c r="C173" s="1"/>
  <c r="D172"/>
  <c r="E172" s="1"/>
  <c r="B172" i="2"/>
  <c r="B174" i="5"/>
  <c r="E172"/>
  <c r="C94" i="18" l="1"/>
  <c r="D94"/>
  <c r="E174" i="15"/>
  <c r="D174"/>
  <c r="B175" s="1"/>
  <c r="C174"/>
  <c r="B95" i="17"/>
  <c r="D172" i="2"/>
  <c r="E172" s="1"/>
  <c r="C172"/>
  <c r="D174" i="5"/>
  <c r="C174"/>
  <c r="B172" i="4"/>
  <c r="C172" s="1"/>
  <c r="D171"/>
  <c r="E171" s="1"/>
  <c r="B180" i="13"/>
  <c r="B174" i="6"/>
  <c r="C174" s="1"/>
  <c r="D173"/>
  <c r="E173" s="1"/>
  <c r="B173" i="2"/>
  <c r="E173" i="5"/>
  <c r="B175"/>
  <c r="B95" i="18" l="1"/>
  <c r="E95" s="1"/>
  <c r="E175" i="15"/>
  <c r="D175"/>
  <c r="B176" s="1"/>
  <c r="C175"/>
  <c r="C95" i="17"/>
  <c r="D95" s="1"/>
  <c r="E95" s="1"/>
  <c r="D173" i="2"/>
  <c r="E173" s="1"/>
  <c r="C173"/>
  <c r="D175" i="5"/>
  <c r="C175"/>
  <c r="B173" i="4"/>
  <c r="C173" s="1"/>
  <c r="D172"/>
  <c r="E172" s="1"/>
  <c r="B181" i="13"/>
  <c r="B175" i="6"/>
  <c r="C175" s="1"/>
  <c r="D174"/>
  <c r="E174" s="1"/>
  <c r="B174" i="2"/>
  <c r="B176" i="5"/>
  <c r="E174"/>
  <c r="C95" i="18" l="1"/>
  <c r="D95"/>
  <c r="E176" i="15"/>
  <c r="D176"/>
  <c r="B177" s="1"/>
  <c r="C176"/>
  <c r="B96" i="17"/>
  <c r="D174" i="2"/>
  <c r="E174" s="1"/>
  <c r="C174"/>
  <c r="D176" i="5"/>
  <c r="C176"/>
  <c r="B174" i="4"/>
  <c r="C174" s="1"/>
  <c r="D173"/>
  <c r="E173" s="1"/>
  <c r="B182" i="13"/>
  <c r="B176" i="6"/>
  <c r="C176" s="1"/>
  <c r="D175"/>
  <c r="E175" s="1"/>
  <c r="B175" i="2"/>
  <c r="B177" i="5"/>
  <c r="E175"/>
  <c r="B96" i="18" l="1"/>
  <c r="E96" s="1"/>
  <c r="E177" i="15"/>
  <c r="D177"/>
  <c r="B178" s="1"/>
  <c r="C177"/>
  <c r="C96" i="17"/>
  <c r="D96" s="1"/>
  <c r="E96" s="1"/>
  <c r="D175" i="2"/>
  <c r="E175" s="1"/>
  <c r="C175"/>
  <c r="D177" i="5"/>
  <c r="C177"/>
  <c r="B175" i="4"/>
  <c r="C175" s="1"/>
  <c r="D174"/>
  <c r="E174" s="1"/>
  <c r="B183" i="13"/>
  <c r="B177" i="6"/>
  <c r="C177" s="1"/>
  <c r="D176"/>
  <c r="E176" s="1"/>
  <c r="B176" i="2"/>
  <c r="B178" i="5"/>
  <c r="E176"/>
  <c r="C96" i="18" l="1"/>
  <c r="D96"/>
  <c r="E178" i="15"/>
  <c r="D178"/>
  <c r="B179" s="1"/>
  <c r="C178"/>
  <c r="B97" i="17"/>
  <c r="D176" i="2"/>
  <c r="E176" s="1"/>
  <c r="C176"/>
  <c r="D178" i="5"/>
  <c r="C178"/>
  <c r="B176" i="4"/>
  <c r="C176" s="1"/>
  <c r="D175"/>
  <c r="E175" s="1"/>
  <c r="B184" i="13"/>
  <c r="B178" i="6"/>
  <c r="C178" s="1"/>
  <c r="D177"/>
  <c r="E177" s="1"/>
  <c r="B177" i="2"/>
  <c r="E177" i="5"/>
  <c r="B179"/>
  <c r="B97" i="18" l="1"/>
  <c r="E97" s="1"/>
  <c r="E179" i="15"/>
  <c r="D179"/>
  <c r="B180" s="1"/>
  <c r="C179"/>
  <c r="C97" i="17"/>
  <c r="D97" s="1"/>
  <c r="E97" s="1"/>
  <c r="D177" i="2"/>
  <c r="E177" s="1"/>
  <c r="C177"/>
  <c r="D179" i="5"/>
  <c r="C179"/>
  <c r="B177" i="4"/>
  <c r="C177" s="1"/>
  <c r="D176"/>
  <c r="E176" s="1"/>
  <c r="B185" i="13"/>
  <c r="B179" i="6"/>
  <c r="C179" s="1"/>
  <c r="D178"/>
  <c r="E178" s="1"/>
  <c r="B178" i="2"/>
  <c r="E178" i="5"/>
  <c r="B180"/>
  <c r="C97" i="18" l="1"/>
  <c r="D97"/>
  <c r="E180" i="15"/>
  <c r="D180"/>
  <c r="B181" s="1"/>
  <c r="C180"/>
  <c r="B98" i="17"/>
  <c r="D178" i="2"/>
  <c r="E178" s="1"/>
  <c r="C178"/>
  <c r="D180" i="5"/>
  <c r="C180"/>
  <c r="B178" i="4"/>
  <c r="C178" s="1"/>
  <c r="D177"/>
  <c r="E177" s="1"/>
  <c r="B186" i="13"/>
  <c r="B180" i="6"/>
  <c r="C180" s="1"/>
  <c r="D179"/>
  <c r="E179" s="1"/>
  <c r="B179" i="2"/>
  <c r="B181" i="5"/>
  <c r="E179"/>
  <c r="B98" i="18" l="1"/>
  <c r="E98" s="1"/>
  <c r="E181" i="15"/>
  <c r="D181"/>
  <c r="B182" s="1"/>
  <c r="C181"/>
  <c r="C98" i="17"/>
  <c r="D98" s="1"/>
  <c r="E98" s="1"/>
  <c r="D179" i="2"/>
  <c r="E179" s="1"/>
  <c r="C179"/>
  <c r="D181" i="5"/>
  <c r="C181"/>
  <c r="B179" i="4"/>
  <c r="C179" s="1"/>
  <c r="D178"/>
  <c r="E178" s="1"/>
  <c r="B187" i="13"/>
  <c r="B181" i="6"/>
  <c r="C181" s="1"/>
  <c r="D180"/>
  <c r="E180" s="1"/>
  <c r="B180" i="2"/>
  <c r="B182" i="5"/>
  <c r="E180"/>
  <c r="C98" i="18" l="1"/>
  <c r="D98"/>
  <c r="E182" i="15"/>
  <c r="D182"/>
  <c r="B183" s="1"/>
  <c r="C182"/>
  <c r="B99" i="17"/>
  <c r="D180" i="2"/>
  <c r="E180" s="1"/>
  <c r="C180"/>
  <c r="D182" i="5"/>
  <c r="C182"/>
  <c r="B180" i="4"/>
  <c r="C180" s="1"/>
  <c r="D179"/>
  <c r="E179" s="1"/>
  <c r="B188" i="13"/>
  <c r="B182" i="6"/>
  <c r="C182" s="1"/>
  <c r="D181"/>
  <c r="E181" s="1"/>
  <c r="B181" i="2"/>
  <c r="E181" i="5"/>
  <c r="B183"/>
  <c r="B99" i="18" l="1"/>
  <c r="E99" s="1"/>
  <c r="E183" i="15"/>
  <c r="D183"/>
  <c r="B184" s="1"/>
  <c r="C183"/>
  <c r="C99" i="17"/>
  <c r="D99" s="1"/>
  <c r="E99" s="1"/>
  <c r="D181" i="2"/>
  <c r="E181" s="1"/>
  <c r="C181"/>
  <c r="D183" i="5"/>
  <c r="C183"/>
  <c r="B181" i="4"/>
  <c r="C181" s="1"/>
  <c r="D180"/>
  <c r="E180" s="1"/>
  <c r="B189" i="13"/>
  <c r="B183" i="6"/>
  <c r="C183" s="1"/>
  <c r="D182"/>
  <c r="E182" s="1"/>
  <c r="B182" i="2"/>
  <c r="E182" i="5"/>
  <c r="B184"/>
  <c r="C99" i="18" l="1"/>
  <c r="D99"/>
  <c r="E184" i="15"/>
  <c r="D184"/>
  <c r="B185" s="1"/>
  <c r="C184"/>
  <c r="B100" i="17"/>
  <c r="D182" i="2"/>
  <c r="E182" s="1"/>
  <c r="C182"/>
  <c r="D184" i="5"/>
  <c r="C184"/>
  <c r="B182" i="4"/>
  <c r="C182" s="1"/>
  <c r="D181"/>
  <c r="E181" s="1"/>
  <c r="B190" i="13"/>
  <c r="B184" i="6"/>
  <c r="C184" s="1"/>
  <c r="D183"/>
  <c r="E183" s="1"/>
  <c r="B183" i="2"/>
  <c r="E183" i="5"/>
  <c r="B185"/>
  <c r="B100" i="18" l="1"/>
  <c r="E100" s="1"/>
  <c r="E185" i="15"/>
  <c r="D185"/>
  <c r="B186" s="1"/>
  <c r="C185"/>
  <c r="C100" i="17"/>
  <c r="D100" s="1"/>
  <c r="E100" s="1"/>
  <c r="D183" i="2"/>
  <c r="E183" s="1"/>
  <c r="C183"/>
  <c r="D185" i="5"/>
  <c r="C185"/>
  <c r="B183" i="4"/>
  <c r="C183" s="1"/>
  <c r="D182"/>
  <c r="E182" s="1"/>
  <c r="B191" i="13"/>
  <c r="B185" i="6"/>
  <c r="C185" s="1"/>
  <c r="D184"/>
  <c r="E184" s="1"/>
  <c r="B184" i="2"/>
  <c r="E184" i="5"/>
  <c r="B186"/>
  <c r="C100" i="18" l="1"/>
  <c r="D100"/>
  <c r="E186" i="15"/>
  <c r="D186"/>
  <c r="B187" s="1"/>
  <c r="C186"/>
  <c r="B101" i="17"/>
  <c r="D184" i="2"/>
  <c r="E184" s="1"/>
  <c r="C184"/>
  <c r="D186" i="5"/>
  <c r="C186"/>
  <c r="B184" i="4"/>
  <c r="C184" s="1"/>
  <c r="D183"/>
  <c r="E183" s="1"/>
  <c r="B192" i="13"/>
  <c r="B186" i="6"/>
  <c r="C186" s="1"/>
  <c r="D185"/>
  <c r="E185" s="1"/>
  <c r="B185" i="2"/>
  <c r="B187" i="5"/>
  <c r="E185"/>
  <c r="B101" i="18" l="1"/>
  <c r="E101" s="1"/>
  <c r="E187" i="15"/>
  <c r="C187"/>
  <c r="D187"/>
  <c r="B188" s="1"/>
  <c r="C101" i="17"/>
  <c r="D101" s="1"/>
  <c r="E101" s="1"/>
  <c r="D185" i="2"/>
  <c r="E185" s="1"/>
  <c r="C185"/>
  <c r="D187" i="5"/>
  <c r="C187"/>
  <c r="B185" i="4"/>
  <c r="C185" s="1"/>
  <c r="D184"/>
  <c r="E184" s="1"/>
  <c r="B193" i="13"/>
  <c r="B187" i="6"/>
  <c r="C187" s="1"/>
  <c r="D186"/>
  <c r="E186" s="1"/>
  <c r="B186" i="2"/>
  <c r="E186" i="5"/>
  <c r="B188"/>
  <c r="C101" i="18" l="1"/>
  <c r="D101"/>
  <c r="E188" i="15"/>
  <c r="D188"/>
  <c r="B189" s="1"/>
  <c r="C188"/>
  <c r="B102" i="17"/>
  <c r="D186" i="2"/>
  <c r="E186" s="1"/>
  <c r="C186"/>
  <c r="D188" i="5"/>
  <c r="C188"/>
  <c r="B186" i="4"/>
  <c r="C186" s="1"/>
  <c r="D185"/>
  <c r="E185" s="1"/>
  <c r="B194" i="13"/>
  <c r="B188" i="6"/>
  <c r="C188" s="1"/>
  <c r="D187"/>
  <c r="E187" s="1"/>
  <c r="B187" i="2"/>
  <c r="E187" i="5"/>
  <c r="B189"/>
  <c r="B102" i="18" l="1"/>
  <c r="E102" s="1"/>
  <c r="E189" i="15"/>
  <c r="D189"/>
  <c r="B190" s="1"/>
  <c r="C189"/>
  <c r="C102" i="17"/>
  <c r="D102" s="1"/>
  <c r="E102" s="1"/>
  <c r="D187" i="2"/>
  <c r="E187" s="1"/>
  <c r="C187"/>
  <c r="D189" i="5"/>
  <c r="C189"/>
  <c r="B187" i="4"/>
  <c r="C187" s="1"/>
  <c r="D186"/>
  <c r="E186" s="1"/>
  <c r="B195" i="13"/>
  <c r="B189" i="6"/>
  <c r="C189" s="1"/>
  <c r="D188"/>
  <c r="E188" s="1"/>
  <c r="B188" i="2"/>
  <c r="B190" i="5"/>
  <c r="E188"/>
  <c r="C102" i="18" l="1"/>
  <c r="D102"/>
  <c r="E190" i="15"/>
  <c r="D190"/>
  <c r="B191" s="1"/>
  <c r="C190"/>
  <c r="B103" i="17"/>
  <c r="D188" i="2"/>
  <c r="E188" s="1"/>
  <c r="C188"/>
  <c r="D190" i="5"/>
  <c r="C190"/>
  <c r="B188" i="4"/>
  <c r="C188" s="1"/>
  <c r="D187"/>
  <c r="E187" s="1"/>
  <c r="B196" i="13"/>
  <c r="B190" i="6"/>
  <c r="C190" s="1"/>
  <c r="D189"/>
  <c r="E189" s="1"/>
  <c r="B189" i="2"/>
  <c r="E189" i="5"/>
  <c r="B191"/>
  <c r="B103" i="18" l="1"/>
  <c r="E103" s="1"/>
  <c r="E191" i="15"/>
  <c r="D191"/>
  <c r="B192" s="1"/>
  <c r="C191"/>
  <c r="C103" i="17"/>
  <c r="D103" s="1"/>
  <c r="E103" s="1"/>
  <c r="D189" i="2"/>
  <c r="E189" s="1"/>
  <c r="C189"/>
  <c r="D191" i="5"/>
  <c r="C191"/>
  <c r="B189" i="4"/>
  <c r="C189" s="1"/>
  <c r="D188"/>
  <c r="E188" s="1"/>
  <c r="B197" i="13"/>
  <c r="B191" i="6"/>
  <c r="C191" s="1"/>
  <c r="D190"/>
  <c r="E190" s="1"/>
  <c r="B190" i="2"/>
  <c r="B192" i="5"/>
  <c r="E190"/>
  <c r="C103" i="18" l="1"/>
  <c r="D103"/>
  <c r="E192" i="15"/>
  <c r="D192"/>
  <c r="B193" s="1"/>
  <c r="C192"/>
  <c r="B104" i="17"/>
  <c r="D190" i="2"/>
  <c r="E190" s="1"/>
  <c r="C190"/>
  <c r="D192" i="5"/>
  <c r="C192"/>
  <c r="B190" i="4"/>
  <c r="C190" s="1"/>
  <c r="D189"/>
  <c r="E189" s="1"/>
  <c r="B198" i="13"/>
  <c r="B192" i="6"/>
  <c r="C192" s="1"/>
  <c r="D191"/>
  <c r="E191" s="1"/>
  <c r="B191" i="2"/>
  <c r="E191" i="5"/>
  <c r="B193"/>
  <c r="B104" i="18" l="1"/>
  <c r="E104" s="1"/>
  <c r="E193" i="15"/>
  <c r="D193"/>
  <c r="B194" s="1"/>
  <c r="C193"/>
  <c r="C104" i="17"/>
  <c r="D104" s="1"/>
  <c r="E104" s="1"/>
  <c r="D191" i="2"/>
  <c r="E191" s="1"/>
  <c r="C191"/>
  <c r="D193" i="5"/>
  <c r="C193"/>
  <c r="B191" i="4"/>
  <c r="C191" s="1"/>
  <c r="D190"/>
  <c r="E190" s="1"/>
  <c r="B199" i="13"/>
  <c r="B193" i="6"/>
  <c r="C193" s="1"/>
  <c r="D192"/>
  <c r="E192" s="1"/>
  <c r="B192" i="2"/>
  <c r="B194" i="5"/>
  <c r="E192"/>
  <c r="C104" i="18" l="1"/>
  <c r="D104"/>
  <c r="E194" i="15"/>
  <c r="C194"/>
  <c r="D194"/>
  <c r="B195" s="1"/>
  <c r="B105" i="17"/>
  <c r="D192" i="2"/>
  <c r="E192" s="1"/>
  <c r="C192"/>
  <c r="D194" i="5"/>
  <c r="C194"/>
  <c r="B192" i="4"/>
  <c r="C192" s="1"/>
  <c r="D191"/>
  <c r="E191" s="1"/>
  <c r="B200" i="13"/>
  <c r="B194" i="6"/>
  <c r="C194" s="1"/>
  <c r="D193"/>
  <c r="E193" s="1"/>
  <c r="B193" i="2"/>
  <c r="E193" i="5"/>
  <c r="B195"/>
  <c r="B105" i="18" l="1"/>
  <c r="E105" s="1"/>
  <c r="E195" i="15"/>
  <c r="D195"/>
  <c r="B196" s="1"/>
  <c r="C195"/>
  <c r="C105" i="17"/>
  <c r="D105" s="1"/>
  <c r="E105" s="1"/>
  <c r="D193" i="2"/>
  <c r="E193" s="1"/>
  <c r="C193"/>
  <c r="D195" i="5"/>
  <c r="C195"/>
  <c r="B193" i="4"/>
  <c r="C193" s="1"/>
  <c r="D192"/>
  <c r="E192" s="1"/>
  <c r="B201" i="13"/>
  <c r="B195" i="6"/>
  <c r="C195" s="1"/>
  <c r="D194"/>
  <c r="E194" s="1"/>
  <c r="B194" i="2"/>
  <c r="E194" i="5"/>
  <c r="B196"/>
  <c r="C105" i="18" l="1"/>
  <c r="D105"/>
  <c r="E196" i="15"/>
  <c r="D196"/>
  <c r="B197" s="1"/>
  <c r="C196"/>
  <c r="B106" i="17"/>
  <c r="D194" i="2"/>
  <c r="E194" s="1"/>
  <c r="C194"/>
  <c r="D196" i="5"/>
  <c r="C196"/>
  <c r="B194" i="4"/>
  <c r="C194" s="1"/>
  <c r="D193"/>
  <c r="E193" s="1"/>
  <c r="B202" i="13"/>
  <c r="B196" i="6"/>
  <c r="C196" s="1"/>
  <c r="D195"/>
  <c r="E195" s="1"/>
  <c r="B195" i="2"/>
  <c r="E195" i="5"/>
  <c r="B197"/>
  <c r="B106" i="18" l="1"/>
  <c r="E106" s="1"/>
  <c r="E197" i="15"/>
  <c r="C197"/>
  <c r="D197"/>
  <c r="B198" s="1"/>
  <c r="C106" i="17"/>
  <c r="D106" s="1"/>
  <c r="E106" s="1"/>
  <c r="D195" i="2"/>
  <c r="E195" s="1"/>
  <c r="C195"/>
  <c r="D197" i="5"/>
  <c r="C197"/>
  <c r="B195" i="4"/>
  <c r="C195" s="1"/>
  <c r="D194"/>
  <c r="E194" s="1"/>
  <c r="B203" i="13"/>
  <c r="B197" i="6"/>
  <c r="C197" s="1"/>
  <c r="D196"/>
  <c r="E196" s="1"/>
  <c r="B196" i="2"/>
  <c r="B198" i="5"/>
  <c r="E196"/>
  <c r="C106" i="18" l="1"/>
  <c r="D106"/>
  <c r="E198" i="15"/>
  <c r="C198"/>
  <c r="D198"/>
  <c r="B199" s="1"/>
  <c r="B107" i="17"/>
  <c r="D196" i="2"/>
  <c r="E196" s="1"/>
  <c r="C196"/>
  <c r="D198" i="5"/>
  <c r="C198"/>
  <c r="B196" i="4"/>
  <c r="C196" s="1"/>
  <c r="D195"/>
  <c r="E195" s="1"/>
  <c r="B204" i="13"/>
  <c r="B198" i="6"/>
  <c r="C198" s="1"/>
  <c r="D197"/>
  <c r="E197" s="1"/>
  <c r="B197" i="2"/>
  <c r="E197" i="5"/>
  <c r="B199"/>
  <c r="B107" i="18" l="1"/>
  <c r="E107" s="1"/>
  <c r="E199" i="15"/>
  <c r="D199"/>
  <c r="B200" s="1"/>
  <c r="C199"/>
  <c r="C107" i="17"/>
  <c r="D107" s="1"/>
  <c r="E107" s="1"/>
  <c r="D197" i="2"/>
  <c r="E197" s="1"/>
  <c r="C197"/>
  <c r="D199" i="5"/>
  <c r="C199"/>
  <c r="B197" i="4"/>
  <c r="C197" s="1"/>
  <c r="D196"/>
  <c r="E196" s="1"/>
  <c r="B205" i="13"/>
  <c r="B199" i="6"/>
  <c r="C199" s="1"/>
  <c r="D198"/>
  <c r="E198" s="1"/>
  <c r="B198" i="2"/>
  <c r="B200" i="5"/>
  <c r="E198"/>
  <c r="C107" i="18" l="1"/>
  <c r="D107"/>
  <c r="E200" i="15"/>
  <c r="D200"/>
  <c r="B201" s="1"/>
  <c r="C200"/>
  <c r="D198" i="2"/>
  <c r="E198" s="1"/>
  <c r="C198"/>
  <c r="D200" i="5"/>
  <c r="C200"/>
  <c r="B198" i="4"/>
  <c r="C198" s="1"/>
  <c r="D197"/>
  <c r="E197" s="1"/>
  <c r="B206" i="13"/>
  <c r="B200" i="6"/>
  <c r="C200" s="1"/>
  <c r="D199"/>
  <c r="E199" s="1"/>
  <c r="B199" i="2"/>
  <c r="E199" i="5"/>
  <c r="B201"/>
  <c r="P18" i="18" l="1"/>
  <c r="P21"/>
  <c r="P27"/>
  <c r="P26"/>
  <c r="P17"/>
  <c r="P20"/>
  <c r="P25"/>
  <c r="P24"/>
  <c r="P23"/>
  <c r="P22"/>
  <c r="P19"/>
  <c r="E201" i="15"/>
  <c r="D201"/>
  <c r="B202" s="1"/>
  <c r="C201"/>
  <c r="P26" i="17"/>
  <c r="P23"/>
  <c r="D199" i="2"/>
  <c r="E199" s="1"/>
  <c r="C199"/>
  <c r="D201" i="5"/>
  <c r="C201"/>
  <c r="B199" i="4"/>
  <c r="C199" s="1"/>
  <c r="D198"/>
  <c r="E198" s="1"/>
  <c r="B207" i="13"/>
  <c r="B201" i="6"/>
  <c r="C201" s="1"/>
  <c r="D200"/>
  <c r="E200" s="1"/>
  <c r="B200" i="2"/>
  <c r="B202" i="5"/>
  <c r="E200"/>
  <c r="E202" i="15" l="1"/>
  <c r="D202"/>
  <c r="B203" s="1"/>
  <c r="C202"/>
  <c r="P20" i="17"/>
  <c r="P22"/>
  <c r="P19"/>
  <c r="P27"/>
  <c r="P21"/>
  <c r="P24"/>
  <c r="P18"/>
  <c r="P25"/>
  <c r="P17"/>
  <c r="D200" i="2"/>
  <c r="E200" s="1"/>
  <c r="C200"/>
  <c r="D202" i="5"/>
  <c r="C202"/>
  <c r="B200" i="4"/>
  <c r="C200" s="1"/>
  <c r="D199"/>
  <c r="E199" s="1"/>
  <c r="B208" i="13"/>
  <c r="B202" i="6"/>
  <c r="C202" s="1"/>
  <c r="D201"/>
  <c r="E201" s="1"/>
  <c r="B201" i="2"/>
  <c r="E201" i="5"/>
  <c r="B203"/>
  <c r="E203" i="15" l="1"/>
  <c r="D203"/>
  <c r="B204" s="1"/>
  <c r="C203"/>
  <c r="D201" i="2"/>
  <c r="E201" s="1"/>
  <c r="C201"/>
  <c r="D203" i="5"/>
  <c r="C203"/>
  <c r="B201" i="4"/>
  <c r="C201" s="1"/>
  <c r="D200"/>
  <c r="E200" s="1"/>
  <c r="B209" i="13"/>
  <c r="B203" i="6"/>
  <c r="C203" s="1"/>
  <c r="D202"/>
  <c r="E202" s="1"/>
  <c r="B202" i="2"/>
  <c r="B204" i="5"/>
  <c r="E202"/>
  <c r="E204" i="15" l="1"/>
  <c r="D204"/>
  <c r="B205" s="1"/>
  <c r="C204"/>
  <c r="D202" i="2"/>
  <c r="E202" s="1"/>
  <c r="C202"/>
  <c r="D204" i="5"/>
  <c r="C204"/>
  <c r="B202" i="4"/>
  <c r="C202" s="1"/>
  <c r="D201"/>
  <c r="E201" s="1"/>
  <c r="B210" i="13"/>
  <c r="B204" i="6"/>
  <c r="C204" s="1"/>
  <c r="D203"/>
  <c r="E203" s="1"/>
  <c r="B203" i="2"/>
  <c r="B205" i="5"/>
  <c r="E203"/>
  <c r="E205" i="15" l="1"/>
  <c r="D205"/>
  <c r="B206" s="1"/>
  <c r="C205"/>
  <c r="D203" i="2"/>
  <c r="E203" s="1"/>
  <c r="C203"/>
  <c r="D205" i="5"/>
  <c r="C205"/>
  <c r="B203" i="4"/>
  <c r="C203" s="1"/>
  <c r="D202"/>
  <c r="E202" s="1"/>
  <c r="B211" i="13"/>
  <c r="B205" i="6"/>
  <c r="C205" s="1"/>
  <c r="D204"/>
  <c r="E204" s="1"/>
  <c r="B204" i="2"/>
  <c r="E204" i="5"/>
  <c r="B206"/>
  <c r="E206" i="15" l="1"/>
  <c r="D206"/>
  <c r="B207" s="1"/>
  <c r="C206"/>
  <c r="D204" i="2"/>
  <c r="E204" s="1"/>
  <c r="C204"/>
  <c r="D206" i="5"/>
  <c r="C206"/>
  <c r="B204" i="4"/>
  <c r="C204" s="1"/>
  <c r="D203"/>
  <c r="E203" s="1"/>
  <c r="B212" i="13"/>
  <c r="B206" i="6"/>
  <c r="C206" s="1"/>
  <c r="D205"/>
  <c r="E205" s="1"/>
  <c r="B205" i="2"/>
  <c r="B207" i="5"/>
  <c r="E205"/>
  <c r="E207" i="15" l="1"/>
  <c r="C207"/>
  <c r="D207"/>
  <c r="B208" s="1"/>
  <c r="D205" i="2"/>
  <c r="E205" s="1"/>
  <c r="C205"/>
  <c r="D207" i="5"/>
  <c r="C207"/>
  <c r="B205" i="4"/>
  <c r="C205" s="1"/>
  <c r="D204"/>
  <c r="E204" s="1"/>
  <c r="B213" i="13"/>
  <c r="B207" i="6"/>
  <c r="C207" s="1"/>
  <c r="D206"/>
  <c r="E206" s="1"/>
  <c r="B206" i="2"/>
  <c r="B208" i="5"/>
  <c r="E206"/>
  <c r="E208" i="15" l="1"/>
  <c r="D208"/>
  <c r="B209" s="1"/>
  <c r="C208"/>
  <c r="D206" i="2"/>
  <c r="E206" s="1"/>
  <c r="C206"/>
  <c r="D208" i="5"/>
  <c r="C208"/>
  <c r="B206" i="4"/>
  <c r="C206" s="1"/>
  <c r="D205"/>
  <c r="E205" s="1"/>
  <c r="B214" i="13"/>
  <c r="B208" i="6"/>
  <c r="C208" s="1"/>
  <c r="D207"/>
  <c r="E207" s="1"/>
  <c r="B207" i="2"/>
  <c r="B209" i="5"/>
  <c r="E207"/>
  <c r="E209" i="15" l="1"/>
  <c r="D209"/>
  <c r="B210" s="1"/>
  <c r="C209"/>
  <c r="D207" i="2"/>
  <c r="E207" s="1"/>
  <c r="C207"/>
  <c r="D209" i="5"/>
  <c r="C209"/>
  <c r="B207" i="4"/>
  <c r="C207" s="1"/>
  <c r="D206"/>
  <c r="E206" s="1"/>
  <c r="B215" i="13"/>
  <c r="B209" i="6"/>
  <c r="C209" s="1"/>
  <c r="D208"/>
  <c r="E208" s="1"/>
  <c r="B208" i="2"/>
  <c r="E208" i="5"/>
  <c r="B210"/>
  <c r="E210" i="15" l="1"/>
  <c r="D210"/>
  <c r="B211" s="1"/>
  <c r="C210"/>
  <c r="D208" i="2"/>
  <c r="E208" s="1"/>
  <c r="C208"/>
  <c r="D210" i="5"/>
  <c r="C210"/>
  <c r="B208" i="4"/>
  <c r="C208" s="1"/>
  <c r="D207"/>
  <c r="E207" s="1"/>
  <c r="B216" i="13"/>
  <c r="B210" i="6"/>
  <c r="C210" s="1"/>
  <c r="D209"/>
  <c r="E209" s="1"/>
  <c r="B209" i="2"/>
  <c r="B211" i="5"/>
  <c r="E209"/>
  <c r="E211" i="15" l="1"/>
  <c r="D211"/>
  <c r="B212" s="1"/>
  <c r="C211"/>
  <c r="D209" i="2"/>
  <c r="E209" s="1"/>
  <c r="C209"/>
  <c r="D211" i="5"/>
  <c r="C211"/>
  <c r="B209" i="4"/>
  <c r="C209" s="1"/>
  <c r="D208"/>
  <c r="E208" s="1"/>
  <c r="B217" i="13"/>
  <c r="B211" i="6"/>
  <c r="C211" s="1"/>
  <c r="D210"/>
  <c r="E210" s="1"/>
  <c r="B210" i="2"/>
  <c r="E210" i="5"/>
  <c r="B212"/>
  <c r="E212" i="15" l="1"/>
  <c r="D212"/>
  <c r="B213" s="1"/>
  <c r="C212"/>
  <c r="D210" i="2"/>
  <c r="E210" s="1"/>
  <c r="C210"/>
  <c r="D212" i="5"/>
  <c r="C212"/>
  <c r="B210" i="4"/>
  <c r="C210" s="1"/>
  <c r="D209"/>
  <c r="E209" s="1"/>
  <c r="B218" i="13"/>
  <c r="B212" i="6"/>
  <c r="C212" s="1"/>
  <c r="D211"/>
  <c r="E211" s="1"/>
  <c r="B211" i="2"/>
  <c r="B213" i="5"/>
  <c r="E211"/>
  <c r="E213" i="15" l="1"/>
  <c r="D213"/>
  <c r="B214" s="1"/>
  <c r="C213"/>
  <c r="D211" i="2"/>
  <c r="E211" s="1"/>
  <c r="C211"/>
  <c r="D213" i="5"/>
  <c r="C213"/>
  <c r="B211" i="4"/>
  <c r="C211" s="1"/>
  <c r="D210"/>
  <c r="E210" s="1"/>
  <c r="B219" i="13"/>
  <c r="B213" i="6"/>
  <c r="C213" s="1"/>
  <c r="D212"/>
  <c r="E212" s="1"/>
  <c r="B212" i="2"/>
  <c r="B214" i="5"/>
  <c r="E212"/>
  <c r="E214" i="15" l="1"/>
  <c r="D214"/>
  <c r="B215" s="1"/>
  <c r="C214"/>
  <c r="D212" i="2"/>
  <c r="E212" s="1"/>
  <c r="C212"/>
  <c r="D214" i="5"/>
  <c r="C214"/>
  <c r="B212" i="4"/>
  <c r="C212" s="1"/>
  <c r="D211"/>
  <c r="E211" s="1"/>
  <c r="B220" i="13"/>
  <c r="B214" i="6"/>
  <c r="C214" s="1"/>
  <c r="D213"/>
  <c r="E213" s="1"/>
  <c r="B213" i="2"/>
  <c r="B215" i="5"/>
  <c r="E213"/>
  <c r="E215" i="15" l="1"/>
  <c r="D215"/>
  <c r="B216" s="1"/>
  <c r="C215"/>
  <c r="D213" i="2"/>
  <c r="E213" s="1"/>
  <c r="C213"/>
  <c r="D215" i="5"/>
  <c r="C215"/>
  <c r="B213" i="4"/>
  <c r="C213" s="1"/>
  <c r="D212"/>
  <c r="E212" s="1"/>
  <c r="B221" i="13"/>
  <c r="B215" i="6"/>
  <c r="C215" s="1"/>
  <c r="D214"/>
  <c r="E214" s="1"/>
  <c r="B214" i="2"/>
  <c r="E214" i="5"/>
  <c r="B216"/>
  <c r="E216" i="15" l="1"/>
  <c r="D216"/>
  <c r="B217" s="1"/>
  <c r="C216"/>
  <c r="D214" i="2"/>
  <c r="E214" s="1"/>
  <c r="C214"/>
  <c r="D216" i="5"/>
  <c r="C216"/>
  <c r="B214" i="4"/>
  <c r="C214" s="1"/>
  <c r="D213"/>
  <c r="E213" s="1"/>
  <c r="B222" i="13"/>
  <c r="B216" i="6"/>
  <c r="C216" s="1"/>
  <c r="D215"/>
  <c r="E215" s="1"/>
  <c r="B215" i="2"/>
  <c r="B217" i="5"/>
  <c r="E215"/>
  <c r="E217" i="15" l="1"/>
  <c r="D217"/>
  <c r="B218" s="1"/>
  <c r="C217"/>
  <c r="D215" i="2"/>
  <c r="E215" s="1"/>
  <c r="C215"/>
  <c r="D217" i="5"/>
  <c r="C217"/>
  <c r="B215" i="4"/>
  <c r="C215" s="1"/>
  <c r="D214"/>
  <c r="E214" s="1"/>
  <c r="B223" i="13"/>
  <c r="B217" i="6"/>
  <c r="C217" s="1"/>
  <c r="D216"/>
  <c r="E216" s="1"/>
  <c r="B216" i="2"/>
  <c r="E216" i="5"/>
  <c r="B218"/>
  <c r="E218" i="15" l="1"/>
  <c r="D218"/>
  <c r="B219" s="1"/>
  <c r="C218"/>
  <c r="D216" i="2"/>
  <c r="E216" s="1"/>
  <c r="C216"/>
  <c r="D218" i="5"/>
  <c r="C218"/>
  <c r="B216" i="4"/>
  <c r="C216" s="1"/>
  <c r="D215"/>
  <c r="E215" s="1"/>
  <c r="B224" i="13"/>
  <c r="B218" i="6"/>
  <c r="C218" s="1"/>
  <c r="D217"/>
  <c r="E217" s="1"/>
  <c r="B217" i="2"/>
  <c r="B219" i="5"/>
  <c r="E217"/>
  <c r="E219" i="15" l="1"/>
  <c r="D219"/>
  <c r="B220" s="1"/>
  <c r="C219"/>
  <c r="D217" i="2"/>
  <c r="E217" s="1"/>
  <c r="C217"/>
  <c r="D219" i="5"/>
  <c r="C219"/>
  <c r="B217" i="4"/>
  <c r="C217" s="1"/>
  <c r="D216"/>
  <c r="E216" s="1"/>
  <c r="B225" i="13"/>
  <c r="B219" i="6"/>
  <c r="C219" s="1"/>
  <c r="D218"/>
  <c r="E218" s="1"/>
  <c r="B218" i="2"/>
  <c r="B220" i="5"/>
  <c r="E218"/>
  <c r="E220" i="15" l="1"/>
  <c r="D220"/>
  <c r="B221" s="1"/>
  <c r="C220"/>
  <c r="D218" i="2"/>
  <c r="E218" s="1"/>
  <c r="C218"/>
  <c r="D220" i="5"/>
  <c r="C220"/>
  <c r="B218" i="4"/>
  <c r="C218" s="1"/>
  <c r="D217"/>
  <c r="E217" s="1"/>
  <c r="B226" i="13"/>
  <c r="B220" i="6"/>
  <c r="C220" s="1"/>
  <c r="D219"/>
  <c r="E219" s="1"/>
  <c r="B219" i="2"/>
  <c r="E219" i="5"/>
  <c r="B221"/>
  <c r="E221" i="15" l="1"/>
  <c r="D221"/>
  <c r="B222" s="1"/>
  <c r="C221"/>
  <c r="D219" i="2"/>
  <c r="E219" s="1"/>
  <c r="C219"/>
  <c r="D221" i="5"/>
  <c r="C221"/>
  <c r="B219" i="4"/>
  <c r="C219" s="1"/>
  <c r="D218"/>
  <c r="E218" s="1"/>
  <c r="B227" i="13"/>
  <c r="B221" i="6"/>
  <c r="C221" s="1"/>
  <c r="D220"/>
  <c r="E220" s="1"/>
  <c r="B220" i="2"/>
  <c r="E220" i="5"/>
  <c r="B222"/>
  <c r="E222" i="15" l="1"/>
  <c r="D222"/>
  <c r="B223" s="1"/>
  <c r="C222"/>
  <c r="D220" i="2"/>
  <c r="E220" s="1"/>
  <c r="C220"/>
  <c r="D222" i="5"/>
  <c r="C222"/>
  <c r="B220" i="4"/>
  <c r="C220" s="1"/>
  <c r="D219"/>
  <c r="E219" s="1"/>
  <c r="B228" i="13"/>
  <c r="B222" i="6"/>
  <c r="C222" s="1"/>
  <c r="D221"/>
  <c r="E221" s="1"/>
  <c r="B221" i="2"/>
  <c r="B223" i="5"/>
  <c r="E221"/>
  <c r="E223" i="15" l="1"/>
  <c r="D223"/>
  <c r="B224" s="1"/>
  <c r="C223"/>
  <c r="D221" i="2"/>
  <c r="E221" s="1"/>
  <c r="C221"/>
  <c r="D223" i="5"/>
  <c r="C223"/>
  <c r="B221" i="4"/>
  <c r="C221" s="1"/>
  <c r="D220"/>
  <c r="E220" s="1"/>
  <c r="B229" i="13"/>
  <c r="B223" i="6"/>
  <c r="C223" s="1"/>
  <c r="D222"/>
  <c r="E222" s="1"/>
  <c r="B222" i="2"/>
  <c r="B224" i="5"/>
  <c r="E222"/>
  <c r="E224" i="15" l="1"/>
  <c r="D224"/>
  <c r="B225" s="1"/>
  <c r="C224"/>
  <c r="D222" i="2"/>
  <c r="E222" s="1"/>
  <c r="C222"/>
  <c r="D224" i="5"/>
  <c r="C224"/>
  <c r="B222" i="4"/>
  <c r="C222" s="1"/>
  <c r="D221"/>
  <c r="E221" s="1"/>
  <c r="B230" i="13"/>
  <c r="B224" i="6"/>
  <c r="C224" s="1"/>
  <c r="D223"/>
  <c r="E223" s="1"/>
  <c r="B223" i="2"/>
  <c r="B225" i="5"/>
  <c r="E223"/>
  <c r="E225" i="15" l="1"/>
  <c r="D225"/>
  <c r="B226" s="1"/>
  <c r="C225"/>
  <c r="D223" i="2"/>
  <c r="E223" s="1"/>
  <c r="C223"/>
  <c r="D225" i="5"/>
  <c r="C225"/>
  <c r="B223" i="4"/>
  <c r="C223" s="1"/>
  <c r="D222"/>
  <c r="E222" s="1"/>
  <c r="B231" i="13"/>
  <c r="B225" i="6"/>
  <c r="C225" s="1"/>
  <c r="D224"/>
  <c r="E224" s="1"/>
  <c r="B224" i="2"/>
  <c r="B226" i="5"/>
  <c r="E224"/>
  <c r="E226" i="15" l="1"/>
  <c r="D226"/>
  <c r="B227" s="1"/>
  <c r="C226"/>
  <c r="D224" i="2"/>
  <c r="E224" s="1"/>
  <c r="C224"/>
  <c r="D226" i="5"/>
  <c r="C226"/>
  <c r="B224" i="4"/>
  <c r="C224" s="1"/>
  <c r="D223"/>
  <c r="E223" s="1"/>
  <c r="B232" i="13"/>
  <c r="B226" i="6"/>
  <c r="C226" s="1"/>
  <c r="D225"/>
  <c r="E225" s="1"/>
  <c r="B225" i="2"/>
  <c r="B227" i="5"/>
  <c r="E225"/>
  <c r="E227" i="15" l="1"/>
  <c r="D227"/>
  <c r="B228" s="1"/>
  <c r="C227"/>
  <c r="D225" i="2"/>
  <c r="E225" s="1"/>
  <c r="C225"/>
  <c r="D227" i="5"/>
  <c r="C227"/>
  <c r="B225" i="4"/>
  <c r="C225" s="1"/>
  <c r="D224"/>
  <c r="E224" s="1"/>
  <c r="B233" i="13"/>
  <c r="B227" i="6"/>
  <c r="C227" s="1"/>
  <c r="D226"/>
  <c r="E226" s="1"/>
  <c r="B226" i="2"/>
  <c r="B228" i="5"/>
  <c r="E226"/>
  <c r="E228" i="15" l="1"/>
  <c r="D228"/>
  <c r="B229" s="1"/>
  <c r="C228"/>
  <c r="D226" i="2"/>
  <c r="E226" s="1"/>
  <c r="C226"/>
  <c r="D228" i="5"/>
  <c r="C228"/>
  <c r="B226" i="4"/>
  <c r="C226" s="1"/>
  <c r="D225"/>
  <c r="E225" s="1"/>
  <c r="B234" i="13"/>
  <c r="B228" i="6"/>
  <c r="C228" s="1"/>
  <c r="D227"/>
  <c r="E227" s="1"/>
  <c r="B227" i="2"/>
  <c r="B229" i="5"/>
  <c r="E227"/>
  <c r="E229" i="15" l="1"/>
  <c r="D229"/>
  <c r="B230" s="1"/>
  <c r="C229"/>
  <c r="D227" i="2"/>
  <c r="E227" s="1"/>
  <c r="C227"/>
  <c r="D229" i="5"/>
  <c r="C229"/>
  <c r="B227" i="4"/>
  <c r="C227" s="1"/>
  <c r="D226"/>
  <c r="E226" s="1"/>
  <c r="B235" i="13"/>
  <c r="B229" i="6"/>
  <c r="C229" s="1"/>
  <c r="D228"/>
  <c r="E228" s="1"/>
  <c r="B228" i="2"/>
  <c r="B230" i="5"/>
  <c r="E228"/>
  <c r="E230" i="15" l="1"/>
  <c r="D230"/>
  <c r="B231" s="1"/>
  <c r="C230"/>
  <c r="D228" i="2"/>
  <c r="E228" s="1"/>
  <c r="C228"/>
  <c r="D230" i="5"/>
  <c r="C230"/>
  <c r="B228" i="4"/>
  <c r="C228" s="1"/>
  <c r="D227"/>
  <c r="E227" s="1"/>
  <c r="B236" i="13"/>
  <c r="B230" i="6"/>
  <c r="C230" s="1"/>
  <c r="D229"/>
  <c r="E229" s="1"/>
  <c r="B229" i="2"/>
  <c r="B231" i="5"/>
  <c r="E229"/>
  <c r="E231" i="15" l="1"/>
  <c r="D231"/>
  <c r="B232" s="1"/>
  <c r="C231"/>
  <c r="D229" i="2"/>
  <c r="E229" s="1"/>
  <c r="C229"/>
  <c r="D231" i="5"/>
  <c r="C231"/>
  <c r="B229" i="4"/>
  <c r="C229" s="1"/>
  <c r="D228"/>
  <c r="E228" s="1"/>
  <c r="B237" i="13"/>
  <c r="B231" i="6"/>
  <c r="C231" s="1"/>
  <c r="D230"/>
  <c r="E230" s="1"/>
  <c r="B230" i="2"/>
  <c r="B232" i="5"/>
  <c r="E230"/>
  <c r="E232" i="15" l="1"/>
  <c r="D232"/>
  <c r="B233" s="1"/>
  <c r="C232"/>
  <c r="D230" i="2"/>
  <c r="E230" s="1"/>
  <c r="C230"/>
  <c r="D232" i="5"/>
  <c r="C232"/>
  <c r="B230" i="4"/>
  <c r="C230" s="1"/>
  <c r="D229"/>
  <c r="E229" s="1"/>
  <c r="B238" i="13"/>
  <c r="B232" i="6"/>
  <c r="C232" s="1"/>
  <c r="D231"/>
  <c r="E231" s="1"/>
  <c r="B231" i="2"/>
  <c r="B233" i="5"/>
  <c r="E231"/>
  <c r="E233" i="15" l="1"/>
  <c r="D233"/>
  <c r="B234" s="1"/>
  <c r="C233"/>
  <c r="D231" i="2"/>
  <c r="E231" s="1"/>
  <c r="C231"/>
  <c r="D233" i="5"/>
  <c r="C233"/>
  <c r="B231" i="4"/>
  <c r="C231" s="1"/>
  <c r="D230"/>
  <c r="E230" s="1"/>
  <c r="B239" i="13"/>
  <c r="B233" i="6"/>
  <c r="C233" s="1"/>
  <c r="D232"/>
  <c r="E232" s="1"/>
  <c r="B232" i="2"/>
  <c r="B234" i="5"/>
  <c r="E232"/>
  <c r="E234" i="15" l="1"/>
  <c r="D234"/>
  <c r="B235" s="1"/>
  <c r="C234"/>
  <c r="D232" i="2"/>
  <c r="E232" s="1"/>
  <c r="C232"/>
  <c r="D234" i="5"/>
  <c r="C234"/>
  <c r="B232" i="4"/>
  <c r="C232" s="1"/>
  <c r="D231"/>
  <c r="E231" s="1"/>
  <c r="B240" i="13"/>
  <c r="B234" i="6"/>
  <c r="C234" s="1"/>
  <c r="D233"/>
  <c r="E233" s="1"/>
  <c r="B233" i="2"/>
  <c r="E233" i="5"/>
  <c r="B235"/>
  <c r="E235" i="15" l="1"/>
  <c r="D235"/>
  <c r="B236" s="1"/>
  <c r="C235"/>
  <c r="D233" i="2"/>
  <c r="E233" s="1"/>
  <c r="C233"/>
  <c r="D235" i="5"/>
  <c r="C235"/>
  <c r="B233" i="4"/>
  <c r="C233" s="1"/>
  <c r="D232"/>
  <c r="E232" s="1"/>
  <c r="B241" i="13"/>
  <c r="B235" i="6"/>
  <c r="C235" s="1"/>
  <c r="D234"/>
  <c r="E234" s="1"/>
  <c r="B234" i="2"/>
  <c r="E234" i="5"/>
  <c r="B236"/>
  <c r="E236" i="15" l="1"/>
  <c r="D236"/>
  <c r="B237" s="1"/>
  <c r="C236"/>
  <c r="D234" i="2"/>
  <c r="E234" s="1"/>
  <c r="C234"/>
  <c r="D236" i="5"/>
  <c r="C236"/>
  <c r="B234" i="4"/>
  <c r="C234" s="1"/>
  <c r="D233"/>
  <c r="E233" s="1"/>
  <c r="B242" i="13"/>
  <c r="B236" i="6"/>
  <c r="C236" s="1"/>
  <c r="D235"/>
  <c r="E235" s="1"/>
  <c r="B235" i="2"/>
  <c r="B237" i="5"/>
  <c r="E235"/>
  <c r="E237" i="15" l="1"/>
  <c r="D237"/>
  <c r="B238" s="1"/>
  <c r="C237"/>
  <c r="D235" i="2"/>
  <c r="E235" s="1"/>
  <c r="C235"/>
  <c r="D237" i="5"/>
  <c r="C237"/>
  <c r="B235" i="4"/>
  <c r="C235" s="1"/>
  <c r="D234"/>
  <c r="E234" s="1"/>
  <c r="B243" i="13"/>
  <c r="B237" i="6"/>
  <c r="C237" s="1"/>
  <c r="D236"/>
  <c r="E236" s="1"/>
  <c r="B236" i="2"/>
  <c r="B238" i="5"/>
  <c r="E236"/>
  <c r="E238" i="15" l="1"/>
  <c r="D238"/>
  <c r="B239" s="1"/>
  <c r="C238"/>
  <c r="D236" i="2"/>
  <c r="E236" s="1"/>
  <c r="C236"/>
  <c r="D238" i="5"/>
  <c r="C238"/>
  <c r="B236" i="4"/>
  <c r="C236" s="1"/>
  <c r="D235"/>
  <c r="E235" s="1"/>
  <c r="B244" i="13"/>
  <c r="B238" i="6"/>
  <c r="C238" s="1"/>
  <c r="D237"/>
  <c r="E237" s="1"/>
  <c r="B237" i="2"/>
  <c r="B239" i="5"/>
  <c r="E237"/>
  <c r="E239" i="15" l="1"/>
  <c r="D239"/>
  <c r="B240" s="1"/>
  <c r="C239"/>
  <c r="D237" i="2"/>
  <c r="E237" s="1"/>
  <c r="C237"/>
  <c r="D239" i="5"/>
  <c r="C239"/>
  <c r="B237" i="4"/>
  <c r="C237" s="1"/>
  <c r="D236"/>
  <c r="E236" s="1"/>
  <c r="B245" i="13"/>
  <c r="B239" i="6"/>
  <c r="C239" s="1"/>
  <c r="D238"/>
  <c r="E238" s="1"/>
  <c r="B238" i="2"/>
  <c r="E238" i="5"/>
  <c r="B240"/>
  <c r="E240" i="15" l="1"/>
  <c r="D240"/>
  <c r="B241" s="1"/>
  <c r="C240"/>
  <c r="D238" i="2"/>
  <c r="E238" s="1"/>
  <c r="C238"/>
  <c r="D240" i="5"/>
  <c r="C240"/>
  <c r="B238" i="4"/>
  <c r="C238" s="1"/>
  <c r="D237"/>
  <c r="E237" s="1"/>
  <c r="B246" i="13"/>
  <c r="B240" i="6"/>
  <c r="C240" s="1"/>
  <c r="D239"/>
  <c r="E239" s="1"/>
  <c r="B239" i="2"/>
  <c r="E239" i="5"/>
  <c r="B241"/>
  <c r="E241" i="15" l="1"/>
  <c r="D241"/>
  <c r="B242" s="1"/>
  <c r="C241"/>
  <c r="D239" i="2"/>
  <c r="E239" s="1"/>
  <c r="C239"/>
  <c r="D241" i="5"/>
  <c r="C241"/>
  <c r="B239" i="4"/>
  <c r="C239" s="1"/>
  <c r="D238"/>
  <c r="E238" s="1"/>
  <c r="B247" i="13"/>
  <c r="B241" i="6"/>
  <c r="C241" s="1"/>
  <c r="D240"/>
  <c r="E240" s="1"/>
  <c r="B240" i="2"/>
  <c r="E240" i="5"/>
  <c r="B242"/>
  <c r="E242" i="15" l="1"/>
  <c r="D242"/>
  <c r="B243" s="1"/>
  <c r="C242"/>
  <c r="D240" i="2"/>
  <c r="E240" s="1"/>
  <c r="C240"/>
  <c r="D242" i="5"/>
  <c r="C242"/>
  <c r="B240" i="4"/>
  <c r="C240" s="1"/>
  <c r="D239"/>
  <c r="E239" s="1"/>
  <c r="B248" i="13"/>
  <c r="B242" i="6"/>
  <c r="C242" s="1"/>
  <c r="D241"/>
  <c r="E241" s="1"/>
  <c r="B241" i="2"/>
  <c r="B243" i="5"/>
  <c r="E241"/>
  <c r="E243" i="15" l="1"/>
  <c r="D243"/>
  <c r="B244" s="1"/>
  <c r="C243"/>
  <c r="D241" i="2"/>
  <c r="E241" s="1"/>
  <c r="C241"/>
  <c r="D243" i="5"/>
  <c r="C243"/>
  <c r="B241" i="4"/>
  <c r="C241" s="1"/>
  <c r="D240"/>
  <c r="E240" s="1"/>
  <c r="B249" i="13"/>
  <c r="B243" i="6"/>
  <c r="C243" s="1"/>
  <c r="D242"/>
  <c r="E242" s="1"/>
  <c r="B242" i="2"/>
  <c r="B244" i="5"/>
  <c r="E242"/>
  <c r="E244" i="15" l="1"/>
  <c r="D244"/>
  <c r="B245" s="1"/>
  <c r="C244"/>
  <c r="D242" i="2"/>
  <c r="E242" s="1"/>
  <c r="C242"/>
  <c r="D244" i="5"/>
  <c r="C244"/>
  <c r="B242" i="4"/>
  <c r="C242" s="1"/>
  <c r="D241"/>
  <c r="E241" s="1"/>
  <c r="B250" i="13"/>
  <c r="B244" i="6"/>
  <c r="C244" s="1"/>
  <c r="D243"/>
  <c r="E243" s="1"/>
  <c r="B243" i="2"/>
  <c r="B245" i="5"/>
  <c r="E243"/>
  <c r="E245" i="15" l="1"/>
  <c r="D245"/>
  <c r="B246" s="1"/>
  <c r="C245"/>
  <c r="D243" i="2"/>
  <c r="E243" s="1"/>
  <c r="C243"/>
  <c r="D245" i="5"/>
  <c r="C245"/>
  <c r="B243" i="4"/>
  <c r="C243" s="1"/>
  <c r="D242"/>
  <c r="E242" s="1"/>
  <c r="B251" i="13"/>
  <c r="B245" i="6"/>
  <c r="C245" s="1"/>
  <c r="D244"/>
  <c r="E244" s="1"/>
  <c r="B244" i="2"/>
  <c r="B246" i="5"/>
  <c r="E244"/>
  <c r="E246" i="15" l="1"/>
  <c r="D246"/>
  <c r="B247" s="1"/>
  <c r="C246"/>
  <c r="D244" i="2"/>
  <c r="E244" s="1"/>
  <c r="C244"/>
  <c r="D246" i="5"/>
  <c r="C246"/>
  <c r="B244" i="4"/>
  <c r="C244" s="1"/>
  <c r="D243"/>
  <c r="E243" s="1"/>
  <c r="B252" i="13"/>
  <c r="B246" i="6"/>
  <c r="C246" s="1"/>
  <c r="D245"/>
  <c r="E245" s="1"/>
  <c r="B245" i="2"/>
  <c r="E245" i="5"/>
  <c r="B247"/>
  <c r="E247" i="15" l="1"/>
  <c r="D247"/>
  <c r="B248" s="1"/>
  <c r="C247"/>
  <c r="D245" i="2"/>
  <c r="E245" s="1"/>
  <c r="C245"/>
  <c r="D247" i="5"/>
  <c r="C247"/>
  <c r="B245" i="4"/>
  <c r="C245" s="1"/>
  <c r="D244"/>
  <c r="E244" s="1"/>
  <c r="B253" i="13"/>
  <c r="B247" i="6"/>
  <c r="C247" s="1"/>
  <c r="D246"/>
  <c r="E246" s="1"/>
  <c r="B246" i="2"/>
  <c r="B248" i="5"/>
  <c r="E246"/>
  <c r="E248" i="15" l="1"/>
  <c r="D248"/>
  <c r="B249" s="1"/>
  <c r="C248"/>
  <c r="D246" i="2"/>
  <c r="E246" s="1"/>
  <c r="C246"/>
  <c r="D248" i="5"/>
  <c r="C248"/>
  <c r="B246" i="4"/>
  <c r="C246" s="1"/>
  <c r="D245"/>
  <c r="E245" s="1"/>
  <c r="B254" i="13"/>
  <c r="B248" i="6"/>
  <c r="C248" s="1"/>
  <c r="D247"/>
  <c r="E247" s="1"/>
  <c r="B247" i="2"/>
  <c r="E247" i="5"/>
  <c r="B249"/>
  <c r="E249" i="15" l="1"/>
  <c r="D249"/>
  <c r="B250" s="1"/>
  <c r="C249"/>
  <c r="D247" i="2"/>
  <c r="E247" s="1"/>
  <c r="C247"/>
  <c r="D249" i="5"/>
  <c r="C249"/>
  <c r="B247" i="4"/>
  <c r="C247" s="1"/>
  <c r="D246"/>
  <c r="E246" s="1"/>
  <c r="B255" i="13"/>
  <c r="B249" i="6"/>
  <c r="C249" s="1"/>
  <c r="D248"/>
  <c r="E248" s="1"/>
  <c r="B248" i="2"/>
  <c r="B250" i="5"/>
  <c r="E248"/>
  <c r="E250" i="15" l="1"/>
  <c r="D250"/>
  <c r="B251" s="1"/>
  <c r="C250"/>
  <c r="D248" i="2"/>
  <c r="E248" s="1"/>
  <c r="C248"/>
  <c r="D250" i="5"/>
  <c r="C250"/>
  <c r="B248" i="4"/>
  <c r="C248" s="1"/>
  <c r="D247"/>
  <c r="E247" s="1"/>
  <c r="B256" i="13"/>
  <c r="B250" i="6"/>
  <c r="C250" s="1"/>
  <c r="D249"/>
  <c r="E249" s="1"/>
  <c r="B249" i="2"/>
  <c r="E249" i="5"/>
  <c r="B251"/>
  <c r="E251" i="15" l="1"/>
  <c r="D251"/>
  <c r="B252" s="1"/>
  <c r="C251"/>
  <c r="D249" i="2"/>
  <c r="E249" s="1"/>
  <c r="C249"/>
  <c r="D251" i="5"/>
  <c r="C251"/>
  <c r="B249" i="4"/>
  <c r="C249" s="1"/>
  <c r="D248"/>
  <c r="E248" s="1"/>
  <c r="B257" i="13"/>
  <c r="B251" i="6"/>
  <c r="C251" s="1"/>
  <c r="D250"/>
  <c r="E250" s="1"/>
  <c r="B250" i="2"/>
  <c r="B252" i="5"/>
  <c r="E250"/>
  <c r="E252" i="15" l="1"/>
  <c r="D252"/>
  <c r="B253" s="1"/>
  <c r="C252"/>
  <c r="D250" i="2"/>
  <c r="E250" s="1"/>
  <c r="C250"/>
  <c r="D252" i="5"/>
  <c r="C252"/>
  <c r="B250" i="4"/>
  <c r="C250" s="1"/>
  <c r="D249"/>
  <c r="E249" s="1"/>
  <c r="B258" i="13"/>
  <c r="B252" i="6"/>
  <c r="C252" s="1"/>
  <c r="D251"/>
  <c r="E251" s="1"/>
  <c r="B251" i="2"/>
  <c r="E251" i="5"/>
  <c r="B253"/>
  <c r="E253" i="15" l="1"/>
  <c r="D253"/>
  <c r="B254" s="1"/>
  <c r="C253"/>
  <c r="D251" i="2"/>
  <c r="E251" s="1"/>
  <c r="C251"/>
  <c r="D253" i="5"/>
  <c r="C253"/>
  <c r="B251" i="4"/>
  <c r="C251" s="1"/>
  <c r="D250"/>
  <c r="E250" s="1"/>
  <c r="B259" i="13"/>
  <c r="B253" i="6"/>
  <c r="C253" s="1"/>
  <c r="D252"/>
  <c r="E252" s="1"/>
  <c r="B252" i="2"/>
  <c r="B254" i="5"/>
  <c r="E252"/>
  <c r="E254" i="15" l="1"/>
  <c r="D254"/>
  <c r="B255" s="1"/>
  <c r="C254"/>
  <c r="D252" i="2"/>
  <c r="E252" s="1"/>
  <c r="C252"/>
  <c r="D254" i="5"/>
  <c r="C254"/>
  <c r="B252" i="4"/>
  <c r="C252" s="1"/>
  <c r="D251"/>
  <c r="E251" s="1"/>
  <c r="B260" i="13"/>
  <c r="B254" i="6"/>
  <c r="C254" s="1"/>
  <c r="D253"/>
  <c r="E253" s="1"/>
  <c r="B253" i="2"/>
  <c r="E253" i="5"/>
  <c r="B255"/>
  <c r="E255" i="15" l="1"/>
  <c r="D255"/>
  <c r="B256" s="1"/>
  <c r="C255"/>
  <c r="D253" i="2"/>
  <c r="E253" s="1"/>
  <c r="C253"/>
  <c r="D255" i="5"/>
  <c r="C255"/>
  <c r="B253" i="4"/>
  <c r="C253" s="1"/>
  <c r="D252"/>
  <c r="E252" s="1"/>
  <c r="B261" i="13"/>
  <c r="B255" i="6"/>
  <c r="C255" s="1"/>
  <c r="D254"/>
  <c r="E254" s="1"/>
  <c r="B254" i="2"/>
  <c r="E254" i="5"/>
  <c r="B256"/>
  <c r="E256" i="15" l="1"/>
  <c r="C256"/>
  <c r="D256"/>
  <c r="B257" s="1"/>
  <c r="D254" i="2"/>
  <c r="E254" s="1"/>
  <c r="C254"/>
  <c r="D256" i="5"/>
  <c r="C256"/>
  <c r="B254" i="4"/>
  <c r="C254" s="1"/>
  <c r="D253"/>
  <c r="E253" s="1"/>
  <c r="B262" i="13"/>
  <c r="B256" i="6"/>
  <c r="C256" s="1"/>
  <c r="D255"/>
  <c r="E255" s="1"/>
  <c r="B255" i="2"/>
  <c r="E255" i="5"/>
  <c r="B257"/>
  <c r="E257" i="15" l="1"/>
  <c r="D257"/>
  <c r="B258" s="1"/>
  <c r="C257"/>
  <c r="D255" i="2"/>
  <c r="E255" s="1"/>
  <c r="C255"/>
  <c r="D257" i="5"/>
  <c r="C257"/>
  <c r="B255" i="4"/>
  <c r="C255" s="1"/>
  <c r="D254"/>
  <c r="E254" s="1"/>
  <c r="B263" i="13"/>
  <c r="B257" i="6"/>
  <c r="C257" s="1"/>
  <c r="D256"/>
  <c r="E256" s="1"/>
  <c r="B256" i="2"/>
  <c r="B258" i="5"/>
  <c r="E256"/>
  <c r="E258" i="15" l="1"/>
  <c r="C258"/>
  <c r="D258"/>
  <c r="B259" s="1"/>
  <c r="D256" i="2"/>
  <c r="E256" s="1"/>
  <c r="C256"/>
  <c r="D258" i="5"/>
  <c r="C258"/>
  <c r="B256" i="4"/>
  <c r="C256" s="1"/>
  <c r="D255"/>
  <c r="E255" s="1"/>
  <c r="B264" i="13"/>
  <c r="B258" i="6"/>
  <c r="C258" s="1"/>
  <c r="D257"/>
  <c r="E257" s="1"/>
  <c r="B257" i="2"/>
  <c r="B259" i="5"/>
  <c r="E257"/>
  <c r="E259" i="15" l="1"/>
  <c r="D259"/>
  <c r="B260" s="1"/>
  <c r="C259"/>
  <c r="D257" i="2"/>
  <c r="E257" s="1"/>
  <c r="C257"/>
  <c r="D259" i="5"/>
  <c r="C259"/>
  <c r="B257" i="4"/>
  <c r="C257" s="1"/>
  <c r="D256"/>
  <c r="E256" s="1"/>
  <c r="B265" i="13"/>
  <c r="B259" i="6"/>
  <c r="C259" s="1"/>
  <c r="D258"/>
  <c r="E258" s="1"/>
  <c r="B258" i="2"/>
  <c r="B260" i="5"/>
  <c r="E258"/>
  <c r="E260" i="15" l="1"/>
  <c r="D260"/>
  <c r="B261" s="1"/>
  <c r="C260"/>
  <c r="D258" i="2"/>
  <c r="E258" s="1"/>
  <c r="C258"/>
  <c r="D260" i="5"/>
  <c r="C260"/>
  <c r="B258" i="4"/>
  <c r="C258" s="1"/>
  <c r="D257"/>
  <c r="E257" s="1"/>
  <c r="B266" i="13"/>
  <c r="B260" i="6"/>
  <c r="C260" s="1"/>
  <c r="D259"/>
  <c r="E259" s="1"/>
  <c r="B259" i="2"/>
  <c r="B261" i="5"/>
  <c r="E259"/>
  <c r="E261" i="15" l="1"/>
  <c r="D261"/>
  <c r="B262" s="1"/>
  <c r="C261"/>
  <c r="D259" i="2"/>
  <c r="E259" s="1"/>
  <c r="C259"/>
  <c r="D261" i="5"/>
  <c r="C261"/>
  <c r="B259" i="4"/>
  <c r="C259" s="1"/>
  <c r="D258"/>
  <c r="E258" s="1"/>
  <c r="B267" i="13"/>
  <c r="B261" i="6"/>
  <c r="C261" s="1"/>
  <c r="D260"/>
  <c r="E260" s="1"/>
  <c r="B260" i="2"/>
  <c r="B262" i="5"/>
  <c r="E260"/>
  <c r="E262" i="15" l="1"/>
  <c r="D262"/>
  <c r="B263" s="1"/>
  <c r="C262"/>
  <c r="D260" i="2"/>
  <c r="E260" s="1"/>
  <c r="C260"/>
  <c r="D262" i="5"/>
  <c r="C262"/>
  <c r="B260" i="4"/>
  <c r="C260" s="1"/>
  <c r="D259"/>
  <c r="E259" s="1"/>
  <c r="B268" i="13"/>
  <c r="B262" i="6"/>
  <c r="C262" s="1"/>
  <c r="D261"/>
  <c r="E261" s="1"/>
  <c r="B261" i="2"/>
  <c r="E261" i="5"/>
  <c r="B263"/>
  <c r="E263" i="15" l="1"/>
  <c r="C263"/>
  <c r="D263"/>
  <c r="B264" s="1"/>
  <c r="D261" i="2"/>
  <c r="E261" s="1"/>
  <c r="C261"/>
  <c r="D263" i="5"/>
  <c r="C263"/>
  <c r="B261" i="4"/>
  <c r="C261" s="1"/>
  <c r="D260"/>
  <c r="E260" s="1"/>
  <c r="B269" i="13"/>
  <c r="B263" i="6"/>
  <c r="C263" s="1"/>
  <c r="D262"/>
  <c r="E262" s="1"/>
  <c r="B262" i="2"/>
  <c r="B264" i="5"/>
  <c r="E262"/>
  <c r="E264" i="15" l="1"/>
  <c r="D264"/>
  <c r="B265" s="1"/>
  <c r="C264"/>
  <c r="D262" i="2"/>
  <c r="E262" s="1"/>
  <c r="C262"/>
  <c r="D264" i="5"/>
  <c r="C264"/>
  <c r="B262" i="4"/>
  <c r="C262" s="1"/>
  <c r="D261"/>
  <c r="E261" s="1"/>
  <c r="B270" i="13"/>
  <c r="B264" i="6"/>
  <c r="C264" s="1"/>
  <c r="D263"/>
  <c r="E263" s="1"/>
  <c r="B263" i="2"/>
  <c r="E263" i="5"/>
  <c r="B265"/>
  <c r="E265" i="15" l="1"/>
  <c r="D265"/>
  <c r="B266" s="1"/>
  <c r="C265"/>
  <c r="D263" i="2"/>
  <c r="E263" s="1"/>
  <c r="C263"/>
  <c r="D265" i="5"/>
  <c r="C265"/>
  <c r="B263" i="4"/>
  <c r="C263" s="1"/>
  <c r="D262"/>
  <c r="E262" s="1"/>
  <c r="B271" i="13"/>
  <c r="B265" i="6"/>
  <c r="C265" s="1"/>
  <c r="D264"/>
  <c r="E264" s="1"/>
  <c r="B264" i="2"/>
  <c r="B266" i="5"/>
  <c r="E264"/>
  <c r="E266" i="15" l="1"/>
  <c r="D266"/>
  <c r="B267" s="1"/>
  <c r="C266"/>
  <c r="D264" i="2"/>
  <c r="E264" s="1"/>
  <c r="C264"/>
  <c r="D266" i="5"/>
  <c r="C266"/>
  <c r="B264" i="4"/>
  <c r="C264" s="1"/>
  <c r="D263"/>
  <c r="E263" s="1"/>
  <c r="B272" i="13"/>
  <c r="B266" i="6"/>
  <c r="C266" s="1"/>
  <c r="D265"/>
  <c r="E265" s="1"/>
  <c r="B265" i="2"/>
  <c r="E265" i="5"/>
  <c r="B267"/>
  <c r="E267" i="15" l="1"/>
  <c r="D267"/>
  <c r="B268" s="1"/>
  <c r="C267"/>
  <c r="D265" i="2"/>
  <c r="E265" s="1"/>
  <c r="C265"/>
  <c r="D267" i="5"/>
  <c r="C267"/>
  <c r="B265" i="4"/>
  <c r="C265" s="1"/>
  <c r="D264"/>
  <c r="E264" s="1"/>
  <c r="B273" i="13"/>
  <c r="B267" i="6"/>
  <c r="C267" s="1"/>
  <c r="D266"/>
  <c r="E266" s="1"/>
  <c r="B266" i="2"/>
  <c r="E266" i="5"/>
  <c r="B268"/>
  <c r="E268" i="15" l="1"/>
  <c r="D268"/>
  <c r="B269" s="1"/>
  <c r="C268"/>
  <c r="D266" i="2"/>
  <c r="E266" s="1"/>
  <c r="C266"/>
  <c r="D268" i="5"/>
  <c r="C268"/>
  <c r="B266" i="4"/>
  <c r="C266" s="1"/>
  <c r="D265"/>
  <c r="E265" s="1"/>
  <c r="B274" i="13"/>
  <c r="B268" i="6"/>
  <c r="C268" s="1"/>
  <c r="D267"/>
  <c r="E267" s="1"/>
  <c r="B267" i="2"/>
  <c r="E267" i="5"/>
  <c r="B269"/>
  <c r="E269" i="15" l="1"/>
  <c r="D269"/>
  <c r="B270" s="1"/>
  <c r="C269"/>
  <c r="D267" i="2"/>
  <c r="E267" s="1"/>
  <c r="C267"/>
  <c r="D269" i="5"/>
  <c r="C269"/>
  <c r="B267" i="4"/>
  <c r="C267" s="1"/>
  <c r="D266"/>
  <c r="E266" s="1"/>
  <c r="B275" i="13"/>
  <c r="B269" i="6"/>
  <c r="C269" s="1"/>
  <c r="D268"/>
  <c r="E268" s="1"/>
  <c r="B268" i="2"/>
  <c r="B270" i="5"/>
  <c r="E268"/>
  <c r="E270" i="15" l="1"/>
  <c r="C270"/>
  <c r="D270"/>
  <c r="B271" s="1"/>
  <c r="D268" i="2"/>
  <c r="E268" s="1"/>
  <c r="C268"/>
  <c r="D270" i="5"/>
  <c r="C270"/>
  <c r="B268" i="4"/>
  <c r="C268" s="1"/>
  <c r="D267"/>
  <c r="E267" s="1"/>
  <c r="B276" i="13"/>
  <c r="B270" i="6"/>
  <c r="C270" s="1"/>
  <c r="D269"/>
  <c r="E269" s="1"/>
  <c r="B269" i="2"/>
  <c r="E269" i="5"/>
  <c r="B271"/>
  <c r="E271" i="15" l="1"/>
  <c r="D271"/>
  <c r="B272" s="1"/>
  <c r="C271"/>
  <c r="D269" i="2"/>
  <c r="E269" s="1"/>
  <c r="C269"/>
  <c r="D271" i="5"/>
  <c r="C271"/>
  <c r="B269" i="4"/>
  <c r="C269" s="1"/>
  <c r="D268"/>
  <c r="E268" s="1"/>
  <c r="B277" i="13"/>
  <c r="B271" i="6"/>
  <c r="C271" s="1"/>
  <c r="D270"/>
  <c r="E270" s="1"/>
  <c r="B270" i="2"/>
  <c r="E270" i="5"/>
  <c r="B272"/>
  <c r="E272" i="15" l="1"/>
  <c r="D272"/>
  <c r="B273" s="1"/>
  <c r="C272"/>
  <c r="D270" i="2"/>
  <c r="E270" s="1"/>
  <c r="C270"/>
  <c r="D272" i="5"/>
  <c r="C272"/>
  <c r="B270" i="4"/>
  <c r="C270" s="1"/>
  <c r="D269"/>
  <c r="E269" s="1"/>
  <c r="B278" i="13"/>
  <c r="B272" i="6"/>
  <c r="C272" s="1"/>
  <c r="D271"/>
  <c r="E271" s="1"/>
  <c r="B271" i="2"/>
  <c r="B273" i="5"/>
  <c r="E271"/>
  <c r="E273" i="15" l="1"/>
  <c r="D273"/>
  <c r="B274" s="1"/>
  <c r="C273"/>
  <c r="D271" i="2"/>
  <c r="E271" s="1"/>
  <c r="C271"/>
  <c r="D273" i="5"/>
  <c r="C273"/>
  <c r="B271" i="4"/>
  <c r="C271" s="1"/>
  <c r="D270"/>
  <c r="E270" s="1"/>
  <c r="B279" i="13"/>
  <c r="B273" i="6"/>
  <c r="C273" s="1"/>
  <c r="D272"/>
  <c r="E272" s="1"/>
  <c r="B272" i="2"/>
  <c r="E272" i="5"/>
  <c r="B274"/>
  <c r="E274" i="15" l="1"/>
  <c r="D274"/>
  <c r="B275" s="1"/>
  <c r="C274"/>
  <c r="D272" i="2"/>
  <c r="E272" s="1"/>
  <c r="C272"/>
  <c r="D274" i="5"/>
  <c r="C274"/>
  <c r="B272" i="4"/>
  <c r="C272" s="1"/>
  <c r="D271"/>
  <c r="E271" s="1"/>
  <c r="B280" i="13"/>
  <c r="B274" i="6"/>
  <c r="C274" s="1"/>
  <c r="D273"/>
  <c r="E273" s="1"/>
  <c r="B273" i="2"/>
  <c r="B275" i="5"/>
  <c r="E273"/>
  <c r="E275" i="15" l="1"/>
  <c r="C275"/>
  <c r="D275"/>
  <c r="B276" s="1"/>
  <c r="D273" i="2"/>
  <c r="E273" s="1"/>
  <c r="C273"/>
  <c r="D275" i="5"/>
  <c r="C275"/>
  <c r="B273" i="4"/>
  <c r="C273" s="1"/>
  <c r="D272"/>
  <c r="E272" s="1"/>
  <c r="B281" i="13"/>
  <c r="B275" i="6"/>
  <c r="C275" s="1"/>
  <c r="D274"/>
  <c r="E274" s="1"/>
  <c r="B274" i="2"/>
  <c r="B276" i="5"/>
  <c r="E274"/>
  <c r="E276" i="15" l="1"/>
  <c r="D276"/>
  <c r="B277" s="1"/>
  <c r="C276"/>
  <c r="D274" i="2"/>
  <c r="E274" s="1"/>
  <c r="C274"/>
  <c r="D276" i="5"/>
  <c r="C276"/>
  <c r="B274" i="4"/>
  <c r="C274" s="1"/>
  <c r="D273"/>
  <c r="E273" s="1"/>
  <c r="B282" i="13"/>
  <c r="B276" i="6"/>
  <c r="C276" s="1"/>
  <c r="D275"/>
  <c r="E275" s="1"/>
  <c r="B275" i="2"/>
  <c r="B277" i="5"/>
  <c r="E275"/>
  <c r="E277" i="15" l="1"/>
  <c r="D277"/>
  <c r="B278" s="1"/>
  <c r="C277"/>
  <c r="D275" i="2"/>
  <c r="E275" s="1"/>
  <c r="C275"/>
  <c r="D277" i="5"/>
  <c r="C277"/>
  <c r="B275" i="4"/>
  <c r="C275" s="1"/>
  <c r="D274"/>
  <c r="E274" s="1"/>
  <c r="B283" i="13"/>
  <c r="B277" i="6"/>
  <c r="C277" s="1"/>
  <c r="D276"/>
  <c r="E276" s="1"/>
  <c r="B276" i="2"/>
  <c r="B278" i="5"/>
  <c r="E276"/>
  <c r="E278" i="15" l="1"/>
  <c r="D278"/>
  <c r="B279" s="1"/>
  <c r="C278"/>
  <c r="D276" i="2"/>
  <c r="E276" s="1"/>
  <c r="C276"/>
  <c r="D278" i="5"/>
  <c r="C278"/>
  <c r="B276" i="4"/>
  <c r="C276" s="1"/>
  <c r="D275"/>
  <c r="E275" s="1"/>
  <c r="B284" i="13"/>
  <c r="B278" i="6"/>
  <c r="C278" s="1"/>
  <c r="D277"/>
  <c r="E277" s="1"/>
  <c r="B277" i="2"/>
  <c r="E277" i="5"/>
  <c r="B279"/>
  <c r="E279" i="15" l="1"/>
  <c r="D279"/>
  <c r="B280" s="1"/>
  <c r="C279"/>
  <c r="D277" i="2"/>
  <c r="E277" s="1"/>
  <c r="C277"/>
  <c r="D279" i="5"/>
  <c r="C279"/>
  <c r="B277" i="4"/>
  <c r="C277" s="1"/>
  <c r="D276"/>
  <c r="E276" s="1"/>
  <c r="B285" i="13"/>
  <c r="B279" i="6"/>
  <c r="C279" s="1"/>
  <c r="D278"/>
  <c r="E278" s="1"/>
  <c r="B278" i="2"/>
  <c r="B280" i="5"/>
  <c r="E278"/>
  <c r="E280" i="15" l="1"/>
  <c r="D280"/>
  <c r="B281" s="1"/>
  <c r="C280"/>
  <c r="D278" i="2"/>
  <c r="E278" s="1"/>
  <c r="C278"/>
  <c r="D280" i="5"/>
  <c r="C280"/>
  <c r="B278" i="4"/>
  <c r="C278" s="1"/>
  <c r="D277"/>
  <c r="E277" s="1"/>
  <c r="B286" i="13"/>
  <c r="B280" i="6"/>
  <c r="C280" s="1"/>
  <c r="D279"/>
  <c r="E279" s="1"/>
  <c r="B279" i="2"/>
  <c r="E279" i="5"/>
  <c r="B281"/>
  <c r="E281" i="15" l="1"/>
  <c r="C281"/>
  <c r="D281"/>
  <c r="B282" s="1"/>
  <c r="D279" i="2"/>
  <c r="E279" s="1"/>
  <c r="C279"/>
  <c r="D281" i="5"/>
  <c r="C281"/>
  <c r="B279" i="4"/>
  <c r="C279" s="1"/>
  <c r="D278"/>
  <c r="E278" s="1"/>
  <c r="B287" i="13"/>
  <c r="B281" i="6"/>
  <c r="C281" s="1"/>
  <c r="D280"/>
  <c r="E280" s="1"/>
  <c r="B280" i="2"/>
  <c r="B282" i="5"/>
  <c r="E280"/>
  <c r="E282" i="15" l="1"/>
  <c r="D282"/>
  <c r="B283" s="1"/>
  <c r="C282"/>
  <c r="D280" i="2"/>
  <c r="E280" s="1"/>
  <c r="C280"/>
  <c r="D282" i="5"/>
  <c r="C282"/>
  <c r="B280" i="4"/>
  <c r="C280" s="1"/>
  <c r="D279"/>
  <c r="E279" s="1"/>
  <c r="B288" i="13"/>
  <c r="B282" i="6"/>
  <c r="C282" s="1"/>
  <c r="D281"/>
  <c r="E281" s="1"/>
  <c r="B281" i="2"/>
  <c r="E281" i="5"/>
  <c r="B283"/>
  <c r="E283" i="15" l="1"/>
  <c r="D283"/>
  <c r="B284" s="1"/>
  <c r="C283"/>
  <c r="D281" i="2"/>
  <c r="E281" s="1"/>
  <c r="C281"/>
  <c r="D283" i="5"/>
  <c r="C283"/>
  <c r="B281" i="4"/>
  <c r="C281" s="1"/>
  <c r="D280"/>
  <c r="E280" s="1"/>
  <c r="B289" i="13"/>
  <c r="B283" i="6"/>
  <c r="C283" s="1"/>
  <c r="D282"/>
  <c r="E282" s="1"/>
  <c r="B282" i="2"/>
  <c r="E282" i="5"/>
  <c r="B284"/>
  <c r="E284" i="15" l="1"/>
  <c r="D284"/>
  <c r="B285" s="1"/>
  <c r="C284"/>
  <c r="D282" i="2"/>
  <c r="E282" s="1"/>
  <c r="C282"/>
  <c r="D284" i="5"/>
  <c r="C284"/>
  <c r="B282" i="4"/>
  <c r="C282" s="1"/>
  <c r="D281"/>
  <c r="E281" s="1"/>
  <c r="B290" i="13"/>
  <c r="B284" i="6"/>
  <c r="C284" s="1"/>
  <c r="D283"/>
  <c r="E283" s="1"/>
  <c r="B283" i="2"/>
  <c r="E283" i="5"/>
  <c r="B285"/>
  <c r="E285" i="15" l="1"/>
  <c r="D285"/>
  <c r="B286" s="1"/>
  <c r="C285"/>
  <c r="D283" i="2"/>
  <c r="E283" s="1"/>
  <c r="C283"/>
  <c r="D285" i="5"/>
  <c r="C285"/>
  <c r="B283" i="4"/>
  <c r="C283" s="1"/>
  <c r="D282"/>
  <c r="E282" s="1"/>
  <c r="B291" i="13"/>
  <c r="B285" i="6"/>
  <c r="C285" s="1"/>
  <c r="D284"/>
  <c r="E284" s="1"/>
  <c r="B284" i="2"/>
  <c r="B286" i="5"/>
  <c r="E284"/>
  <c r="E286" i="15" l="1"/>
  <c r="D286"/>
  <c r="B287" s="1"/>
  <c r="C286"/>
  <c r="D284" i="2"/>
  <c r="E284" s="1"/>
  <c r="C284"/>
  <c r="D286" i="5"/>
  <c r="C286"/>
  <c r="B284" i="4"/>
  <c r="C284" s="1"/>
  <c r="D283"/>
  <c r="E283" s="1"/>
  <c r="B292" i="13"/>
  <c r="B286" i="6"/>
  <c r="C286" s="1"/>
  <c r="D285"/>
  <c r="E285" s="1"/>
  <c r="B285" i="2"/>
  <c r="E285" i="5"/>
  <c r="B287"/>
  <c r="E287" i="15" l="1"/>
  <c r="D287"/>
  <c r="B288" s="1"/>
  <c r="C287"/>
  <c r="D285" i="2"/>
  <c r="E285" s="1"/>
  <c r="C285"/>
  <c r="D287" i="5"/>
  <c r="C287"/>
  <c r="B285" i="4"/>
  <c r="C285" s="1"/>
  <c r="D284"/>
  <c r="E284" s="1"/>
  <c r="B293" i="13"/>
  <c r="B287" i="6"/>
  <c r="C287" s="1"/>
  <c r="D286"/>
  <c r="E286" s="1"/>
  <c r="B286" i="2"/>
  <c r="E286" i="5"/>
  <c r="B288"/>
  <c r="E288" i="15" l="1"/>
  <c r="D288"/>
  <c r="B289" s="1"/>
  <c r="C288"/>
  <c r="D286" i="2"/>
  <c r="E286" s="1"/>
  <c r="C286"/>
  <c r="D288" i="5"/>
  <c r="C288"/>
  <c r="B286" i="4"/>
  <c r="C286" s="1"/>
  <c r="D285"/>
  <c r="E285" s="1"/>
  <c r="B294" i="13"/>
  <c r="B288" i="6"/>
  <c r="C288" s="1"/>
  <c r="D287"/>
  <c r="E287" s="1"/>
  <c r="B287" i="2"/>
  <c r="B289" i="5"/>
  <c r="E287"/>
  <c r="E289" i="15" l="1"/>
  <c r="D289"/>
  <c r="B290" s="1"/>
  <c r="C289"/>
  <c r="D287" i="2"/>
  <c r="E287" s="1"/>
  <c r="C287"/>
  <c r="D289" i="5"/>
  <c r="C289"/>
  <c r="B287" i="4"/>
  <c r="C287" s="1"/>
  <c r="D286"/>
  <c r="E286" s="1"/>
  <c r="B295" i="13"/>
  <c r="B289" i="6"/>
  <c r="C289" s="1"/>
  <c r="D288"/>
  <c r="E288" s="1"/>
  <c r="B288" i="2"/>
  <c r="E288" i="5"/>
  <c r="B290"/>
  <c r="E290" i="15" l="1"/>
  <c r="C290"/>
  <c r="D290"/>
  <c r="B291" s="1"/>
  <c r="D288" i="2"/>
  <c r="E288" s="1"/>
  <c r="C288"/>
  <c r="D290" i="5"/>
  <c r="C290"/>
  <c r="B288" i="4"/>
  <c r="C288" s="1"/>
  <c r="D287"/>
  <c r="E287" s="1"/>
  <c r="B296" i="13"/>
  <c r="B290" i="6"/>
  <c r="C290" s="1"/>
  <c r="D289"/>
  <c r="E289" s="1"/>
  <c r="B289" i="2"/>
  <c r="B291" i="5"/>
  <c r="E289"/>
  <c r="E291" i="15" l="1"/>
  <c r="D291"/>
  <c r="B292" s="1"/>
  <c r="C291"/>
  <c r="D289" i="2"/>
  <c r="E289" s="1"/>
  <c r="C289"/>
  <c r="D291" i="5"/>
  <c r="C291"/>
  <c r="B289" i="4"/>
  <c r="C289" s="1"/>
  <c r="D288"/>
  <c r="E288" s="1"/>
  <c r="B297" i="13"/>
  <c r="B291" i="6"/>
  <c r="C291" s="1"/>
  <c r="D290"/>
  <c r="E290" s="1"/>
  <c r="B290" i="2"/>
  <c r="B292" i="5"/>
  <c r="E290"/>
  <c r="E292" i="15" l="1"/>
  <c r="D292"/>
  <c r="B293" s="1"/>
  <c r="C292"/>
  <c r="D290" i="2"/>
  <c r="E290" s="1"/>
  <c r="C290"/>
  <c r="D292" i="5"/>
  <c r="C292"/>
  <c r="B290" i="4"/>
  <c r="C290" s="1"/>
  <c r="D289"/>
  <c r="E289" s="1"/>
  <c r="B298" i="13"/>
  <c r="B292" i="6"/>
  <c r="C292" s="1"/>
  <c r="D291"/>
  <c r="E291" s="1"/>
  <c r="B291" i="2"/>
  <c r="B293" i="5"/>
  <c r="E291"/>
  <c r="E293" i="15" l="1"/>
  <c r="D293"/>
  <c r="B294" s="1"/>
  <c r="C293"/>
  <c r="D291" i="2"/>
  <c r="E291" s="1"/>
  <c r="C291"/>
  <c r="D293" i="5"/>
  <c r="C293"/>
  <c r="B291" i="4"/>
  <c r="C291" s="1"/>
  <c r="D290"/>
  <c r="E290" s="1"/>
  <c r="B299" i="13"/>
  <c r="B293" i="6"/>
  <c r="C293" s="1"/>
  <c r="D292"/>
  <c r="E292" s="1"/>
  <c r="B292" i="2"/>
  <c r="B294" i="5"/>
  <c r="E292"/>
  <c r="E294" i="15" l="1"/>
  <c r="D294"/>
  <c r="B295" s="1"/>
  <c r="C294"/>
  <c r="D292" i="2"/>
  <c r="E292" s="1"/>
  <c r="C292"/>
  <c r="D294" i="5"/>
  <c r="C294"/>
  <c r="B292" i="4"/>
  <c r="C292" s="1"/>
  <c r="D291"/>
  <c r="E291" s="1"/>
  <c r="B300" i="13"/>
  <c r="B294" i="6"/>
  <c r="C294" s="1"/>
  <c r="D293"/>
  <c r="E293" s="1"/>
  <c r="B293" i="2"/>
  <c r="E293" i="5"/>
  <c r="B295"/>
  <c r="E295" i="15" l="1"/>
  <c r="D295"/>
  <c r="B296" s="1"/>
  <c r="C295"/>
  <c r="D293" i="2"/>
  <c r="E293" s="1"/>
  <c r="C293"/>
  <c r="D295" i="5"/>
  <c r="C295"/>
  <c r="B293" i="4"/>
  <c r="C293" s="1"/>
  <c r="D292"/>
  <c r="E292" s="1"/>
  <c r="B301" i="13"/>
  <c r="B295" i="6"/>
  <c r="C295" s="1"/>
  <c r="D294"/>
  <c r="E294" s="1"/>
  <c r="B294" i="2"/>
  <c r="B296" i="5"/>
  <c r="E294"/>
  <c r="E296" i="15" l="1"/>
  <c r="D296"/>
  <c r="B297" s="1"/>
  <c r="C296"/>
  <c r="D294" i="2"/>
  <c r="E294" s="1"/>
  <c r="C294"/>
  <c r="D296" i="5"/>
  <c r="C296"/>
  <c r="B294" i="4"/>
  <c r="C294" s="1"/>
  <c r="D293"/>
  <c r="E293" s="1"/>
  <c r="B302" i="13"/>
  <c r="B296" i="6"/>
  <c r="C296" s="1"/>
  <c r="D295"/>
  <c r="E295" s="1"/>
  <c r="B295" i="2"/>
  <c r="E295" i="5"/>
  <c r="B297"/>
  <c r="E297" i="15" l="1"/>
  <c r="D297"/>
  <c r="B298" s="1"/>
  <c r="C297"/>
  <c r="D295" i="2"/>
  <c r="E295" s="1"/>
  <c r="C295"/>
  <c r="D297" i="5"/>
  <c r="C297"/>
  <c r="B295" i="4"/>
  <c r="C295" s="1"/>
  <c r="D294"/>
  <c r="E294" s="1"/>
  <c r="B303" i="13"/>
  <c r="B297" i="6"/>
  <c r="C297" s="1"/>
  <c r="D296"/>
  <c r="E296" s="1"/>
  <c r="B296" i="2"/>
  <c r="B298" i="5"/>
  <c r="E296"/>
  <c r="E298" i="15" l="1"/>
  <c r="D298"/>
  <c r="B299" s="1"/>
  <c r="C298"/>
  <c r="D296" i="2"/>
  <c r="E296" s="1"/>
  <c r="C296"/>
  <c r="D298" i="5"/>
  <c r="C298"/>
  <c r="B296" i="4"/>
  <c r="C296" s="1"/>
  <c r="D295"/>
  <c r="E295" s="1"/>
  <c r="B304" i="13"/>
  <c r="B298" i="6"/>
  <c r="C298" s="1"/>
  <c r="D297"/>
  <c r="E297" s="1"/>
  <c r="B297" i="2"/>
  <c r="E297" i="5"/>
  <c r="B299"/>
  <c r="E299" i="15" l="1"/>
  <c r="D299"/>
  <c r="B300" s="1"/>
  <c r="C299"/>
  <c r="D297" i="2"/>
  <c r="E297" s="1"/>
  <c r="C297"/>
  <c r="D299" i="5"/>
  <c r="C299"/>
  <c r="B297" i="4"/>
  <c r="C297" s="1"/>
  <c r="D296"/>
  <c r="E296" s="1"/>
  <c r="B305" i="13"/>
  <c r="B299" i="6"/>
  <c r="C299" s="1"/>
  <c r="D298"/>
  <c r="E298" s="1"/>
  <c r="B298" i="2"/>
  <c r="B300" i="5"/>
  <c r="E298"/>
  <c r="E300" i="15" l="1"/>
  <c r="D300"/>
  <c r="B301" s="1"/>
  <c r="C300"/>
  <c r="D298" i="2"/>
  <c r="E298" s="1"/>
  <c r="C298"/>
  <c r="D300" i="5"/>
  <c r="C300"/>
  <c r="B298" i="4"/>
  <c r="C298" s="1"/>
  <c r="D297"/>
  <c r="E297" s="1"/>
  <c r="B306" i="13"/>
  <c r="B300" i="6"/>
  <c r="C300" s="1"/>
  <c r="D299"/>
  <c r="E299" s="1"/>
  <c r="B299" i="2"/>
  <c r="E299" i="5"/>
  <c r="B301"/>
  <c r="E301" i="15" l="1"/>
  <c r="D301"/>
  <c r="B302" s="1"/>
  <c r="C301"/>
  <c r="D299" i="2"/>
  <c r="E299" s="1"/>
  <c r="C299"/>
  <c r="D301" i="5"/>
  <c r="C301"/>
  <c r="B299" i="4"/>
  <c r="C299" s="1"/>
  <c r="D298"/>
  <c r="E298" s="1"/>
  <c r="B307" i="13"/>
  <c r="B301" i="6"/>
  <c r="C301" s="1"/>
  <c r="D300"/>
  <c r="E300" s="1"/>
  <c r="B300" i="2"/>
  <c r="E300" i="5"/>
  <c r="B302"/>
  <c r="E302" i="15" l="1"/>
  <c r="D302"/>
  <c r="B303" s="1"/>
  <c r="C302"/>
  <c r="D300" i="2"/>
  <c r="E300" s="1"/>
  <c r="C300"/>
  <c r="D302" i="5"/>
  <c r="C302"/>
  <c r="B300" i="4"/>
  <c r="C300" s="1"/>
  <c r="D299"/>
  <c r="E299" s="1"/>
  <c r="B308" i="13"/>
  <c r="B302" i="6"/>
  <c r="C302" s="1"/>
  <c r="D301"/>
  <c r="E301" s="1"/>
  <c r="B301" i="2"/>
  <c r="B303" i="5"/>
  <c r="E301"/>
  <c r="E303" i="15" l="1"/>
  <c r="D303"/>
  <c r="B304" s="1"/>
  <c r="C303"/>
  <c r="D301" i="2"/>
  <c r="E301" s="1"/>
  <c r="C301"/>
  <c r="D303" i="5"/>
  <c r="C303"/>
  <c r="B301" i="4"/>
  <c r="C301" s="1"/>
  <c r="D300"/>
  <c r="E300" s="1"/>
  <c r="B309" i="13"/>
  <c r="B303" i="6"/>
  <c r="C303" s="1"/>
  <c r="D302"/>
  <c r="E302" s="1"/>
  <c r="B302" i="2"/>
  <c r="B304" i="5"/>
  <c r="E302"/>
  <c r="E304" i="15" l="1"/>
  <c r="D304"/>
  <c r="B305" s="1"/>
  <c r="C304"/>
  <c r="D302" i="2"/>
  <c r="E302" s="1"/>
  <c r="C302"/>
  <c r="D304" i="5"/>
  <c r="C304"/>
  <c r="B302" i="4"/>
  <c r="C302" s="1"/>
  <c r="D301"/>
  <c r="E301" s="1"/>
  <c r="B310" i="13"/>
  <c r="B304" i="6"/>
  <c r="C304" s="1"/>
  <c r="D303"/>
  <c r="E303" s="1"/>
  <c r="B303" i="2"/>
  <c r="B305" i="5"/>
  <c r="E303"/>
  <c r="E305" i="15" l="1"/>
  <c r="C305"/>
  <c r="D305"/>
  <c r="B306" s="1"/>
  <c r="D303" i="2"/>
  <c r="E303" s="1"/>
  <c r="C303"/>
  <c r="D305" i="5"/>
  <c r="C305"/>
  <c r="B303" i="4"/>
  <c r="C303" s="1"/>
  <c r="D302"/>
  <c r="E302" s="1"/>
  <c r="B311" i="13"/>
  <c r="B305" i="6"/>
  <c r="C305" s="1"/>
  <c r="D304"/>
  <c r="E304" s="1"/>
  <c r="B304" i="2"/>
  <c r="B306" i="5"/>
  <c r="E304"/>
  <c r="E306" i="15" l="1"/>
  <c r="D306"/>
  <c r="B307" s="1"/>
  <c r="C306"/>
  <c r="D304" i="2"/>
  <c r="E304" s="1"/>
  <c r="C304"/>
  <c r="D306" i="5"/>
  <c r="C306"/>
  <c r="B304" i="4"/>
  <c r="C304" s="1"/>
  <c r="D303"/>
  <c r="E303" s="1"/>
  <c r="B312" i="13"/>
  <c r="B306" i="6"/>
  <c r="C306" s="1"/>
  <c r="D305"/>
  <c r="E305" s="1"/>
  <c r="B305" i="2"/>
  <c r="E305" i="5"/>
  <c r="B307"/>
  <c r="E307" i="15" l="1"/>
  <c r="D307"/>
  <c r="B308" s="1"/>
  <c r="C307"/>
  <c r="D305" i="2"/>
  <c r="E305" s="1"/>
  <c r="C305"/>
  <c r="D307" i="5"/>
  <c r="C307"/>
  <c r="B305" i="4"/>
  <c r="C305" s="1"/>
  <c r="D304"/>
  <c r="E304" s="1"/>
  <c r="B313" i="13"/>
  <c r="B307" i="6"/>
  <c r="C307" s="1"/>
  <c r="D306"/>
  <c r="E306" s="1"/>
  <c r="B306" i="2"/>
  <c r="B308" i="5"/>
  <c r="E306"/>
  <c r="E308" i="15" l="1"/>
  <c r="D308"/>
  <c r="B309" s="1"/>
  <c r="C308"/>
  <c r="D306" i="2"/>
  <c r="E306" s="1"/>
  <c r="C306"/>
  <c r="D308" i="5"/>
  <c r="C308"/>
  <c r="B306" i="4"/>
  <c r="C306" s="1"/>
  <c r="D305"/>
  <c r="E305" s="1"/>
  <c r="B314" i="13"/>
  <c r="B308" i="6"/>
  <c r="C308" s="1"/>
  <c r="D307"/>
  <c r="E307" s="1"/>
  <c r="B307" i="2"/>
  <c r="E307" i="5"/>
  <c r="B309"/>
  <c r="E309" i="15" l="1"/>
  <c r="C309"/>
  <c r="D309"/>
  <c r="B310" s="1"/>
  <c r="D307" i="2"/>
  <c r="E307" s="1"/>
  <c r="C307"/>
  <c r="D309" i="5"/>
  <c r="C309"/>
  <c r="B307" i="4"/>
  <c r="C307" s="1"/>
  <c r="D306"/>
  <c r="E306" s="1"/>
  <c r="B315" i="13"/>
  <c r="B309" i="6"/>
  <c r="C309" s="1"/>
  <c r="D308"/>
  <c r="E308" s="1"/>
  <c r="B308" i="2"/>
  <c r="B310" i="5"/>
  <c r="E308"/>
  <c r="E310" i="15" l="1"/>
  <c r="D310"/>
  <c r="B311" s="1"/>
  <c r="C310"/>
  <c r="D308" i="2"/>
  <c r="E308" s="1"/>
  <c r="C308"/>
  <c r="D310" i="5"/>
  <c r="C310"/>
  <c r="B308" i="4"/>
  <c r="C308" s="1"/>
  <c r="D307"/>
  <c r="E307" s="1"/>
  <c r="B316" i="13"/>
  <c r="B310" i="6"/>
  <c r="C310" s="1"/>
  <c r="D309"/>
  <c r="E309" s="1"/>
  <c r="B309" i="2"/>
  <c r="E309" i="5"/>
  <c r="B311"/>
  <c r="E311" i="15" l="1"/>
  <c r="D311"/>
  <c r="B312" s="1"/>
  <c r="C311"/>
  <c r="D309" i="2"/>
  <c r="E309" s="1"/>
  <c r="C309"/>
  <c r="D311" i="5"/>
  <c r="C311"/>
  <c r="B309" i="4"/>
  <c r="C309" s="1"/>
  <c r="D308"/>
  <c r="E308" s="1"/>
  <c r="B317" i="13"/>
  <c r="B311" i="6"/>
  <c r="C311" s="1"/>
  <c r="D310"/>
  <c r="E310" s="1"/>
  <c r="B310" i="2"/>
  <c r="B312" i="5"/>
  <c r="E310"/>
  <c r="E312" i="15" l="1"/>
  <c r="D312"/>
  <c r="B313" s="1"/>
  <c r="C312"/>
  <c r="D310" i="2"/>
  <c r="E310" s="1"/>
  <c r="C310"/>
  <c r="D312" i="5"/>
  <c r="C312"/>
  <c r="B310" i="4"/>
  <c r="C310" s="1"/>
  <c r="D309"/>
  <c r="E309" s="1"/>
  <c r="B318" i="13"/>
  <c r="B312" i="6"/>
  <c r="C312" s="1"/>
  <c r="D311"/>
  <c r="E311" s="1"/>
  <c r="B311" i="2"/>
  <c r="B313" i="5"/>
  <c r="E311"/>
  <c r="E313" i="15" l="1"/>
  <c r="D313"/>
  <c r="B314" s="1"/>
  <c r="C313"/>
  <c r="D311" i="2"/>
  <c r="E311" s="1"/>
  <c r="C311"/>
  <c r="D313" i="5"/>
  <c r="C313"/>
  <c r="B311" i="4"/>
  <c r="C311" s="1"/>
  <c r="D310"/>
  <c r="E310" s="1"/>
  <c r="B319" i="13"/>
  <c r="B313" i="6"/>
  <c r="C313" s="1"/>
  <c r="D312"/>
  <c r="E312" s="1"/>
  <c r="B312" i="2"/>
  <c r="E312" i="5"/>
  <c r="B314"/>
  <c r="E314" i="15" l="1"/>
  <c r="D314"/>
  <c r="B315" s="1"/>
  <c r="C314"/>
  <c r="D312" i="2"/>
  <c r="E312" s="1"/>
  <c r="C312"/>
  <c r="D314" i="5"/>
  <c r="C314"/>
  <c r="B312" i="4"/>
  <c r="C312" s="1"/>
  <c r="D311"/>
  <c r="E311" s="1"/>
  <c r="B320" i="13"/>
  <c r="B314" i="6"/>
  <c r="C314" s="1"/>
  <c r="D313"/>
  <c r="E313" s="1"/>
  <c r="B313" i="2"/>
  <c r="E313" i="5"/>
  <c r="B315"/>
  <c r="E315" i="15" l="1"/>
  <c r="D315"/>
  <c r="B316" s="1"/>
  <c r="C315"/>
  <c r="D313" i="2"/>
  <c r="E313" s="1"/>
  <c r="C313"/>
  <c r="D315" i="5"/>
  <c r="C315"/>
  <c r="B313" i="4"/>
  <c r="C313" s="1"/>
  <c r="D312"/>
  <c r="E312" s="1"/>
  <c r="B321" i="13"/>
  <c r="B315" i="6"/>
  <c r="C315" s="1"/>
  <c r="D314"/>
  <c r="E314" s="1"/>
  <c r="B314" i="2"/>
  <c r="E314" i="5"/>
  <c r="B316"/>
  <c r="E316" i="15" l="1"/>
  <c r="D316"/>
  <c r="B317" s="1"/>
  <c r="C316"/>
  <c r="D314" i="2"/>
  <c r="E314" s="1"/>
  <c r="C314"/>
  <c r="D316" i="5"/>
  <c r="C316"/>
  <c r="B314" i="4"/>
  <c r="C314" s="1"/>
  <c r="D313"/>
  <c r="E313" s="1"/>
  <c r="B322" i="13"/>
  <c r="B316" i="6"/>
  <c r="C316" s="1"/>
  <c r="D315"/>
  <c r="E315" s="1"/>
  <c r="B315" i="2"/>
  <c r="E315" i="5"/>
  <c r="B317"/>
  <c r="E317" i="15" l="1"/>
  <c r="D317"/>
  <c r="B318" s="1"/>
  <c r="C317"/>
  <c r="D315" i="2"/>
  <c r="E315" s="1"/>
  <c r="C315"/>
  <c r="D317" i="5"/>
  <c r="C317"/>
  <c r="B315" i="4"/>
  <c r="C315" s="1"/>
  <c r="D314"/>
  <c r="E314" s="1"/>
  <c r="B323" i="13"/>
  <c r="B317" i="6"/>
  <c r="C317" s="1"/>
  <c r="D316"/>
  <c r="E316" s="1"/>
  <c r="B316" i="2"/>
  <c r="B318" i="5"/>
  <c r="E316"/>
  <c r="E318" i="15" l="1"/>
  <c r="D318"/>
  <c r="B319" s="1"/>
  <c r="C318"/>
  <c r="D316" i="2"/>
  <c r="E316" s="1"/>
  <c r="C316"/>
  <c r="D318" i="5"/>
  <c r="C318"/>
  <c r="B316" i="4"/>
  <c r="C316" s="1"/>
  <c r="D315"/>
  <c r="E315" s="1"/>
  <c r="B324" i="13"/>
  <c r="B318" i="6"/>
  <c r="C318" s="1"/>
  <c r="D317"/>
  <c r="E317" s="1"/>
  <c r="B317" i="2"/>
  <c r="B319" i="5"/>
  <c r="E317"/>
  <c r="E319" i="15" l="1"/>
  <c r="C319"/>
  <c r="D319"/>
  <c r="B320" s="1"/>
  <c r="D317" i="2"/>
  <c r="E317" s="1"/>
  <c r="C317"/>
  <c r="D319" i="5"/>
  <c r="C319"/>
  <c r="B317" i="4"/>
  <c r="C317" s="1"/>
  <c r="D316"/>
  <c r="E316" s="1"/>
  <c r="B325" i="13"/>
  <c r="B319" i="6"/>
  <c r="C319" s="1"/>
  <c r="D318"/>
  <c r="E318" s="1"/>
  <c r="B318" i="2"/>
  <c r="E318" i="5"/>
  <c r="B320"/>
  <c r="E320" i="15" l="1"/>
  <c r="C320"/>
  <c r="D320"/>
  <c r="B321" s="1"/>
  <c r="D318" i="2"/>
  <c r="E318" s="1"/>
  <c r="C318"/>
  <c r="D320" i="5"/>
  <c r="C320"/>
  <c r="B318" i="4"/>
  <c r="C318" s="1"/>
  <c r="D317"/>
  <c r="E317" s="1"/>
  <c r="B326" i="13"/>
  <c r="B320" i="6"/>
  <c r="C320" s="1"/>
  <c r="D319"/>
  <c r="E319" s="1"/>
  <c r="B319" i="2"/>
  <c r="B321" i="5"/>
  <c r="E319"/>
  <c r="E321" i="15" l="1"/>
  <c r="D321"/>
  <c r="B322" s="1"/>
  <c r="C321"/>
  <c r="D319" i="2"/>
  <c r="E319" s="1"/>
  <c r="C319"/>
  <c r="D321" i="5"/>
  <c r="C321"/>
  <c r="B319" i="4"/>
  <c r="C319" s="1"/>
  <c r="D318"/>
  <c r="E318" s="1"/>
  <c r="B327" i="13"/>
  <c r="B321" i="6"/>
  <c r="C321" s="1"/>
  <c r="D320"/>
  <c r="E320" s="1"/>
  <c r="B320" i="2"/>
  <c r="E320" i="5"/>
  <c r="B322"/>
  <c r="E322" i="15" l="1"/>
  <c r="C322"/>
  <c r="D322"/>
  <c r="B323" s="1"/>
  <c r="D320" i="2"/>
  <c r="E320" s="1"/>
  <c r="C320"/>
  <c r="D322" i="5"/>
  <c r="C322"/>
  <c r="B320" i="4"/>
  <c r="C320" s="1"/>
  <c r="D319"/>
  <c r="E319" s="1"/>
  <c r="B328" i="13"/>
  <c r="B322" i="6"/>
  <c r="C322" s="1"/>
  <c r="D321"/>
  <c r="E321" s="1"/>
  <c r="B321" i="2"/>
  <c r="E321" i="5"/>
  <c r="B323"/>
  <c r="E323" i="15" l="1"/>
  <c r="C323"/>
  <c r="D323"/>
  <c r="B324" s="1"/>
  <c r="D321" i="2"/>
  <c r="E321" s="1"/>
  <c r="C321"/>
  <c r="D323" i="5"/>
  <c r="C323"/>
  <c r="B321" i="4"/>
  <c r="C321" s="1"/>
  <c r="D320"/>
  <c r="E320" s="1"/>
  <c r="B329" i="13"/>
  <c r="B323" i="6"/>
  <c r="C323" s="1"/>
  <c r="D322"/>
  <c r="E322" s="1"/>
  <c r="B322" i="2"/>
  <c r="B324" i="5"/>
  <c r="E322"/>
  <c r="E324" i="15" l="1"/>
  <c r="D324"/>
  <c r="B325" s="1"/>
  <c r="C324"/>
  <c r="D322" i="2"/>
  <c r="E322" s="1"/>
  <c r="C322"/>
  <c r="D324" i="5"/>
  <c r="C324"/>
  <c r="B322" i="4"/>
  <c r="C322" s="1"/>
  <c r="D321"/>
  <c r="E321" s="1"/>
  <c r="B330" i="13"/>
  <c r="B324" i="6"/>
  <c r="C324" s="1"/>
  <c r="D323"/>
  <c r="E323" s="1"/>
  <c r="B323" i="2"/>
  <c r="B325" i="5"/>
  <c r="E323"/>
  <c r="E325" i="15" l="1"/>
  <c r="D325"/>
  <c r="B326" s="1"/>
  <c r="C325"/>
  <c r="D323" i="2"/>
  <c r="E323" s="1"/>
  <c r="C323"/>
  <c r="D325" i="5"/>
  <c r="C325"/>
  <c r="B323" i="4"/>
  <c r="C323" s="1"/>
  <c r="D322"/>
  <c r="E322" s="1"/>
  <c r="B331" i="13"/>
  <c r="B325" i="6"/>
  <c r="C325" s="1"/>
  <c r="D324"/>
  <c r="E324" s="1"/>
  <c r="B324" i="2"/>
  <c r="E324" i="5"/>
  <c r="B326"/>
  <c r="E326" i="15" l="1"/>
  <c r="C326"/>
  <c r="D326"/>
  <c r="B327" s="1"/>
  <c r="D324" i="2"/>
  <c r="E324" s="1"/>
  <c r="C324"/>
  <c r="D326" i="5"/>
  <c r="C326"/>
  <c r="B324" i="4"/>
  <c r="C324" s="1"/>
  <c r="D323"/>
  <c r="E323" s="1"/>
  <c r="B332" i="13"/>
  <c r="B326" i="6"/>
  <c r="C326" s="1"/>
  <c r="D325"/>
  <c r="E325" s="1"/>
  <c r="B325" i="2"/>
  <c r="B327" i="5"/>
  <c r="E325"/>
  <c r="E327" i="15" l="1"/>
  <c r="D327"/>
  <c r="B328" s="1"/>
  <c r="C327"/>
  <c r="D325" i="2"/>
  <c r="E325" s="1"/>
  <c r="C325"/>
  <c r="D327" i="5"/>
  <c r="C327"/>
  <c r="B325" i="4"/>
  <c r="C325" s="1"/>
  <c r="D324"/>
  <c r="E324" s="1"/>
  <c r="B333" i="13"/>
  <c r="B327" i="6"/>
  <c r="C327" s="1"/>
  <c r="D326"/>
  <c r="E326" s="1"/>
  <c r="B326" i="2"/>
  <c r="E326" i="5"/>
  <c r="B328"/>
  <c r="E328" i="15" l="1"/>
  <c r="C328"/>
  <c r="D328"/>
  <c r="B329" s="1"/>
  <c r="D326" i="2"/>
  <c r="E326" s="1"/>
  <c r="C326"/>
  <c r="D328" i="5"/>
  <c r="C328"/>
  <c r="B326" i="4"/>
  <c r="C326" s="1"/>
  <c r="D325"/>
  <c r="E325" s="1"/>
  <c r="B334" i="13"/>
  <c r="B328" i="6"/>
  <c r="C328" s="1"/>
  <c r="D327"/>
  <c r="E327" s="1"/>
  <c r="B327" i="2"/>
  <c r="B329" i="5"/>
  <c r="E327"/>
  <c r="E329" i="15" l="1"/>
  <c r="C329"/>
  <c r="D329"/>
  <c r="B330" s="1"/>
  <c r="D327" i="2"/>
  <c r="E327" s="1"/>
  <c r="C327"/>
  <c r="D329" i="5"/>
  <c r="C329"/>
  <c r="B327" i="4"/>
  <c r="C327" s="1"/>
  <c r="D326"/>
  <c r="E326" s="1"/>
  <c r="B335" i="13"/>
  <c r="B329" i="6"/>
  <c r="C329" s="1"/>
  <c r="D328"/>
  <c r="E328" s="1"/>
  <c r="B328" i="2"/>
  <c r="E328" i="5"/>
  <c r="B330"/>
  <c r="E330" i="15" l="1"/>
  <c r="C330"/>
  <c r="D330"/>
  <c r="B331" s="1"/>
  <c r="D328" i="2"/>
  <c r="E328" s="1"/>
  <c r="C328"/>
  <c r="D330" i="5"/>
  <c r="C330"/>
  <c r="B328" i="4"/>
  <c r="C328" s="1"/>
  <c r="D327"/>
  <c r="E327" s="1"/>
  <c r="B336" i="13"/>
  <c r="B330" i="6"/>
  <c r="C330" s="1"/>
  <c r="D329"/>
  <c r="E329" s="1"/>
  <c r="B329" i="2"/>
  <c r="E329" i="5"/>
  <c r="B331"/>
  <c r="E331" i="15" l="1"/>
  <c r="D331"/>
  <c r="B332" s="1"/>
  <c r="C331"/>
  <c r="D329" i="2"/>
  <c r="E329" s="1"/>
  <c r="C329"/>
  <c r="D331" i="5"/>
  <c r="C331"/>
  <c r="B329" i="4"/>
  <c r="C329" s="1"/>
  <c r="D328"/>
  <c r="E328" s="1"/>
  <c r="B337" i="13"/>
  <c r="B331" i="6"/>
  <c r="C331" s="1"/>
  <c r="D330"/>
  <c r="E330" s="1"/>
  <c r="B330" i="2"/>
  <c r="E330" i="5"/>
  <c r="B332"/>
  <c r="E332" i="15" l="1"/>
  <c r="D332"/>
  <c r="B333" s="1"/>
  <c r="C332"/>
  <c r="D330" i="2"/>
  <c r="E330" s="1"/>
  <c r="C330"/>
  <c r="D332" i="5"/>
  <c r="C332"/>
  <c r="B330" i="4"/>
  <c r="C330" s="1"/>
  <c r="D329"/>
  <c r="E329" s="1"/>
  <c r="B338" i="13"/>
  <c r="B332" i="6"/>
  <c r="C332" s="1"/>
  <c r="D331"/>
  <c r="E331" s="1"/>
  <c r="B331" i="2"/>
  <c r="B333" i="5"/>
  <c r="E331"/>
  <c r="E333" i="15" l="1"/>
  <c r="D333"/>
  <c r="B334" s="1"/>
  <c r="C333"/>
  <c r="D331" i="2"/>
  <c r="E331" s="1"/>
  <c r="C331"/>
  <c r="D333" i="5"/>
  <c r="C333"/>
  <c r="B331" i="4"/>
  <c r="C331" s="1"/>
  <c r="D330"/>
  <c r="E330" s="1"/>
  <c r="B339" i="13"/>
  <c r="B333" i="6"/>
  <c r="C333" s="1"/>
  <c r="D332"/>
  <c r="E332" s="1"/>
  <c r="B332" i="2"/>
  <c r="E332" i="5"/>
  <c r="B334"/>
  <c r="E334" i="15" l="1"/>
  <c r="D334"/>
  <c r="B335" s="1"/>
  <c r="C334"/>
  <c r="D332" i="2"/>
  <c r="E332" s="1"/>
  <c r="C332"/>
  <c r="D334" i="5"/>
  <c r="C334"/>
  <c r="B332" i="4"/>
  <c r="C332" s="1"/>
  <c r="D331"/>
  <c r="E331" s="1"/>
  <c r="B340" i="13"/>
  <c r="B334" i="6"/>
  <c r="C334" s="1"/>
  <c r="D333"/>
  <c r="E333" s="1"/>
  <c r="B333" i="2"/>
  <c r="B335" i="5"/>
  <c r="E333"/>
  <c r="E335" i="15" l="1"/>
  <c r="D335"/>
  <c r="B336" s="1"/>
  <c r="C335"/>
  <c r="D333" i="2"/>
  <c r="E333" s="1"/>
  <c r="C333"/>
  <c r="D335" i="5"/>
  <c r="C335"/>
  <c r="B333" i="4"/>
  <c r="C333" s="1"/>
  <c r="D332"/>
  <c r="E332" s="1"/>
  <c r="B341" i="13"/>
  <c r="B335" i="6"/>
  <c r="C335" s="1"/>
  <c r="D334"/>
  <c r="E334" s="1"/>
  <c r="B334" i="2"/>
  <c r="E334" i="5"/>
  <c r="B336"/>
  <c r="E336" i="15" l="1"/>
  <c r="D336"/>
  <c r="B337" s="1"/>
  <c r="C336"/>
  <c r="D334" i="2"/>
  <c r="E334" s="1"/>
  <c r="C334"/>
  <c r="D336" i="5"/>
  <c r="C336"/>
  <c r="B334" i="4"/>
  <c r="C334" s="1"/>
  <c r="D333"/>
  <c r="E333" s="1"/>
  <c r="B342" i="13"/>
  <c r="B336" i="6"/>
  <c r="C336" s="1"/>
  <c r="D335"/>
  <c r="E335" s="1"/>
  <c r="B335" i="2"/>
  <c r="B337" i="5"/>
  <c r="E335"/>
  <c r="E337" i="15" l="1"/>
  <c r="D337"/>
  <c r="B338" s="1"/>
  <c r="C337"/>
  <c r="D335" i="2"/>
  <c r="E335" s="1"/>
  <c r="C335"/>
  <c r="D337" i="5"/>
  <c r="C337"/>
  <c r="B335" i="4"/>
  <c r="C335" s="1"/>
  <c r="D334"/>
  <c r="E334" s="1"/>
  <c r="B343" i="13"/>
  <c r="B337" i="6"/>
  <c r="C337" s="1"/>
  <c r="D336"/>
  <c r="E336" s="1"/>
  <c r="B336" i="2"/>
  <c r="E336" i="5"/>
  <c r="B338"/>
  <c r="E338" i="15" l="1"/>
  <c r="D338"/>
  <c r="B339" s="1"/>
  <c r="C338"/>
  <c r="D336" i="2"/>
  <c r="E336" s="1"/>
  <c r="C336"/>
  <c r="D338" i="5"/>
  <c r="C338"/>
  <c r="B336" i="4"/>
  <c r="C336" s="1"/>
  <c r="D335"/>
  <c r="E335" s="1"/>
  <c r="B344" i="13"/>
  <c r="B338" i="6"/>
  <c r="C338" s="1"/>
  <c r="D337"/>
  <c r="E337" s="1"/>
  <c r="B337" i="2"/>
  <c r="E337" i="5"/>
  <c r="B339"/>
  <c r="E339" i="15" l="1"/>
  <c r="D339"/>
  <c r="B340" s="1"/>
  <c r="C339"/>
  <c r="D337" i="2"/>
  <c r="E337" s="1"/>
  <c r="C337"/>
  <c r="D339" i="5"/>
  <c r="C339"/>
  <c r="B337" i="4"/>
  <c r="C337" s="1"/>
  <c r="D336"/>
  <c r="E336" s="1"/>
  <c r="B345" i="13"/>
  <c r="B339" i="6"/>
  <c r="C339" s="1"/>
  <c r="D338"/>
  <c r="E338" s="1"/>
  <c r="B338" i="2"/>
  <c r="B340" i="5"/>
  <c r="E338"/>
  <c r="E340" i="15" l="1"/>
  <c r="D340"/>
  <c r="B341" s="1"/>
  <c r="C340"/>
  <c r="D338" i="2"/>
  <c r="E338" s="1"/>
  <c r="C338"/>
  <c r="D340" i="5"/>
  <c r="C340"/>
  <c r="B338" i="4"/>
  <c r="C338" s="1"/>
  <c r="D337"/>
  <c r="E337" s="1"/>
  <c r="B346" i="13"/>
  <c r="B340" i="6"/>
  <c r="C340" s="1"/>
  <c r="D339"/>
  <c r="E339" s="1"/>
  <c r="B339" i="2"/>
  <c r="B341" i="5"/>
  <c r="E339"/>
  <c r="E341" i="15" l="1"/>
  <c r="D341"/>
  <c r="B342" s="1"/>
  <c r="C341"/>
  <c r="D339" i="2"/>
  <c r="E339" s="1"/>
  <c r="C339"/>
  <c r="D341" i="5"/>
  <c r="C341"/>
  <c r="B339" i="4"/>
  <c r="C339" s="1"/>
  <c r="D338"/>
  <c r="E338" s="1"/>
  <c r="B347" i="13"/>
  <c r="B341" i="6"/>
  <c r="C341" s="1"/>
  <c r="D340"/>
  <c r="E340" s="1"/>
  <c r="B340" i="2"/>
  <c r="B342" i="5"/>
  <c r="E340"/>
  <c r="E342" i="15" l="1"/>
  <c r="D342"/>
  <c r="B343" s="1"/>
  <c r="C342"/>
  <c r="D340" i="2"/>
  <c r="E340" s="1"/>
  <c r="C340"/>
  <c r="D342" i="5"/>
  <c r="C342"/>
  <c r="B340" i="4"/>
  <c r="C340" s="1"/>
  <c r="D339"/>
  <c r="E339" s="1"/>
  <c r="B348" i="13"/>
  <c r="B342" i="6"/>
  <c r="C342" s="1"/>
  <c r="D341"/>
  <c r="E341" s="1"/>
  <c r="B341" i="2"/>
  <c r="E341" i="5"/>
  <c r="B343"/>
  <c r="E343" i="15" l="1"/>
  <c r="D343"/>
  <c r="B344" s="1"/>
  <c r="C343"/>
  <c r="D341" i="2"/>
  <c r="E341" s="1"/>
  <c r="C341"/>
  <c r="D343" i="5"/>
  <c r="C343"/>
  <c r="B341" i="4"/>
  <c r="C341" s="1"/>
  <c r="D340"/>
  <c r="E340" s="1"/>
  <c r="B349" i="13"/>
  <c r="B343" i="6"/>
  <c r="C343" s="1"/>
  <c r="D342"/>
  <c r="E342" s="1"/>
  <c r="B342" i="2"/>
  <c r="B344" i="5"/>
  <c r="E342"/>
  <c r="E344" i="15" l="1"/>
  <c r="D344"/>
  <c r="B345" s="1"/>
  <c r="C344"/>
  <c r="D342" i="2"/>
  <c r="E342" s="1"/>
  <c r="C342"/>
  <c r="D344" i="5"/>
  <c r="C344"/>
  <c r="B342" i="4"/>
  <c r="C342" s="1"/>
  <c r="D341"/>
  <c r="E341" s="1"/>
  <c r="B350" i="13"/>
  <c r="B344" i="6"/>
  <c r="C344" s="1"/>
  <c r="D343"/>
  <c r="E343" s="1"/>
  <c r="B343" i="2"/>
  <c r="E343" i="5"/>
  <c r="B345"/>
  <c r="E345" i="15" l="1"/>
  <c r="D345"/>
  <c r="B346" s="1"/>
  <c r="C345"/>
  <c r="D343" i="2"/>
  <c r="E343" s="1"/>
  <c r="C343"/>
  <c r="D345" i="5"/>
  <c r="C345"/>
  <c r="B343" i="4"/>
  <c r="C343" s="1"/>
  <c r="D342"/>
  <c r="E342" s="1"/>
  <c r="B351" i="13"/>
  <c r="B345" i="6"/>
  <c r="C345" s="1"/>
  <c r="D344"/>
  <c r="E344" s="1"/>
  <c r="B344" i="2"/>
  <c r="B346" i="5"/>
  <c r="E344"/>
  <c r="E346" i="15" l="1"/>
  <c r="D346"/>
  <c r="B347" s="1"/>
  <c r="C346"/>
  <c r="D344" i="2"/>
  <c r="E344" s="1"/>
  <c r="C344"/>
  <c r="D346" i="5"/>
  <c r="C346"/>
  <c r="B344" i="4"/>
  <c r="C344" s="1"/>
  <c r="D343"/>
  <c r="E343" s="1"/>
  <c r="B352" i="13"/>
  <c r="B346" i="6"/>
  <c r="C346" s="1"/>
  <c r="D345"/>
  <c r="E345" s="1"/>
  <c r="B345" i="2"/>
  <c r="E345" i="5"/>
  <c r="B347"/>
  <c r="E347" i="15" l="1"/>
  <c r="D347"/>
  <c r="B348" s="1"/>
  <c r="C347"/>
  <c r="D345" i="2"/>
  <c r="E345" s="1"/>
  <c r="C345"/>
  <c r="D347" i="5"/>
  <c r="C347"/>
  <c r="B345" i="4"/>
  <c r="C345" s="1"/>
  <c r="D344"/>
  <c r="E344" s="1"/>
  <c r="B353" i="13"/>
  <c r="B347" i="6"/>
  <c r="C347" s="1"/>
  <c r="D346"/>
  <c r="E346" s="1"/>
  <c r="B346" i="2"/>
  <c r="B348" i="5"/>
  <c r="E346"/>
  <c r="E348" i="15" l="1"/>
  <c r="D348"/>
  <c r="B349" s="1"/>
  <c r="C348"/>
  <c r="D346" i="2"/>
  <c r="E346" s="1"/>
  <c r="C346"/>
  <c r="D348" i="5"/>
  <c r="C348"/>
  <c r="B346" i="4"/>
  <c r="C346" s="1"/>
  <c r="D345"/>
  <c r="E345" s="1"/>
  <c r="B354" i="13"/>
  <c r="B348" i="6"/>
  <c r="C348" s="1"/>
  <c r="D347"/>
  <c r="E347" s="1"/>
  <c r="B347" i="2"/>
  <c r="E347" i="5"/>
  <c r="B349"/>
  <c r="E349" i="15" l="1"/>
  <c r="D349"/>
  <c r="B350" s="1"/>
  <c r="C349"/>
  <c r="D347" i="2"/>
  <c r="E347" s="1"/>
  <c r="C347"/>
  <c r="D349" i="5"/>
  <c r="C349"/>
  <c r="B347" i="4"/>
  <c r="C347" s="1"/>
  <c r="D346"/>
  <c r="E346" s="1"/>
  <c r="B355" i="13"/>
  <c r="B349" i="6"/>
  <c r="C349" s="1"/>
  <c r="D348"/>
  <c r="E348" s="1"/>
  <c r="B348" i="2"/>
  <c r="B350" i="5"/>
  <c r="E348"/>
  <c r="E350" i="15" l="1"/>
  <c r="D350"/>
  <c r="B351" s="1"/>
  <c r="C350"/>
  <c r="D348" i="2"/>
  <c r="E348" s="1"/>
  <c r="C348"/>
  <c r="D350" i="5"/>
  <c r="C350"/>
  <c r="B348" i="4"/>
  <c r="C348" s="1"/>
  <c r="D347"/>
  <c r="E347" s="1"/>
  <c r="B356" i="13"/>
  <c r="B350" i="6"/>
  <c r="C350" s="1"/>
  <c r="D349"/>
  <c r="E349" s="1"/>
  <c r="B349" i="2"/>
  <c r="E349" i="5"/>
  <c r="B351"/>
  <c r="E351" i="15" l="1"/>
  <c r="D351"/>
  <c r="B352" s="1"/>
  <c r="C351"/>
  <c r="D349" i="2"/>
  <c r="E349" s="1"/>
  <c r="C349"/>
  <c r="D351" i="5"/>
  <c r="C351"/>
  <c r="B349" i="4"/>
  <c r="C349" s="1"/>
  <c r="D348"/>
  <c r="E348" s="1"/>
  <c r="B357" i="13"/>
  <c r="B351" i="6"/>
  <c r="C351" s="1"/>
  <c r="D350"/>
  <c r="E350" s="1"/>
  <c r="B350" i="2"/>
  <c r="B352" i="5"/>
  <c r="E350"/>
  <c r="E352" i="15" l="1"/>
  <c r="C352"/>
  <c r="D352"/>
  <c r="B353" s="1"/>
  <c r="D350" i="2"/>
  <c r="E350" s="1"/>
  <c r="C350"/>
  <c r="D352" i="5"/>
  <c r="C352"/>
  <c r="B350" i="4"/>
  <c r="C350" s="1"/>
  <c r="D349"/>
  <c r="E349" s="1"/>
  <c r="B358" i="13"/>
  <c r="B352" i="6"/>
  <c r="C352" s="1"/>
  <c r="D351"/>
  <c r="E351" s="1"/>
  <c r="B351" i="2"/>
  <c r="E351" i="5"/>
  <c r="B353"/>
  <c r="E353" i="15" l="1"/>
  <c r="C353"/>
  <c r="D353"/>
  <c r="B354" s="1"/>
  <c r="D351" i="2"/>
  <c r="E351" s="1"/>
  <c r="C351"/>
  <c r="D353" i="5"/>
  <c r="C353"/>
  <c r="B351" i="4"/>
  <c r="C351" s="1"/>
  <c r="D350"/>
  <c r="E350" s="1"/>
  <c r="B359" i="13"/>
  <c r="B353" i="6"/>
  <c r="C353" s="1"/>
  <c r="D352"/>
  <c r="E352" s="1"/>
  <c r="B352" i="2"/>
  <c r="B354" i="5"/>
  <c r="E352"/>
  <c r="E354" i="15" l="1"/>
  <c r="C354"/>
  <c r="D354"/>
  <c r="B355" s="1"/>
  <c r="D352" i="2"/>
  <c r="E352" s="1"/>
  <c r="C352"/>
  <c r="D354" i="5"/>
  <c r="C354"/>
  <c r="B352" i="4"/>
  <c r="C352" s="1"/>
  <c r="D351"/>
  <c r="E351" s="1"/>
  <c r="B360" i="13"/>
  <c r="B354" i="6"/>
  <c r="C354" s="1"/>
  <c r="D353"/>
  <c r="E353" s="1"/>
  <c r="B353" i="2"/>
  <c r="E353" i="5"/>
  <c r="B355"/>
  <c r="E355" i="15" l="1"/>
  <c r="D355"/>
  <c r="B356" s="1"/>
  <c r="C355"/>
  <c r="D353" i="2"/>
  <c r="E353" s="1"/>
  <c r="C353"/>
  <c r="D355" i="5"/>
  <c r="C355"/>
  <c r="B353" i="4"/>
  <c r="C353" s="1"/>
  <c r="D352"/>
  <c r="E352" s="1"/>
  <c r="B361" i="13"/>
  <c r="B355" i="6"/>
  <c r="C355" s="1"/>
  <c r="D354"/>
  <c r="E354" s="1"/>
  <c r="B354" i="2"/>
  <c r="B356" i="5"/>
  <c r="E354"/>
  <c r="E356" i="15" l="1"/>
  <c r="C356"/>
  <c r="D356"/>
  <c r="B357" s="1"/>
  <c r="D354" i="2"/>
  <c r="E354" s="1"/>
  <c r="C354"/>
  <c r="D356" i="5"/>
  <c r="C356"/>
  <c r="B354" i="4"/>
  <c r="C354" s="1"/>
  <c r="D353"/>
  <c r="E353" s="1"/>
  <c r="B362" i="13"/>
  <c r="B356" i="6"/>
  <c r="C356" s="1"/>
  <c r="D355"/>
  <c r="E355" s="1"/>
  <c r="B355" i="2"/>
  <c r="E355" i="5"/>
  <c r="B357"/>
  <c r="E357" i="15" l="1"/>
  <c r="D357"/>
  <c r="B358" s="1"/>
  <c r="C357"/>
  <c r="D355" i="2"/>
  <c r="E355" s="1"/>
  <c r="C355"/>
  <c r="D357" i="5"/>
  <c r="C357"/>
  <c r="B355" i="4"/>
  <c r="C355" s="1"/>
  <c r="D354"/>
  <c r="E354" s="1"/>
  <c r="B363" i="13"/>
  <c r="B357" i="6"/>
  <c r="C357" s="1"/>
  <c r="D356"/>
  <c r="E356" s="1"/>
  <c r="B356" i="2"/>
  <c r="B358" i="5"/>
  <c r="E356"/>
  <c r="E358" i="15" l="1"/>
  <c r="D358"/>
  <c r="B359" s="1"/>
  <c r="C358"/>
  <c r="D356" i="2"/>
  <c r="E356" s="1"/>
  <c r="C356"/>
  <c r="D358" i="5"/>
  <c r="C358"/>
  <c r="B356" i="4"/>
  <c r="C356" s="1"/>
  <c r="D355"/>
  <c r="E355" s="1"/>
  <c r="B364" i="13"/>
  <c r="B358" i="6"/>
  <c r="C358" s="1"/>
  <c r="D357"/>
  <c r="E357" s="1"/>
  <c r="B357" i="2"/>
  <c r="B359" i="5"/>
  <c r="E357"/>
  <c r="E359" i="15" l="1"/>
  <c r="C359"/>
  <c r="D359"/>
  <c r="B360" s="1"/>
  <c r="D357" i="2"/>
  <c r="E357" s="1"/>
  <c r="C357"/>
  <c r="D359" i="5"/>
  <c r="C359"/>
  <c r="B357" i="4"/>
  <c r="C357" s="1"/>
  <c r="D356"/>
  <c r="E356" s="1"/>
  <c r="B365" i="13"/>
  <c r="B359" i="6"/>
  <c r="C359" s="1"/>
  <c r="D358"/>
  <c r="E358" s="1"/>
  <c r="B358" i="2"/>
  <c r="E358" i="5"/>
  <c r="B360"/>
  <c r="E360" i="15" l="1"/>
  <c r="D360"/>
  <c r="B361" s="1"/>
  <c r="C360"/>
  <c r="D358" i="2"/>
  <c r="E358" s="1"/>
  <c r="C358"/>
  <c r="D360" i="5"/>
  <c r="C360"/>
  <c r="B358" i="4"/>
  <c r="C358" s="1"/>
  <c r="D357"/>
  <c r="E357" s="1"/>
  <c r="B366" i="13"/>
  <c r="B360" i="6"/>
  <c r="C360" s="1"/>
  <c r="D359"/>
  <c r="E359" s="1"/>
  <c r="B359" i="2"/>
  <c r="B361" i="5"/>
  <c r="E359"/>
  <c r="E361" i="15" l="1"/>
  <c r="D361"/>
  <c r="B362" s="1"/>
  <c r="C361"/>
  <c r="D359" i="2"/>
  <c r="E359" s="1"/>
  <c r="C359"/>
  <c r="D361" i="5"/>
  <c r="C361"/>
  <c r="B359" i="4"/>
  <c r="C359" s="1"/>
  <c r="D358"/>
  <c r="E358" s="1"/>
  <c r="B367" i="13"/>
  <c r="B361" i="6"/>
  <c r="C361" s="1"/>
  <c r="D360"/>
  <c r="E360" s="1"/>
  <c r="B360" i="2"/>
  <c r="B362" i="5"/>
  <c r="E360"/>
  <c r="E362" i="15" l="1"/>
  <c r="D362"/>
  <c r="B363" s="1"/>
  <c r="C362"/>
  <c r="D360" i="2"/>
  <c r="E360" s="1"/>
  <c r="C360"/>
  <c r="D362" i="5"/>
  <c r="C362"/>
  <c r="B360" i="4"/>
  <c r="C360" s="1"/>
  <c r="D359"/>
  <c r="E359" s="1"/>
  <c r="B368" i="13"/>
  <c r="B362" i="6"/>
  <c r="C362" s="1"/>
  <c r="D361"/>
  <c r="E361" s="1"/>
  <c r="B361" i="2"/>
  <c r="E361" i="5"/>
  <c r="B363"/>
  <c r="E363" i="15" l="1"/>
  <c r="C363"/>
  <c r="D363"/>
  <c r="B364" s="1"/>
  <c r="D361" i="2"/>
  <c r="E361" s="1"/>
  <c r="C361"/>
  <c r="D363" i="5"/>
  <c r="C363"/>
  <c r="B361" i="4"/>
  <c r="C361" s="1"/>
  <c r="D360"/>
  <c r="E360" s="1"/>
  <c r="B369" i="13"/>
  <c r="B363" i="6"/>
  <c r="C363" s="1"/>
  <c r="D362"/>
  <c r="E362" s="1"/>
  <c r="B362" i="2"/>
  <c r="B364" i="5"/>
  <c r="E362"/>
  <c r="E364" i="15" l="1"/>
  <c r="D364"/>
  <c r="B365" s="1"/>
  <c r="C364"/>
  <c r="D362" i="2"/>
  <c r="E362" s="1"/>
  <c r="C362"/>
  <c r="D364" i="5"/>
  <c r="C364"/>
  <c r="B362" i="4"/>
  <c r="C362" s="1"/>
  <c r="D361"/>
  <c r="E361" s="1"/>
  <c r="B370" i="13"/>
  <c r="B364" i="6"/>
  <c r="C364" s="1"/>
  <c r="D363"/>
  <c r="E363" s="1"/>
  <c r="B363" i="2"/>
  <c r="E363" i="5"/>
  <c r="B365"/>
  <c r="E365" i="15" l="1"/>
  <c r="C365"/>
  <c r="D365"/>
  <c r="B366" s="1"/>
  <c r="D363" i="2"/>
  <c r="E363" s="1"/>
  <c r="C363"/>
  <c r="D365" i="5"/>
  <c r="C365"/>
  <c r="B363" i="4"/>
  <c r="C363" s="1"/>
  <c r="D362"/>
  <c r="E362" s="1"/>
  <c r="B371" i="13"/>
  <c r="B365" i="6"/>
  <c r="C365" s="1"/>
  <c r="D364"/>
  <c r="E364" s="1"/>
  <c r="B364" i="2"/>
  <c r="B366" i="5"/>
  <c r="E364"/>
  <c r="E366" i="15" l="1"/>
  <c r="C366"/>
  <c r="D366"/>
  <c r="B367" s="1"/>
  <c r="D364" i="2"/>
  <c r="E364" s="1"/>
  <c r="C364"/>
  <c r="D366" i="5"/>
  <c r="C366"/>
  <c r="B364" i="4"/>
  <c r="C364" s="1"/>
  <c r="D363"/>
  <c r="E363" s="1"/>
  <c r="B372" i="13"/>
  <c r="B366" i="6"/>
  <c r="C366" s="1"/>
  <c r="D365"/>
  <c r="E365" s="1"/>
  <c r="B365" i="2"/>
  <c r="B367" i="5"/>
  <c r="E365"/>
  <c r="E367" i="15" l="1"/>
  <c r="D367"/>
  <c r="B368" s="1"/>
  <c r="C367"/>
  <c r="D365" i="2"/>
  <c r="E365" s="1"/>
  <c r="C365"/>
  <c r="D367" i="5"/>
  <c r="C367"/>
  <c r="B365" i="4"/>
  <c r="C365" s="1"/>
  <c r="D364"/>
  <c r="E364" s="1"/>
  <c r="B373" i="13"/>
  <c r="B367" i="6"/>
  <c r="C367" s="1"/>
  <c r="D366"/>
  <c r="E366" s="1"/>
  <c r="B366" i="2"/>
  <c r="B368" i="5"/>
  <c r="E366"/>
  <c r="E368" i="15" l="1"/>
  <c r="D368"/>
  <c r="B369" s="1"/>
  <c r="C368"/>
  <c r="D366" i="2"/>
  <c r="E366" s="1"/>
  <c r="C366"/>
  <c r="D368" i="5"/>
  <c r="C368"/>
  <c r="B366" i="4"/>
  <c r="C366" s="1"/>
  <c r="D365"/>
  <c r="E365" s="1"/>
  <c r="B374" i="13"/>
  <c r="B368" i="6"/>
  <c r="C368" s="1"/>
  <c r="D367"/>
  <c r="E367" s="1"/>
  <c r="B367" i="2"/>
  <c r="E367" i="5"/>
  <c r="B369"/>
  <c r="E369" i="15" l="1"/>
  <c r="C369"/>
  <c r="D369"/>
  <c r="B370" s="1"/>
  <c r="D367" i="2"/>
  <c r="E367" s="1"/>
  <c r="C367"/>
  <c r="D369" i="5"/>
  <c r="C369"/>
  <c r="B367" i="4"/>
  <c r="C367" s="1"/>
  <c r="D366"/>
  <c r="E366" s="1"/>
  <c r="B375" i="13"/>
  <c r="B369" i="6"/>
  <c r="C369" s="1"/>
  <c r="D368"/>
  <c r="E368" s="1"/>
  <c r="B368" i="2"/>
  <c r="B370" i="5"/>
  <c r="E368"/>
  <c r="E370" i="15" l="1"/>
  <c r="C370"/>
  <c r="D370"/>
  <c r="B371" s="1"/>
  <c r="D368" i="2"/>
  <c r="E368" s="1"/>
  <c r="C368"/>
  <c r="D370" i="5"/>
  <c r="C370"/>
  <c r="B368" i="4"/>
  <c r="C368" s="1"/>
  <c r="D367"/>
  <c r="E367" s="1"/>
  <c r="B376" i="13"/>
  <c r="B370" i="6"/>
  <c r="C370" s="1"/>
  <c r="D369"/>
  <c r="E369" s="1"/>
  <c r="B369" i="2"/>
  <c r="B371" i="5"/>
  <c r="E369"/>
  <c r="E371" i="15" l="1"/>
  <c r="D371"/>
  <c r="B372" s="1"/>
  <c r="C371"/>
  <c r="D369" i="2"/>
  <c r="E369" s="1"/>
  <c r="C369"/>
  <c r="D371" i="5"/>
  <c r="C371"/>
  <c r="B369" i="4"/>
  <c r="C369" s="1"/>
  <c r="D368"/>
  <c r="E368" s="1"/>
  <c r="B377" i="13"/>
  <c r="B371" i="6"/>
  <c r="C371" s="1"/>
  <c r="D370"/>
  <c r="E370" s="1"/>
  <c r="B370" i="2"/>
  <c r="B372" i="5"/>
  <c r="E370"/>
  <c r="E372" i="15" l="1"/>
  <c r="D372"/>
  <c r="B373" s="1"/>
  <c r="C372"/>
  <c r="D370" i="2"/>
  <c r="E370" s="1"/>
  <c r="C370"/>
  <c r="D372" i="5"/>
  <c r="C372"/>
  <c r="B370" i="4"/>
  <c r="C370" s="1"/>
  <c r="D369"/>
  <c r="E369" s="1"/>
  <c r="B378" i="13"/>
  <c r="B372" i="6"/>
  <c r="C372" s="1"/>
  <c r="D371"/>
  <c r="E371" s="1"/>
  <c r="B371" i="2"/>
  <c r="E371" i="5"/>
  <c r="B373"/>
  <c r="E373" i="15" l="1"/>
  <c r="C373"/>
  <c r="D373"/>
  <c r="B374" s="1"/>
  <c r="D371" i="2"/>
  <c r="E371" s="1"/>
  <c r="C371"/>
  <c r="D373" i="5"/>
  <c r="C373"/>
  <c r="B371" i="4"/>
  <c r="C371" s="1"/>
  <c r="D370"/>
  <c r="E370" s="1"/>
  <c r="B379" i="13"/>
  <c r="B373" i="6"/>
  <c r="C373" s="1"/>
  <c r="D372"/>
  <c r="E372" s="1"/>
  <c r="B372" i="2"/>
  <c r="B374" i="5"/>
  <c r="E372"/>
  <c r="E374" i="15" l="1"/>
  <c r="C374"/>
  <c r="D374"/>
  <c r="B375" s="1"/>
  <c r="D372" i="2"/>
  <c r="E372" s="1"/>
  <c r="C372"/>
  <c r="D374" i="5"/>
  <c r="C374"/>
  <c r="B372" i="4"/>
  <c r="C372" s="1"/>
  <c r="D371"/>
  <c r="E371" s="1"/>
  <c r="B380" i="13"/>
  <c r="B374" i="6"/>
  <c r="C374" s="1"/>
  <c r="D373"/>
  <c r="E373" s="1"/>
  <c r="B373" i="2"/>
  <c r="B375" i="5"/>
  <c r="E373"/>
  <c r="E375" i="15" l="1"/>
  <c r="C375"/>
  <c r="D375"/>
  <c r="B376" s="1"/>
  <c r="D373" i="2"/>
  <c r="E373" s="1"/>
  <c r="C373"/>
  <c r="D375" i="5"/>
  <c r="C375"/>
  <c r="B373" i="4"/>
  <c r="C373" s="1"/>
  <c r="D372"/>
  <c r="E372" s="1"/>
  <c r="B381" i="13"/>
  <c r="B375" i="6"/>
  <c r="C375" s="1"/>
  <c r="D374"/>
  <c r="E374" s="1"/>
  <c r="B374" i="2"/>
  <c r="B376" i="5"/>
  <c r="E374"/>
  <c r="E376" i="15" l="1"/>
  <c r="D376"/>
  <c r="B377" s="1"/>
  <c r="C376"/>
  <c r="D374" i="2"/>
  <c r="E374" s="1"/>
  <c r="C374"/>
  <c r="D376" i="5"/>
  <c r="C376"/>
  <c r="B374" i="4"/>
  <c r="C374" s="1"/>
  <c r="D373"/>
  <c r="E373" s="1"/>
  <c r="B382" i="13"/>
  <c r="B376" i="6"/>
  <c r="C376" s="1"/>
  <c r="D375"/>
  <c r="E375" s="1"/>
  <c r="B375" i="2"/>
  <c r="B377" i="5"/>
  <c r="E375"/>
  <c r="E377" i="15" l="1"/>
  <c r="D377"/>
  <c r="B378" s="1"/>
  <c r="C377"/>
  <c r="D375" i="2"/>
  <c r="E375" s="1"/>
  <c r="C375"/>
  <c r="D377" i="5"/>
  <c r="C377"/>
  <c r="B375" i="4"/>
  <c r="C375" s="1"/>
  <c r="D374"/>
  <c r="E374" s="1"/>
  <c r="B383" i="13"/>
  <c r="B377" i="6"/>
  <c r="C377" s="1"/>
  <c r="D376"/>
  <c r="E376" s="1"/>
  <c r="B376" i="2"/>
  <c r="E376" i="5"/>
  <c r="B378"/>
  <c r="E378" i="15" l="1"/>
  <c r="C378"/>
  <c r="D378"/>
  <c r="B379" s="1"/>
  <c r="D376" i="2"/>
  <c r="E376" s="1"/>
  <c r="C376"/>
  <c r="D378" i="5"/>
  <c r="C378"/>
  <c r="B376" i="4"/>
  <c r="C376" s="1"/>
  <c r="D375"/>
  <c r="E375" s="1"/>
  <c r="B384" i="13"/>
  <c r="B378" i="6"/>
  <c r="C378" s="1"/>
  <c r="D377"/>
  <c r="E377" s="1"/>
  <c r="B377" i="2"/>
  <c r="B379" i="5"/>
  <c r="E377"/>
  <c r="E379" i="15" l="1"/>
  <c r="C379"/>
  <c r="D379"/>
  <c r="B380" s="1"/>
  <c r="D377" i="2"/>
  <c r="E377" s="1"/>
  <c r="C377"/>
  <c r="D379" i="5"/>
  <c r="C379"/>
  <c r="B377" i="4"/>
  <c r="C377" s="1"/>
  <c r="D376"/>
  <c r="E376" s="1"/>
  <c r="B385" i="13"/>
  <c r="B379" i="6"/>
  <c r="C379" s="1"/>
  <c r="D378"/>
  <c r="E378" s="1"/>
  <c r="B378" i="2"/>
  <c r="B380" i="5"/>
  <c r="E378"/>
  <c r="E380" i="15" l="1"/>
  <c r="C380"/>
  <c r="D380"/>
  <c r="B381" s="1"/>
  <c r="D378" i="2"/>
  <c r="E378" s="1"/>
  <c r="C378"/>
  <c r="D380" i="5"/>
  <c r="C380"/>
  <c r="B378" i="4"/>
  <c r="C378" s="1"/>
  <c r="D377"/>
  <c r="E377" s="1"/>
  <c r="B386" i="13"/>
  <c r="B380" i="6"/>
  <c r="C380" s="1"/>
  <c r="D379"/>
  <c r="E379" s="1"/>
  <c r="B379" i="2"/>
  <c r="B381" i="5"/>
  <c r="E379"/>
  <c r="E381" i="15" l="1"/>
  <c r="D381"/>
  <c r="B382" s="1"/>
  <c r="C381"/>
  <c r="D379" i="2"/>
  <c r="E379" s="1"/>
  <c r="C379"/>
  <c r="D381" i="5"/>
  <c r="C381"/>
  <c r="B379" i="4"/>
  <c r="C379" s="1"/>
  <c r="D378"/>
  <c r="E378" s="1"/>
  <c r="B387" i="13"/>
  <c r="B381" i="6"/>
  <c r="C381" s="1"/>
  <c r="D380"/>
  <c r="E380" s="1"/>
  <c r="B380" i="2"/>
  <c r="E380" i="5"/>
  <c r="B382"/>
  <c r="E382" i="15" l="1"/>
  <c r="D382"/>
  <c r="B383" s="1"/>
  <c r="C382"/>
  <c r="D380" i="2"/>
  <c r="E380" s="1"/>
  <c r="C380"/>
  <c r="D382" i="5"/>
  <c r="C382"/>
  <c r="B380" i="4"/>
  <c r="C380" s="1"/>
  <c r="D379"/>
  <c r="E379" s="1"/>
  <c r="B388" i="13"/>
  <c r="B382" i="6"/>
  <c r="C382" s="1"/>
  <c r="D381"/>
  <c r="E381" s="1"/>
  <c r="B381" i="2"/>
  <c r="B383" i="5"/>
  <c r="E381"/>
  <c r="E383" i="15" l="1"/>
  <c r="D383"/>
  <c r="B384" s="1"/>
  <c r="C383"/>
  <c r="D381" i="2"/>
  <c r="E381" s="1"/>
  <c r="C381"/>
  <c r="D383" i="5"/>
  <c r="C383"/>
  <c r="B381" i="4"/>
  <c r="C381" s="1"/>
  <c r="D380"/>
  <c r="E380" s="1"/>
  <c r="B389" i="13"/>
  <c r="B383" i="6"/>
  <c r="C383" s="1"/>
  <c r="D382"/>
  <c r="E382" s="1"/>
  <c r="B382" i="2"/>
  <c r="E382" i="5"/>
  <c r="B384"/>
  <c r="E384" i="15" l="1"/>
  <c r="C384"/>
  <c r="D384"/>
  <c r="B385" s="1"/>
  <c r="D382" i="2"/>
  <c r="E382" s="1"/>
  <c r="C382"/>
  <c r="D384" i="5"/>
  <c r="C384"/>
  <c r="B382" i="4"/>
  <c r="C382" s="1"/>
  <c r="D381"/>
  <c r="E381" s="1"/>
  <c r="B390" i="13"/>
  <c r="B384" i="6"/>
  <c r="C384" s="1"/>
  <c r="D383"/>
  <c r="E383" s="1"/>
  <c r="B383" i="2"/>
  <c r="B385" i="5"/>
  <c r="E383"/>
  <c r="E385" i="15" l="1"/>
  <c r="C385"/>
  <c r="D385"/>
  <c r="B386" s="1"/>
  <c r="D383" i="2"/>
  <c r="E383" s="1"/>
  <c r="C383"/>
  <c r="D385" i="5"/>
  <c r="C385"/>
  <c r="B383" i="4"/>
  <c r="C383" s="1"/>
  <c r="D382"/>
  <c r="E382" s="1"/>
  <c r="B391" i="13"/>
  <c r="B385" i="6"/>
  <c r="C385" s="1"/>
  <c r="D384"/>
  <c r="E384" s="1"/>
  <c r="B384" i="2"/>
  <c r="B386" i="5"/>
  <c r="E384"/>
  <c r="E386" i="15" l="1"/>
  <c r="C386"/>
  <c r="D386"/>
  <c r="B387" s="1"/>
  <c r="D384" i="2"/>
  <c r="E384" s="1"/>
  <c r="C384"/>
  <c r="D386" i="5"/>
  <c r="C386"/>
  <c r="B384" i="4"/>
  <c r="C384" s="1"/>
  <c r="D383"/>
  <c r="E383" s="1"/>
  <c r="B392" i="13"/>
  <c r="B386" i="6"/>
  <c r="C386" s="1"/>
  <c r="D385"/>
  <c r="E385" s="1"/>
  <c r="B385" i="2"/>
  <c r="E385" i="5"/>
  <c r="B387"/>
  <c r="E387" i="15" l="1"/>
  <c r="C387"/>
  <c r="D387"/>
  <c r="B388" s="1"/>
  <c r="D385" i="2"/>
  <c r="E385" s="1"/>
  <c r="C385"/>
  <c r="D387" i="5"/>
  <c r="C387"/>
  <c r="B385" i="4"/>
  <c r="C385" s="1"/>
  <c r="D384"/>
  <c r="E384" s="1"/>
  <c r="B393" i="13"/>
  <c r="B387" i="6"/>
  <c r="C387" s="1"/>
  <c r="D386"/>
  <c r="E386" s="1"/>
  <c r="B386" i="2"/>
  <c r="B388" i="5"/>
  <c r="E386"/>
  <c r="E388" i="15" l="1"/>
  <c r="C388"/>
  <c r="D388"/>
  <c r="B389" s="1"/>
  <c r="D386" i="2"/>
  <c r="E386" s="1"/>
  <c r="C386"/>
  <c r="D388" i="5"/>
  <c r="C388"/>
  <c r="B386" i="4"/>
  <c r="C386" s="1"/>
  <c r="D385"/>
  <c r="E385" s="1"/>
  <c r="B394" i="13"/>
  <c r="B388" i="6"/>
  <c r="C388" s="1"/>
  <c r="D387"/>
  <c r="E387" s="1"/>
  <c r="B387" i="2"/>
  <c r="B389" i="5"/>
  <c r="E387"/>
  <c r="E389" i="15" l="1"/>
  <c r="C389"/>
  <c r="D389"/>
  <c r="B390" s="1"/>
  <c r="D387" i="2"/>
  <c r="E387" s="1"/>
  <c r="C387"/>
  <c r="D389" i="5"/>
  <c r="C389"/>
  <c r="B387" i="4"/>
  <c r="C387" s="1"/>
  <c r="D386"/>
  <c r="E386" s="1"/>
  <c r="B395" i="13"/>
  <c r="B389" i="6"/>
  <c r="C389" s="1"/>
  <c r="D388"/>
  <c r="E388" s="1"/>
  <c r="B388" i="2"/>
  <c r="E388" i="5"/>
  <c r="B390"/>
  <c r="E390" i="15" l="1"/>
  <c r="C390"/>
  <c r="D390"/>
  <c r="B391" s="1"/>
  <c r="D388" i="2"/>
  <c r="E388" s="1"/>
  <c r="C388"/>
  <c r="D390" i="5"/>
  <c r="C390"/>
  <c r="B388" i="4"/>
  <c r="C388" s="1"/>
  <c r="D387"/>
  <c r="E387" s="1"/>
  <c r="B396" i="13"/>
  <c r="B390" i="6"/>
  <c r="C390" s="1"/>
  <c r="D389"/>
  <c r="E389" s="1"/>
  <c r="B389" i="2"/>
  <c r="B391" i="5"/>
  <c r="E389"/>
  <c r="E391" i="15" l="1"/>
  <c r="C391"/>
  <c r="D391"/>
  <c r="B392" s="1"/>
  <c r="D389" i="2"/>
  <c r="E389" s="1"/>
  <c r="C389"/>
  <c r="D391" i="5"/>
  <c r="C391"/>
  <c r="B389" i="4"/>
  <c r="C389" s="1"/>
  <c r="D388"/>
  <c r="E388" s="1"/>
  <c r="B397" i="13"/>
  <c r="B391" i="6"/>
  <c r="C391" s="1"/>
  <c r="D390"/>
  <c r="E390" s="1"/>
  <c r="B390" i="2"/>
  <c r="B392" i="5"/>
  <c r="E390"/>
  <c r="E392" i="15" l="1"/>
  <c r="C392"/>
  <c r="D392"/>
  <c r="B393" s="1"/>
  <c r="D390" i="2"/>
  <c r="E390" s="1"/>
  <c r="C390"/>
  <c r="D392" i="5"/>
  <c r="C392"/>
  <c r="B390" i="4"/>
  <c r="C390" s="1"/>
  <c r="D389"/>
  <c r="E389" s="1"/>
  <c r="B398" i="13"/>
  <c r="B392" i="6"/>
  <c r="C392" s="1"/>
  <c r="D391"/>
  <c r="E391" s="1"/>
  <c r="B391" i="2"/>
  <c r="E391" i="5"/>
  <c r="B393"/>
  <c r="E393" i="15" l="1"/>
  <c r="D393"/>
  <c r="B394" s="1"/>
  <c r="C393"/>
  <c r="D391" i="2"/>
  <c r="E391" s="1"/>
  <c r="C391"/>
  <c r="D393" i="5"/>
  <c r="C393"/>
  <c r="B391" i="4"/>
  <c r="C391" s="1"/>
  <c r="D390"/>
  <c r="E390" s="1"/>
  <c r="B399" i="13"/>
  <c r="B393" i="6"/>
  <c r="C393" s="1"/>
  <c r="D392"/>
  <c r="E392" s="1"/>
  <c r="B392" i="2"/>
  <c r="B394" i="5"/>
  <c r="E392"/>
  <c r="E394" i="15" l="1"/>
  <c r="C394"/>
  <c r="D394"/>
  <c r="B395" s="1"/>
  <c r="D392" i="2"/>
  <c r="E392" s="1"/>
  <c r="C392"/>
  <c r="D394" i="5"/>
  <c r="C394"/>
  <c r="B392" i="4"/>
  <c r="C392" s="1"/>
  <c r="D391"/>
  <c r="E391" s="1"/>
  <c r="B400" i="13"/>
  <c r="B394" i="6"/>
  <c r="C394" s="1"/>
  <c r="D393"/>
  <c r="E393" s="1"/>
  <c r="B393" i="2"/>
  <c r="B395" i="5"/>
  <c r="E393"/>
  <c r="E395" i="15" l="1"/>
  <c r="D395"/>
  <c r="B396" s="1"/>
  <c r="C395"/>
  <c r="D393" i="2"/>
  <c r="E393" s="1"/>
  <c r="C393"/>
  <c r="D395" i="5"/>
  <c r="C395"/>
  <c r="B393" i="4"/>
  <c r="C393" s="1"/>
  <c r="D392"/>
  <c r="E392" s="1"/>
  <c r="B401" i="13"/>
  <c r="B395" i="6"/>
  <c r="C395" s="1"/>
  <c r="D394"/>
  <c r="E394" s="1"/>
  <c r="B394" i="2"/>
  <c r="B396" i="5"/>
  <c r="E394"/>
  <c r="E396" i="15" l="1"/>
  <c r="D396"/>
  <c r="B397" s="1"/>
  <c r="C396"/>
  <c r="D394" i="2"/>
  <c r="E394" s="1"/>
  <c r="C394"/>
  <c r="D396" i="5"/>
  <c r="C396"/>
  <c r="B394" i="4"/>
  <c r="C394" s="1"/>
  <c r="D393"/>
  <c r="E393" s="1"/>
  <c r="B402" i="13"/>
  <c r="B396" i="6"/>
  <c r="C396" s="1"/>
  <c r="D395"/>
  <c r="E395" s="1"/>
  <c r="B395" i="2"/>
  <c r="B397" i="5"/>
  <c r="E395"/>
  <c r="E397" i="15" l="1"/>
  <c r="C397"/>
  <c r="D397"/>
  <c r="B398" s="1"/>
  <c r="D395" i="2"/>
  <c r="E395" s="1"/>
  <c r="C395"/>
  <c r="D397" i="5"/>
  <c r="C397"/>
  <c r="B395" i="4"/>
  <c r="C395" s="1"/>
  <c r="D394"/>
  <c r="E394" s="1"/>
  <c r="B403" i="13"/>
  <c r="B397" i="6"/>
  <c r="C397" s="1"/>
  <c r="D396"/>
  <c r="E396" s="1"/>
  <c r="B396" i="2"/>
  <c r="E396" i="5"/>
  <c r="B398"/>
  <c r="E398" i="15" l="1"/>
  <c r="D398"/>
  <c r="B399" s="1"/>
  <c r="C398"/>
  <c r="D396" i="2"/>
  <c r="E396" s="1"/>
  <c r="C396"/>
  <c r="D398" i="5"/>
  <c r="C398"/>
  <c r="B396" i="4"/>
  <c r="C396" s="1"/>
  <c r="D395"/>
  <c r="E395" s="1"/>
  <c r="B404" i="13"/>
  <c r="B398" i="6"/>
  <c r="C398" s="1"/>
  <c r="D397"/>
  <c r="E397" s="1"/>
  <c r="B397" i="2"/>
  <c r="B399" i="5"/>
  <c r="E397"/>
  <c r="E399" i="15" l="1"/>
  <c r="D399"/>
  <c r="B400" s="1"/>
  <c r="C399"/>
  <c r="D397" i="2"/>
  <c r="E397" s="1"/>
  <c r="C397"/>
  <c r="D399" i="5"/>
  <c r="C399"/>
  <c r="B397" i="4"/>
  <c r="C397" s="1"/>
  <c r="D396"/>
  <c r="E396" s="1"/>
  <c r="B405" i="13"/>
  <c r="B399" i="6"/>
  <c r="C399" s="1"/>
  <c r="D398"/>
  <c r="E398" s="1"/>
  <c r="B398" i="2"/>
  <c r="B400" i="5"/>
  <c r="E398"/>
  <c r="E400" i="15" l="1"/>
  <c r="D400"/>
  <c r="B401" s="1"/>
  <c r="C400"/>
  <c r="D398" i="2"/>
  <c r="E398" s="1"/>
  <c r="C398"/>
  <c r="D400" i="5"/>
  <c r="C400"/>
  <c r="B398" i="4"/>
  <c r="C398" s="1"/>
  <c r="D397"/>
  <c r="E397" s="1"/>
  <c r="B406" i="13"/>
  <c r="B400" i="6"/>
  <c r="C400" s="1"/>
  <c r="D399"/>
  <c r="E399" s="1"/>
  <c r="B399" i="2"/>
  <c r="E399" i="5"/>
  <c r="B401"/>
  <c r="E401" i="15" l="1"/>
  <c r="C401"/>
  <c r="D401"/>
  <c r="B402" s="1"/>
  <c r="D399" i="2"/>
  <c r="E399" s="1"/>
  <c r="C399"/>
  <c r="D401" i="5"/>
  <c r="C401"/>
  <c r="B399" i="4"/>
  <c r="C399" s="1"/>
  <c r="D398"/>
  <c r="E398" s="1"/>
  <c r="B407" i="13"/>
  <c r="B401" i="6"/>
  <c r="C401" s="1"/>
  <c r="D400"/>
  <c r="E400" s="1"/>
  <c r="B400" i="2"/>
  <c r="B402" i="5"/>
  <c r="E400"/>
  <c r="E402" i="15" l="1"/>
  <c r="D402"/>
  <c r="B403" s="1"/>
  <c r="C402"/>
  <c r="D400" i="2"/>
  <c r="E400" s="1"/>
  <c r="C400"/>
  <c r="D402" i="5"/>
  <c r="C402"/>
  <c r="B400" i="4"/>
  <c r="C400" s="1"/>
  <c r="D399"/>
  <c r="E399" s="1"/>
  <c r="B408" i="13"/>
  <c r="B402" i="6"/>
  <c r="C402" s="1"/>
  <c r="D401"/>
  <c r="E401" s="1"/>
  <c r="B401" i="2"/>
  <c r="E401" i="5"/>
  <c r="B403"/>
  <c r="E403" i="15" l="1"/>
  <c r="C403"/>
  <c r="D403"/>
  <c r="B404" s="1"/>
  <c r="D401" i="2"/>
  <c r="E401" s="1"/>
  <c r="C401"/>
  <c r="D403" i="5"/>
  <c r="C403"/>
  <c r="B401" i="4"/>
  <c r="C401" s="1"/>
  <c r="D400"/>
  <c r="E400" s="1"/>
  <c r="B409" i="13"/>
  <c r="B403" i="6"/>
  <c r="C403" s="1"/>
  <c r="D402"/>
  <c r="E402" s="1"/>
  <c r="B402" i="2"/>
  <c r="B404" i="5"/>
  <c r="E402"/>
  <c r="E404" i="15" l="1"/>
  <c r="C404"/>
  <c r="D404"/>
  <c r="B405" s="1"/>
  <c r="D402" i="2"/>
  <c r="E402" s="1"/>
  <c r="C402"/>
  <c r="D404" i="5"/>
  <c r="C404"/>
  <c r="B402" i="4"/>
  <c r="C402" s="1"/>
  <c r="D401"/>
  <c r="E401" s="1"/>
  <c r="B410" i="13"/>
  <c r="B404" i="6"/>
  <c r="C404" s="1"/>
  <c r="D403"/>
  <c r="E403" s="1"/>
  <c r="B403" i="2"/>
  <c r="E403" i="5"/>
  <c r="B405"/>
  <c r="E405" i="15" l="1"/>
  <c r="D405"/>
  <c r="B406" s="1"/>
  <c r="C405"/>
  <c r="D403" i="2"/>
  <c r="E403" s="1"/>
  <c r="C403"/>
  <c r="D405" i="5"/>
  <c r="C405"/>
  <c r="B403" i="4"/>
  <c r="C403" s="1"/>
  <c r="D402"/>
  <c r="E402" s="1"/>
  <c r="B411" i="13"/>
  <c r="B405" i="6"/>
  <c r="C405" s="1"/>
  <c r="D404"/>
  <c r="E404" s="1"/>
  <c r="B404" i="2"/>
  <c r="B406" i="5"/>
  <c r="E404"/>
  <c r="E406" i="15" l="1"/>
  <c r="C406"/>
  <c r="D406"/>
  <c r="B407" s="1"/>
  <c r="D404" i="2"/>
  <c r="E404" s="1"/>
  <c r="C404"/>
  <c r="D406" i="5"/>
  <c r="C406"/>
  <c r="B404" i="4"/>
  <c r="C404" s="1"/>
  <c r="D403"/>
  <c r="E403" s="1"/>
  <c r="B412" i="13"/>
  <c r="B406" i="6"/>
  <c r="C406" s="1"/>
  <c r="D405"/>
  <c r="E405" s="1"/>
  <c r="B405" i="2"/>
  <c r="B407" i="5"/>
  <c r="E405"/>
  <c r="E407" i="15" l="1"/>
  <c r="C407"/>
  <c r="D407"/>
  <c r="B408" s="1"/>
  <c r="D405" i="2"/>
  <c r="E405" s="1"/>
  <c r="C405"/>
  <c r="D407" i="5"/>
  <c r="C407"/>
  <c r="B405" i="4"/>
  <c r="C405" s="1"/>
  <c r="D404"/>
  <c r="E404" s="1"/>
  <c r="B413" i="13"/>
  <c r="B407" i="6"/>
  <c r="C407" s="1"/>
  <c r="D406"/>
  <c r="E406" s="1"/>
  <c r="B406" i="2"/>
  <c r="B408" i="5"/>
  <c r="E406"/>
  <c r="E408" i="15" l="1"/>
  <c r="D408"/>
  <c r="B409" s="1"/>
  <c r="C408"/>
  <c r="D406" i="2"/>
  <c r="E406" s="1"/>
  <c r="C406"/>
  <c r="D408" i="5"/>
  <c r="C408"/>
  <c r="B406" i="4"/>
  <c r="C406" s="1"/>
  <c r="D405"/>
  <c r="E405" s="1"/>
  <c r="B414" i="13"/>
  <c r="B408" i="6"/>
  <c r="C408" s="1"/>
  <c r="D407"/>
  <c r="E407" s="1"/>
  <c r="B407" i="2"/>
  <c r="B409" i="5"/>
  <c r="E407"/>
  <c r="E409" i="15" l="1"/>
  <c r="D409"/>
  <c r="B410" s="1"/>
  <c r="C409"/>
  <c r="D407" i="2"/>
  <c r="E407" s="1"/>
  <c r="C407"/>
  <c r="D409" i="5"/>
  <c r="C409"/>
  <c r="B407" i="4"/>
  <c r="C407" s="1"/>
  <c r="D406"/>
  <c r="E406" s="1"/>
  <c r="B415" i="13"/>
  <c r="B409" i="6"/>
  <c r="C409" s="1"/>
  <c r="D408"/>
  <c r="E408" s="1"/>
  <c r="B408" i="2"/>
  <c r="E408" i="5"/>
  <c r="B410"/>
  <c r="E410" i="15" l="1"/>
  <c r="C410"/>
  <c r="D410"/>
  <c r="B411" s="1"/>
  <c r="D408" i="2"/>
  <c r="E408" s="1"/>
  <c r="C408"/>
  <c r="D410" i="5"/>
  <c r="C410"/>
  <c r="B408" i="4"/>
  <c r="C408" s="1"/>
  <c r="D407"/>
  <c r="E407" s="1"/>
  <c r="B416" i="13"/>
  <c r="B410" i="6"/>
  <c r="C410" s="1"/>
  <c r="D409"/>
  <c r="E409" s="1"/>
  <c r="B409" i="2"/>
  <c r="B411" i="5"/>
  <c r="E409"/>
  <c r="E411" i="15" l="1"/>
  <c r="D411"/>
  <c r="B412" s="1"/>
  <c r="C411"/>
  <c r="D409" i="2"/>
  <c r="E409" s="1"/>
  <c r="C409"/>
  <c r="D411" i="5"/>
  <c r="C411"/>
  <c r="B409" i="4"/>
  <c r="C409" s="1"/>
  <c r="D408"/>
  <c r="E408" s="1"/>
  <c r="B417" i="13"/>
  <c r="B411" i="6"/>
  <c r="C411" s="1"/>
  <c r="D410"/>
  <c r="E410" s="1"/>
  <c r="B410" i="2"/>
  <c r="E410" i="5"/>
  <c r="B412"/>
  <c r="E412" i="15" l="1"/>
  <c r="C412"/>
  <c r="D412"/>
  <c r="B413" s="1"/>
  <c r="D410" i="2"/>
  <c r="E410" s="1"/>
  <c r="C410"/>
  <c r="D412" i="5"/>
  <c r="C412"/>
  <c r="B410" i="4"/>
  <c r="C410" s="1"/>
  <c r="D409"/>
  <c r="E409" s="1"/>
  <c r="B418" i="13"/>
  <c r="B412" i="6"/>
  <c r="C412" s="1"/>
  <c r="D411"/>
  <c r="E411" s="1"/>
  <c r="B411" i="2"/>
  <c r="B413" i="5"/>
  <c r="E411"/>
  <c r="E413" i="15" l="1"/>
  <c r="C413"/>
  <c r="D413"/>
  <c r="B414" s="1"/>
  <c r="D411" i="2"/>
  <c r="E411" s="1"/>
  <c r="C411"/>
  <c r="D413" i="5"/>
  <c r="C413"/>
  <c r="B411" i="4"/>
  <c r="C411" s="1"/>
  <c r="D410"/>
  <c r="E410" s="1"/>
  <c r="B419" i="13"/>
  <c r="B413" i="6"/>
  <c r="C413" s="1"/>
  <c r="D412"/>
  <c r="E412" s="1"/>
  <c r="B412" i="2"/>
  <c r="E412" i="5"/>
  <c r="B414"/>
  <c r="E414" i="15" l="1"/>
  <c r="C414"/>
  <c r="D414"/>
  <c r="B415" s="1"/>
  <c r="D412" i="2"/>
  <c r="E412" s="1"/>
  <c r="C412"/>
  <c r="D414" i="5"/>
  <c r="C414"/>
  <c r="B412" i="4"/>
  <c r="C412" s="1"/>
  <c r="D411"/>
  <c r="E411" s="1"/>
  <c r="B420" i="13"/>
  <c r="B414" i="6"/>
  <c r="C414" s="1"/>
  <c r="D413"/>
  <c r="E413" s="1"/>
  <c r="B413" i="2"/>
  <c r="B415" i="5"/>
  <c r="E413"/>
  <c r="E415" i="15" l="1"/>
  <c r="D415"/>
  <c r="B416" s="1"/>
  <c r="C415"/>
  <c r="D413" i="2"/>
  <c r="E413" s="1"/>
  <c r="C413"/>
  <c r="D415" i="5"/>
  <c r="C415"/>
  <c r="B413" i="4"/>
  <c r="C413" s="1"/>
  <c r="D412"/>
  <c r="E412" s="1"/>
  <c r="B421" i="13"/>
  <c r="B415" i="6"/>
  <c r="C415" s="1"/>
  <c r="D414"/>
  <c r="E414" s="1"/>
  <c r="B414" i="2"/>
  <c r="B416" i="5"/>
  <c r="E414"/>
  <c r="E416" i="15" l="1"/>
  <c r="D416"/>
  <c r="B417" s="1"/>
  <c r="C416"/>
  <c r="D414" i="2"/>
  <c r="E414" s="1"/>
  <c r="C414"/>
  <c r="D416" i="5"/>
  <c r="C416"/>
  <c r="B414" i="4"/>
  <c r="C414" s="1"/>
  <c r="D413"/>
  <c r="E413" s="1"/>
  <c r="B422" i="13"/>
  <c r="B416" i="6"/>
  <c r="C416" s="1"/>
  <c r="D415"/>
  <c r="E415" s="1"/>
  <c r="B415" i="2"/>
  <c r="B417" i="5"/>
  <c r="E415"/>
  <c r="E417" i="15" l="1"/>
  <c r="D417"/>
  <c r="B418" s="1"/>
  <c r="C417"/>
  <c r="D415" i="2"/>
  <c r="E415" s="1"/>
  <c r="C415"/>
  <c r="D417" i="5"/>
  <c r="C417"/>
  <c r="B415" i="4"/>
  <c r="C415" s="1"/>
  <c r="D414"/>
  <c r="E414" s="1"/>
  <c r="B423" i="13"/>
  <c r="B417" i="6"/>
  <c r="C417" s="1"/>
  <c r="D416"/>
  <c r="E416" s="1"/>
  <c r="B416" i="2"/>
  <c r="B418" i="5"/>
  <c r="E416"/>
  <c r="E418" i="15" l="1"/>
  <c r="C418"/>
  <c r="D418"/>
  <c r="B419" s="1"/>
  <c r="D416" i="2"/>
  <c r="E416" s="1"/>
  <c r="C416"/>
  <c r="D418" i="5"/>
  <c r="C418"/>
  <c r="B416" i="4"/>
  <c r="C416" s="1"/>
  <c r="D415"/>
  <c r="E415" s="1"/>
  <c r="B424" i="13"/>
  <c r="B418" i="6"/>
  <c r="C418" s="1"/>
  <c r="D417"/>
  <c r="E417" s="1"/>
  <c r="B417" i="2"/>
  <c r="E417" i="5"/>
  <c r="B419"/>
  <c r="E419" i="15" l="1"/>
  <c r="D419"/>
  <c r="B420" s="1"/>
  <c r="C419"/>
  <c r="D417" i="2"/>
  <c r="E417" s="1"/>
  <c r="C417"/>
  <c r="D419" i="5"/>
  <c r="C419"/>
  <c r="B417" i="4"/>
  <c r="C417" s="1"/>
  <c r="D416"/>
  <c r="E416" s="1"/>
  <c r="B425" i="13"/>
  <c r="B419" i="6"/>
  <c r="C419" s="1"/>
  <c r="D418"/>
  <c r="E418" s="1"/>
  <c r="B418" i="2"/>
  <c r="E418" i="5"/>
  <c r="B420"/>
  <c r="E420" i="15" l="1"/>
  <c r="C420"/>
  <c r="D420"/>
  <c r="B421" s="1"/>
  <c r="D418" i="2"/>
  <c r="E418" s="1"/>
  <c r="C418"/>
  <c r="D420" i="5"/>
  <c r="C420"/>
  <c r="B418" i="4"/>
  <c r="C418" s="1"/>
  <c r="D417"/>
  <c r="E417" s="1"/>
  <c r="B426" i="13"/>
  <c r="B420" i="6"/>
  <c r="C420" s="1"/>
  <c r="D419"/>
  <c r="E419" s="1"/>
  <c r="B419" i="2"/>
  <c r="B421" i="5"/>
  <c r="E419"/>
  <c r="E421" i="15" l="1"/>
  <c r="C421"/>
  <c r="D421"/>
  <c r="B422" s="1"/>
  <c r="D419" i="2"/>
  <c r="E419" s="1"/>
  <c r="C419"/>
  <c r="D421" i="5"/>
  <c r="C421"/>
  <c r="B419" i="4"/>
  <c r="C419" s="1"/>
  <c r="D418"/>
  <c r="E418" s="1"/>
  <c r="B427" i="13"/>
  <c r="B421" i="6"/>
  <c r="C421" s="1"/>
  <c r="D420"/>
  <c r="E420" s="1"/>
  <c r="B420" i="2"/>
  <c r="B422" i="5"/>
  <c r="E420"/>
  <c r="E422" i="15" l="1"/>
  <c r="C422"/>
  <c r="D422"/>
  <c r="B423" s="1"/>
  <c r="D420" i="2"/>
  <c r="E420" s="1"/>
  <c r="C420"/>
  <c r="D422" i="5"/>
  <c r="C422"/>
  <c r="B420" i="4"/>
  <c r="C420" s="1"/>
  <c r="D419"/>
  <c r="E419" s="1"/>
  <c r="B428" i="13"/>
  <c r="B422" i="6"/>
  <c r="C422" s="1"/>
  <c r="D421"/>
  <c r="E421" s="1"/>
  <c r="B421" i="2"/>
  <c r="E421" i="5"/>
  <c r="B423"/>
  <c r="E423" i="15" l="1"/>
  <c r="C423"/>
  <c r="D423"/>
  <c r="B424" s="1"/>
  <c r="D421" i="2"/>
  <c r="E421" s="1"/>
  <c r="C421"/>
  <c r="D423" i="5"/>
  <c r="C423"/>
  <c r="B421" i="4"/>
  <c r="C421" s="1"/>
  <c r="D420"/>
  <c r="E420" s="1"/>
  <c r="B429" i="13"/>
  <c r="B423" i="6"/>
  <c r="C423" s="1"/>
  <c r="D422"/>
  <c r="E422" s="1"/>
  <c r="B422" i="2"/>
  <c r="E422" i="5"/>
  <c r="B424"/>
  <c r="E424" i="15" l="1"/>
  <c r="D424"/>
  <c r="B425" s="1"/>
  <c r="C424"/>
  <c r="D422" i="2"/>
  <c r="E422" s="1"/>
  <c r="C422"/>
  <c r="D424" i="5"/>
  <c r="C424"/>
  <c r="B422" i="4"/>
  <c r="C422" s="1"/>
  <c r="D421"/>
  <c r="E421" s="1"/>
  <c r="B430" i="13"/>
  <c r="B424" i="6"/>
  <c r="C424" s="1"/>
  <c r="D423"/>
  <c r="E423" s="1"/>
  <c r="B423" i="2"/>
  <c r="B425" i="5"/>
  <c r="E423"/>
  <c r="E425" i="15" l="1"/>
  <c r="C425"/>
  <c r="D425"/>
  <c r="B426" s="1"/>
  <c r="D423" i="2"/>
  <c r="E423" s="1"/>
  <c r="C423"/>
  <c r="D425" i="5"/>
  <c r="C425"/>
  <c r="B423" i="4"/>
  <c r="C423" s="1"/>
  <c r="D422"/>
  <c r="E422" s="1"/>
  <c r="B431" i="13"/>
  <c r="B425" i="6"/>
  <c r="C425" s="1"/>
  <c r="D424"/>
  <c r="E424" s="1"/>
  <c r="B424" i="2"/>
  <c r="B426" i="5"/>
  <c r="E424"/>
  <c r="E426" i="15" l="1"/>
  <c r="D426"/>
  <c r="B427" s="1"/>
  <c r="C426"/>
  <c r="D424" i="2"/>
  <c r="E424" s="1"/>
  <c r="C424"/>
  <c r="D426" i="5"/>
  <c r="C426"/>
  <c r="B424" i="4"/>
  <c r="C424" s="1"/>
  <c r="D423"/>
  <c r="E423" s="1"/>
  <c r="B432" i="13"/>
  <c r="B426" i="6"/>
  <c r="C426" s="1"/>
  <c r="D425"/>
  <c r="E425" s="1"/>
  <c r="B425" i="2"/>
  <c r="E425" i="5"/>
  <c r="B427"/>
  <c r="E427" i="15" l="1"/>
  <c r="D427"/>
  <c r="B428" s="1"/>
  <c r="C427"/>
  <c r="D425" i="2"/>
  <c r="E425" s="1"/>
  <c r="C425"/>
  <c r="D427" i="5"/>
  <c r="C427"/>
  <c r="B425" i="4"/>
  <c r="C425" s="1"/>
  <c r="D424"/>
  <c r="E424" s="1"/>
  <c r="B433" i="13"/>
  <c r="B427" i="6"/>
  <c r="C427" s="1"/>
  <c r="D426"/>
  <c r="E426" s="1"/>
  <c r="B426" i="2"/>
  <c r="E426" i="5"/>
  <c r="B428"/>
  <c r="E428" i="15" l="1"/>
  <c r="C428"/>
  <c r="D428"/>
  <c r="B429" s="1"/>
  <c r="D426" i="2"/>
  <c r="E426" s="1"/>
  <c r="C426"/>
  <c r="D428" i="5"/>
  <c r="C428"/>
  <c r="B426" i="4"/>
  <c r="C426" s="1"/>
  <c r="D425"/>
  <c r="E425" s="1"/>
  <c r="B434" i="13"/>
  <c r="B428" i="6"/>
  <c r="C428" s="1"/>
  <c r="D427"/>
  <c r="E427" s="1"/>
  <c r="B427" i="2"/>
  <c r="B429" i="5"/>
  <c r="E427"/>
  <c r="E429" i="15" l="1"/>
  <c r="D429"/>
  <c r="B430" s="1"/>
  <c r="C429"/>
  <c r="D427" i="2"/>
  <c r="E427" s="1"/>
  <c r="C427"/>
  <c r="D429" i="5"/>
  <c r="C429"/>
  <c r="B427" i="4"/>
  <c r="C427" s="1"/>
  <c r="D426"/>
  <c r="E426" s="1"/>
  <c r="B435" i="13"/>
  <c r="B429" i="6"/>
  <c r="C429" s="1"/>
  <c r="D428"/>
  <c r="E428" s="1"/>
  <c r="B428" i="2"/>
  <c r="E428" i="5"/>
  <c r="B430"/>
  <c r="E430" i="15" l="1"/>
  <c r="C430"/>
  <c r="D430"/>
  <c r="B431" s="1"/>
  <c r="D428" i="2"/>
  <c r="E428" s="1"/>
  <c r="C428"/>
  <c r="D430" i="5"/>
  <c r="C430"/>
  <c r="B428" i="4"/>
  <c r="C428" s="1"/>
  <c r="D427"/>
  <c r="E427" s="1"/>
  <c r="B436" i="13"/>
  <c r="B430" i="6"/>
  <c r="C430" s="1"/>
  <c r="D429"/>
  <c r="E429" s="1"/>
  <c r="B429" i="2"/>
  <c r="B431" i="5"/>
  <c r="E429"/>
  <c r="E431" i="15" l="1"/>
  <c r="C431"/>
  <c r="D431"/>
  <c r="B432" s="1"/>
  <c r="D429" i="2"/>
  <c r="E429" s="1"/>
  <c r="C429"/>
  <c r="D431" i="5"/>
  <c r="C431"/>
  <c r="B429" i="4"/>
  <c r="C429" s="1"/>
  <c r="D428"/>
  <c r="E428" s="1"/>
  <c r="B437" i="13"/>
  <c r="B431" i="6"/>
  <c r="C431" s="1"/>
  <c r="D430"/>
  <c r="E430" s="1"/>
  <c r="B430" i="2"/>
  <c r="B432" i="5"/>
  <c r="E430"/>
  <c r="E432" i="15" l="1"/>
  <c r="D432"/>
  <c r="B433" s="1"/>
  <c r="C432"/>
  <c r="D430" i="2"/>
  <c r="E430" s="1"/>
  <c r="C430"/>
  <c r="D432" i="5"/>
  <c r="C432"/>
  <c r="B430" i="4"/>
  <c r="C430" s="1"/>
  <c r="D429"/>
  <c r="E429" s="1"/>
  <c r="B438" i="13"/>
  <c r="B432" i="6"/>
  <c r="C432" s="1"/>
  <c r="D431"/>
  <c r="E431" s="1"/>
  <c r="B431" i="2"/>
  <c r="B433" i="5"/>
  <c r="E431"/>
  <c r="E433" i="15" l="1"/>
  <c r="C433"/>
  <c r="D433"/>
  <c r="B434" s="1"/>
  <c r="D431" i="2"/>
  <c r="E431" s="1"/>
  <c r="C431"/>
  <c r="D433" i="5"/>
  <c r="C433"/>
  <c r="B431" i="4"/>
  <c r="C431" s="1"/>
  <c r="D430"/>
  <c r="E430" s="1"/>
  <c r="B439" i="13"/>
  <c r="B433" i="6"/>
  <c r="C433" s="1"/>
  <c r="D432"/>
  <c r="E432" s="1"/>
  <c r="B432" i="2"/>
  <c r="B434" i="5"/>
  <c r="E432"/>
  <c r="E434" i="15" l="1"/>
  <c r="C434"/>
  <c r="D434"/>
  <c r="B435" s="1"/>
  <c r="D432" i="2"/>
  <c r="E432" s="1"/>
  <c r="C432"/>
  <c r="D434" i="5"/>
  <c r="C434"/>
  <c r="B432" i="4"/>
  <c r="C432" s="1"/>
  <c r="D431"/>
  <c r="E431" s="1"/>
  <c r="B440" i="13"/>
  <c r="B434" i="6"/>
  <c r="C434" s="1"/>
  <c r="D433"/>
  <c r="E433" s="1"/>
  <c r="B433" i="2"/>
  <c r="E433" i="5"/>
  <c r="B435"/>
  <c r="E435" i="15" l="1"/>
  <c r="D435"/>
  <c r="B436" s="1"/>
  <c r="C435"/>
  <c r="D433" i="2"/>
  <c r="E433" s="1"/>
  <c r="C433"/>
  <c r="D435" i="5"/>
  <c r="C435"/>
  <c r="B433" i="4"/>
  <c r="C433" s="1"/>
  <c r="D432"/>
  <c r="E432" s="1"/>
  <c r="B441" i="13"/>
  <c r="B435" i="6"/>
  <c r="C435" s="1"/>
  <c r="D434"/>
  <c r="E434" s="1"/>
  <c r="B434" i="2"/>
  <c r="E434" i="5"/>
  <c r="B436"/>
  <c r="E436" i="15" l="1"/>
  <c r="D436"/>
  <c r="B437" s="1"/>
  <c r="C436"/>
  <c r="D434" i="2"/>
  <c r="E434" s="1"/>
  <c r="C434"/>
  <c r="D436" i="5"/>
  <c r="C436"/>
  <c r="B434" i="4"/>
  <c r="C434" s="1"/>
  <c r="D433"/>
  <c r="E433" s="1"/>
  <c r="B442" i="13"/>
  <c r="B436" i="6"/>
  <c r="C436" s="1"/>
  <c r="D435"/>
  <c r="E435" s="1"/>
  <c r="B435" i="2"/>
  <c r="B437" i="5"/>
  <c r="E435"/>
  <c r="E437" i="15" l="1"/>
  <c r="C437"/>
  <c r="D437"/>
  <c r="B438" s="1"/>
  <c r="D435" i="2"/>
  <c r="E435" s="1"/>
  <c r="C435"/>
  <c r="D437" i="5"/>
  <c r="C437"/>
  <c r="B435" i="4"/>
  <c r="C435" s="1"/>
  <c r="D434"/>
  <c r="E434" s="1"/>
  <c r="B443" i="13"/>
  <c r="B437" i="6"/>
  <c r="C437" s="1"/>
  <c r="D436"/>
  <c r="E436" s="1"/>
  <c r="B436" i="2"/>
  <c r="B438" i="5"/>
  <c r="E436"/>
  <c r="E438" i="15" l="1"/>
  <c r="C438"/>
  <c r="D438"/>
  <c r="B439" s="1"/>
  <c r="D436" i="2"/>
  <c r="E436" s="1"/>
  <c r="C436"/>
  <c r="D438" i="5"/>
  <c r="C438"/>
  <c r="B436" i="4"/>
  <c r="C436" s="1"/>
  <c r="D435"/>
  <c r="E435" s="1"/>
  <c r="B444" i="13"/>
  <c r="B438" i="6"/>
  <c r="C438" s="1"/>
  <c r="D437"/>
  <c r="E437" s="1"/>
  <c r="B437" i="2"/>
  <c r="E437" i="5"/>
  <c r="B439"/>
  <c r="E439" i="15" l="1"/>
  <c r="D439"/>
  <c r="B440" s="1"/>
  <c r="C439"/>
  <c r="D437" i="2"/>
  <c r="E437" s="1"/>
  <c r="C437"/>
  <c r="D439" i="5"/>
  <c r="C439"/>
  <c r="B437" i="4"/>
  <c r="C437" s="1"/>
  <c r="D436"/>
  <c r="E436" s="1"/>
  <c r="B445" i="13"/>
  <c r="B439" i="6"/>
  <c r="C439" s="1"/>
  <c r="D438"/>
  <c r="E438" s="1"/>
  <c r="B438" i="2"/>
  <c r="E438" i="5"/>
  <c r="B440"/>
  <c r="E440" i="15" l="1"/>
  <c r="D440"/>
  <c r="B441" s="1"/>
  <c r="C440"/>
  <c r="D438" i="2"/>
  <c r="E438" s="1"/>
  <c r="C438"/>
  <c r="D440" i="5"/>
  <c r="C440"/>
  <c r="B438" i="4"/>
  <c r="C438" s="1"/>
  <c r="D437"/>
  <c r="E437" s="1"/>
  <c r="B446" i="13"/>
  <c r="B440" i="6"/>
  <c r="C440" s="1"/>
  <c r="D439"/>
  <c r="E439" s="1"/>
  <c r="B439" i="2"/>
  <c r="B441" i="5"/>
  <c r="E439"/>
  <c r="E441" i="15" l="1"/>
  <c r="C441"/>
  <c r="D441"/>
  <c r="B442" s="1"/>
  <c r="D439" i="2"/>
  <c r="E439" s="1"/>
  <c r="C439"/>
  <c r="D441" i="5"/>
  <c r="C441"/>
  <c r="B439" i="4"/>
  <c r="C439" s="1"/>
  <c r="D438"/>
  <c r="E438" s="1"/>
  <c r="B447" i="13"/>
  <c r="B441" i="6"/>
  <c r="C441" s="1"/>
  <c r="D440"/>
  <c r="E440" s="1"/>
  <c r="B440" i="2"/>
  <c r="B442" i="5"/>
  <c r="E440"/>
  <c r="E442" i="15" l="1"/>
  <c r="D442"/>
  <c r="B443" s="1"/>
  <c r="C442"/>
  <c r="D440" i="2"/>
  <c r="E440" s="1"/>
  <c r="C440"/>
  <c r="D442" i="5"/>
  <c r="C442"/>
  <c r="B440" i="4"/>
  <c r="C440" s="1"/>
  <c r="D439"/>
  <c r="E439" s="1"/>
  <c r="B448" i="13"/>
  <c r="B442" i="6"/>
  <c r="C442" s="1"/>
  <c r="D441"/>
  <c r="E441" s="1"/>
  <c r="B441" i="2"/>
  <c r="E441" i="5"/>
  <c r="B443"/>
  <c r="E443" i="15" l="1"/>
  <c r="D443"/>
  <c r="B444" s="1"/>
  <c r="C443"/>
  <c r="D441" i="2"/>
  <c r="E441" s="1"/>
  <c r="C441"/>
  <c r="D443" i="5"/>
  <c r="C443"/>
  <c r="B441" i="4"/>
  <c r="C441" s="1"/>
  <c r="D440"/>
  <c r="E440" s="1"/>
  <c r="B449" i="13"/>
  <c r="B443" i="6"/>
  <c r="C443" s="1"/>
  <c r="D442"/>
  <c r="E442" s="1"/>
  <c r="B442" i="2"/>
  <c r="E442" i="5"/>
  <c r="B444"/>
  <c r="E444" i="15" l="1"/>
  <c r="C444"/>
  <c r="D444"/>
  <c r="B445" s="1"/>
  <c r="D442" i="2"/>
  <c r="E442" s="1"/>
  <c r="C442"/>
  <c r="D444" i="5"/>
  <c r="C444"/>
  <c r="B442" i="4"/>
  <c r="C442" s="1"/>
  <c r="D441"/>
  <c r="E441" s="1"/>
  <c r="B450" i="13"/>
  <c r="B444" i="6"/>
  <c r="C444" s="1"/>
  <c r="D443"/>
  <c r="E443" s="1"/>
  <c r="B443" i="2"/>
  <c r="B445" i="5"/>
  <c r="E443"/>
  <c r="E445" i="15" l="1"/>
  <c r="C445"/>
  <c r="D445"/>
  <c r="B446" s="1"/>
  <c r="D443" i="2"/>
  <c r="E443" s="1"/>
  <c r="C443"/>
  <c r="D445" i="5"/>
  <c r="C445"/>
  <c r="B443" i="4"/>
  <c r="C443" s="1"/>
  <c r="D442"/>
  <c r="E442" s="1"/>
  <c r="B451" i="13"/>
  <c r="B445" i="6"/>
  <c r="C445" s="1"/>
  <c r="D444"/>
  <c r="E444" s="1"/>
  <c r="B444" i="2"/>
  <c r="B446" i="5"/>
  <c r="E444"/>
  <c r="E446" i="15" l="1"/>
  <c r="D446"/>
  <c r="B447" s="1"/>
  <c r="C446"/>
  <c r="D444" i="2"/>
  <c r="E444" s="1"/>
  <c r="C444"/>
  <c r="D446" i="5"/>
  <c r="C446"/>
  <c r="B444" i="4"/>
  <c r="C444" s="1"/>
  <c r="D443"/>
  <c r="E443" s="1"/>
  <c r="B452" i="13"/>
  <c r="B446" i="6"/>
  <c r="C446" s="1"/>
  <c r="D445"/>
  <c r="E445" s="1"/>
  <c r="B445" i="2"/>
  <c r="E445" i="5"/>
  <c r="B447"/>
  <c r="E447" i="15" l="1"/>
  <c r="C447"/>
  <c r="D447"/>
  <c r="B448" s="1"/>
  <c r="D445" i="2"/>
  <c r="E445" s="1"/>
  <c r="C445"/>
  <c r="D447" i="5"/>
  <c r="C447"/>
  <c r="B445" i="4"/>
  <c r="C445" s="1"/>
  <c r="D444"/>
  <c r="E444" s="1"/>
  <c r="B453" i="13"/>
  <c r="B447" i="6"/>
  <c r="C447" s="1"/>
  <c r="D446"/>
  <c r="E446" s="1"/>
  <c r="B446" i="2"/>
  <c r="E446" i="5"/>
  <c r="B448"/>
  <c r="E448" i="15" l="1"/>
  <c r="D448"/>
  <c r="B449" s="1"/>
  <c r="C448"/>
  <c r="D446" i="2"/>
  <c r="E446" s="1"/>
  <c r="C446"/>
  <c r="D448" i="5"/>
  <c r="C448"/>
  <c r="B446" i="4"/>
  <c r="C446" s="1"/>
  <c r="D445"/>
  <c r="E445" s="1"/>
  <c r="B454" i="13"/>
  <c r="B448" i="6"/>
  <c r="C448" s="1"/>
  <c r="D447"/>
  <c r="E447" s="1"/>
  <c r="B447" i="2"/>
  <c r="E447" i="5"/>
  <c r="B449"/>
  <c r="E449" i="15" l="1"/>
  <c r="C449"/>
  <c r="D449"/>
  <c r="B450" s="1"/>
  <c r="D447" i="2"/>
  <c r="E447" s="1"/>
  <c r="C447"/>
  <c r="D449" i="5"/>
  <c r="C449"/>
  <c r="B447" i="4"/>
  <c r="C447" s="1"/>
  <c r="D446"/>
  <c r="E446" s="1"/>
  <c r="B455" i="13"/>
  <c r="B449" i="6"/>
  <c r="C449" s="1"/>
  <c r="D448"/>
  <c r="E448" s="1"/>
  <c r="B448" i="2"/>
  <c r="B450" i="5"/>
  <c r="E448"/>
  <c r="E450" i="15" l="1"/>
  <c r="C450"/>
  <c r="D450"/>
  <c r="B451" s="1"/>
  <c r="D448" i="2"/>
  <c r="E448" s="1"/>
  <c r="C448"/>
  <c r="D450" i="5"/>
  <c r="C450"/>
  <c r="B448" i="4"/>
  <c r="C448" s="1"/>
  <c r="D447"/>
  <c r="E447" s="1"/>
  <c r="B456" i="13"/>
  <c r="B450" i="6"/>
  <c r="C450" s="1"/>
  <c r="D449"/>
  <c r="E449" s="1"/>
  <c r="B449" i="2"/>
  <c r="E449" i="5"/>
  <c r="B451"/>
  <c r="E451" i="15" l="1"/>
  <c r="D451"/>
  <c r="B452" s="1"/>
  <c r="C451"/>
  <c r="D449" i="2"/>
  <c r="E449" s="1"/>
  <c r="C449"/>
  <c r="D451" i="5"/>
  <c r="C451"/>
  <c r="B449" i="4"/>
  <c r="C449" s="1"/>
  <c r="D448"/>
  <c r="E448" s="1"/>
  <c r="B457" i="13"/>
  <c r="B451" i="6"/>
  <c r="C451" s="1"/>
  <c r="D450"/>
  <c r="E450" s="1"/>
  <c r="B450" i="2"/>
  <c r="E450" i="5"/>
  <c r="B452"/>
  <c r="E452" i="15" l="1"/>
  <c r="C452"/>
  <c r="D452"/>
  <c r="B453" s="1"/>
  <c r="D450" i="2"/>
  <c r="E450" s="1"/>
  <c r="C450"/>
  <c r="D452" i="5"/>
  <c r="C452"/>
  <c r="B450" i="4"/>
  <c r="C450" s="1"/>
  <c r="D449"/>
  <c r="E449" s="1"/>
  <c r="B458" i="13"/>
  <c r="B452" i="6"/>
  <c r="C452" s="1"/>
  <c r="D451"/>
  <c r="E451" s="1"/>
  <c r="B451" i="2"/>
  <c r="B453" i="5"/>
  <c r="E451"/>
  <c r="E453" i="15" l="1"/>
  <c r="D453"/>
  <c r="B454" s="1"/>
  <c r="C453"/>
  <c r="D451" i="2"/>
  <c r="E451" s="1"/>
  <c r="C451"/>
  <c r="D453" i="5"/>
  <c r="C453"/>
  <c r="B451" i="4"/>
  <c r="C451" s="1"/>
  <c r="D450"/>
  <c r="E450" s="1"/>
  <c r="B459" i="13"/>
  <c r="B453" i="6"/>
  <c r="C453" s="1"/>
  <c r="D452"/>
  <c r="E452" s="1"/>
  <c r="B452" i="2"/>
  <c r="E452" i="5"/>
  <c r="B454"/>
  <c r="E454" i="15" l="1"/>
  <c r="C454"/>
  <c r="D454"/>
  <c r="B455" s="1"/>
  <c r="D452" i="2"/>
  <c r="E452" s="1"/>
  <c r="C452"/>
  <c r="D454" i="5"/>
  <c r="C454"/>
  <c r="B452" i="4"/>
  <c r="C452" s="1"/>
  <c r="D451"/>
  <c r="E451" s="1"/>
  <c r="B460" i="13"/>
  <c r="B454" i="6"/>
  <c r="C454" s="1"/>
  <c r="D453"/>
  <c r="E453" s="1"/>
  <c r="B453" i="2"/>
  <c r="E453" i="5"/>
  <c r="B455"/>
  <c r="E455" i="15" l="1"/>
  <c r="D455"/>
  <c r="B456" s="1"/>
  <c r="C455"/>
  <c r="D453" i="2"/>
  <c r="E453" s="1"/>
  <c r="C453"/>
  <c r="D455" i="5"/>
  <c r="C455"/>
  <c r="B453" i="4"/>
  <c r="C453" s="1"/>
  <c r="D452"/>
  <c r="E452" s="1"/>
  <c r="B461" i="13"/>
  <c r="B455" i="6"/>
  <c r="C455" s="1"/>
  <c r="D454"/>
  <c r="E454" s="1"/>
  <c r="B454" i="2"/>
  <c r="E454" i="5"/>
  <c r="B456"/>
  <c r="E456" i="15" l="1"/>
  <c r="D456"/>
  <c r="B457" s="1"/>
  <c r="C456"/>
  <c r="D454" i="2"/>
  <c r="E454" s="1"/>
  <c r="C454"/>
  <c r="D456" i="5"/>
  <c r="C456"/>
  <c r="B454" i="4"/>
  <c r="C454" s="1"/>
  <c r="D453"/>
  <c r="E453" s="1"/>
  <c r="B462" i="13"/>
  <c r="B456" i="6"/>
  <c r="C456" s="1"/>
  <c r="D455"/>
  <c r="E455" s="1"/>
  <c r="B455" i="2"/>
  <c r="B457" i="5"/>
  <c r="E455"/>
  <c r="E457" i="15" l="1"/>
  <c r="C457"/>
  <c r="D457"/>
  <c r="B458" s="1"/>
  <c r="D455" i="2"/>
  <c r="E455" s="1"/>
  <c r="C455"/>
  <c r="D457" i="5"/>
  <c r="C457"/>
  <c r="B455" i="4"/>
  <c r="C455" s="1"/>
  <c r="D454"/>
  <c r="E454" s="1"/>
  <c r="B463" i="13"/>
  <c r="B457" i="6"/>
  <c r="C457" s="1"/>
  <c r="D456"/>
  <c r="E456" s="1"/>
  <c r="B456" i="2"/>
  <c r="B458" i="5"/>
  <c r="E456"/>
  <c r="E458" i="15" l="1"/>
  <c r="C458"/>
  <c r="D458"/>
  <c r="B459" s="1"/>
  <c r="D456" i="2"/>
  <c r="E456" s="1"/>
  <c r="C456"/>
  <c r="D458" i="5"/>
  <c r="C458"/>
  <c r="B456" i="4"/>
  <c r="C456" s="1"/>
  <c r="D455"/>
  <c r="E455" s="1"/>
  <c r="B464" i="13"/>
  <c r="B458" i="6"/>
  <c r="C458" s="1"/>
  <c r="D457"/>
  <c r="E457" s="1"/>
  <c r="B457" i="2"/>
  <c r="E457" i="5"/>
  <c r="B459"/>
  <c r="E459" i="15" l="1"/>
  <c r="D459"/>
  <c r="B460" s="1"/>
  <c r="C459"/>
  <c r="D457" i="2"/>
  <c r="E457" s="1"/>
  <c r="C457"/>
  <c r="D459" i="5"/>
  <c r="C459"/>
  <c r="B457" i="4"/>
  <c r="C457" s="1"/>
  <c r="D456"/>
  <c r="E456" s="1"/>
  <c r="B465" i="13"/>
  <c r="B459" i="6"/>
  <c r="C459" s="1"/>
  <c r="D458"/>
  <c r="E458" s="1"/>
  <c r="B458" i="2"/>
  <c r="B460" i="5"/>
  <c r="E458"/>
  <c r="E460" i="15" l="1"/>
  <c r="D460"/>
  <c r="B461" s="1"/>
  <c r="C460"/>
  <c r="D458" i="2"/>
  <c r="E458" s="1"/>
  <c r="C458"/>
  <c r="D460" i="5"/>
  <c r="C460"/>
  <c r="B458" i="4"/>
  <c r="C458" s="1"/>
  <c r="D457"/>
  <c r="E457" s="1"/>
  <c r="B466" i="13"/>
  <c r="B460" i="6"/>
  <c r="C460" s="1"/>
  <c r="D459"/>
  <c r="E459" s="1"/>
  <c r="B459" i="2"/>
  <c r="E459" i="5"/>
  <c r="B461"/>
  <c r="E461" i="15" l="1"/>
  <c r="C461"/>
  <c r="D461"/>
  <c r="B462" s="1"/>
  <c r="D459" i="2"/>
  <c r="E459" s="1"/>
  <c r="C459"/>
  <c r="D461" i="5"/>
  <c r="C461"/>
  <c r="B459" i="4"/>
  <c r="C459" s="1"/>
  <c r="D458"/>
  <c r="E458" s="1"/>
  <c r="B467" i="13"/>
  <c r="B461" i="6"/>
  <c r="C461" s="1"/>
  <c r="D460"/>
  <c r="E460" s="1"/>
  <c r="B460" i="2"/>
  <c r="B462" i="5"/>
  <c r="E460"/>
  <c r="E462" i="15" l="1"/>
  <c r="D462"/>
  <c r="B463" s="1"/>
  <c r="C462"/>
  <c r="D460" i="2"/>
  <c r="E460" s="1"/>
  <c r="C460"/>
  <c r="D462" i="5"/>
  <c r="C462"/>
  <c r="B460" i="4"/>
  <c r="C460" s="1"/>
  <c r="D459"/>
  <c r="E459" s="1"/>
  <c r="B468" i="13"/>
  <c r="B462" i="6"/>
  <c r="C462" s="1"/>
  <c r="D461"/>
  <c r="E461" s="1"/>
  <c r="B461" i="2"/>
  <c r="E461" i="5"/>
  <c r="B463"/>
  <c r="E463" i="15" l="1"/>
  <c r="C463"/>
  <c r="D463"/>
  <c r="B464" s="1"/>
  <c r="D461" i="2"/>
  <c r="E461" s="1"/>
  <c r="C461"/>
  <c r="D463" i="5"/>
  <c r="C463"/>
  <c r="B461" i="4"/>
  <c r="C461" s="1"/>
  <c r="D460"/>
  <c r="E460" s="1"/>
  <c r="B469" i="13"/>
  <c r="B463" i="6"/>
  <c r="C463" s="1"/>
  <c r="D462"/>
  <c r="E462" s="1"/>
  <c r="B462" i="2"/>
  <c r="B464" i="5"/>
  <c r="E462"/>
  <c r="E464" i="15" l="1"/>
  <c r="D464"/>
  <c r="B465" s="1"/>
  <c r="C464"/>
  <c r="D462" i="2"/>
  <c r="E462" s="1"/>
  <c r="C462"/>
  <c r="D464" i="5"/>
  <c r="C464"/>
  <c r="B462" i="4"/>
  <c r="C462" s="1"/>
  <c r="D461"/>
  <c r="E461" s="1"/>
  <c r="B470" i="13"/>
  <c r="B464" i="6"/>
  <c r="C464" s="1"/>
  <c r="D463"/>
  <c r="E463" s="1"/>
  <c r="B463" i="2"/>
  <c r="E463" i="5"/>
  <c r="B465"/>
  <c r="E465" i="15" l="1"/>
  <c r="C465"/>
  <c r="D465"/>
  <c r="B466" s="1"/>
  <c r="D463" i="2"/>
  <c r="E463" s="1"/>
  <c r="C463"/>
  <c r="D465" i="5"/>
  <c r="C465"/>
  <c r="B463" i="4"/>
  <c r="C463" s="1"/>
  <c r="D462"/>
  <c r="E462" s="1"/>
  <c r="B471" i="13"/>
  <c r="B465" i="6"/>
  <c r="C465" s="1"/>
  <c r="D464"/>
  <c r="E464" s="1"/>
  <c r="B464" i="2"/>
  <c r="E464" i="5"/>
  <c r="B466"/>
  <c r="E466" i="15" l="1"/>
  <c r="D466"/>
  <c r="B467" s="1"/>
  <c r="C466"/>
  <c r="D464" i="2"/>
  <c r="E464" s="1"/>
  <c r="C464"/>
  <c r="D466" i="5"/>
  <c r="C466"/>
  <c r="B464" i="4"/>
  <c r="C464" s="1"/>
  <c r="D463"/>
  <c r="E463" s="1"/>
  <c r="B472" i="13"/>
  <c r="B466" i="6"/>
  <c r="C466" s="1"/>
  <c r="D465"/>
  <c r="E465" s="1"/>
  <c r="B465" i="2"/>
  <c r="E465" i="5"/>
  <c r="B467"/>
  <c r="E467" i="15" l="1"/>
  <c r="D467"/>
  <c r="B468" s="1"/>
  <c r="C467"/>
  <c r="D465" i="2"/>
  <c r="E465" s="1"/>
  <c r="C465"/>
  <c r="D467" i="5"/>
  <c r="C467"/>
  <c r="B465" i="4"/>
  <c r="C465" s="1"/>
  <c r="D464"/>
  <c r="E464" s="1"/>
  <c r="B473" i="13"/>
  <c r="B467" i="6"/>
  <c r="C467" s="1"/>
  <c r="D466"/>
  <c r="E466" s="1"/>
  <c r="B466" i="2"/>
  <c r="E466" i="5"/>
  <c r="B468"/>
  <c r="E468" i="15" l="1"/>
  <c r="D468"/>
  <c r="B469" s="1"/>
  <c r="C468"/>
  <c r="D466" i="2"/>
  <c r="E466" s="1"/>
  <c r="C466"/>
  <c r="D468" i="5"/>
  <c r="C468"/>
  <c r="B466" i="4"/>
  <c r="C466" s="1"/>
  <c r="D465"/>
  <c r="E465" s="1"/>
  <c r="B474" i="13"/>
  <c r="B468" i="6"/>
  <c r="C468" s="1"/>
  <c r="D467"/>
  <c r="E467" s="1"/>
  <c r="B467" i="2"/>
  <c r="E467" i="5"/>
  <c r="B469"/>
  <c r="E469" i="15" l="1"/>
  <c r="C469"/>
  <c r="D469"/>
  <c r="B470" s="1"/>
  <c r="D467" i="2"/>
  <c r="E467" s="1"/>
  <c r="C467"/>
  <c r="D469" i="5"/>
  <c r="C469"/>
  <c r="B467" i="4"/>
  <c r="C467" s="1"/>
  <c r="D466"/>
  <c r="E466" s="1"/>
  <c r="B475" i="13"/>
  <c r="B469" i="6"/>
  <c r="C469" s="1"/>
  <c r="D468"/>
  <c r="E468" s="1"/>
  <c r="B468" i="2"/>
  <c r="B470" i="5"/>
  <c r="E468"/>
  <c r="E470" i="15" l="1"/>
  <c r="C470"/>
  <c r="D470"/>
  <c r="B471" s="1"/>
  <c r="D468" i="2"/>
  <c r="E468" s="1"/>
  <c r="C468"/>
  <c r="D470" i="5"/>
  <c r="C470"/>
  <c r="B468" i="4"/>
  <c r="C468" s="1"/>
  <c r="D467"/>
  <c r="E467" s="1"/>
  <c r="B476" i="13"/>
  <c r="B470" i="6"/>
  <c r="C470" s="1"/>
  <c r="D469"/>
  <c r="E469" s="1"/>
  <c r="B469" i="2"/>
  <c r="E469" i="5"/>
  <c r="B471"/>
  <c r="E471" i="15" l="1"/>
  <c r="D471"/>
  <c r="B472" s="1"/>
  <c r="C471"/>
  <c r="D469" i="2"/>
  <c r="E469" s="1"/>
  <c r="C469"/>
  <c r="D471" i="5"/>
  <c r="C471"/>
  <c r="B469" i="4"/>
  <c r="C469" s="1"/>
  <c r="D468"/>
  <c r="E468" s="1"/>
  <c r="B477" i="13"/>
  <c r="B471" i="6"/>
  <c r="C471" s="1"/>
  <c r="D470"/>
  <c r="E470" s="1"/>
  <c r="B470" i="2"/>
  <c r="B472" i="5"/>
  <c r="E470"/>
  <c r="E472" i="15" l="1"/>
  <c r="C472"/>
  <c r="D472"/>
  <c r="B473" s="1"/>
  <c r="D470" i="2"/>
  <c r="E470" s="1"/>
  <c r="C470"/>
  <c r="D472" i="5"/>
  <c r="C472"/>
  <c r="B470" i="4"/>
  <c r="C470" s="1"/>
  <c r="D469"/>
  <c r="E469" s="1"/>
  <c r="B478" i="13"/>
  <c r="B472" i="6"/>
  <c r="C472" s="1"/>
  <c r="D471"/>
  <c r="E471" s="1"/>
  <c r="B471" i="2"/>
  <c r="E471" i="5"/>
  <c r="B473"/>
  <c r="E473" i="15" l="1"/>
  <c r="D473"/>
  <c r="B474" s="1"/>
  <c r="C473"/>
  <c r="D471" i="2"/>
  <c r="E471" s="1"/>
  <c r="C471"/>
  <c r="D473" i="5"/>
  <c r="C473"/>
  <c r="B471" i="4"/>
  <c r="C471" s="1"/>
  <c r="D470"/>
  <c r="E470" s="1"/>
  <c r="B479" i="13"/>
  <c r="B473" i="6"/>
  <c r="C473" s="1"/>
  <c r="D472"/>
  <c r="E472" s="1"/>
  <c r="B472" i="2"/>
  <c r="B474" i="5"/>
  <c r="E472"/>
  <c r="E474" i="15" l="1"/>
  <c r="D474"/>
  <c r="B475" s="1"/>
  <c r="C474"/>
  <c r="D472" i="2"/>
  <c r="E472" s="1"/>
  <c r="C472"/>
  <c r="D474" i="5"/>
  <c r="C474"/>
  <c r="B472" i="4"/>
  <c r="C472" s="1"/>
  <c r="D471"/>
  <c r="E471" s="1"/>
  <c r="B480" i="13"/>
  <c r="B474" i="6"/>
  <c r="C474" s="1"/>
  <c r="D473"/>
  <c r="E473" s="1"/>
  <c r="B473" i="2"/>
  <c r="E473" i="5"/>
  <c r="B475"/>
  <c r="E475" i="15" l="1"/>
  <c r="D475"/>
  <c r="B476" s="1"/>
  <c r="C475"/>
  <c r="D473" i="2"/>
  <c r="E473" s="1"/>
  <c r="C473"/>
  <c r="D475" i="5"/>
  <c r="C475"/>
  <c r="B473" i="4"/>
  <c r="C473" s="1"/>
  <c r="D472"/>
  <c r="E472" s="1"/>
  <c r="B481" i="13"/>
  <c r="B475" i="6"/>
  <c r="C475" s="1"/>
  <c r="D474"/>
  <c r="E474" s="1"/>
  <c r="B474" i="2"/>
  <c r="B476" i="5"/>
  <c r="E474"/>
  <c r="E476" i="15" l="1"/>
  <c r="C476"/>
  <c r="D476"/>
  <c r="B477" s="1"/>
  <c r="D474" i="2"/>
  <c r="E474" s="1"/>
  <c r="C474"/>
  <c r="D476" i="5"/>
  <c r="C476"/>
  <c r="B474" i="4"/>
  <c r="C474" s="1"/>
  <c r="D473"/>
  <c r="E473" s="1"/>
  <c r="B482" i="13"/>
  <c r="B476" i="6"/>
  <c r="C476" s="1"/>
  <c r="D475"/>
  <c r="E475" s="1"/>
  <c r="B475" i="2"/>
  <c r="E475" i="5"/>
  <c r="B477"/>
  <c r="E477" i="15" l="1"/>
  <c r="C477"/>
  <c r="D477"/>
  <c r="B478" s="1"/>
  <c r="D475" i="2"/>
  <c r="E475" s="1"/>
  <c r="C475"/>
  <c r="D477" i="5"/>
  <c r="C477"/>
  <c r="B475" i="4"/>
  <c r="C475" s="1"/>
  <c r="D474"/>
  <c r="E474" s="1"/>
  <c r="B483" i="13"/>
  <c r="B477" i="6"/>
  <c r="C477" s="1"/>
  <c r="D476"/>
  <c r="E476" s="1"/>
  <c r="B476" i="2"/>
  <c r="B478" i="5"/>
  <c r="E476"/>
  <c r="E478" i="15" l="1"/>
  <c r="D478"/>
  <c r="B479" s="1"/>
  <c r="C478"/>
  <c r="D476" i="2"/>
  <c r="E476" s="1"/>
  <c r="C476"/>
  <c r="D478" i="5"/>
  <c r="C478"/>
  <c r="B476" i="4"/>
  <c r="C476" s="1"/>
  <c r="D475"/>
  <c r="E475" s="1"/>
  <c r="B484" i="13"/>
  <c r="B478" i="6"/>
  <c r="C478" s="1"/>
  <c r="D477"/>
  <c r="E477" s="1"/>
  <c r="B477" i="2"/>
  <c r="E477" i="5"/>
  <c r="B479"/>
  <c r="E479" i="15" l="1"/>
  <c r="D479"/>
  <c r="B480" s="1"/>
  <c r="C479"/>
  <c r="D477" i="2"/>
  <c r="E477" s="1"/>
  <c r="C477"/>
  <c r="D479" i="5"/>
  <c r="C479"/>
  <c r="B477" i="4"/>
  <c r="C477" s="1"/>
  <c r="D476"/>
  <c r="E476" s="1"/>
  <c r="B485" i="13"/>
  <c r="B479" i="6"/>
  <c r="C479" s="1"/>
  <c r="D478"/>
  <c r="E478" s="1"/>
  <c r="B478" i="2"/>
  <c r="B480" i="5"/>
  <c r="E478"/>
  <c r="E480" i="15" l="1"/>
  <c r="C480"/>
  <c r="D480"/>
  <c r="B481" s="1"/>
  <c r="D478" i="2"/>
  <c r="E478" s="1"/>
  <c r="C478"/>
  <c r="D480" i="5"/>
  <c r="C480"/>
  <c r="B478" i="4"/>
  <c r="C478" s="1"/>
  <c r="D477"/>
  <c r="E477" s="1"/>
  <c r="B486" i="13"/>
  <c r="B480" i="6"/>
  <c r="C480" s="1"/>
  <c r="D479"/>
  <c r="E479" s="1"/>
  <c r="B479" i="2"/>
  <c r="E479" i="5"/>
  <c r="B481"/>
  <c r="E481" i="15" l="1"/>
  <c r="C481"/>
  <c r="D481"/>
  <c r="B482" s="1"/>
  <c r="D479" i="2"/>
  <c r="E479" s="1"/>
  <c r="C479"/>
  <c r="D481" i="5"/>
  <c r="C481"/>
  <c r="B479" i="4"/>
  <c r="C479" s="1"/>
  <c r="D478"/>
  <c r="E478" s="1"/>
  <c r="B487" i="13"/>
  <c r="B481" i="6"/>
  <c r="C481" s="1"/>
  <c r="D480"/>
  <c r="E480" s="1"/>
  <c r="B480" i="2"/>
  <c r="E480" i="5"/>
  <c r="B482"/>
  <c r="E482" i="15" l="1"/>
  <c r="D482"/>
  <c r="B483" s="1"/>
  <c r="C482"/>
  <c r="D480" i="2"/>
  <c r="E480" s="1"/>
  <c r="C480"/>
  <c r="D482" i="5"/>
  <c r="C482"/>
  <c r="B480" i="4"/>
  <c r="C480" s="1"/>
  <c r="D479"/>
  <c r="E479" s="1"/>
  <c r="B488" i="13"/>
  <c r="B482" i="6"/>
  <c r="C482" s="1"/>
  <c r="D481"/>
  <c r="E481" s="1"/>
  <c r="B481" i="2"/>
  <c r="B483" i="5"/>
  <c r="E481"/>
  <c r="E483" i="15" l="1"/>
  <c r="C483"/>
  <c r="D483"/>
  <c r="B484" s="1"/>
  <c r="D481" i="2"/>
  <c r="E481" s="1"/>
  <c r="C481"/>
  <c r="D483" i="5"/>
  <c r="C483"/>
  <c r="B481" i="4"/>
  <c r="C481" s="1"/>
  <c r="D480"/>
  <c r="E480" s="1"/>
  <c r="B489" i="13"/>
  <c r="B483" i="6"/>
  <c r="C483" s="1"/>
  <c r="D482"/>
  <c r="E482" s="1"/>
  <c r="B482" i="2"/>
  <c r="B484" i="5"/>
  <c r="E482"/>
  <c r="E484" i="15" l="1"/>
  <c r="D484"/>
  <c r="B485" s="1"/>
  <c r="C484"/>
  <c r="D482" i="2"/>
  <c r="E482" s="1"/>
  <c r="C482"/>
  <c r="D484" i="5"/>
  <c r="C484"/>
  <c r="B482" i="4"/>
  <c r="C482" s="1"/>
  <c r="D481"/>
  <c r="E481" s="1"/>
  <c r="B490" i="13"/>
  <c r="B484" i="6"/>
  <c r="C484" s="1"/>
  <c r="D483"/>
  <c r="E483" s="1"/>
  <c r="B483" i="2"/>
  <c r="B485" i="5"/>
  <c r="E483"/>
  <c r="E485" i="15" l="1"/>
  <c r="C485"/>
  <c r="D485"/>
  <c r="B486" s="1"/>
  <c r="D483" i="2"/>
  <c r="E483" s="1"/>
  <c r="C483"/>
  <c r="D485" i="5"/>
  <c r="C485"/>
  <c r="B483" i="4"/>
  <c r="C483" s="1"/>
  <c r="D482"/>
  <c r="E482" s="1"/>
  <c r="B491" i="13"/>
  <c r="B485" i="6"/>
  <c r="C485" s="1"/>
  <c r="D484"/>
  <c r="E484" s="1"/>
  <c r="B484" i="2"/>
  <c r="B486" i="5"/>
  <c r="E484"/>
  <c r="E486" i="15" l="1"/>
  <c r="C486"/>
  <c r="D486"/>
  <c r="B487" s="1"/>
  <c r="D484" i="2"/>
  <c r="E484" s="1"/>
  <c r="C484"/>
  <c r="D486" i="5"/>
  <c r="C486"/>
  <c r="B484" i="4"/>
  <c r="C484" s="1"/>
  <c r="D483"/>
  <c r="E483" s="1"/>
  <c r="B492" i="13"/>
  <c r="B486" i="6"/>
  <c r="C486" s="1"/>
  <c r="D485"/>
  <c r="E485" s="1"/>
  <c r="B485" i="2"/>
  <c r="B487" i="5"/>
  <c r="E485"/>
  <c r="E487" i="15" l="1"/>
  <c r="D487"/>
  <c r="B488" s="1"/>
  <c r="C487"/>
  <c r="D485" i="2"/>
  <c r="E485" s="1"/>
  <c r="C485"/>
  <c r="D487" i="5"/>
  <c r="C487"/>
  <c r="B485" i="4"/>
  <c r="C485" s="1"/>
  <c r="D484"/>
  <c r="E484" s="1"/>
  <c r="B493" i="13"/>
  <c r="B487" i="6"/>
  <c r="C487" s="1"/>
  <c r="D486"/>
  <c r="E486" s="1"/>
  <c r="B486" i="2"/>
  <c r="B488" i="5"/>
  <c r="E486"/>
  <c r="E488" i="15" l="1"/>
  <c r="D488"/>
  <c r="B489" s="1"/>
  <c r="C488"/>
  <c r="D486" i="2"/>
  <c r="E486" s="1"/>
  <c r="C486"/>
  <c r="D488" i="5"/>
  <c r="C488"/>
  <c r="B486" i="4"/>
  <c r="C486" s="1"/>
  <c r="D485"/>
  <c r="E485" s="1"/>
  <c r="B494" i="13"/>
  <c r="B488" i="6"/>
  <c r="C488" s="1"/>
  <c r="D487"/>
  <c r="E487" s="1"/>
  <c r="B487" i="2"/>
  <c r="E487" i="5"/>
  <c r="B489"/>
  <c r="E489" i="15" l="1"/>
  <c r="D489"/>
  <c r="B490" s="1"/>
  <c r="C489"/>
  <c r="D487" i="2"/>
  <c r="E487" s="1"/>
  <c r="C487"/>
  <c r="D489" i="5"/>
  <c r="C489"/>
  <c r="B487" i="4"/>
  <c r="C487" s="1"/>
  <c r="D486"/>
  <c r="E486" s="1"/>
  <c r="B495" i="13"/>
  <c r="B489" i="6"/>
  <c r="C489" s="1"/>
  <c r="D488"/>
  <c r="E488" s="1"/>
  <c r="B488" i="2"/>
  <c r="B490" i="5"/>
  <c r="E488"/>
  <c r="E490" i="15" l="1"/>
  <c r="D490"/>
  <c r="B491" s="1"/>
  <c r="C490"/>
  <c r="D488" i="2"/>
  <c r="E488" s="1"/>
  <c r="C488"/>
  <c r="D490" i="5"/>
  <c r="C490"/>
  <c r="B488" i="4"/>
  <c r="C488" s="1"/>
  <c r="D487"/>
  <c r="E487" s="1"/>
  <c r="B496" i="13"/>
  <c r="B490" i="6"/>
  <c r="C490" s="1"/>
  <c r="D489"/>
  <c r="E489" s="1"/>
  <c r="B489" i="2"/>
  <c r="B491" i="5"/>
  <c r="E489"/>
  <c r="E491" i="15" l="1"/>
  <c r="D491"/>
  <c r="B492" s="1"/>
  <c r="C491"/>
  <c r="D489" i="2"/>
  <c r="E489" s="1"/>
  <c r="C489"/>
  <c r="D491" i="5"/>
  <c r="C491"/>
  <c r="B489" i="4"/>
  <c r="C489" s="1"/>
  <c r="D488"/>
  <c r="E488" s="1"/>
  <c r="B497" i="13"/>
  <c r="B491" i="6"/>
  <c r="C491" s="1"/>
  <c r="D490"/>
  <c r="E490" s="1"/>
  <c r="B490" i="2"/>
  <c r="B492" i="5"/>
  <c r="E490"/>
  <c r="E492" i="15" l="1"/>
  <c r="C492"/>
  <c r="D492"/>
  <c r="B493" s="1"/>
  <c r="D490" i="2"/>
  <c r="E490" s="1"/>
  <c r="C490"/>
  <c r="D492" i="5"/>
  <c r="C492"/>
  <c r="B490" i="4"/>
  <c r="C490" s="1"/>
  <c r="D489"/>
  <c r="E489" s="1"/>
  <c r="B498" i="13"/>
  <c r="B492" i="6"/>
  <c r="C492" s="1"/>
  <c r="D491"/>
  <c r="E491" s="1"/>
  <c r="B491" i="2"/>
  <c r="E491" i="5"/>
  <c r="B493"/>
  <c r="E493" i="15" l="1"/>
  <c r="D493"/>
  <c r="B494" s="1"/>
  <c r="C493"/>
  <c r="D491" i="2"/>
  <c r="E491" s="1"/>
  <c r="C491"/>
  <c r="D493" i="5"/>
  <c r="C493"/>
  <c r="B491" i="4"/>
  <c r="C491" s="1"/>
  <c r="D490"/>
  <c r="E490" s="1"/>
  <c r="B499" i="13"/>
  <c r="B493" i="6"/>
  <c r="C493" s="1"/>
  <c r="D492"/>
  <c r="E492" s="1"/>
  <c r="B492" i="2"/>
  <c r="B494" i="5"/>
  <c r="E492"/>
  <c r="E494" i="15" l="1"/>
  <c r="D494"/>
  <c r="B495" s="1"/>
  <c r="C494"/>
  <c r="D492" i="2"/>
  <c r="E492" s="1"/>
  <c r="C492"/>
  <c r="D494" i="5"/>
  <c r="C494"/>
  <c r="B492" i="4"/>
  <c r="C492" s="1"/>
  <c r="D491"/>
  <c r="E491" s="1"/>
  <c r="B500" i="13"/>
  <c r="B494" i="6"/>
  <c r="C494" s="1"/>
  <c r="D493"/>
  <c r="E493" s="1"/>
  <c r="B493" i="2"/>
  <c r="E493" i="5"/>
  <c r="B495"/>
  <c r="E495" i="15" l="1"/>
  <c r="C495"/>
  <c r="D495"/>
  <c r="B496" s="1"/>
  <c r="D493" i="2"/>
  <c r="E493" s="1"/>
  <c r="C493"/>
  <c r="D495" i="5"/>
  <c r="C495"/>
  <c r="B493" i="4"/>
  <c r="C493" s="1"/>
  <c r="D492"/>
  <c r="E492" s="1"/>
  <c r="B501" i="13"/>
  <c r="B495" i="6"/>
  <c r="C495" s="1"/>
  <c r="D494"/>
  <c r="E494" s="1"/>
  <c r="B494" i="2"/>
  <c r="B496" i="5"/>
  <c r="E494"/>
  <c r="E496" i="15" l="1"/>
  <c r="D496"/>
  <c r="B497" s="1"/>
  <c r="C496"/>
  <c r="D494" i="2"/>
  <c r="E494" s="1"/>
  <c r="C494"/>
  <c r="D496" i="5"/>
  <c r="C496"/>
  <c r="B494" i="4"/>
  <c r="C494" s="1"/>
  <c r="D493"/>
  <c r="E493" s="1"/>
  <c r="B502" i="13"/>
  <c r="B496" i="6"/>
  <c r="C496" s="1"/>
  <c r="D495"/>
  <c r="E495" s="1"/>
  <c r="B495" i="2"/>
  <c r="E495" i="5"/>
  <c r="B497"/>
  <c r="E497" i="15" l="1"/>
  <c r="C497"/>
  <c r="D497"/>
  <c r="B498" s="1"/>
  <c r="D495" i="2"/>
  <c r="E495" s="1"/>
  <c r="C495"/>
  <c r="D497" i="5"/>
  <c r="C497"/>
  <c r="B495" i="4"/>
  <c r="C495" s="1"/>
  <c r="D494"/>
  <c r="E494" s="1"/>
  <c r="B503" i="13"/>
  <c r="B497" i="6"/>
  <c r="C497" s="1"/>
  <c r="D496"/>
  <c r="E496" s="1"/>
  <c r="B496" i="2"/>
  <c r="E496" i="5"/>
  <c r="B498"/>
  <c r="E498" i="15" l="1"/>
  <c r="D498"/>
  <c r="B499" s="1"/>
  <c r="C498"/>
  <c r="D496" i="2"/>
  <c r="E496" s="1"/>
  <c r="C496"/>
  <c r="D498" i="5"/>
  <c r="C498"/>
  <c r="B496" i="4"/>
  <c r="C496" s="1"/>
  <c r="D495"/>
  <c r="E495" s="1"/>
  <c r="B504" i="13"/>
  <c r="B498" i="6"/>
  <c r="C498" s="1"/>
  <c r="D497"/>
  <c r="E497" s="1"/>
  <c r="B497" i="2"/>
  <c r="E497" i="5"/>
  <c r="B499"/>
  <c r="E499" i="15" l="1"/>
  <c r="C499"/>
  <c r="D499"/>
  <c r="B500" s="1"/>
  <c r="D497" i="2"/>
  <c r="E497" s="1"/>
  <c r="C497"/>
  <c r="D499" i="5"/>
  <c r="C499"/>
  <c r="B497" i="4"/>
  <c r="C497" s="1"/>
  <c r="D496"/>
  <c r="E496" s="1"/>
  <c r="B505" i="13"/>
  <c r="B499" i="6"/>
  <c r="C499" s="1"/>
  <c r="D498"/>
  <c r="E498" s="1"/>
  <c r="B498" i="2"/>
  <c r="E498" i="5"/>
  <c r="B500"/>
  <c r="E500" i="15" l="1"/>
  <c r="C500"/>
  <c r="D500"/>
  <c r="B501" s="1"/>
  <c r="D498" i="2"/>
  <c r="E498" s="1"/>
  <c r="C498"/>
  <c r="D500" i="5"/>
  <c r="C500"/>
  <c r="B498" i="4"/>
  <c r="C498" s="1"/>
  <c r="D497"/>
  <c r="E497" s="1"/>
  <c r="B506" i="13"/>
  <c r="B500" i="6"/>
  <c r="C500" s="1"/>
  <c r="D499"/>
  <c r="E499" s="1"/>
  <c r="B499" i="2"/>
  <c r="E499" i="5"/>
  <c r="B501"/>
  <c r="E501" i="15" l="1"/>
  <c r="D501"/>
  <c r="B502" s="1"/>
  <c r="C501"/>
  <c r="D499" i="2"/>
  <c r="E499" s="1"/>
  <c r="C499"/>
  <c r="D501" i="5"/>
  <c r="C501"/>
  <c r="B499" i="4"/>
  <c r="C499" s="1"/>
  <c r="D498"/>
  <c r="E498" s="1"/>
  <c r="B507" i="13"/>
  <c r="B501" i="6"/>
  <c r="C501" s="1"/>
  <c r="D500"/>
  <c r="E500" s="1"/>
  <c r="B500" i="2"/>
  <c r="B502" i="5"/>
  <c r="E500"/>
  <c r="E502" i="15" l="1"/>
  <c r="C502"/>
  <c r="D502"/>
  <c r="B503" s="1"/>
  <c r="D500" i="2"/>
  <c r="E500" s="1"/>
  <c r="C500"/>
  <c r="D502" i="5"/>
  <c r="C502"/>
  <c r="B500" i="4"/>
  <c r="C500" s="1"/>
  <c r="D499"/>
  <c r="E499" s="1"/>
  <c r="B508" i="13"/>
  <c r="B502" i="6"/>
  <c r="C502" s="1"/>
  <c r="D501"/>
  <c r="E501" s="1"/>
  <c r="B501" i="2"/>
  <c r="E501" i="5"/>
  <c r="B503"/>
  <c r="E503" i="15" l="1"/>
  <c r="D503"/>
  <c r="B504" s="1"/>
  <c r="C503"/>
  <c r="D501" i="2"/>
  <c r="E501" s="1"/>
  <c r="C501"/>
  <c r="D503" i="5"/>
  <c r="C503"/>
  <c r="B501" i="4"/>
  <c r="C501" s="1"/>
  <c r="D500"/>
  <c r="E500" s="1"/>
  <c r="B509" i="13"/>
  <c r="B503" i="6"/>
  <c r="C503" s="1"/>
  <c r="D502"/>
  <c r="E502" s="1"/>
  <c r="B502" i="2"/>
  <c r="B504" i="5"/>
  <c r="E502"/>
  <c r="E504" i="15" l="1"/>
  <c r="D504"/>
  <c r="B505" s="1"/>
  <c r="C504"/>
  <c r="D502" i="2"/>
  <c r="E502" s="1"/>
  <c r="C502"/>
  <c r="D504" i="5"/>
  <c r="C504"/>
  <c r="B502" i="4"/>
  <c r="C502" s="1"/>
  <c r="D501"/>
  <c r="E501" s="1"/>
  <c r="B510" i="13"/>
  <c r="B504" i="6"/>
  <c r="C504" s="1"/>
  <c r="D503"/>
  <c r="E503" s="1"/>
  <c r="B503" i="2"/>
  <c r="E503" i="5"/>
  <c r="B505"/>
  <c r="E505" i="15" l="1"/>
  <c r="C505"/>
  <c r="D505"/>
  <c r="B506" s="1"/>
  <c r="D503" i="2"/>
  <c r="E503" s="1"/>
  <c r="C503"/>
  <c r="D505" i="5"/>
  <c r="C505"/>
  <c r="B503" i="4"/>
  <c r="C503" s="1"/>
  <c r="D502"/>
  <c r="E502" s="1"/>
  <c r="B511" i="13"/>
  <c r="B505" i="6"/>
  <c r="C505" s="1"/>
  <c r="D504"/>
  <c r="E504" s="1"/>
  <c r="B504" i="2"/>
  <c r="B506" i="5"/>
  <c r="E504"/>
  <c r="E506" i="15" l="1"/>
  <c r="C506"/>
  <c r="D506"/>
  <c r="B507" s="1"/>
  <c r="D504" i="2"/>
  <c r="E504" s="1"/>
  <c r="C504"/>
  <c r="D506" i="5"/>
  <c r="C506"/>
  <c r="B504" i="4"/>
  <c r="C504" s="1"/>
  <c r="D503"/>
  <c r="E503" s="1"/>
  <c r="B512" i="13"/>
  <c r="B506" i="6"/>
  <c r="C506" s="1"/>
  <c r="D505"/>
  <c r="E505" s="1"/>
  <c r="B505" i="2"/>
  <c r="E505" i="5"/>
  <c r="B507"/>
  <c r="E507" i="15" l="1"/>
  <c r="C507"/>
  <c r="D507"/>
  <c r="B508" s="1"/>
  <c r="D505" i="2"/>
  <c r="E505" s="1"/>
  <c r="C505"/>
  <c r="D507" i="5"/>
  <c r="C507"/>
  <c r="B505" i="4"/>
  <c r="C505" s="1"/>
  <c r="D504"/>
  <c r="E504" s="1"/>
  <c r="B513" i="13"/>
  <c r="B507" i="6"/>
  <c r="C507" s="1"/>
  <c r="D506"/>
  <c r="E506" s="1"/>
  <c r="B506" i="2"/>
  <c r="B508" i="5"/>
  <c r="E506"/>
  <c r="E508" i="15" l="1"/>
  <c r="C508"/>
  <c r="D508"/>
  <c r="B509" s="1"/>
  <c r="D506" i="2"/>
  <c r="E506" s="1"/>
  <c r="C506"/>
  <c r="D508" i="5"/>
  <c r="C508"/>
  <c r="B506" i="4"/>
  <c r="C506" s="1"/>
  <c r="D505"/>
  <c r="E505" s="1"/>
  <c r="B514" i="13"/>
  <c r="B508" i="6"/>
  <c r="C508" s="1"/>
  <c r="D507"/>
  <c r="E507" s="1"/>
  <c r="B507" i="2"/>
  <c r="E507" i="5"/>
  <c r="B509"/>
  <c r="E509" i="15" l="1"/>
  <c r="D509"/>
  <c r="B510" s="1"/>
  <c r="C509"/>
  <c r="D507" i="2"/>
  <c r="E507" s="1"/>
  <c r="C507"/>
  <c r="D509" i="5"/>
  <c r="C509"/>
  <c r="B507" i="4"/>
  <c r="C507" s="1"/>
  <c r="D506"/>
  <c r="E506" s="1"/>
  <c r="B515" i="13"/>
  <c r="B509" i="6"/>
  <c r="C509" s="1"/>
  <c r="D508"/>
  <c r="E508" s="1"/>
  <c r="B508" i="2"/>
  <c r="B510" i="5"/>
  <c r="E508"/>
  <c r="E510" i="15" l="1"/>
  <c r="D510"/>
  <c r="B511" s="1"/>
  <c r="C510"/>
  <c r="D508" i="2"/>
  <c r="E508" s="1"/>
  <c r="C508"/>
  <c r="D510" i="5"/>
  <c r="C510"/>
  <c r="B508" i="4"/>
  <c r="C508" s="1"/>
  <c r="D507"/>
  <c r="E507" s="1"/>
  <c r="B516" i="13"/>
  <c r="B510" i="6"/>
  <c r="C510" s="1"/>
  <c r="D509"/>
  <c r="E509" s="1"/>
  <c r="B509" i="2"/>
  <c r="B511" i="5"/>
  <c r="E509"/>
  <c r="E511" i="15" l="1"/>
  <c r="D511"/>
  <c r="B512" s="1"/>
  <c r="C511"/>
  <c r="D509" i="2"/>
  <c r="E509" s="1"/>
  <c r="C509"/>
  <c r="D511" i="5"/>
  <c r="C511"/>
  <c r="B509" i="4"/>
  <c r="C509" s="1"/>
  <c r="D508"/>
  <c r="E508" s="1"/>
  <c r="B517" i="13"/>
  <c r="B511" i="6"/>
  <c r="C511" s="1"/>
  <c r="D510"/>
  <c r="E510" s="1"/>
  <c r="B510" i="2"/>
  <c r="B512" i="5"/>
  <c r="E510"/>
  <c r="E512" i="15" l="1"/>
  <c r="D512"/>
  <c r="B513" s="1"/>
  <c r="C512"/>
  <c r="D510" i="2"/>
  <c r="E510" s="1"/>
  <c r="C510"/>
  <c r="D512" i="5"/>
  <c r="C512"/>
  <c r="B510" i="4"/>
  <c r="C510" s="1"/>
  <c r="D509"/>
  <c r="E509" s="1"/>
  <c r="B518" i="13"/>
  <c r="B512" i="6"/>
  <c r="C512" s="1"/>
  <c r="D511"/>
  <c r="E511" s="1"/>
  <c r="B511" i="2"/>
  <c r="E511" i="5"/>
  <c r="B513"/>
  <c r="E513" i="15" l="1"/>
  <c r="C513"/>
  <c r="D513"/>
  <c r="B514" s="1"/>
  <c r="D511" i="2"/>
  <c r="E511" s="1"/>
  <c r="C511"/>
  <c r="D513" i="5"/>
  <c r="C513"/>
  <c r="B511" i="4"/>
  <c r="C511" s="1"/>
  <c r="D510"/>
  <c r="E510" s="1"/>
  <c r="B519" i="13"/>
  <c r="B513" i="6"/>
  <c r="C513" s="1"/>
  <c r="D512"/>
  <c r="E512" s="1"/>
  <c r="B512" i="2"/>
  <c r="E512" i="5"/>
  <c r="B514"/>
  <c r="E514" i="15" l="1"/>
  <c r="C514"/>
  <c r="D514"/>
  <c r="B515" s="1"/>
  <c r="D512" i="2"/>
  <c r="E512" s="1"/>
  <c r="C512"/>
  <c r="D514" i="5"/>
  <c r="C514"/>
  <c r="B512" i="4"/>
  <c r="C512" s="1"/>
  <c r="D511"/>
  <c r="E511" s="1"/>
  <c r="B520" i="13"/>
  <c r="B514" i="6"/>
  <c r="C514" s="1"/>
  <c r="D513"/>
  <c r="E513" s="1"/>
  <c r="B513" i="2"/>
  <c r="E513" i="5"/>
  <c r="B515"/>
  <c r="E515" i="15" l="1"/>
  <c r="C515"/>
  <c r="D515"/>
  <c r="B516" s="1"/>
  <c r="D513" i="2"/>
  <c r="E513" s="1"/>
  <c r="C513"/>
  <c r="D515" i="5"/>
  <c r="C515"/>
  <c r="B513" i="4"/>
  <c r="C513" s="1"/>
  <c r="D512"/>
  <c r="E512" s="1"/>
  <c r="B521" i="13"/>
  <c r="B515" i="6"/>
  <c r="C515" s="1"/>
  <c r="D514"/>
  <c r="E514" s="1"/>
  <c r="B514" i="2"/>
  <c r="B516" i="5"/>
  <c r="E514"/>
  <c r="E516" i="15" l="1"/>
  <c r="D516"/>
  <c r="B517" s="1"/>
  <c r="C516"/>
  <c r="D514" i="2"/>
  <c r="E514" s="1"/>
  <c r="C514"/>
  <c r="D516" i="5"/>
  <c r="C516"/>
  <c r="B514" i="4"/>
  <c r="C514" s="1"/>
  <c r="D513"/>
  <c r="E513" s="1"/>
  <c r="B522" i="13"/>
  <c r="B516" i="6"/>
  <c r="C516" s="1"/>
  <c r="D515"/>
  <c r="E515" s="1"/>
  <c r="B515" i="2"/>
  <c r="B517" i="5"/>
  <c r="E515"/>
  <c r="E517" i="15" l="1"/>
  <c r="C517"/>
  <c r="D517"/>
  <c r="B518" s="1"/>
  <c r="D515" i="2"/>
  <c r="E515" s="1"/>
  <c r="C515"/>
  <c r="D517" i="5"/>
  <c r="C517"/>
  <c r="B515" i="4"/>
  <c r="C515" s="1"/>
  <c r="D514"/>
  <c r="E514" s="1"/>
  <c r="B523" i="13"/>
  <c r="B517" i="6"/>
  <c r="C517" s="1"/>
  <c r="D516"/>
  <c r="E516" s="1"/>
  <c r="B516" i="2"/>
  <c r="E516" i="5"/>
  <c r="B518"/>
  <c r="E518" i="15" l="1"/>
  <c r="C518"/>
  <c r="D518"/>
  <c r="B519" s="1"/>
  <c r="D516" i="2"/>
  <c r="E516" s="1"/>
  <c r="C516"/>
  <c r="D518" i="5"/>
  <c r="C518"/>
  <c r="B516" i="4"/>
  <c r="C516" s="1"/>
  <c r="D515"/>
  <c r="E515" s="1"/>
  <c r="B524" i="13"/>
  <c r="B518" i="6"/>
  <c r="C518" s="1"/>
  <c r="D517"/>
  <c r="E517" s="1"/>
  <c r="B517" i="2"/>
  <c r="E517" i="5"/>
  <c r="B519"/>
  <c r="E519" i="15" l="1"/>
  <c r="D519"/>
  <c r="B520" s="1"/>
  <c r="C519"/>
  <c r="D517" i="2"/>
  <c r="E517" s="1"/>
  <c r="C517"/>
  <c r="D519" i="5"/>
  <c r="C519"/>
  <c r="B517" i="4"/>
  <c r="C517" s="1"/>
  <c r="D516"/>
  <c r="E516" s="1"/>
  <c r="B525" i="13"/>
  <c r="B519" i="6"/>
  <c r="C519" s="1"/>
  <c r="D518"/>
  <c r="E518" s="1"/>
  <c r="B518" i="2"/>
  <c r="E518" i="5"/>
  <c r="B520"/>
  <c r="E520" i="15" l="1"/>
  <c r="C520"/>
  <c r="D520"/>
  <c r="B521" s="1"/>
  <c r="D518" i="2"/>
  <c r="E518" s="1"/>
  <c r="C518"/>
  <c r="D520" i="5"/>
  <c r="C520"/>
  <c r="B518" i="4"/>
  <c r="C518" s="1"/>
  <c r="D517"/>
  <c r="E517" s="1"/>
  <c r="B526" i="13"/>
  <c r="B520" i="6"/>
  <c r="C520" s="1"/>
  <c r="D519"/>
  <c r="E519" s="1"/>
  <c r="B519" i="2"/>
  <c r="B521" i="5"/>
  <c r="E519"/>
  <c r="E521" i="15" l="1"/>
  <c r="D521"/>
  <c r="B522" s="1"/>
  <c r="C521"/>
  <c r="D519" i="2"/>
  <c r="E519" s="1"/>
  <c r="C519"/>
  <c r="D521" i="5"/>
  <c r="C521"/>
  <c r="B519" i="4"/>
  <c r="C519" s="1"/>
  <c r="D518"/>
  <c r="E518" s="1"/>
  <c r="B527" i="13"/>
  <c r="B521" i="6"/>
  <c r="C521" s="1"/>
  <c r="D520"/>
  <c r="E520" s="1"/>
  <c r="B520" i="2"/>
  <c r="B522" i="5"/>
  <c r="E520"/>
  <c r="E522" i="15" l="1"/>
  <c r="D522"/>
  <c r="B523" s="1"/>
  <c r="C522"/>
  <c r="D520" i="2"/>
  <c r="E520" s="1"/>
  <c r="C520"/>
  <c r="D522" i="5"/>
  <c r="C522"/>
  <c r="B520" i="4"/>
  <c r="C520" s="1"/>
  <c r="D519"/>
  <c r="E519" s="1"/>
  <c r="B528" i="13"/>
  <c r="B522" i="6"/>
  <c r="C522" s="1"/>
  <c r="D521"/>
  <c r="E521" s="1"/>
  <c r="B521" i="2"/>
  <c r="E521" i="5"/>
  <c r="B523"/>
  <c r="E523" i="15" l="1"/>
  <c r="D523"/>
  <c r="B524" s="1"/>
  <c r="C523"/>
  <c r="D521" i="2"/>
  <c r="E521" s="1"/>
  <c r="C521"/>
  <c r="D523" i="5"/>
  <c r="C523"/>
  <c r="B521" i="4"/>
  <c r="C521" s="1"/>
  <c r="D520"/>
  <c r="E520" s="1"/>
  <c r="B529" i="13"/>
  <c r="B523" i="6"/>
  <c r="C523" s="1"/>
  <c r="D522"/>
  <c r="E522" s="1"/>
  <c r="B522" i="2"/>
  <c r="B524" i="5"/>
  <c r="E522"/>
  <c r="E524" i="15" l="1"/>
  <c r="D524"/>
  <c r="B525" s="1"/>
  <c r="C524"/>
  <c r="D522" i="2"/>
  <c r="E522" s="1"/>
  <c r="C522"/>
  <c r="D524" i="5"/>
  <c r="C524"/>
  <c r="B522" i="4"/>
  <c r="C522" s="1"/>
  <c r="D521"/>
  <c r="E521" s="1"/>
  <c r="B530" i="13"/>
  <c r="B524" i="6"/>
  <c r="C524" s="1"/>
  <c r="D523"/>
  <c r="E523" s="1"/>
  <c r="B523" i="2"/>
  <c r="B525" i="5"/>
  <c r="E523"/>
  <c r="E525" i="15" l="1"/>
  <c r="C525"/>
  <c r="D525"/>
  <c r="B526" s="1"/>
  <c r="D523" i="2"/>
  <c r="E523" s="1"/>
  <c r="C523"/>
  <c r="D525" i="5"/>
  <c r="C525"/>
  <c r="B523" i="4"/>
  <c r="C523" s="1"/>
  <c r="D522"/>
  <c r="E522" s="1"/>
  <c r="B531" i="13"/>
  <c r="B525" i="6"/>
  <c r="C525" s="1"/>
  <c r="D524"/>
  <c r="E524" s="1"/>
  <c r="B524" i="2"/>
  <c r="B526" i="5"/>
  <c r="E524"/>
  <c r="E526" i="15" l="1"/>
  <c r="D526"/>
  <c r="B527" s="1"/>
  <c r="C526"/>
  <c r="D524" i="2"/>
  <c r="E524" s="1"/>
  <c r="C524"/>
  <c r="D526" i="5"/>
  <c r="C526"/>
  <c r="B524" i="4"/>
  <c r="C524" s="1"/>
  <c r="D523"/>
  <c r="E523" s="1"/>
  <c r="B532" i="13"/>
  <c r="B526" i="6"/>
  <c r="C526" s="1"/>
  <c r="D525"/>
  <c r="E525" s="1"/>
  <c r="B525" i="2"/>
  <c r="E525" i="5"/>
  <c r="B527"/>
  <c r="E527" i="15" l="1"/>
  <c r="D527"/>
  <c r="B528" s="1"/>
  <c r="C527"/>
  <c r="D525" i="2"/>
  <c r="E525" s="1"/>
  <c r="C525"/>
  <c r="D527" i="5"/>
  <c r="C527"/>
  <c r="B525" i="4"/>
  <c r="C525" s="1"/>
  <c r="D524"/>
  <c r="E524" s="1"/>
  <c r="B533" i="13"/>
  <c r="B527" i="6"/>
  <c r="C527" s="1"/>
  <c r="D526"/>
  <c r="E526" s="1"/>
  <c r="B526" i="2"/>
  <c r="B528" i="5"/>
  <c r="E526"/>
  <c r="E528" i="15" l="1"/>
  <c r="C528"/>
  <c r="D528"/>
  <c r="B529" s="1"/>
  <c r="D526" i="2"/>
  <c r="E526" s="1"/>
  <c r="C526"/>
  <c r="D528" i="5"/>
  <c r="C528"/>
  <c r="B526" i="4"/>
  <c r="C526" s="1"/>
  <c r="D525"/>
  <c r="E525" s="1"/>
  <c r="B534" i="13"/>
  <c r="B528" i="6"/>
  <c r="C528" s="1"/>
  <c r="D527"/>
  <c r="E527" s="1"/>
  <c r="B527" i="2"/>
  <c r="E527" i="5"/>
  <c r="B529"/>
  <c r="E529" i="15" l="1"/>
  <c r="D529"/>
  <c r="B530" s="1"/>
  <c r="C529"/>
  <c r="D527" i="2"/>
  <c r="E527" s="1"/>
  <c r="C527"/>
  <c r="D529" i="5"/>
  <c r="C529"/>
  <c r="B527" i="4"/>
  <c r="C527" s="1"/>
  <c r="D526"/>
  <c r="E526" s="1"/>
  <c r="B535" i="13"/>
  <c r="B529" i="6"/>
  <c r="C529" s="1"/>
  <c r="D528"/>
  <c r="E528" s="1"/>
  <c r="B528" i="2"/>
  <c r="E528" i="5"/>
  <c r="B530"/>
  <c r="E530" i="15" l="1"/>
  <c r="C530"/>
  <c r="D530"/>
  <c r="B531" s="1"/>
  <c r="D528" i="2"/>
  <c r="E528" s="1"/>
  <c r="C528"/>
  <c r="D530" i="5"/>
  <c r="C530"/>
  <c r="B528" i="4"/>
  <c r="C528" s="1"/>
  <c r="D527"/>
  <c r="E527" s="1"/>
  <c r="B536" i="13"/>
  <c r="B530" i="6"/>
  <c r="C530" s="1"/>
  <c r="D529"/>
  <c r="E529" s="1"/>
  <c r="B529" i="2"/>
  <c r="E529" i="5"/>
  <c r="B531"/>
  <c r="E531" i="15" l="1"/>
  <c r="C531"/>
  <c r="D531"/>
  <c r="B532" s="1"/>
  <c r="D529" i="2"/>
  <c r="E529" s="1"/>
  <c r="C529"/>
  <c r="D531" i="5"/>
  <c r="C531"/>
  <c r="B529" i="4"/>
  <c r="C529" s="1"/>
  <c r="D528"/>
  <c r="E528" s="1"/>
  <c r="B537" i="13"/>
  <c r="B531" i="6"/>
  <c r="C531" s="1"/>
  <c r="D530"/>
  <c r="E530" s="1"/>
  <c r="B530" i="2"/>
  <c r="E530" i="5"/>
  <c r="B532"/>
  <c r="E532" i="15" l="1"/>
  <c r="D532"/>
  <c r="B533" s="1"/>
  <c r="C532"/>
  <c r="D530" i="2"/>
  <c r="E530" s="1"/>
  <c r="C530"/>
  <c r="D532" i="5"/>
  <c r="C532"/>
  <c r="B530" i="4"/>
  <c r="C530" s="1"/>
  <c r="D529"/>
  <c r="E529" s="1"/>
  <c r="B538" i="13"/>
  <c r="B532" i="6"/>
  <c r="C532" s="1"/>
  <c r="D531"/>
  <c r="E531" s="1"/>
  <c r="B531" i="2"/>
  <c r="E531" i="5"/>
  <c r="B533"/>
  <c r="E533" i="15" l="1"/>
  <c r="D533"/>
  <c r="B534" s="1"/>
  <c r="C533"/>
  <c r="D531" i="2"/>
  <c r="E531" s="1"/>
  <c r="C531"/>
  <c r="D533" i="5"/>
  <c r="C533"/>
  <c r="B531" i="4"/>
  <c r="C531" s="1"/>
  <c r="D530"/>
  <c r="E530" s="1"/>
  <c r="B539" i="13"/>
  <c r="B533" i="6"/>
  <c r="C533" s="1"/>
  <c r="D532"/>
  <c r="E532" s="1"/>
  <c r="B532" i="2"/>
  <c r="B534" i="5"/>
  <c r="E532"/>
  <c r="E534" i="15" l="1"/>
  <c r="D534"/>
  <c r="B535" s="1"/>
  <c r="C534"/>
  <c r="D532" i="2"/>
  <c r="E532" s="1"/>
  <c r="C532"/>
  <c r="D534" i="5"/>
  <c r="C534"/>
  <c r="B532" i="4"/>
  <c r="C532" s="1"/>
  <c r="D531"/>
  <c r="E531" s="1"/>
  <c r="B540" i="13"/>
  <c r="B534" i="6"/>
  <c r="C534" s="1"/>
  <c r="D533"/>
  <c r="E533" s="1"/>
  <c r="B533" i="2"/>
  <c r="E533" i="5"/>
  <c r="B535"/>
  <c r="E535" i="15" l="1"/>
  <c r="D535"/>
  <c r="B536" s="1"/>
  <c r="C535"/>
  <c r="D533" i="2"/>
  <c r="E533" s="1"/>
  <c r="C533"/>
  <c r="D535" i="5"/>
  <c r="C535"/>
  <c r="B533" i="4"/>
  <c r="C533" s="1"/>
  <c r="D532"/>
  <c r="E532" s="1"/>
  <c r="B541" i="13"/>
  <c r="B535" i="6"/>
  <c r="C535" s="1"/>
  <c r="D534"/>
  <c r="E534" s="1"/>
  <c r="B534" i="2"/>
  <c r="E534" i="5"/>
  <c r="B536"/>
  <c r="E536" i="15" l="1"/>
  <c r="C536"/>
  <c r="D536"/>
  <c r="B537" s="1"/>
  <c r="D534" i="2"/>
  <c r="E534" s="1"/>
  <c r="C534"/>
  <c r="D536" i="5"/>
  <c r="C536"/>
  <c r="B534" i="4"/>
  <c r="C534" s="1"/>
  <c r="D533"/>
  <c r="E533" s="1"/>
  <c r="B542" i="13"/>
  <c r="B536" i="6"/>
  <c r="C536" s="1"/>
  <c r="D535"/>
  <c r="E535" s="1"/>
  <c r="B535" i="2"/>
  <c r="B537" i="5"/>
  <c r="E535"/>
  <c r="E537" i="15" l="1"/>
  <c r="D537"/>
  <c r="B538" s="1"/>
  <c r="C537"/>
  <c r="D535" i="2"/>
  <c r="E535" s="1"/>
  <c r="C535"/>
  <c r="D537" i="5"/>
  <c r="C537"/>
  <c r="B535" i="4"/>
  <c r="C535" s="1"/>
  <c r="D534"/>
  <c r="E534" s="1"/>
  <c r="B543" i="13"/>
  <c r="B537" i="6"/>
  <c r="C537" s="1"/>
  <c r="D536"/>
  <c r="E536" s="1"/>
  <c r="B536" i="2"/>
  <c r="B538" i="5"/>
  <c r="E536"/>
  <c r="E538" i="15" l="1"/>
  <c r="D538"/>
  <c r="B539" s="1"/>
  <c r="C538"/>
  <c r="D536" i="2"/>
  <c r="E536" s="1"/>
  <c r="C536"/>
  <c r="D538" i="5"/>
  <c r="C538"/>
  <c r="B536" i="4"/>
  <c r="C536" s="1"/>
  <c r="D535"/>
  <c r="E535" s="1"/>
  <c r="B544" i="13"/>
  <c r="B538" i="6"/>
  <c r="C538" s="1"/>
  <c r="D537"/>
  <c r="E537" s="1"/>
  <c r="B537" i="2"/>
  <c r="E537" i="5"/>
  <c r="B539"/>
  <c r="E539" i="15" l="1"/>
  <c r="D539"/>
  <c r="B540" s="1"/>
  <c r="C539"/>
  <c r="D537" i="2"/>
  <c r="E537" s="1"/>
  <c r="C537"/>
  <c r="D539" i="5"/>
  <c r="C539"/>
  <c r="B537" i="4"/>
  <c r="C537" s="1"/>
  <c r="D536"/>
  <c r="E536" s="1"/>
  <c r="B545" i="13"/>
  <c r="B539" i="6"/>
  <c r="C539" s="1"/>
  <c r="D538"/>
  <c r="E538" s="1"/>
  <c r="B538" i="2"/>
  <c r="B540" i="5"/>
  <c r="E538"/>
  <c r="E540" i="15" l="1"/>
  <c r="C540"/>
  <c r="D540"/>
  <c r="B541" s="1"/>
  <c r="D538" i="2"/>
  <c r="E538" s="1"/>
  <c r="C538"/>
  <c r="D540" i="5"/>
  <c r="C540"/>
  <c r="B538" i="4"/>
  <c r="C538" s="1"/>
  <c r="D537"/>
  <c r="E537" s="1"/>
  <c r="B546" i="13"/>
  <c r="B540" i="6"/>
  <c r="C540" s="1"/>
  <c r="D539"/>
  <c r="E539" s="1"/>
  <c r="B539" i="2"/>
  <c r="E539" i="5"/>
  <c r="B541"/>
  <c r="E541" i="15" l="1"/>
  <c r="D541"/>
  <c r="B542" s="1"/>
  <c r="C541"/>
  <c r="D539" i="2"/>
  <c r="E539" s="1"/>
  <c r="C539"/>
  <c r="D541" i="5"/>
  <c r="C541"/>
  <c r="B539" i="4"/>
  <c r="C539" s="1"/>
  <c r="D538"/>
  <c r="E538" s="1"/>
  <c r="B547" i="13"/>
  <c r="B541" i="6"/>
  <c r="C541" s="1"/>
  <c r="D540"/>
  <c r="E540" s="1"/>
  <c r="B540" i="2"/>
  <c r="E540" i="5"/>
  <c r="B542"/>
  <c r="E542" i="15" l="1"/>
  <c r="C542"/>
  <c r="D542"/>
  <c r="B543" s="1"/>
  <c r="D540" i="2"/>
  <c r="E540" s="1"/>
  <c r="C540"/>
  <c r="D542" i="5"/>
  <c r="C542"/>
  <c r="B540" i="4"/>
  <c r="C540" s="1"/>
  <c r="D539"/>
  <c r="E539" s="1"/>
  <c r="B548" i="13"/>
  <c r="B542" i="6"/>
  <c r="C542" s="1"/>
  <c r="D541"/>
  <c r="E541" s="1"/>
  <c r="B541" i="2"/>
  <c r="B543" i="5"/>
  <c r="E541"/>
  <c r="E543" i="15" l="1"/>
  <c r="D543"/>
  <c r="B544" s="1"/>
  <c r="C543"/>
  <c r="D541" i="2"/>
  <c r="E541" s="1"/>
  <c r="C541"/>
  <c r="D543" i="5"/>
  <c r="C543"/>
  <c r="B541" i="4"/>
  <c r="C541" s="1"/>
  <c r="D540"/>
  <c r="E540" s="1"/>
  <c r="B549" i="13"/>
  <c r="B543" i="6"/>
  <c r="C543" s="1"/>
  <c r="D542"/>
  <c r="E542" s="1"/>
  <c r="B542" i="2"/>
  <c r="E542" i="5"/>
  <c r="B544"/>
  <c r="E544" i="15" l="1"/>
  <c r="D544"/>
  <c r="B545" s="1"/>
  <c r="C544"/>
  <c r="D542" i="2"/>
  <c r="E542" s="1"/>
  <c r="C542"/>
  <c r="D544" i="5"/>
  <c r="C544"/>
  <c r="B542" i="4"/>
  <c r="C542" s="1"/>
  <c r="D541"/>
  <c r="E541" s="1"/>
  <c r="B550" i="13"/>
  <c r="B544" i="6"/>
  <c r="C544" s="1"/>
  <c r="D543"/>
  <c r="E543" s="1"/>
  <c r="B543" i="2"/>
  <c r="E543" i="5"/>
  <c r="B545"/>
  <c r="E545" i="15" l="1"/>
  <c r="C545"/>
  <c r="D545"/>
  <c r="B546" s="1"/>
  <c r="D543" i="2"/>
  <c r="E543" s="1"/>
  <c r="C543"/>
  <c r="D545" i="5"/>
  <c r="C545"/>
  <c r="B543" i="4"/>
  <c r="C543" s="1"/>
  <c r="D542"/>
  <c r="E542" s="1"/>
  <c r="B551" i="13"/>
  <c r="B545" i="6"/>
  <c r="C545" s="1"/>
  <c r="D544"/>
  <c r="E544" s="1"/>
  <c r="B544" i="2"/>
  <c r="E544" i="5"/>
  <c r="B546"/>
  <c r="E546" i="15" l="1"/>
  <c r="D546"/>
  <c r="B547" s="1"/>
  <c r="C546"/>
  <c r="D544" i="2"/>
  <c r="E544" s="1"/>
  <c r="C544"/>
  <c r="D546" i="5"/>
  <c r="C546"/>
  <c r="B544" i="4"/>
  <c r="C544" s="1"/>
  <c r="D543"/>
  <c r="E543" s="1"/>
  <c r="B552" i="13"/>
  <c r="B546" i="6"/>
  <c r="C546" s="1"/>
  <c r="D545"/>
  <c r="E545" s="1"/>
  <c r="B545" i="2"/>
  <c r="B547" i="5"/>
  <c r="E545"/>
  <c r="E547" i="15" l="1"/>
  <c r="C547"/>
  <c r="D547"/>
  <c r="B548" s="1"/>
  <c r="D545" i="2"/>
  <c r="E545" s="1"/>
  <c r="C545"/>
  <c r="D547" i="5"/>
  <c r="C547"/>
  <c r="B545" i="4"/>
  <c r="C545" s="1"/>
  <c r="D544"/>
  <c r="E544" s="1"/>
  <c r="B553" i="13"/>
  <c r="B547" i="6"/>
  <c r="C547" s="1"/>
  <c r="D546"/>
  <c r="E546" s="1"/>
  <c r="B546" i="2"/>
  <c r="B548" i="5"/>
  <c r="E546"/>
  <c r="E548" i="15" l="1"/>
  <c r="C548"/>
  <c r="D548"/>
  <c r="B549" s="1"/>
  <c r="D546" i="2"/>
  <c r="E546" s="1"/>
  <c r="C546"/>
  <c r="D548" i="5"/>
  <c r="C548"/>
  <c r="B546" i="4"/>
  <c r="C546" s="1"/>
  <c r="D545"/>
  <c r="E545" s="1"/>
  <c r="B554" i="13"/>
  <c r="B548" i="6"/>
  <c r="C548" s="1"/>
  <c r="D547"/>
  <c r="E547" s="1"/>
  <c r="B547" i="2"/>
  <c r="B549" i="5"/>
  <c r="E547"/>
  <c r="E549" i="15" l="1"/>
  <c r="C549"/>
  <c r="D549"/>
  <c r="B550" s="1"/>
  <c r="D547" i="2"/>
  <c r="E547" s="1"/>
  <c r="C547"/>
  <c r="D549" i="5"/>
  <c r="C549"/>
  <c r="B547" i="4"/>
  <c r="C547" s="1"/>
  <c r="D546"/>
  <c r="E546" s="1"/>
  <c r="B555" i="13"/>
  <c r="B549" i="6"/>
  <c r="C549" s="1"/>
  <c r="D548"/>
  <c r="E548" s="1"/>
  <c r="B548" i="2"/>
  <c r="E548" i="5"/>
  <c r="B550"/>
  <c r="E550" i="15" l="1"/>
  <c r="C550"/>
  <c r="D550"/>
  <c r="B551" s="1"/>
  <c r="D548" i="2"/>
  <c r="E548" s="1"/>
  <c r="C548"/>
  <c r="D550" i="5"/>
  <c r="C550"/>
  <c r="B548" i="4"/>
  <c r="C548" s="1"/>
  <c r="D547"/>
  <c r="E547" s="1"/>
  <c r="B556" i="13"/>
  <c r="B550" i="6"/>
  <c r="C550" s="1"/>
  <c r="D549"/>
  <c r="E549" s="1"/>
  <c r="B549" i="2"/>
  <c r="B551" i="5"/>
  <c r="E549"/>
  <c r="E551" i="15" l="1"/>
  <c r="D551"/>
  <c r="B552" s="1"/>
  <c r="C551"/>
  <c r="D549" i="2"/>
  <c r="E549" s="1"/>
  <c r="C549"/>
  <c r="D551" i="5"/>
  <c r="C551"/>
  <c r="B549" i="4"/>
  <c r="C549" s="1"/>
  <c r="D548"/>
  <c r="E548" s="1"/>
  <c r="B557" i="13"/>
  <c r="B551" i="6"/>
  <c r="C551" s="1"/>
  <c r="D550"/>
  <c r="E550" s="1"/>
  <c r="B550" i="2"/>
  <c r="B552" i="5"/>
  <c r="E550"/>
  <c r="E552" i="15" l="1"/>
  <c r="C552"/>
  <c r="D552"/>
  <c r="B553" s="1"/>
  <c r="D550" i="2"/>
  <c r="E550" s="1"/>
  <c r="C550"/>
  <c r="D552" i="5"/>
  <c r="C552"/>
  <c r="B550" i="4"/>
  <c r="C550" s="1"/>
  <c r="D549"/>
  <c r="E549" s="1"/>
  <c r="B558" i="13"/>
  <c r="B552" i="6"/>
  <c r="C552" s="1"/>
  <c r="D551"/>
  <c r="E551" s="1"/>
  <c r="B551" i="2"/>
  <c r="B553" i="5"/>
  <c r="E551"/>
  <c r="E553" i="15" l="1"/>
  <c r="C553"/>
  <c r="D553"/>
  <c r="B554" s="1"/>
  <c r="D551" i="2"/>
  <c r="E551" s="1"/>
  <c r="C551"/>
  <c r="D553" i="5"/>
  <c r="C553"/>
  <c r="B551" i="4"/>
  <c r="C551" s="1"/>
  <c r="D550"/>
  <c r="E550" s="1"/>
  <c r="B559" i="13"/>
  <c r="B553" i="6"/>
  <c r="C553" s="1"/>
  <c r="D552"/>
  <c r="E552" s="1"/>
  <c r="B552" i="2"/>
  <c r="B554" i="5"/>
  <c r="E552"/>
  <c r="E554" i="15" l="1"/>
  <c r="D554"/>
  <c r="B555" s="1"/>
  <c r="C554"/>
  <c r="D552" i="2"/>
  <c r="E552" s="1"/>
  <c r="C552"/>
  <c r="D554" i="5"/>
  <c r="C554"/>
  <c r="B552" i="4"/>
  <c r="C552" s="1"/>
  <c r="D551"/>
  <c r="E551" s="1"/>
  <c r="B560" i="13"/>
  <c r="B554" i="6"/>
  <c r="C554" s="1"/>
  <c r="D553"/>
  <c r="E553" s="1"/>
  <c r="B553" i="2"/>
  <c r="E553" i="5"/>
  <c r="B555"/>
  <c r="E555" i="15" l="1"/>
  <c r="C555"/>
  <c r="D555"/>
  <c r="B556" s="1"/>
  <c r="D553" i="2"/>
  <c r="E553" s="1"/>
  <c r="C553"/>
  <c r="D555" i="5"/>
  <c r="C555"/>
  <c r="B553" i="4"/>
  <c r="C553" s="1"/>
  <c r="D552"/>
  <c r="E552" s="1"/>
  <c r="B561" i="13"/>
  <c r="B555" i="6"/>
  <c r="C555" s="1"/>
  <c r="D554"/>
  <c r="E554" s="1"/>
  <c r="B554" i="2"/>
  <c r="B556" i="5"/>
  <c r="E554"/>
  <c r="E556" i="15" l="1"/>
  <c r="C556"/>
  <c r="D556"/>
  <c r="B557" s="1"/>
  <c r="D554" i="2"/>
  <c r="E554" s="1"/>
  <c r="C554"/>
  <c r="D556" i="5"/>
  <c r="C556"/>
  <c r="B554" i="4"/>
  <c r="C554" s="1"/>
  <c r="D553"/>
  <c r="E553" s="1"/>
  <c r="B562" i="13"/>
  <c r="B556" i="6"/>
  <c r="C556" s="1"/>
  <c r="D555"/>
  <c r="E555" s="1"/>
  <c r="B555" i="2"/>
  <c r="B557" i="5"/>
  <c r="E555"/>
  <c r="E557" i="15" l="1"/>
  <c r="D557"/>
  <c r="B558" s="1"/>
  <c r="C557"/>
  <c r="D555" i="2"/>
  <c r="E555" s="1"/>
  <c r="C555"/>
  <c r="D557" i="5"/>
  <c r="C557"/>
  <c r="B555" i="4"/>
  <c r="C555" s="1"/>
  <c r="D554"/>
  <c r="E554" s="1"/>
  <c r="B563" i="13"/>
  <c r="B557" i="6"/>
  <c r="C557" s="1"/>
  <c r="D556"/>
  <c r="E556" s="1"/>
  <c r="B556" i="2"/>
  <c r="B558" i="5"/>
  <c r="E556"/>
  <c r="E558" i="15" l="1"/>
  <c r="C558"/>
  <c r="D558"/>
  <c r="B559" s="1"/>
  <c r="D556" i="2"/>
  <c r="E556" s="1"/>
  <c r="C556"/>
  <c r="D558" i="5"/>
  <c r="C558"/>
  <c r="B556" i="4"/>
  <c r="C556" s="1"/>
  <c r="D555"/>
  <c r="E555" s="1"/>
  <c r="B564" i="13"/>
  <c r="B558" i="6"/>
  <c r="C558" s="1"/>
  <c r="D557"/>
  <c r="E557" s="1"/>
  <c r="B557" i="2"/>
  <c r="B559" i="5"/>
  <c r="E557"/>
  <c r="E559" i="15" l="1"/>
  <c r="D559"/>
  <c r="B560" s="1"/>
  <c r="C559"/>
  <c r="D557" i="2"/>
  <c r="E557" s="1"/>
  <c r="C557"/>
  <c r="D559" i="5"/>
  <c r="C559"/>
  <c r="B557" i="4"/>
  <c r="C557" s="1"/>
  <c r="D556"/>
  <c r="E556" s="1"/>
  <c r="B565" i="13"/>
  <c r="B559" i="6"/>
  <c r="C559" s="1"/>
  <c r="D558"/>
  <c r="E558" s="1"/>
  <c r="B558" i="2"/>
  <c r="B560" i="5"/>
  <c r="E558"/>
  <c r="E560" i="15" l="1"/>
  <c r="C560"/>
  <c r="D560"/>
  <c r="B561" s="1"/>
  <c r="D558" i="2"/>
  <c r="E558" s="1"/>
  <c r="C558"/>
  <c r="D560" i="5"/>
  <c r="C560"/>
  <c r="B558" i="4"/>
  <c r="C558" s="1"/>
  <c r="D557"/>
  <c r="E557" s="1"/>
  <c r="B566" i="13"/>
  <c r="B560" i="6"/>
  <c r="C560" s="1"/>
  <c r="D559"/>
  <c r="E559" s="1"/>
  <c r="B559" i="2"/>
  <c r="E559" i="5"/>
  <c r="B561"/>
  <c r="E561" i="15" l="1"/>
  <c r="C561"/>
  <c r="D561"/>
  <c r="B562" s="1"/>
  <c r="D559" i="2"/>
  <c r="E559" s="1"/>
  <c r="C559"/>
  <c r="D561" i="5"/>
  <c r="C561"/>
  <c r="B559" i="4"/>
  <c r="C559" s="1"/>
  <c r="D558"/>
  <c r="E558" s="1"/>
  <c r="B567" i="13"/>
  <c r="B561" i="6"/>
  <c r="C561" s="1"/>
  <c r="D560"/>
  <c r="E560" s="1"/>
  <c r="B560" i="2"/>
  <c r="E560" i="5"/>
  <c r="B562"/>
  <c r="E562" i="15" l="1"/>
  <c r="D562"/>
  <c r="B563" s="1"/>
  <c r="C562"/>
  <c r="D560" i="2"/>
  <c r="E560" s="1"/>
  <c r="C560"/>
  <c r="D562" i="5"/>
  <c r="C562"/>
  <c r="B560" i="4"/>
  <c r="C560" s="1"/>
  <c r="D559"/>
  <c r="E559" s="1"/>
  <c r="B568" i="13"/>
  <c r="B562" i="6"/>
  <c r="C562" s="1"/>
  <c r="D561"/>
  <c r="E561" s="1"/>
  <c r="B561" i="2"/>
  <c r="E561" i="5"/>
  <c r="B563"/>
  <c r="E563" i="15" l="1"/>
  <c r="C563"/>
  <c r="D563"/>
  <c r="B564" s="1"/>
  <c r="D561" i="2"/>
  <c r="E561" s="1"/>
  <c r="C561"/>
  <c r="D563" i="5"/>
  <c r="C563"/>
  <c r="B561" i="4"/>
  <c r="C561" s="1"/>
  <c r="D560"/>
  <c r="E560" s="1"/>
  <c r="B569" i="13"/>
  <c r="B563" i="6"/>
  <c r="C563" s="1"/>
  <c r="D562"/>
  <c r="E562" s="1"/>
  <c r="B562" i="2"/>
  <c r="B564" i="5"/>
  <c r="E562"/>
  <c r="E564" i="15" l="1"/>
  <c r="D564"/>
  <c r="B565" s="1"/>
  <c r="C564"/>
  <c r="D562" i="2"/>
  <c r="E562" s="1"/>
  <c r="C562"/>
  <c r="D564" i="5"/>
  <c r="C564"/>
  <c r="B562" i="4"/>
  <c r="C562" s="1"/>
  <c r="D561"/>
  <c r="E561" s="1"/>
  <c r="B570" i="13"/>
  <c r="B564" i="6"/>
  <c r="C564" s="1"/>
  <c r="D563"/>
  <c r="E563" s="1"/>
  <c r="B563" i="2"/>
  <c r="E563" i="5"/>
  <c r="B565"/>
  <c r="E565" i="15" l="1"/>
  <c r="C565"/>
  <c r="D565"/>
  <c r="B566" s="1"/>
  <c r="D563" i="2"/>
  <c r="E563" s="1"/>
  <c r="C563"/>
  <c r="D565" i="5"/>
  <c r="C565"/>
  <c r="B563" i="4"/>
  <c r="C563" s="1"/>
  <c r="D562"/>
  <c r="E562" s="1"/>
  <c r="B571" i="13"/>
  <c r="B565" i="6"/>
  <c r="C565" s="1"/>
  <c r="D564"/>
  <c r="E564" s="1"/>
  <c r="B564" i="2"/>
  <c r="B566" i="5"/>
  <c r="E564"/>
  <c r="E566" i="15" l="1"/>
  <c r="C566"/>
  <c r="D566"/>
  <c r="B567" s="1"/>
  <c r="D564" i="2"/>
  <c r="E564" s="1"/>
  <c r="C564"/>
  <c r="D566" i="5"/>
  <c r="C566"/>
  <c r="B564" i="4"/>
  <c r="C564" s="1"/>
  <c r="D563"/>
  <c r="E563" s="1"/>
  <c r="B572" i="13"/>
  <c r="B566" i="6"/>
  <c r="C566" s="1"/>
  <c r="D565"/>
  <c r="E565" s="1"/>
  <c r="B565" i="2"/>
  <c r="B567" i="5"/>
  <c r="E565"/>
  <c r="E567" i="15" l="1"/>
  <c r="C567"/>
  <c r="D567"/>
  <c r="B568" s="1"/>
  <c r="D565" i="2"/>
  <c r="E565" s="1"/>
  <c r="C565"/>
  <c r="D567" i="5"/>
  <c r="C567"/>
  <c r="B565" i="4"/>
  <c r="C565" s="1"/>
  <c r="D564"/>
  <c r="E564" s="1"/>
  <c r="B573" i="13"/>
  <c r="B567" i="6"/>
  <c r="C567" s="1"/>
  <c r="D566"/>
  <c r="E566" s="1"/>
  <c r="B566" i="2"/>
  <c r="B568" i="5"/>
  <c r="E566"/>
  <c r="E568" i="15" l="1"/>
  <c r="D568"/>
  <c r="B569" s="1"/>
  <c r="C568"/>
  <c r="D566" i="2"/>
  <c r="E566" s="1"/>
  <c r="C566"/>
  <c r="D568" i="5"/>
  <c r="C568"/>
  <c r="B566" i="4"/>
  <c r="C566" s="1"/>
  <c r="D565"/>
  <c r="E565" s="1"/>
  <c r="B574" i="13"/>
  <c r="B568" i="6"/>
  <c r="C568" s="1"/>
  <c r="D567"/>
  <c r="E567" s="1"/>
  <c r="B567" i="2"/>
  <c r="B569" i="5"/>
  <c r="E567"/>
  <c r="E569" i="15" l="1"/>
  <c r="D569"/>
  <c r="B570" s="1"/>
  <c r="C569"/>
  <c r="D567" i="2"/>
  <c r="E567" s="1"/>
  <c r="C567"/>
  <c r="D569" i="5"/>
  <c r="C569"/>
  <c r="B567" i="4"/>
  <c r="C567" s="1"/>
  <c r="D566"/>
  <c r="E566" s="1"/>
  <c r="B575" i="13"/>
  <c r="B569" i="6"/>
  <c r="C569" s="1"/>
  <c r="D568"/>
  <c r="E568" s="1"/>
  <c r="B568" i="2"/>
  <c r="B570" i="5"/>
  <c r="E568"/>
  <c r="E570" i="15" l="1"/>
  <c r="C570"/>
  <c r="D570"/>
  <c r="B571" s="1"/>
  <c r="D568" i="2"/>
  <c r="E568" s="1"/>
  <c r="C568"/>
  <c r="D570" i="5"/>
  <c r="C570"/>
  <c r="B568" i="4"/>
  <c r="C568" s="1"/>
  <c r="D567"/>
  <c r="E567" s="1"/>
  <c r="B576" i="13"/>
  <c r="B570" i="6"/>
  <c r="C570" s="1"/>
  <c r="D569"/>
  <c r="E569" s="1"/>
  <c r="B569" i="2"/>
  <c r="E569" i="5"/>
  <c r="B571"/>
  <c r="E571" i="15" l="1"/>
  <c r="C571"/>
  <c r="D571"/>
  <c r="B572" s="1"/>
  <c r="D569" i="2"/>
  <c r="E569" s="1"/>
  <c r="C569"/>
  <c r="D571" i="5"/>
  <c r="C571"/>
  <c r="B569" i="4"/>
  <c r="C569" s="1"/>
  <c r="D568"/>
  <c r="E568" s="1"/>
  <c r="B577" i="13"/>
  <c r="B571" i="6"/>
  <c r="C571" s="1"/>
  <c r="D570"/>
  <c r="E570" s="1"/>
  <c r="B570" i="2"/>
  <c r="B572" i="5"/>
  <c r="E570"/>
  <c r="E572" i="15" l="1"/>
  <c r="C572"/>
  <c r="D572"/>
  <c r="B573" s="1"/>
  <c r="D570" i="2"/>
  <c r="E570" s="1"/>
  <c r="C570"/>
  <c r="D572" i="5"/>
  <c r="C572"/>
  <c r="B570" i="4"/>
  <c r="C570" s="1"/>
  <c r="D569"/>
  <c r="E569" s="1"/>
  <c r="B578" i="13"/>
  <c r="B572" i="6"/>
  <c r="C572" s="1"/>
  <c r="D571"/>
  <c r="E571" s="1"/>
  <c r="B571" i="2"/>
  <c r="B573" i="5"/>
  <c r="E571"/>
  <c r="E573" i="15" l="1"/>
  <c r="D573"/>
  <c r="B574" s="1"/>
  <c r="C573"/>
  <c r="D571" i="2"/>
  <c r="E571" s="1"/>
  <c r="C571"/>
  <c r="D573" i="5"/>
  <c r="C573"/>
  <c r="B571" i="4"/>
  <c r="C571" s="1"/>
  <c r="D570"/>
  <c r="E570" s="1"/>
  <c r="B579" i="13"/>
  <c r="B573" i="6"/>
  <c r="C573" s="1"/>
  <c r="D572"/>
  <c r="E572" s="1"/>
  <c r="B572" i="2"/>
  <c r="B574" i="5"/>
  <c r="E572"/>
  <c r="E574" i="15" l="1"/>
  <c r="D574"/>
  <c r="B575" s="1"/>
  <c r="C574"/>
  <c r="D572" i="2"/>
  <c r="E572" s="1"/>
  <c r="C572"/>
  <c r="D574" i="5"/>
  <c r="C574"/>
  <c r="B572" i="4"/>
  <c r="C572" s="1"/>
  <c r="D571"/>
  <c r="E571" s="1"/>
  <c r="B580" i="13"/>
  <c r="B574" i="6"/>
  <c r="C574" s="1"/>
  <c r="D573"/>
  <c r="E573" s="1"/>
  <c r="B573" i="2"/>
  <c r="E573" i="5"/>
  <c r="B575"/>
  <c r="E575" i="15" l="1"/>
  <c r="C575"/>
  <c r="D575"/>
  <c r="B576" s="1"/>
  <c r="D573" i="2"/>
  <c r="E573" s="1"/>
  <c r="C573"/>
  <c r="D575" i="5"/>
  <c r="C575"/>
  <c r="B573" i="4"/>
  <c r="C573" s="1"/>
  <c r="D572"/>
  <c r="E572" s="1"/>
  <c r="B581" i="13"/>
  <c r="B575" i="6"/>
  <c r="C575" s="1"/>
  <c r="D574"/>
  <c r="E574" s="1"/>
  <c r="B574" i="2"/>
  <c r="E574" i="5"/>
  <c r="B576"/>
  <c r="E576" i="15" l="1"/>
  <c r="C576"/>
  <c r="D576"/>
  <c r="B577" s="1"/>
  <c r="D574" i="2"/>
  <c r="E574" s="1"/>
  <c r="C574"/>
  <c r="D576" i="5"/>
  <c r="C576"/>
  <c r="B574" i="4"/>
  <c r="C574" s="1"/>
  <c r="D573"/>
  <c r="E573" s="1"/>
  <c r="B582" i="13"/>
  <c r="B576" i="6"/>
  <c r="C576" s="1"/>
  <c r="D575"/>
  <c r="E575" s="1"/>
  <c r="B575" i="2"/>
  <c r="E575" i="5"/>
  <c r="B577"/>
  <c r="E577" i="15" l="1"/>
  <c r="D577"/>
  <c r="B578" s="1"/>
  <c r="C577"/>
  <c r="D575" i="2"/>
  <c r="E575" s="1"/>
  <c r="C575"/>
  <c r="D577" i="5"/>
  <c r="C577"/>
  <c r="B575" i="4"/>
  <c r="C575" s="1"/>
  <c r="D574"/>
  <c r="E574" s="1"/>
  <c r="B583" i="13"/>
  <c r="B577" i="6"/>
  <c r="C577" s="1"/>
  <c r="D576"/>
  <c r="E576" s="1"/>
  <c r="B576" i="2"/>
  <c r="B578" i="5"/>
  <c r="E576"/>
  <c r="E578" i="15" l="1"/>
  <c r="D578"/>
  <c r="B579" s="1"/>
  <c r="C578"/>
  <c r="D576" i="2"/>
  <c r="E576" s="1"/>
  <c r="C576"/>
  <c r="D578" i="5"/>
  <c r="C578"/>
  <c r="B576" i="4"/>
  <c r="C576" s="1"/>
  <c r="D575"/>
  <c r="E575" s="1"/>
  <c r="B584" i="13"/>
  <c r="B578" i="6"/>
  <c r="C578" s="1"/>
  <c r="D577"/>
  <c r="E577" s="1"/>
  <c r="B577" i="2"/>
  <c r="E577" i="5"/>
  <c r="B579"/>
  <c r="E579" i="15" l="1"/>
  <c r="C579"/>
  <c r="D579"/>
  <c r="B580" s="1"/>
  <c r="D577" i="2"/>
  <c r="E577" s="1"/>
  <c r="C577"/>
  <c r="D579" i="5"/>
  <c r="C579"/>
  <c r="B577" i="4"/>
  <c r="C577" s="1"/>
  <c r="D576"/>
  <c r="E576" s="1"/>
  <c r="B585" i="13"/>
  <c r="B579" i="6"/>
  <c r="C579" s="1"/>
  <c r="D578"/>
  <c r="E578" s="1"/>
  <c r="B578" i="2"/>
  <c r="B580" i="5"/>
  <c r="E578"/>
  <c r="E580" i="15" l="1"/>
  <c r="D580"/>
  <c r="B581" s="1"/>
  <c r="C580"/>
  <c r="D578" i="2"/>
  <c r="E578" s="1"/>
  <c r="C578"/>
  <c r="D580" i="5"/>
  <c r="C580"/>
  <c r="B578" i="4"/>
  <c r="C578" s="1"/>
  <c r="D577"/>
  <c r="E577" s="1"/>
  <c r="B586" i="13"/>
  <c r="B580" i="6"/>
  <c r="C580" s="1"/>
  <c r="D579"/>
  <c r="E579" s="1"/>
  <c r="B579" i="2"/>
  <c r="E579" i="5"/>
  <c r="B581"/>
  <c r="E581" i="15" l="1"/>
  <c r="D581"/>
  <c r="B582" s="1"/>
  <c r="C581"/>
  <c r="D579" i="2"/>
  <c r="E579" s="1"/>
  <c r="C579"/>
  <c r="D581" i="5"/>
  <c r="C581"/>
  <c r="B579" i="4"/>
  <c r="C579" s="1"/>
  <c r="D578"/>
  <c r="E578" s="1"/>
  <c r="B587" i="13"/>
  <c r="B581" i="6"/>
  <c r="C581" s="1"/>
  <c r="D580"/>
  <c r="E580" s="1"/>
  <c r="B580" i="2"/>
  <c r="E580" i="5"/>
  <c r="B582"/>
  <c r="E582" i="15" l="1"/>
  <c r="C582"/>
  <c r="D582"/>
  <c r="B583" s="1"/>
  <c r="D580" i="2"/>
  <c r="E580" s="1"/>
  <c r="C580"/>
  <c r="D582" i="5"/>
  <c r="C582"/>
  <c r="B580" i="4"/>
  <c r="C580" s="1"/>
  <c r="D579"/>
  <c r="E579" s="1"/>
  <c r="B588" i="13"/>
  <c r="B582" i="6"/>
  <c r="C582" s="1"/>
  <c r="D581"/>
  <c r="E581" s="1"/>
  <c r="B581" i="2"/>
  <c r="E581" i="5"/>
  <c r="B583"/>
  <c r="E583" i="15" l="1"/>
  <c r="D583"/>
  <c r="B584" s="1"/>
  <c r="C583"/>
  <c r="D581" i="2"/>
  <c r="E581" s="1"/>
  <c r="C581"/>
  <c r="D583" i="5"/>
  <c r="C583"/>
  <c r="B581" i="4"/>
  <c r="C581" s="1"/>
  <c r="D580"/>
  <c r="E580" s="1"/>
  <c r="B589" i="13"/>
  <c r="B583" i="6"/>
  <c r="C583" s="1"/>
  <c r="D582"/>
  <c r="E582" s="1"/>
  <c r="B582" i="2"/>
  <c r="B584" i="5"/>
  <c r="E582"/>
  <c r="E584" i="15" l="1"/>
  <c r="C584"/>
  <c r="D584"/>
  <c r="B585" s="1"/>
  <c r="D582" i="2"/>
  <c r="E582" s="1"/>
  <c r="C582"/>
  <c r="D584" i="5"/>
  <c r="C584"/>
  <c r="B582" i="4"/>
  <c r="C582" s="1"/>
  <c r="D581"/>
  <c r="E581" s="1"/>
  <c r="B590" i="13"/>
  <c r="B584" i="6"/>
  <c r="C584" s="1"/>
  <c r="D583"/>
  <c r="E583" s="1"/>
  <c r="B583" i="2"/>
  <c r="E583" i="5"/>
  <c r="B585"/>
  <c r="E585" i="15" l="1"/>
  <c r="C585"/>
  <c r="D585"/>
  <c r="B586" s="1"/>
  <c r="D583" i="2"/>
  <c r="E583" s="1"/>
  <c r="C583"/>
  <c r="D585" i="5"/>
  <c r="C585"/>
  <c r="B583" i="4"/>
  <c r="C583" s="1"/>
  <c r="D582"/>
  <c r="E582" s="1"/>
  <c r="B591" i="13"/>
  <c r="B585" i="6"/>
  <c r="C585" s="1"/>
  <c r="D584"/>
  <c r="E584" s="1"/>
  <c r="B584" i="2"/>
  <c r="E584" i="5"/>
  <c r="B586"/>
  <c r="E586" i="15" l="1"/>
  <c r="C586"/>
  <c r="D586"/>
  <c r="B587" s="1"/>
  <c r="D584" i="2"/>
  <c r="E584" s="1"/>
  <c r="C584"/>
  <c r="D586" i="5"/>
  <c r="C586"/>
  <c r="B584" i="4"/>
  <c r="C584" s="1"/>
  <c r="D583"/>
  <c r="E583" s="1"/>
  <c r="B592" i="13"/>
  <c r="B586" i="6"/>
  <c r="C586" s="1"/>
  <c r="D585"/>
  <c r="E585" s="1"/>
  <c r="B585" i="2"/>
  <c r="E585" i="5"/>
  <c r="B587"/>
  <c r="E587" i="15" l="1"/>
  <c r="D587"/>
  <c r="B588" s="1"/>
  <c r="C587"/>
  <c r="D585" i="2"/>
  <c r="E585" s="1"/>
  <c r="C585"/>
  <c r="D587" i="5"/>
  <c r="C587"/>
  <c r="B585" i="4"/>
  <c r="C585" s="1"/>
  <c r="D584"/>
  <c r="E584" s="1"/>
  <c r="B593" i="13"/>
  <c r="B587" i="6"/>
  <c r="C587" s="1"/>
  <c r="D586"/>
  <c r="E586" s="1"/>
  <c r="B586" i="2"/>
  <c r="E586" i="5"/>
  <c r="B588"/>
  <c r="E588" i="15" l="1"/>
  <c r="C588"/>
  <c r="D588"/>
  <c r="B589" s="1"/>
  <c r="D586" i="2"/>
  <c r="E586" s="1"/>
  <c r="C586"/>
  <c r="D588" i="5"/>
  <c r="C588"/>
  <c r="B586" i="4"/>
  <c r="C586" s="1"/>
  <c r="D585"/>
  <c r="E585" s="1"/>
  <c r="B594" i="13"/>
  <c r="B588" i="6"/>
  <c r="C588" s="1"/>
  <c r="D587"/>
  <c r="E587" s="1"/>
  <c r="B587" i="2"/>
  <c r="E587" i="5"/>
  <c r="B589"/>
  <c r="E589" i="15" l="1"/>
  <c r="D589"/>
  <c r="B590" s="1"/>
  <c r="C589"/>
  <c r="D587" i="2"/>
  <c r="E587" s="1"/>
  <c r="C587"/>
  <c r="D589" i="5"/>
  <c r="C589"/>
  <c r="B587" i="4"/>
  <c r="C587" s="1"/>
  <c r="D586"/>
  <c r="E586" s="1"/>
  <c r="B595" i="13"/>
  <c r="B589" i="6"/>
  <c r="C589" s="1"/>
  <c r="D588"/>
  <c r="E588" s="1"/>
  <c r="B588" i="2"/>
  <c r="B590" i="5"/>
  <c r="E588"/>
  <c r="E590" i="15" l="1"/>
  <c r="C590"/>
  <c r="D590"/>
  <c r="B591" s="1"/>
  <c r="D588" i="2"/>
  <c r="E588" s="1"/>
  <c r="C588"/>
  <c r="D590" i="5"/>
  <c r="C590"/>
  <c r="B588" i="4"/>
  <c r="C588" s="1"/>
  <c r="D587"/>
  <c r="E587" s="1"/>
  <c r="B596" i="13"/>
  <c r="B590" i="6"/>
  <c r="C590" s="1"/>
  <c r="D589"/>
  <c r="E589" s="1"/>
  <c r="B589" i="2"/>
  <c r="E589" i="5"/>
  <c r="B591"/>
  <c r="E591" i="15" l="1"/>
  <c r="D591"/>
  <c r="B592" s="1"/>
  <c r="C591"/>
  <c r="D589" i="2"/>
  <c r="E589" s="1"/>
  <c r="C589"/>
  <c r="D591" i="5"/>
  <c r="C591"/>
  <c r="B589" i="4"/>
  <c r="C589" s="1"/>
  <c r="D588"/>
  <c r="E588" s="1"/>
  <c r="B597" i="13"/>
  <c r="B591" i="6"/>
  <c r="C591" s="1"/>
  <c r="D590"/>
  <c r="E590" s="1"/>
  <c r="B590" i="2"/>
  <c r="E590" i="5"/>
  <c r="B592"/>
  <c r="E592" i="15" l="1"/>
  <c r="D592"/>
  <c r="B593" s="1"/>
  <c r="C592"/>
  <c r="D590" i="2"/>
  <c r="E590" s="1"/>
  <c r="C590"/>
  <c r="D592" i="5"/>
  <c r="C592"/>
  <c r="B590" i="4"/>
  <c r="C590" s="1"/>
  <c r="D589"/>
  <c r="E589" s="1"/>
  <c r="B598" i="13"/>
  <c r="B592" i="6"/>
  <c r="C592" s="1"/>
  <c r="D591"/>
  <c r="E591" s="1"/>
  <c r="B591" i="2"/>
  <c r="E591" i="5"/>
  <c r="B593"/>
  <c r="E593" i="15" l="1"/>
  <c r="C593"/>
  <c r="D593"/>
  <c r="B594" s="1"/>
  <c r="D591" i="2"/>
  <c r="E591" s="1"/>
  <c r="C591"/>
  <c r="D593" i="5"/>
  <c r="C593"/>
  <c r="B591" i="4"/>
  <c r="C591" s="1"/>
  <c r="D590"/>
  <c r="E590" s="1"/>
  <c r="B599" i="13"/>
  <c r="B593" i="6"/>
  <c r="C593" s="1"/>
  <c r="D592"/>
  <c r="E592" s="1"/>
  <c r="B592" i="2"/>
  <c r="B594" i="5"/>
  <c r="E592"/>
  <c r="E594" i="15" l="1"/>
  <c r="C594"/>
  <c r="D594"/>
  <c r="B595" s="1"/>
  <c r="D592" i="2"/>
  <c r="E592" s="1"/>
  <c r="C592"/>
  <c r="D594" i="5"/>
  <c r="C594"/>
  <c r="B592" i="4"/>
  <c r="C592" s="1"/>
  <c r="D591"/>
  <c r="E591" s="1"/>
  <c r="B600" i="13"/>
  <c r="B594" i="6"/>
  <c r="C594" s="1"/>
  <c r="D593"/>
  <c r="E593" s="1"/>
  <c r="B593" i="2"/>
  <c r="B595" i="5"/>
  <c r="E593"/>
  <c r="E595" i="15" l="1"/>
  <c r="C595"/>
  <c r="D595"/>
  <c r="B596" s="1"/>
  <c r="D593" i="2"/>
  <c r="E593" s="1"/>
  <c r="C593"/>
  <c r="D595" i="5"/>
  <c r="C595"/>
  <c r="B593" i="4"/>
  <c r="C593" s="1"/>
  <c r="D592"/>
  <c r="E592" s="1"/>
  <c r="B601" i="13"/>
  <c r="B595" i="6"/>
  <c r="C595" s="1"/>
  <c r="D594"/>
  <c r="E594" s="1"/>
  <c r="B594" i="2"/>
  <c r="E594" i="5"/>
  <c r="B596"/>
  <c r="E596" i="15" l="1"/>
  <c r="D596"/>
  <c r="B597" s="1"/>
  <c r="C596"/>
  <c r="D594" i="2"/>
  <c r="E594" s="1"/>
  <c r="C594"/>
  <c r="D596" i="5"/>
  <c r="C596"/>
  <c r="B594" i="4"/>
  <c r="C594" s="1"/>
  <c r="D593"/>
  <c r="E593" s="1"/>
  <c r="B602" i="13"/>
  <c r="B596" i="6"/>
  <c r="C596" s="1"/>
  <c r="D595"/>
  <c r="E595" s="1"/>
  <c r="B595" i="2"/>
  <c r="E595" i="5"/>
  <c r="B597"/>
  <c r="E597" i="15" l="1"/>
  <c r="D597"/>
  <c r="B598" s="1"/>
  <c r="C597"/>
  <c r="D595" i="2"/>
  <c r="E595" s="1"/>
  <c r="C595"/>
  <c r="D597" i="5"/>
  <c r="C597"/>
  <c r="B595" i="4"/>
  <c r="C595" s="1"/>
  <c r="D594"/>
  <c r="E594" s="1"/>
  <c r="B603" i="13"/>
  <c r="B597" i="6"/>
  <c r="C597" s="1"/>
  <c r="D596"/>
  <c r="E596" s="1"/>
  <c r="B596" i="2"/>
  <c r="B598" i="5"/>
  <c r="E596"/>
  <c r="E598" i="15" l="1"/>
  <c r="D598"/>
  <c r="B599" s="1"/>
  <c r="C598"/>
  <c r="D596" i="2"/>
  <c r="E596" s="1"/>
  <c r="C596"/>
  <c r="D598" i="5"/>
  <c r="C598"/>
  <c r="B596" i="4"/>
  <c r="C596" s="1"/>
  <c r="D595"/>
  <c r="E595" s="1"/>
  <c r="B604" i="13"/>
  <c r="B598" i="6"/>
  <c r="C598" s="1"/>
  <c r="D597"/>
  <c r="E597" s="1"/>
  <c r="B597" i="2"/>
  <c r="B599" i="5"/>
  <c r="E597"/>
  <c r="E599" i="15" l="1"/>
  <c r="C599"/>
  <c r="D599"/>
  <c r="B600" s="1"/>
  <c r="D597" i="2"/>
  <c r="E597" s="1"/>
  <c r="C597"/>
  <c r="D599" i="5"/>
  <c r="C599"/>
  <c r="B597" i="4"/>
  <c r="C597" s="1"/>
  <c r="D596"/>
  <c r="E596" s="1"/>
  <c r="B605" i="13"/>
  <c r="B599" i="6"/>
  <c r="C599" s="1"/>
  <c r="D598"/>
  <c r="E598" s="1"/>
  <c r="B598" i="2"/>
  <c r="B600" i="5"/>
  <c r="E598"/>
  <c r="E600" i="15" l="1"/>
  <c r="C600"/>
  <c r="D600"/>
  <c r="B601" s="1"/>
  <c r="D598" i="2"/>
  <c r="E598" s="1"/>
  <c r="C598"/>
  <c r="D600" i="5"/>
  <c r="C600"/>
  <c r="B598" i="4"/>
  <c r="C598" s="1"/>
  <c r="D597"/>
  <c r="E597" s="1"/>
  <c r="B606" i="13"/>
  <c r="B600" i="6"/>
  <c r="C600" s="1"/>
  <c r="D599"/>
  <c r="E599" s="1"/>
  <c r="B599" i="2"/>
  <c r="B601" i="5"/>
  <c r="E599"/>
  <c r="E601" i="15" l="1"/>
  <c r="C601"/>
  <c r="D601"/>
  <c r="B602" s="1"/>
  <c r="D599" i="2"/>
  <c r="E599" s="1"/>
  <c r="C599"/>
  <c r="D601" i="5"/>
  <c r="C601"/>
  <c r="B599" i="4"/>
  <c r="C599" s="1"/>
  <c r="D598"/>
  <c r="E598" s="1"/>
  <c r="B607" i="13"/>
  <c r="B601" i="6"/>
  <c r="C601" s="1"/>
  <c r="D600"/>
  <c r="E600" s="1"/>
  <c r="B600" i="2"/>
  <c r="E600" i="5"/>
  <c r="B602"/>
  <c r="E602" i="15" l="1"/>
  <c r="C602"/>
  <c r="D602"/>
  <c r="B603" s="1"/>
  <c r="D600" i="2"/>
  <c r="E600" s="1"/>
  <c r="C600"/>
  <c r="D602" i="5"/>
  <c r="C602"/>
  <c r="B600" i="4"/>
  <c r="C600" s="1"/>
  <c r="D599"/>
  <c r="E599" s="1"/>
  <c r="B608" i="13"/>
  <c r="B602" i="6"/>
  <c r="C602" s="1"/>
  <c r="D601"/>
  <c r="E601" s="1"/>
  <c r="B601" i="2"/>
  <c r="B603" i="5"/>
  <c r="E601"/>
  <c r="E603" i="15" l="1"/>
  <c r="D603"/>
  <c r="B604" s="1"/>
  <c r="C603"/>
  <c r="D601" i="2"/>
  <c r="E601" s="1"/>
  <c r="C601"/>
  <c r="D603" i="5"/>
  <c r="C603"/>
  <c r="B601" i="4"/>
  <c r="C601" s="1"/>
  <c r="D600"/>
  <c r="E600" s="1"/>
  <c r="B609" i="13"/>
  <c r="B603" i="6"/>
  <c r="C603" s="1"/>
  <c r="D602"/>
  <c r="E602" s="1"/>
  <c r="B602" i="2"/>
  <c r="B604" i="5"/>
  <c r="E602"/>
  <c r="E604" i="15" l="1"/>
  <c r="C604"/>
  <c r="D604"/>
  <c r="B605" s="1"/>
  <c r="D602" i="2"/>
  <c r="E602" s="1"/>
  <c r="C602"/>
  <c r="D604" i="5"/>
  <c r="C604"/>
  <c r="B602" i="4"/>
  <c r="C602" s="1"/>
  <c r="D601"/>
  <c r="E601" s="1"/>
  <c r="B610" i="13"/>
  <c r="B604" i="6"/>
  <c r="C604" s="1"/>
  <c r="D603"/>
  <c r="E603" s="1"/>
  <c r="B603" i="2"/>
  <c r="B605" i="5"/>
  <c r="E603"/>
  <c r="E605" i="15" l="1"/>
  <c r="C605"/>
  <c r="D605"/>
  <c r="B606" s="1"/>
  <c r="D603" i="2"/>
  <c r="E603" s="1"/>
  <c r="C603"/>
  <c r="D605" i="5"/>
  <c r="C605"/>
  <c r="B603" i="4"/>
  <c r="C603" s="1"/>
  <c r="D602"/>
  <c r="E602" s="1"/>
  <c r="B611" i="13"/>
  <c r="B605" i="6"/>
  <c r="C605" s="1"/>
  <c r="D604"/>
  <c r="E604" s="1"/>
  <c r="B604" i="2"/>
  <c r="E604" i="5"/>
  <c r="B606"/>
  <c r="E606" i="15" l="1"/>
  <c r="D606"/>
  <c r="B607" s="1"/>
  <c r="C606"/>
  <c r="D604" i="2"/>
  <c r="E604" s="1"/>
  <c r="C604"/>
  <c r="D606" i="5"/>
  <c r="C606"/>
  <c r="B604" i="4"/>
  <c r="C604" s="1"/>
  <c r="D603"/>
  <c r="E603" s="1"/>
  <c r="B612" i="13"/>
  <c r="B606" i="6"/>
  <c r="C606" s="1"/>
  <c r="D605"/>
  <c r="E605" s="1"/>
  <c r="B605" i="2"/>
  <c r="B607" i="5"/>
  <c r="E605"/>
  <c r="E607" i="15" l="1"/>
  <c r="C607"/>
  <c r="D607"/>
  <c r="B608" s="1"/>
  <c r="D605" i="2"/>
  <c r="E605" s="1"/>
  <c r="C605"/>
  <c r="D607" i="5"/>
  <c r="C607"/>
  <c r="B605" i="4"/>
  <c r="C605" s="1"/>
  <c r="D604"/>
  <c r="E604" s="1"/>
  <c r="B613" i="13"/>
  <c r="B607" i="6"/>
  <c r="C607" s="1"/>
  <c r="D606"/>
  <c r="E606" s="1"/>
  <c r="B606" i="2"/>
  <c r="B608" i="5"/>
  <c r="E606"/>
  <c r="E608" i="15" l="1"/>
  <c r="C608"/>
  <c r="D608"/>
  <c r="B609" s="1"/>
  <c r="D606" i="2"/>
  <c r="E606" s="1"/>
  <c r="C606"/>
  <c r="D608" i="5"/>
  <c r="C608"/>
  <c r="B606" i="4"/>
  <c r="C606" s="1"/>
  <c r="D605"/>
  <c r="E605" s="1"/>
  <c r="B614" i="13"/>
  <c r="B608" i="6"/>
  <c r="C608" s="1"/>
  <c r="D607"/>
  <c r="E607" s="1"/>
  <c r="B607" i="2"/>
  <c r="B609" i="5"/>
  <c r="E607"/>
  <c r="E609" i="15" l="1"/>
  <c r="D609"/>
  <c r="B610" s="1"/>
  <c r="C609"/>
  <c r="D607" i="2"/>
  <c r="E607" s="1"/>
  <c r="C607"/>
  <c r="D609" i="5"/>
  <c r="C609"/>
  <c r="B607" i="4"/>
  <c r="C607" s="1"/>
  <c r="D606"/>
  <c r="E606" s="1"/>
  <c r="B615" i="13"/>
  <c r="B609" i="6"/>
  <c r="C609" s="1"/>
  <c r="D608"/>
  <c r="E608" s="1"/>
  <c r="B608" i="2"/>
  <c r="E608" i="5"/>
  <c r="B610"/>
  <c r="E610" i="15" l="1"/>
  <c r="C610"/>
  <c r="D610"/>
  <c r="B611" s="1"/>
  <c r="D608" i="2"/>
  <c r="E608" s="1"/>
  <c r="C608"/>
  <c r="D610" i="5"/>
  <c r="C610"/>
  <c r="B608" i="4"/>
  <c r="C608" s="1"/>
  <c r="D607"/>
  <c r="E607" s="1"/>
  <c r="B616" i="13"/>
  <c r="B610" i="6"/>
  <c r="C610" s="1"/>
  <c r="D609"/>
  <c r="E609" s="1"/>
  <c r="B609" i="2"/>
  <c r="E609" i="5"/>
  <c r="B611"/>
  <c r="E611" i="15" l="1"/>
  <c r="D611"/>
  <c r="B612" s="1"/>
  <c r="C611"/>
  <c r="D609" i="2"/>
  <c r="E609" s="1"/>
  <c r="C609"/>
  <c r="D611" i="5"/>
  <c r="C611"/>
  <c r="B609" i="4"/>
  <c r="C609" s="1"/>
  <c r="D608"/>
  <c r="E608" s="1"/>
  <c r="B617" i="13"/>
  <c r="B611" i="6"/>
  <c r="C611" s="1"/>
  <c r="D610"/>
  <c r="E610" s="1"/>
  <c r="B610" i="2"/>
  <c r="E610" i="5"/>
  <c r="B612"/>
  <c r="E612" i="15" l="1"/>
  <c r="D612"/>
  <c r="B613" s="1"/>
  <c r="C612"/>
  <c r="D610" i="2"/>
  <c r="E610" s="1"/>
  <c r="C610"/>
  <c r="D612" i="5"/>
  <c r="C612"/>
  <c r="B610" i="4"/>
  <c r="C610" s="1"/>
  <c r="D609"/>
  <c r="E609" s="1"/>
  <c r="B618" i="13"/>
  <c r="B612" i="6"/>
  <c r="C612" s="1"/>
  <c r="D611"/>
  <c r="E611" s="1"/>
  <c r="B611" i="2"/>
  <c r="E611" i="5"/>
  <c r="B613"/>
  <c r="E613" i="15" l="1"/>
  <c r="D613"/>
  <c r="B614" s="1"/>
  <c r="C613"/>
  <c r="D611" i="2"/>
  <c r="E611" s="1"/>
  <c r="C611"/>
  <c r="D613" i="5"/>
  <c r="C613"/>
  <c r="B611" i="4"/>
  <c r="C611" s="1"/>
  <c r="D610"/>
  <c r="E610" s="1"/>
  <c r="B619" i="13"/>
  <c r="B613" i="6"/>
  <c r="C613" s="1"/>
  <c r="D612"/>
  <c r="E612" s="1"/>
  <c r="B612" i="2"/>
  <c r="E612" i="5"/>
  <c r="B614"/>
  <c r="E614" i="15" l="1"/>
  <c r="C614"/>
  <c r="D614"/>
  <c r="B615" s="1"/>
  <c r="D612" i="2"/>
  <c r="E612" s="1"/>
  <c r="C612"/>
  <c r="D614" i="5"/>
  <c r="C614"/>
  <c r="B612" i="4"/>
  <c r="C612" s="1"/>
  <c r="D611"/>
  <c r="E611" s="1"/>
  <c r="B620" i="13"/>
  <c r="B614" i="6"/>
  <c r="C614" s="1"/>
  <c r="D613"/>
  <c r="E613" s="1"/>
  <c r="B613" i="2"/>
  <c r="B615" i="5"/>
  <c r="E613"/>
  <c r="E615" i="15" l="1"/>
  <c r="C615"/>
  <c r="D615"/>
  <c r="B616" s="1"/>
  <c r="D613" i="2"/>
  <c r="E613" s="1"/>
  <c r="C613"/>
  <c r="D615" i="5"/>
  <c r="C615"/>
  <c r="B613" i="4"/>
  <c r="C613" s="1"/>
  <c r="D612"/>
  <c r="E612" s="1"/>
  <c r="B621" i="13"/>
  <c r="B615" i="6"/>
  <c r="C615" s="1"/>
  <c r="D614"/>
  <c r="E614" s="1"/>
  <c r="B614" i="2"/>
  <c r="E614" i="5"/>
  <c r="B616"/>
  <c r="E616" i="15" l="1"/>
  <c r="C616"/>
  <c r="D616"/>
  <c r="B617" s="1"/>
  <c r="D614" i="2"/>
  <c r="E614" s="1"/>
  <c r="C614"/>
  <c r="D616" i="5"/>
  <c r="C616"/>
  <c r="B614" i="4"/>
  <c r="C614" s="1"/>
  <c r="D613"/>
  <c r="E613" s="1"/>
  <c r="B622" i="13"/>
  <c r="B616" i="6"/>
  <c r="C616" s="1"/>
  <c r="D615"/>
  <c r="E615" s="1"/>
  <c r="B615" i="2"/>
  <c r="B617" i="5"/>
  <c r="E615"/>
  <c r="E617" i="15" l="1"/>
  <c r="C617"/>
  <c r="D617"/>
  <c r="B618" s="1"/>
  <c r="D615" i="2"/>
  <c r="E615" s="1"/>
  <c r="C615"/>
  <c r="D617" i="5"/>
  <c r="C617"/>
  <c r="B615" i="4"/>
  <c r="C615" s="1"/>
  <c r="D614"/>
  <c r="E614" s="1"/>
  <c r="B623" i="13"/>
  <c r="B617" i="6"/>
  <c r="C617" s="1"/>
  <c r="D616"/>
  <c r="E616" s="1"/>
  <c r="B616" i="2"/>
  <c r="E616" i="5"/>
  <c r="B618"/>
  <c r="E618" i="15" l="1"/>
  <c r="D618"/>
  <c r="B619" s="1"/>
  <c r="C618"/>
  <c r="D616" i="2"/>
  <c r="E616" s="1"/>
  <c r="C616"/>
  <c r="D618" i="5"/>
  <c r="C618"/>
  <c r="B616" i="4"/>
  <c r="C616" s="1"/>
  <c r="D615"/>
  <c r="E615" s="1"/>
  <c r="B624" i="13"/>
  <c r="B618" i="6"/>
  <c r="C618" s="1"/>
  <c r="D617"/>
  <c r="E617" s="1"/>
  <c r="B617" i="2"/>
  <c r="B619" i="5"/>
  <c r="E617"/>
  <c r="E619" i="15" l="1"/>
  <c r="D619"/>
  <c r="B620" s="1"/>
  <c r="C619"/>
  <c r="D617" i="2"/>
  <c r="E617" s="1"/>
  <c r="C617"/>
  <c r="D619" i="5"/>
  <c r="C619"/>
  <c r="B617" i="4"/>
  <c r="C617" s="1"/>
  <c r="D616"/>
  <c r="E616" s="1"/>
  <c r="B625" i="13"/>
  <c r="B619" i="6"/>
  <c r="C619" s="1"/>
  <c r="D618"/>
  <c r="E618" s="1"/>
  <c r="B618" i="2"/>
  <c r="B620" i="5"/>
  <c r="E618"/>
  <c r="E620" i="15" l="1"/>
  <c r="D620"/>
  <c r="B621" s="1"/>
  <c r="C620"/>
  <c r="D618" i="2"/>
  <c r="E618" s="1"/>
  <c r="C618"/>
  <c r="D620" i="5"/>
  <c r="C620"/>
  <c r="B618" i="4"/>
  <c r="C618" s="1"/>
  <c r="D617"/>
  <c r="E617" s="1"/>
  <c r="B626" i="13"/>
  <c r="B620" i="6"/>
  <c r="C620" s="1"/>
  <c r="D619"/>
  <c r="E619" s="1"/>
  <c r="B619" i="2"/>
  <c r="E619" i="5"/>
  <c r="B621"/>
  <c r="E621" i="15" l="1"/>
  <c r="D621"/>
  <c r="B622" s="1"/>
  <c r="C621"/>
  <c r="D619" i="2"/>
  <c r="E619" s="1"/>
  <c r="C619"/>
  <c r="D621" i="5"/>
  <c r="C621"/>
  <c r="B619" i="4"/>
  <c r="C619" s="1"/>
  <c r="D618"/>
  <c r="E618" s="1"/>
  <c r="B627" i="13"/>
  <c r="B621" i="6"/>
  <c r="C621" s="1"/>
  <c r="D620"/>
  <c r="E620" s="1"/>
  <c r="B620" i="2"/>
  <c r="E620" i="5"/>
  <c r="B622"/>
  <c r="E622" i="15" l="1"/>
  <c r="C622"/>
  <c r="D622"/>
  <c r="B623" s="1"/>
  <c r="D620" i="2"/>
  <c r="E620" s="1"/>
  <c r="C620"/>
  <c r="D622" i="5"/>
  <c r="C622"/>
  <c r="B620" i="4"/>
  <c r="C620" s="1"/>
  <c r="D619"/>
  <c r="E619" s="1"/>
  <c r="B628" i="13"/>
  <c r="B622" i="6"/>
  <c r="C622" s="1"/>
  <c r="D621"/>
  <c r="E621" s="1"/>
  <c r="B621" i="2"/>
  <c r="B623" i="5"/>
  <c r="E621"/>
  <c r="E623" i="15" l="1"/>
  <c r="C623"/>
  <c r="D623"/>
  <c r="B624" s="1"/>
  <c r="D621" i="2"/>
  <c r="E621" s="1"/>
  <c r="C621"/>
  <c r="D623" i="5"/>
  <c r="C623"/>
  <c r="B621" i="4"/>
  <c r="C621" s="1"/>
  <c r="D620"/>
  <c r="E620" s="1"/>
  <c r="B629" i="13"/>
  <c r="B623" i="6"/>
  <c r="C623" s="1"/>
  <c r="D622"/>
  <c r="E622" s="1"/>
  <c r="B622" i="2"/>
  <c r="E622" i="5"/>
  <c r="B624"/>
  <c r="E624" i="15" l="1"/>
  <c r="C624"/>
  <c r="D624"/>
  <c r="B625" s="1"/>
  <c r="D622" i="2"/>
  <c r="E622" s="1"/>
  <c r="C622"/>
  <c r="D624" i="5"/>
  <c r="C624"/>
  <c r="B622" i="4"/>
  <c r="C622" s="1"/>
  <c r="D621"/>
  <c r="E621" s="1"/>
  <c r="B630" i="13"/>
  <c r="B624" i="6"/>
  <c r="C624" s="1"/>
  <c r="D623"/>
  <c r="E623" s="1"/>
  <c r="B623" i="2"/>
  <c r="E623" i="5"/>
  <c r="B625"/>
  <c r="E625" i="15" l="1"/>
  <c r="D625"/>
  <c r="B626" s="1"/>
  <c r="C625"/>
  <c r="D623" i="2"/>
  <c r="E623" s="1"/>
  <c r="C623"/>
  <c r="D625" i="5"/>
  <c r="C625"/>
  <c r="B623" i="4"/>
  <c r="C623" s="1"/>
  <c r="D622"/>
  <c r="E622" s="1"/>
  <c r="B631" i="13"/>
  <c r="B625" i="6"/>
  <c r="C625" s="1"/>
  <c r="D624"/>
  <c r="E624" s="1"/>
  <c r="B624" i="2"/>
  <c r="B626" i="5"/>
  <c r="E624"/>
  <c r="E626" i="15" l="1"/>
  <c r="C626"/>
  <c r="D626"/>
  <c r="B627" s="1"/>
  <c r="D624" i="2"/>
  <c r="E624" s="1"/>
  <c r="C624"/>
  <c r="D626" i="5"/>
  <c r="C626"/>
  <c r="B624" i="4"/>
  <c r="C624" s="1"/>
  <c r="D623"/>
  <c r="E623" s="1"/>
  <c r="B632" i="13"/>
  <c r="B626" i="6"/>
  <c r="C626" s="1"/>
  <c r="D625"/>
  <c r="E625" s="1"/>
  <c r="B625" i="2"/>
  <c r="B627" i="5"/>
  <c r="E625"/>
  <c r="E627" i="15" l="1"/>
  <c r="D627"/>
  <c r="B628" s="1"/>
  <c r="C627"/>
  <c r="D625" i="2"/>
  <c r="E625" s="1"/>
  <c r="C625"/>
  <c r="D627" i="5"/>
  <c r="C627"/>
  <c r="B625" i="4"/>
  <c r="C625" s="1"/>
  <c r="D624"/>
  <c r="E624" s="1"/>
  <c r="B633" i="13"/>
  <c r="B627" i="6"/>
  <c r="C627" s="1"/>
  <c r="D626"/>
  <c r="E626" s="1"/>
  <c r="B626" i="2"/>
  <c r="E626" i="5"/>
  <c r="B628"/>
  <c r="E628" i="15" l="1"/>
  <c r="C628"/>
  <c r="D628"/>
  <c r="B629" s="1"/>
  <c r="D626" i="2"/>
  <c r="E626" s="1"/>
  <c r="C626"/>
  <c r="D628" i="5"/>
  <c r="C628"/>
  <c r="B626" i="4"/>
  <c r="C626" s="1"/>
  <c r="D625"/>
  <c r="E625" s="1"/>
  <c r="B634" i="13"/>
  <c r="B628" i="6"/>
  <c r="C628" s="1"/>
  <c r="D627"/>
  <c r="E627" s="1"/>
  <c r="B627" i="2"/>
  <c r="B629" i="5"/>
  <c r="E627"/>
  <c r="E629" i="15" l="1"/>
  <c r="C629"/>
  <c r="D629"/>
  <c r="B630" s="1"/>
  <c r="D627" i="2"/>
  <c r="E627" s="1"/>
  <c r="C627"/>
  <c r="D629" i="5"/>
  <c r="C629"/>
  <c r="B627" i="4"/>
  <c r="C627" s="1"/>
  <c r="D626"/>
  <c r="E626" s="1"/>
  <c r="B635" i="13"/>
  <c r="B629" i="6"/>
  <c r="C629" s="1"/>
  <c r="D628"/>
  <c r="E628" s="1"/>
  <c r="B628" i="2"/>
  <c r="E628" i="5"/>
  <c r="B630"/>
  <c r="E630" i="15" l="1"/>
  <c r="D630"/>
  <c r="B631" s="1"/>
  <c r="C630"/>
  <c r="D628" i="2"/>
  <c r="E628" s="1"/>
  <c r="C628"/>
  <c r="D630" i="5"/>
  <c r="C630"/>
  <c r="B628" i="4"/>
  <c r="C628" s="1"/>
  <c r="D627"/>
  <c r="E627" s="1"/>
  <c r="B636" i="13"/>
  <c r="B630" i="6"/>
  <c r="C630" s="1"/>
  <c r="D629"/>
  <c r="E629" s="1"/>
  <c r="B629" i="2"/>
  <c r="E629" i="5"/>
  <c r="B631"/>
  <c r="E631" i="15" l="1"/>
  <c r="C631"/>
  <c r="D631"/>
  <c r="B632" s="1"/>
  <c r="D629" i="2"/>
  <c r="E629" s="1"/>
  <c r="C629"/>
  <c r="D631" i="5"/>
  <c r="C631"/>
  <c r="B629" i="4"/>
  <c r="C629" s="1"/>
  <c r="D628"/>
  <c r="E628" s="1"/>
  <c r="B637" i="13"/>
  <c r="B631" i="6"/>
  <c r="C631" s="1"/>
  <c r="D630"/>
  <c r="E630" s="1"/>
  <c r="B630" i="2"/>
  <c r="E630" i="5"/>
  <c r="B632"/>
  <c r="E632" i="15" l="1"/>
  <c r="C632"/>
  <c r="D632"/>
  <c r="B633" s="1"/>
  <c r="D630" i="2"/>
  <c r="E630" s="1"/>
  <c r="C630"/>
  <c r="D632" i="5"/>
  <c r="C632"/>
  <c r="B630" i="4"/>
  <c r="C630" s="1"/>
  <c r="D629"/>
  <c r="E629" s="1"/>
  <c r="B638" i="13"/>
  <c r="B632" i="6"/>
  <c r="C632" s="1"/>
  <c r="D631"/>
  <c r="E631" s="1"/>
  <c r="B631" i="2"/>
  <c r="E631" i="5"/>
  <c r="B633"/>
  <c r="E633" i="15" l="1"/>
  <c r="D633"/>
  <c r="B634" s="1"/>
  <c r="C633"/>
  <c r="D631" i="2"/>
  <c r="E631" s="1"/>
  <c r="C631"/>
  <c r="D633" i="5"/>
  <c r="C633"/>
  <c r="B631" i="4"/>
  <c r="C631" s="1"/>
  <c r="D630"/>
  <c r="E630" s="1"/>
  <c r="B639" i="13"/>
  <c r="B633" i="6"/>
  <c r="C633" s="1"/>
  <c r="D632"/>
  <c r="E632" s="1"/>
  <c r="B632" i="2"/>
  <c r="E632" i="5"/>
  <c r="B634"/>
  <c r="E634" i="15" l="1"/>
  <c r="D634"/>
  <c r="B635" s="1"/>
  <c r="C634"/>
  <c r="D632" i="2"/>
  <c r="E632" s="1"/>
  <c r="C632"/>
  <c r="D634" i="5"/>
  <c r="C634"/>
  <c r="B632" i="4"/>
  <c r="C632" s="1"/>
  <c r="D631"/>
  <c r="E631" s="1"/>
  <c r="B640" i="13"/>
  <c r="B634" i="6"/>
  <c r="C634" s="1"/>
  <c r="D633"/>
  <c r="E633" s="1"/>
  <c r="B633" i="2"/>
  <c r="B635" i="5"/>
  <c r="E633"/>
  <c r="E635" i="15" l="1"/>
  <c r="C635"/>
  <c r="D635"/>
  <c r="B636" s="1"/>
  <c r="D633" i="2"/>
  <c r="E633" s="1"/>
  <c r="C633"/>
  <c r="D635" i="5"/>
  <c r="C635"/>
  <c r="B633" i="4"/>
  <c r="C633" s="1"/>
  <c r="D632"/>
  <c r="E632" s="1"/>
  <c r="B641" i="13"/>
  <c r="B635" i="6"/>
  <c r="C635" s="1"/>
  <c r="D634"/>
  <c r="E634" s="1"/>
  <c r="B634" i="2"/>
  <c r="B636" i="5"/>
  <c r="E634"/>
  <c r="E636" i="15" l="1"/>
  <c r="C636"/>
  <c r="D636"/>
  <c r="B637" s="1"/>
  <c r="D634" i="2"/>
  <c r="E634" s="1"/>
  <c r="C634"/>
  <c r="D636" i="5"/>
  <c r="C636"/>
  <c r="B634" i="4"/>
  <c r="C634" s="1"/>
  <c r="D633"/>
  <c r="E633" s="1"/>
  <c r="B642" i="13"/>
  <c r="B636" i="6"/>
  <c r="C636" s="1"/>
  <c r="D635"/>
  <c r="E635" s="1"/>
  <c r="B635" i="2"/>
  <c r="B637" i="5"/>
  <c r="E635"/>
  <c r="E637" i="15" l="1"/>
  <c r="C637"/>
  <c r="D637"/>
  <c r="B638" s="1"/>
  <c r="D635" i="2"/>
  <c r="E635" s="1"/>
  <c r="C635"/>
  <c r="D637" i="5"/>
  <c r="C637"/>
  <c r="B635" i="4"/>
  <c r="C635" s="1"/>
  <c r="D634"/>
  <c r="E634" s="1"/>
  <c r="B643" i="13"/>
  <c r="B637" i="6"/>
  <c r="C637" s="1"/>
  <c r="D636"/>
  <c r="E636" s="1"/>
  <c r="B636" i="2"/>
  <c r="B638" i="5"/>
  <c r="E636"/>
  <c r="E638" i="15" l="1"/>
  <c r="C638"/>
  <c r="D638"/>
  <c r="B639" s="1"/>
  <c r="D636" i="2"/>
  <c r="E636" s="1"/>
  <c r="C636"/>
  <c r="D638" i="5"/>
  <c r="C638"/>
  <c r="B636" i="4"/>
  <c r="C636" s="1"/>
  <c r="D635"/>
  <c r="E635" s="1"/>
  <c r="B644" i="13"/>
  <c r="B638" i="6"/>
  <c r="C638" s="1"/>
  <c r="D637"/>
  <c r="E637" s="1"/>
  <c r="B637" i="2"/>
  <c r="B639" i="5"/>
  <c r="E637"/>
  <c r="E639" i="15" l="1"/>
  <c r="D639"/>
  <c r="B640" s="1"/>
  <c r="C639"/>
  <c r="D637" i="2"/>
  <c r="E637" s="1"/>
  <c r="C637"/>
  <c r="D639" i="5"/>
  <c r="C639"/>
  <c r="B637" i="4"/>
  <c r="C637" s="1"/>
  <c r="D636"/>
  <c r="E636" s="1"/>
  <c r="B645" i="13"/>
  <c r="B639" i="6"/>
  <c r="C639" s="1"/>
  <c r="D638"/>
  <c r="E638" s="1"/>
  <c r="B638" i="2"/>
  <c r="E638" i="5"/>
  <c r="B640"/>
  <c r="E640" i="15" l="1"/>
  <c r="C640"/>
  <c r="D640"/>
  <c r="B641" s="1"/>
  <c r="D638" i="2"/>
  <c r="E638" s="1"/>
  <c r="C638"/>
  <c r="D640" i="5"/>
  <c r="C640"/>
  <c r="B638" i="4"/>
  <c r="C638" s="1"/>
  <c r="D637"/>
  <c r="E637" s="1"/>
  <c r="B646" i="13"/>
  <c r="B640" i="6"/>
  <c r="C640" s="1"/>
  <c r="D639"/>
  <c r="E639" s="1"/>
  <c r="B639" i="2"/>
  <c r="B641" i="5"/>
  <c r="E639"/>
  <c r="E641" i="15" l="1"/>
  <c r="D641"/>
  <c r="B642" s="1"/>
  <c r="C641"/>
  <c r="D639" i="2"/>
  <c r="E639" s="1"/>
  <c r="C639"/>
  <c r="D641" i="5"/>
  <c r="C641"/>
  <c r="B639" i="4"/>
  <c r="C639" s="1"/>
  <c r="D638"/>
  <c r="E638" s="1"/>
  <c r="B647" i="13"/>
  <c r="B641" i="6"/>
  <c r="C641" s="1"/>
  <c r="D640"/>
  <c r="E640" s="1"/>
  <c r="B640" i="2"/>
  <c r="E640" i="5"/>
  <c r="B642"/>
  <c r="E642" i="15" l="1"/>
  <c r="C642"/>
  <c r="D642"/>
  <c r="B643" s="1"/>
  <c r="D640" i="2"/>
  <c r="E640" s="1"/>
  <c r="C640"/>
  <c r="D642" i="5"/>
  <c r="C642"/>
  <c r="B640" i="4"/>
  <c r="C640" s="1"/>
  <c r="D639"/>
  <c r="E639" s="1"/>
  <c r="B648" i="13"/>
  <c r="B642" i="6"/>
  <c r="C642" s="1"/>
  <c r="D641"/>
  <c r="E641" s="1"/>
  <c r="B641" i="2"/>
  <c r="E641" i="5"/>
  <c r="B643"/>
  <c r="E643" i="15" l="1"/>
  <c r="C643"/>
  <c r="D643"/>
  <c r="B644" s="1"/>
  <c r="D641" i="2"/>
  <c r="E641" s="1"/>
  <c r="C641"/>
  <c r="D643" i="5"/>
  <c r="C643"/>
  <c r="B641" i="4"/>
  <c r="C641" s="1"/>
  <c r="D640"/>
  <c r="E640" s="1"/>
  <c r="B649" i="13"/>
  <c r="B643" i="6"/>
  <c r="C643" s="1"/>
  <c r="D642"/>
  <c r="E642" s="1"/>
  <c r="B642" i="2"/>
  <c r="E642" i="5"/>
  <c r="B644"/>
  <c r="E644" i="15" l="1"/>
  <c r="D644"/>
  <c r="B645" s="1"/>
  <c r="C644"/>
  <c r="D642" i="2"/>
  <c r="E642" s="1"/>
  <c r="C642"/>
  <c r="D644" i="5"/>
  <c r="C644"/>
  <c r="B642" i="4"/>
  <c r="C642" s="1"/>
  <c r="D641"/>
  <c r="E641" s="1"/>
  <c r="B650" i="13"/>
  <c r="B644" i="6"/>
  <c r="C644" s="1"/>
  <c r="D643"/>
  <c r="E643" s="1"/>
  <c r="B643" i="2"/>
  <c r="B645" i="5"/>
  <c r="E643"/>
  <c r="E645" i="15" l="1"/>
  <c r="C645"/>
  <c r="D645"/>
  <c r="B646" s="1"/>
  <c r="D643" i="2"/>
  <c r="E643" s="1"/>
  <c r="C643"/>
  <c r="D645" i="5"/>
  <c r="C645"/>
  <c r="B643" i="4"/>
  <c r="C643" s="1"/>
  <c r="D642"/>
  <c r="E642" s="1"/>
  <c r="B651" i="13"/>
  <c r="B645" i="6"/>
  <c r="C645" s="1"/>
  <c r="D644"/>
  <c r="E644" s="1"/>
  <c r="B644" i="2"/>
  <c r="B646" i="5"/>
  <c r="E644"/>
  <c r="E646" i="15" l="1"/>
  <c r="C646"/>
  <c r="D646"/>
  <c r="B647" s="1"/>
  <c r="D644" i="2"/>
  <c r="E644" s="1"/>
  <c r="C644"/>
  <c r="D646" i="5"/>
  <c r="C646"/>
  <c r="B644" i="4"/>
  <c r="C644" s="1"/>
  <c r="D643"/>
  <c r="E643" s="1"/>
  <c r="B652" i="13"/>
  <c r="B646" i="6"/>
  <c r="C646" s="1"/>
  <c r="D645"/>
  <c r="E645" s="1"/>
  <c r="B645" i="2"/>
  <c r="B647" i="5"/>
  <c r="E645"/>
  <c r="E647" i="15" l="1"/>
  <c r="D647"/>
  <c r="B648" s="1"/>
  <c r="C647"/>
  <c r="D645" i="2"/>
  <c r="E645" s="1"/>
  <c r="C645"/>
  <c r="D647" i="5"/>
  <c r="C647"/>
  <c r="B645" i="4"/>
  <c r="C645" s="1"/>
  <c r="D644"/>
  <c r="E644" s="1"/>
  <c r="B653" i="13"/>
  <c r="B647" i="6"/>
  <c r="C647" s="1"/>
  <c r="D646"/>
  <c r="E646" s="1"/>
  <c r="B646" i="2"/>
  <c r="B648" i="5"/>
  <c r="E646"/>
  <c r="E648" i="15" l="1"/>
  <c r="C648"/>
  <c r="D648"/>
  <c r="B649" s="1"/>
  <c r="D646" i="2"/>
  <c r="E646" s="1"/>
  <c r="C646"/>
  <c r="D648" i="5"/>
  <c r="C648"/>
  <c r="B646" i="4"/>
  <c r="C646" s="1"/>
  <c r="D645"/>
  <c r="E645" s="1"/>
  <c r="B654" i="13"/>
  <c r="B648" i="6"/>
  <c r="C648" s="1"/>
  <c r="D647"/>
  <c r="E647" s="1"/>
  <c r="B647" i="2"/>
  <c r="B649" i="5"/>
  <c r="E647"/>
  <c r="E649" i="15" l="1"/>
  <c r="C649"/>
  <c r="D649"/>
  <c r="B650" s="1"/>
  <c r="D647" i="2"/>
  <c r="E647" s="1"/>
  <c r="C647"/>
  <c r="D649" i="5"/>
  <c r="C649"/>
  <c r="B647" i="4"/>
  <c r="C647" s="1"/>
  <c r="D646"/>
  <c r="E646" s="1"/>
  <c r="B655" i="13"/>
  <c r="B649" i="6"/>
  <c r="C649" s="1"/>
  <c r="D648"/>
  <c r="E648" s="1"/>
  <c r="B648" i="2"/>
  <c r="B650" i="5"/>
  <c r="E648"/>
  <c r="E650" i="15" l="1"/>
  <c r="C650"/>
  <c r="D650"/>
  <c r="B651" s="1"/>
  <c r="D648" i="2"/>
  <c r="E648" s="1"/>
  <c r="C648"/>
  <c r="D650" i="5"/>
  <c r="C650"/>
  <c r="B648" i="4"/>
  <c r="C648" s="1"/>
  <c r="D647"/>
  <c r="E647" s="1"/>
  <c r="B656" i="13"/>
  <c r="B650" i="6"/>
  <c r="C650" s="1"/>
  <c r="D649"/>
  <c r="E649" s="1"/>
  <c r="B649" i="2"/>
  <c r="E649" i="5"/>
  <c r="B651"/>
  <c r="E651" i="15" l="1"/>
  <c r="D651"/>
  <c r="B652" s="1"/>
  <c r="C651"/>
  <c r="D649" i="2"/>
  <c r="E649" s="1"/>
  <c r="C649"/>
  <c r="D651" i="5"/>
  <c r="C651"/>
  <c r="B649" i="4"/>
  <c r="C649" s="1"/>
  <c r="D648"/>
  <c r="E648" s="1"/>
  <c r="B657" i="13"/>
  <c r="B651" i="6"/>
  <c r="C651" s="1"/>
  <c r="D650"/>
  <c r="E650" s="1"/>
  <c r="B650" i="2"/>
  <c r="E650" i="5"/>
  <c r="B652"/>
  <c r="E652" i="15" l="1"/>
  <c r="D652"/>
  <c r="B653" s="1"/>
  <c r="C652"/>
  <c r="D650" i="2"/>
  <c r="E650" s="1"/>
  <c r="C650"/>
  <c r="D652" i="5"/>
  <c r="C652"/>
  <c r="B650" i="4"/>
  <c r="C650" s="1"/>
  <c r="D649"/>
  <c r="E649" s="1"/>
  <c r="B658" i="13"/>
  <c r="B652" i="6"/>
  <c r="C652" s="1"/>
  <c r="D651"/>
  <c r="E651" s="1"/>
  <c r="B651" i="2"/>
  <c r="E651" i="5"/>
  <c r="B653"/>
  <c r="E653" i="15" l="1"/>
  <c r="C653"/>
  <c r="D653"/>
  <c r="B654" s="1"/>
  <c r="D651" i="2"/>
  <c r="E651" s="1"/>
  <c r="C651"/>
  <c r="D653" i="5"/>
  <c r="C653"/>
  <c r="B651" i="4"/>
  <c r="C651" s="1"/>
  <c r="D650"/>
  <c r="E650" s="1"/>
  <c r="B659" i="13"/>
  <c r="B653" i="6"/>
  <c r="C653" s="1"/>
  <c r="D652"/>
  <c r="E652" s="1"/>
  <c r="B652" i="2"/>
  <c r="E652" i="5"/>
  <c r="B654"/>
  <c r="E654" i="15" l="1"/>
  <c r="D654"/>
  <c r="B655" s="1"/>
  <c r="C654"/>
  <c r="D652" i="2"/>
  <c r="E652" s="1"/>
  <c r="C652"/>
  <c r="D654" i="5"/>
  <c r="C654"/>
  <c r="B652" i="4"/>
  <c r="C652" s="1"/>
  <c r="D651"/>
  <c r="E651" s="1"/>
  <c r="B660" i="13"/>
  <c r="B654" i="6"/>
  <c r="C654" s="1"/>
  <c r="D653"/>
  <c r="E653" s="1"/>
  <c r="B653" i="2"/>
  <c r="B655" i="5"/>
  <c r="E653"/>
  <c r="E655" i="15" l="1"/>
  <c r="C655"/>
  <c r="D655"/>
  <c r="B656" s="1"/>
  <c r="D653" i="2"/>
  <c r="E653" s="1"/>
  <c r="C653"/>
  <c r="D655" i="5"/>
  <c r="C655"/>
  <c r="B653" i="4"/>
  <c r="C653" s="1"/>
  <c r="D652"/>
  <c r="E652" s="1"/>
  <c r="B661" i="13"/>
  <c r="B655" i="6"/>
  <c r="C655" s="1"/>
  <c r="D654"/>
  <c r="E654" s="1"/>
  <c r="B654" i="2"/>
  <c r="E654" i="5"/>
  <c r="B656"/>
  <c r="E656" i="15" l="1"/>
  <c r="C656"/>
  <c r="D656"/>
  <c r="B657" s="1"/>
  <c r="D654" i="2"/>
  <c r="E654" s="1"/>
  <c r="C654"/>
  <c r="D656" i="5"/>
  <c r="C656"/>
  <c r="B654" i="4"/>
  <c r="C654" s="1"/>
  <c r="D653"/>
  <c r="E653" s="1"/>
  <c r="B662" i="13"/>
  <c r="B656" i="6"/>
  <c r="C656" s="1"/>
  <c r="D655"/>
  <c r="E655" s="1"/>
  <c r="B655" i="2"/>
  <c r="E655" i="5"/>
  <c r="B657"/>
  <c r="E657" i="15" l="1"/>
  <c r="C657"/>
  <c r="D657"/>
  <c r="B658" s="1"/>
  <c r="D655" i="2"/>
  <c r="E655" s="1"/>
  <c r="C655"/>
  <c r="D657" i="5"/>
  <c r="C657"/>
  <c r="B655" i="4"/>
  <c r="C655" s="1"/>
  <c r="D654"/>
  <c r="E654" s="1"/>
  <c r="B663" i="13"/>
  <c r="B657" i="6"/>
  <c r="C657" s="1"/>
  <c r="D656"/>
  <c r="E656" s="1"/>
  <c r="B656" i="2"/>
  <c r="B658" i="5"/>
  <c r="E656"/>
  <c r="E658" i="15" l="1"/>
  <c r="D658"/>
  <c r="B659" s="1"/>
  <c r="C658"/>
  <c r="D656" i="2"/>
  <c r="E656" s="1"/>
  <c r="C656"/>
  <c r="D658" i="5"/>
  <c r="C658"/>
  <c r="B656" i="4"/>
  <c r="C656" s="1"/>
  <c r="D655"/>
  <c r="E655" s="1"/>
  <c r="B664" i="13"/>
  <c r="B658" i="6"/>
  <c r="C658" s="1"/>
  <c r="D657"/>
  <c r="E657" s="1"/>
  <c r="B657" i="2"/>
  <c r="E657" i="5"/>
  <c r="B659"/>
  <c r="E659" i="15" l="1"/>
  <c r="D659"/>
  <c r="B660" s="1"/>
  <c r="C659"/>
  <c r="D657" i="2"/>
  <c r="E657" s="1"/>
  <c r="C657"/>
  <c r="D659" i="5"/>
  <c r="C659"/>
  <c r="B657" i="4"/>
  <c r="C657" s="1"/>
  <c r="D656"/>
  <c r="E656" s="1"/>
  <c r="B665" i="13"/>
  <c r="B659" i="6"/>
  <c r="C659" s="1"/>
  <c r="D658"/>
  <c r="E658" s="1"/>
  <c r="B658" i="2"/>
  <c r="B660" i="5"/>
  <c r="E658"/>
  <c r="E660" i="15" l="1"/>
  <c r="D660"/>
  <c r="B661" s="1"/>
  <c r="C660"/>
  <c r="D658" i="2"/>
  <c r="E658" s="1"/>
  <c r="C658"/>
  <c r="D660" i="5"/>
  <c r="C660"/>
  <c r="B658" i="4"/>
  <c r="C658" s="1"/>
  <c r="D657"/>
  <c r="E657" s="1"/>
  <c r="B666" i="13"/>
  <c r="B660" i="6"/>
  <c r="C660" s="1"/>
  <c r="D659"/>
  <c r="E659" s="1"/>
  <c r="B659" i="2"/>
  <c r="B661" i="5"/>
  <c r="E659"/>
  <c r="E661" i="15" l="1"/>
  <c r="D661"/>
  <c r="B662" s="1"/>
  <c r="C661"/>
  <c r="D659" i="2"/>
  <c r="E659" s="1"/>
  <c r="C659"/>
  <c r="D661" i="5"/>
  <c r="C661"/>
  <c r="B659" i="4"/>
  <c r="C659" s="1"/>
  <c r="D658"/>
  <c r="E658" s="1"/>
  <c r="B667" i="13"/>
  <c r="B661" i="6"/>
  <c r="C661" s="1"/>
  <c r="D660"/>
  <c r="E660" s="1"/>
  <c r="B660" i="2"/>
  <c r="E660" i="5"/>
  <c r="B662"/>
  <c r="E662" i="15" l="1"/>
  <c r="C662"/>
  <c r="D662"/>
  <c r="B663" s="1"/>
  <c r="D660" i="2"/>
  <c r="E660" s="1"/>
  <c r="C660"/>
  <c r="D662" i="5"/>
  <c r="C662"/>
  <c r="B660" i="4"/>
  <c r="C660" s="1"/>
  <c r="D659"/>
  <c r="E659" s="1"/>
  <c r="B668" i="13"/>
  <c r="B662" i="6"/>
  <c r="C662" s="1"/>
  <c r="D661"/>
  <c r="E661" s="1"/>
  <c r="B661" i="2"/>
  <c r="B663" i="5"/>
  <c r="E661"/>
  <c r="E663" i="15" l="1"/>
  <c r="D663"/>
  <c r="B664" s="1"/>
  <c r="C663"/>
  <c r="D661" i="2"/>
  <c r="E661" s="1"/>
  <c r="C661"/>
  <c r="D663" i="5"/>
  <c r="C663"/>
  <c r="B661" i="4"/>
  <c r="C661" s="1"/>
  <c r="D660"/>
  <c r="E660" s="1"/>
  <c r="B669" i="13"/>
  <c r="B663" i="6"/>
  <c r="C663" s="1"/>
  <c r="D662"/>
  <c r="E662" s="1"/>
  <c r="B662" i="2"/>
  <c r="B664" i="5"/>
  <c r="E662"/>
  <c r="E664" i="15" l="1"/>
  <c r="C664"/>
  <c r="D664"/>
  <c r="B665" s="1"/>
  <c r="D662" i="2"/>
  <c r="E662" s="1"/>
  <c r="C662"/>
  <c r="D664" i="5"/>
  <c r="C664"/>
  <c r="B662" i="4"/>
  <c r="C662" s="1"/>
  <c r="D661"/>
  <c r="E661" s="1"/>
  <c r="B670" i="13"/>
  <c r="B664" i="6"/>
  <c r="C664" s="1"/>
  <c r="D663"/>
  <c r="E663" s="1"/>
  <c r="B663" i="2"/>
  <c r="E663" i="5"/>
  <c r="B665"/>
  <c r="E665" i="15" l="1"/>
  <c r="D665"/>
  <c r="B666" s="1"/>
  <c r="C665"/>
  <c r="D663" i="2"/>
  <c r="E663" s="1"/>
  <c r="C663"/>
  <c r="D665" i="5"/>
  <c r="C665"/>
  <c r="B663" i="4"/>
  <c r="C663" s="1"/>
  <c r="D662"/>
  <c r="E662" s="1"/>
  <c r="B671" i="13"/>
  <c r="B665" i="6"/>
  <c r="C665" s="1"/>
  <c r="D664"/>
  <c r="E664" s="1"/>
  <c r="B664" i="2"/>
  <c r="E664" i="5"/>
  <c r="B666"/>
  <c r="E666" i="15" l="1"/>
  <c r="D666"/>
  <c r="B667" s="1"/>
  <c r="C666"/>
  <c r="D664" i="2"/>
  <c r="E664" s="1"/>
  <c r="C664"/>
  <c r="D666" i="5"/>
  <c r="C666"/>
  <c r="B664" i="4"/>
  <c r="C664" s="1"/>
  <c r="D663"/>
  <c r="E663" s="1"/>
  <c r="B672" i="13"/>
  <c r="B666" i="6"/>
  <c r="C666" s="1"/>
  <c r="D665"/>
  <c r="E665" s="1"/>
  <c r="B665" i="2"/>
  <c r="E665" i="5"/>
  <c r="B667"/>
  <c r="E667" i="15" l="1"/>
  <c r="C667"/>
  <c r="D667"/>
  <c r="B668" s="1"/>
  <c r="D665" i="2"/>
  <c r="E665" s="1"/>
  <c r="C665"/>
  <c r="D667" i="5"/>
  <c r="C667"/>
  <c r="B665" i="4"/>
  <c r="C665" s="1"/>
  <c r="D664"/>
  <c r="E664" s="1"/>
  <c r="B673" i="13"/>
  <c r="B667" i="6"/>
  <c r="C667" s="1"/>
  <c r="D666"/>
  <c r="E666" s="1"/>
  <c r="B666" i="2"/>
  <c r="E666" i="5"/>
  <c r="B668"/>
  <c r="E668" i="15" l="1"/>
  <c r="D668"/>
  <c r="B669" s="1"/>
  <c r="C668"/>
  <c r="D666" i="2"/>
  <c r="E666" s="1"/>
  <c r="C666"/>
  <c r="D668" i="5"/>
  <c r="C668"/>
  <c r="B666" i="4"/>
  <c r="C666" s="1"/>
  <c r="D665"/>
  <c r="E665" s="1"/>
  <c r="B674" i="13"/>
  <c r="B668" i="6"/>
  <c r="C668" s="1"/>
  <c r="D667"/>
  <c r="E667" s="1"/>
  <c r="B667" i="2"/>
  <c r="B669" i="5"/>
  <c r="E667"/>
  <c r="E669" i="15" l="1"/>
  <c r="C669"/>
  <c r="D669"/>
  <c r="B670" s="1"/>
  <c r="D667" i="2"/>
  <c r="E667" s="1"/>
  <c r="C667"/>
  <c r="D669" i="5"/>
  <c r="C669"/>
  <c r="B667" i="4"/>
  <c r="C667" s="1"/>
  <c r="D666"/>
  <c r="E666" s="1"/>
  <c r="B675" i="13"/>
  <c r="B669" i="6"/>
  <c r="C669" s="1"/>
  <c r="D668"/>
  <c r="E668" s="1"/>
  <c r="B668" i="2"/>
  <c r="B670" i="5"/>
  <c r="E668"/>
  <c r="E670" i="15" l="1"/>
  <c r="C670"/>
  <c r="D670"/>
  <c r="B671" s="1"/>
  <c r="D668" i="2"/>
  <c r="E668" s="1"/>
  <c r="C668"/>
  <c r="D670" i="5"/>
  <c r="C670"/>
  <c r="B668" i="4"/>
  <c r="C668" s="1"/>
  <c r="D667"/>
  <c r="E667" s="1"/>
  <c r="B676" i="13"/>
  <c r="B670" i="6"/>
  <c r="C670" s="1"/>
  <c r="D669"/>
  <c r="E669" s="1"/>
  <c r="B669" i="2"/>
  <c r="E669" i="5"/>
  <c r="B671"/>
  <c r="E671" i="15" l="1"/>
  <c r="D671"/>
  <c r="B672" s="1"/>
  <c r="C671"/>
  <c r="D669" i="2"/>
  <c r="E669" s="1"/>
  <c r="C669"/>
  <c r="D671" i="5"/>
  <c r="C671"/>
  <c r="B669" i="4"/>
  <c r="C669" s="1"/>
  <c r="D668"/>
  <c r="E668" s="1"/>
  <c r="B677" i="13"/>
  <c r="B671" i="6"/>
  <c r="C671" s="1"/>
  <c r="D670"/>
  <c r="E670" s="1"/>
  <c r="B670" i="2"/>
  <c r="B672" i="5"/>
  <c r="E670"/>
  <c r="E672" i="15" l="1"/>
  <c r="D672"/>
  <c r="B673" s="1"/>
  <c r="C672"/>
  <c r="D670" i="2"/>
  <c r="E670" s="1"/>
  <c r="C670"/>
  <c r="D672" i="5"/>
  <c r="C672"/>
  <c r="B670" i="4"/>
  <c r="C670" s="1"/>
  <c r="D669"/>
  <c r="E669" s="1"/>
  <c r="B678" i="13"/>
  <c r="B672" i="6"/>
  <c r="C672" s="1"/>
  <c r="D671"/>
  <c r="E671" s="1"/>
  <c r="B671" i="2"/>
  <c r="B673" i="5"/>
  <c r="E671"/>
  <c r="E673" i="15" l="1"/>
  <c r="D673"/>
  <c r="B674" s="1"/>
  <c r="C673"/>
  <c r="D671" i="2"/>
  <c r="E671" s="1"/>
  <c r="C671"/>
  <c r="D673" i="5"/>
  <c r="C673"/>
  <c r="B671" i="4"/>
  <c r="C671" s="1"/>
  <c r="D670"/>
  <c r="E670" s="1"/>
  <c r="B679" i="13"/>
  <c r="B673" i="6"/>
  <c r="C673" s="1"/>
  <c r="D672"/>
  <c r="E672" s="1"/>
  <c r="B672" i="2"/>
  <c r="B674" i="5"/>
  <c r="E672"/>
  <c r="E674" i="15" l="1"/>
  <c r="D674"/>
  <c r="B675" s="1"/>
  <c r="C674"/>
  <c r="D672" i="2"/>
  <c r="E672" s="1"/>
  <c r="C672"/>
  <c r="D674" i="5"/>
  <c r="C674"/>
  <c r="B672" i="4"/>
  <c r="C672" s="1"/>
  <c r="D671"/>
  <c r="E671" s="1"/>
  <c r="B680" i="13"/>
  <c r="B674" i="6"/>
  <c r="C674" s="1"/>
  <c r="D673"/>
  <c r="E673" s="1"/>
  <c r="B673" i="2"/>
  <c r="B675" i="5"/>
  <c r="E673"/>
  <c r="E675" i="15" l="1"/>
  <c r="D675"/>
  <c r="B676" s="1"/>
  <c r="C675"/>
  <c r="D673" i="2"/>
  <c r="E673" s="1"/>
  <c r="C673"/>
  <c r="D675" i="5"/>
  <c r="C675"/>
  <c r="B673" i="4"/>
  <c r="C673" s="1"/>
  <c r="D672"/>
  <c r="E672" s="1"/>
  <c r="B681" i="13"/>
  <c r="B675" i="6"/>
  <c r="C675" s="1"/>
  <c r="D674"/>
  <c r="E674" s="1"/>
  <c r="B674" i="2"/>
  <c r="B676" i="5"/>
  <c r="E674"/>
  <c r="E676" i="15" l="1"/>
  <c r="C676"/>
  <c r="D676"/>
  <c r="B677" s="1"/>
  <c r="D674" i="2"/>
  <c r="E674" s="1"/>
  <c r="C674"/>
  <c r="D676" i="5"/>
  <c r="C676"/>
  <c r="B674" i="4"/>
  <c r="C674" s="1"/>
  <c r="D673"/>
  <c r="E673" s="1"/>
  <c r="B682" i="13"/>
  <c r="B676" i="6"/>
  <c r="C676" s="1"/>
  <c r="D675"/>
  <c r="E675" s="1"/>
  <c r="B675" i="2"/>
  <c r="E675" i="5"/>
  <c r="B677"/>
  <c r="E677" i="15" l="1"/>
  <c r="C677"/>
  <c r="D677"/>
  <c r="B678" s="1"/>
  <c r="D675" i="2"/>
  <c r="E675" s="1"/>
  <c r="C675"/>
  <c r="D677" i="5"/>
  <c r="C677"/>
  <c r="B675" i="4"/>
  <c r="C675" s="1"/>
  <c r="D674"/>
  <c r="E674" s="1"/>
  <c r="B683" i="13"/>
  <c r="B677" i="6"/>
  <c r="C677" s="1"/>
  <c r="D676"/>
  <c r="E676" s="1"/>
  <c r="B676" i="2"/>
  <c r="E676" i="5"/>
  <c r="B678"/>
  <c r="E678" i="15" l="1"/>
  <c r="D678"/>
  <c r="B679" s="1"/>
  <c r="C678"/>
  <c r="D676" i="2"/>
  <c r="E676" s="1"/>
  <c r="C676"/>
  <c r="D678" i="5"/>
  <c r="C678"/>
  <c r="B676" i="4"/>
  <c r="C676" s="1"/>
  <c r="D675"/>
  <c r="E675" s="1"/>
  <c r="B684" i="13"/>
  <c r="B678" i="6"/>
  <c r="C678" s="1"/>
  <c r="D677"/>
  <c r="E677" s="1"/>
  <c r="B677" i="2"/>
  <c r="E677" i="5"/>
  <c r="B679"/>
  <c r="E679" i="15" l="1"/>
  <c r="D679"/>
  <c r="B680" s="1"/>
  <c r="C679"/>
  <c r="D677" i="2"/>
  <c r="E677" s="1"/>
  <c r="C677"/>
  <c r="D679" i="5"/>
  <c r="C679"/>
  <c r="B677" i="4"/>
  <c r="C677" s="1"/>
  <c r="D676"/>
  <c r="E676" s="1"/>
  <c r="B685" i="13"/>
  <c r="B679" i="6"/>
  <c r="C679" s="1"/>
  <c r="D678"/>
  <c r="E678" s="1"/>
  <c r="B678" i="2"/>
  <c r="B680" i="5"/>
  <c r="E678"/>
  <c r="E680" i="15" l="1"/>
  <c r="D680"/>
  <c r="B681" s="1"/>
  <c r="C680"/>
  <c r="D678" i="2"/>
  <c r="E678" s="1"/>
  <c r="C678"/>
  <c r="D680" i="5"/>
  <c r="C680"/>
  <c r="B678" i="4"/>
  <c r="C678" s="1"/>
  <c r="D677"/>
  <c r="E677" s="1"/>
  <c r="B686" i="13"/>
  <c r="B680" i="6"/>
  <c r="C680" s="1"/>
  <c r="D679"/>
  <c r="E679" s="1"/>
  <c r="B679" i="2"/>
  <c r="B681" i="5"/>
  <c r="E679"/>
  <c r="E681" i="15" l="1"/>
  <c r="D681"/>
  <c r="B682" s="1"/>
  <c r="C681"/>
  <c r="D679" i="2"/>
  <c r="E679" s="1"/>
  <c r="C679"/>
  <c r="D681" i="5"/>
  <c r="C681"/>
  <c r="B679" i="4"/>
  <c r="C679" s="1"/>
  <c r="D678"/>
  <c r="E678" s="1"/>
  <c r="B687" i="13"/>
  <c r="B681" i="6"/>
  <c r="C681" s="1"/>
  <c r="D680"/>
  <c r="E680" s="1"/>
  <c r="B680" i="2"/>
  <c r="E680" i="5"/>
  <c r="B682"/>
  <c r="E682" i="15" l="1"/>
  <c r="C682"/>
  <c r="D682"/>
  <c r="B683" s="1"/>
  <c r="D680" i="2"/>
  <c r="E680" s="1"/>
  <c r="C680"/>
  <c r="D682" i="5"/>
  <c r="C682"/>
  <c r="B680" i="4"/>
  <c r="C680" s="1"/>
  <c r="D679"/>
  <c r="E679" s="1"/>
  <c r="B688" i="13"/>
  <c r="B682" i="6"/>
  <c r="C682" s="1"/>
  <c r="D681"/>
  <c r="E681" s="1"/>
  <c r="B681" i="2"/>
  <c r="E681" i="5"/>
  <c r="B683"/>
  <c r="E683" i="15" l="1"/>
  <c r="D683"/>
  <c r="B684" s="1"/>
  <c r="C683"/>
  <c r="D681" i="2"/>
  <c r="E681" s="1"/>
  <c r="C681"/>
  <c r="D683" i="5"/>
  <c r="C683"/>
  <c r="B681" i="4"/>
  <c r="C681" s="1"/>
  <c r="D680"/>
  <c r="E680" s="1"/>
  <c r="B689" i="13"/>
  <c r="B683" i="6"/>
  <c r="C683" s="1"/>
  <c r="D682"/>
  <c r="E682" s="1"/>
  <c r="B682" i="2"/>
  <c r="B684" i="5"/>
  <c r="E682"/>
  <c r="E684" i="15" l="1"/>
  <c r="C684"/>
  <c r="D684"/>
  <c r="B685" s="1"/>
  <c r="D682" i="2"/>
  <c r="E682" s="1"/>
  <c r="C682"/>
  <c r="D684" i="5"/>
  <c r="C684"/>
  <c r="B682" i="4"/>
  <c r="C682" s="1"/>
  <c r="D681"/>
  <c r="E681" s="1"/>
  <c r="B690" i="13"/>
  <c r="B684" i="6"/>
  <c r="C684" s="1"/>
  <c r="D683"/>
  <c r="E683" s="1"/>
  <c r="B683" i="2"/>
  <c r="E683" i="5"/>
  <c r="B685"/>
  <c r="E685" i="15" l="1"/>
  <c r="C685"/>
  <c r="D685"/>
  <c r="B686" s="1"/>
  <c r="D683" i="2"/>
  <c r="E683" s="1"/>
  <c r="C683"/>
  <c r="D685" i="5"/>
  <c r="C685"/>
  <c r="B683" i="4"/>
  <c r="C683" s="1"/>
  <c r="D682"/>
  <c r="E682" s="1"/>
  <c r="B691" i="13"/>
  <c r="B685" i="6"/>
  <c r="C685" s="1"/>
  <c r="D684"/>
  <c r="E684" s="1"/>
  <c r="B684" i="2"/>
  <c r="B686" i="5"/>
  <c r="E684"/>
  <c r="E686" i="15" l="1"/>
  <c r="D686"/>
  <c r="B687" s="1"/>
  <c r="C686"/>
  <c r="D684" i="2"/>
  <c r="E684" s="1"/>
  <c r="C684"/>
  <c r="D686" i="5"/>
  <c r="C686"/>
  <c r="B684" i="4"/>
  <c r="C684" s="1"/>
  <c r="D683"/>
  <c r="E683" s="1"/>
  <c r="B692" i="13"/>
  <c r="B686" i="6"/>
  <c r="C686" s="1"/>
  <c r="D685"/>
  <c r="E685" s="1"/>
  <c r="B685" i="2"/>
  <c r="E685" i="5"/>
  <c r="B687"/>
  <c r="E687" i="15" l="1"/>
  <c r="D687"/>
  <c r="B688" s="1"/>
  <c r="C687"/>
  <c r="D685" i="2"/>
  <c r="E685" s="1"/>
  <c r="C685"/>
  <c r="D687" i="5"/>
  <c r="C687"/>
  <c r="B685" i="4"/>
  <c r="C685" s="1"/>
  <c r="D684"/>
  <c r="E684" s="1"/>
  <c r="B693" i="13"/>
  <c r="B687" i="6"/>
  <c r="C687" s="1"/>
  <c r="D686"/>
  <c r="E686" s="1"/>
  <c r="B686" i="2"/>
  <c r="E686" i="5"/>
  <c r="B688"/>
  <c r="E688" i="15" l="1"/>
  <c r="C688"/>
  <c r="D688"/>
  <c r="B689" s="1"/>
  <c r="D686" i="2"/>
  <c r="E686" s="1"/>
  <c r="C686"/>
  <c r="D688" i="5"/>
  <c r="C688"/>
  <c r="B686" i="4"/>
  <c r="C686" s="1"/>
  <c r="D685"/>
  <c r="E685" s="1"/>
  <c r="B694" i="13"/>
  <c r="B688" i="6"/>
  <c r="C688" s="1"/>
  <c r="D687"/>
  <c r="E687" s="1"/>
  <c r="B687" i="2"/>
  <c r="E687" i="5"/>
  <c r="B689"/>
  <c r="E689" i="15" l="1"/>
  <c r="D689"/>
  <c r="B690" s="1"/>
  <c r="C689"/>
  <c r="D687" i="2"/>
  <c r="E687" s="1"/>
  <c r="C687"/>
  <c r="D689" i="5"/>
  <c r="C689"/>
  <c r="B687" i="4"/>
  <c r="C687" s="1"/>
  <c r="D686"/>
  <c r="E686" s="1"/>
  <c r="B695" i="13"/>
  <c r="B689" i="6"/>
  <c r="C689" s="1"/>
  <c r="D688"/>
  <c r="E688" s="1"/>
  <c r="B688" i="2"/>
  <c r="E688" i="5"/>
  <c r="B690"/>
  <c r="E690" i="15" l="1"/>
  <c r="D690"/>
  <c r="B691" s="1"/>
  <c r="C690"/>
  <c r="D688" i="2"/>
  <c r="E688" s="1"/>
  <c r="C688"/>
  <c r="D690" i="5"/>
  <c r="C690"/>
  <c r="B688" i="4"/>
  <c r="C688" s="1"/>
  <c r="D687"/>
  <c r="E687" s="1"/>
  <c r="B696" i="13"/>
  <c r="B690" i="6"/>
  <c r="C690" s="1"/>
  <c r="D689"/>
  <c r="E689" s="1"/>
  <c r="B689" i="2"/>
  <c r="E689" i="5"/>
  <c r="B691"/>
  <c r="E691" i="15" l="1"/>
  <c r="D691"/>
  <c r="B692" s="1"/>
  <c r="C691"/>
  <c r="D689" i="2"/>
  <c r="E689" s="1"/>
  <c r="C689"/>
  <c r="D691" i="5"/>
  <c r="C691"/>
  <c r="B689" i="4"/>
  <c r="C689" s="1"/>
  <c r="D688"/>
  <c r="E688" s="1"/>
  <c r="B697" i="13"/>
  <c r="B691" i="6"/>
  <c r="C691" s="1"/>
  <c r="D690"/>
  <c r="E690" s="1"/>
  <c r="B690" i="2"/>
  <c r="B692" i="5"/>
  <c r="E690"/>
  <c r="E692" i="15" l="1"/>
  <c r="C692"/>
  <c r="D692"/>
  <c r="B693" s="1"/>
  <c r="D690" i="2"/>
  <c r="E690" s="1"/>
  <c r="C690"/>
  <c r="D692" i="5"/>
  <c r="C692"/>
  <c r="B690" i="4"/>
  <c r="C690" s="1"/>
  <c r="D689"/>
  <c r="E689" s="1"/>
  <c r="B698" i="13"/>
  <c r="B692" i="6"/>
  <c r="C692" s="1"/>
  <c r="D691"/>
  <c r="E691" s="1"/>
  <c r="B691" i="2"/>
  <c r="E691" i="5"/>
  <c r="B693"/>
  <c r="E693" i="15" l="1"/>
  <c r="D693"/>
  <c r="B694" s="1"/>
  <c r="C693"/>
  <c r="D691" i="2"/>
  <c r="E691" s="1"/>
  <c r="C691"/>
  <c r="D693" i="5"/>
  <c r="C693"/>
  <c r="B691" i="4"/>
  <c r="C691" s="1"/>
  <c r="D690"/>
  <c r="E690" s="1"/>
  <c r="B699" i="13"/>
  <c r="B693" i="6"/>
  <c r="C693" s="1"/>
  <c r="D692"/>
  <c r="E692" s="1"/>
  <c r="B692" i="2"/>
  <c r="B694" i="5"/>
  <c r="E692"/>
  <c r="E694" i="15" l="1"/>
  <c r="C694"/>
  <c r="D694"/>
  <c r="B695" s="1"/>
  <c r="D692" i="2"/>
  <c r="E692" s="1"/>
  <c r="C692"/>
  <c r="D694" i="5"/>
  <c r="C694"/>
  <c r="B692" i="4"/>
  <c r="C692" s="1"/>
  <c r="D691"/>
  <c r="E691" s="1"/>
  <c r="B700" i="13"/>
  <c r="B694" i="6"/>
  <c r="C694" s="1"/>
  <c r="D693"/>
  <c r="E693" s="1"/>
  <c r="B693" i="2"/>
  <c r="E693" i="5"/>
  <c r="B695"/>
  <c r="E695" i="15" l="1"/>
  <c r="D695"/>
  <c r="B696" s="1"/>
  <c r="C695"/>
  <c r="D693" i="2"/>
  <c r="E693" s="1"/>
  <c r="C693"/>
  <c r="D695" i="5"/>
  <c r="C695"/>
  <c r="B693" i="4"/>
  <c r="C693" s="1"/>
  <c r="D692"/>
  <c r="E692" s="1"/>
  <c r="B701" i="13"/>
  <c r="B695" i="6"/>
  <c r="C695" s="1"/>
  <c r="D694"/>
  <c r="E694" s="1"/>
  <c r="B694" i="2"/>
  <c r="E694" i="5"/>
  <c r="B696"/>
  <c r="E696" i="15" l="1"/>
  <c r="D696"/>
  <c r="B697" s="1"/>
  <c r="C696"/>
  <c r="D694" i="2"/>
  <c r="E694" s="1"/>
  <c r="C694"/>
  <c r="D696" i="5"/>
  <c r="C696"/>
  <c r="B694" i="4"/>
  <c r="C694" s="1"/>
  <c r="D693"/>
  <c r="E693" s="1"/>
  <c r="B702" i="13"/>
  <c r="B696" i="6"/>
  <c r="C696" s="1"/>
  <c r="D695"/>
  <c r="E695" s="1"/>
  <c r="B695" i="2"/>
  <c r="B697" i="5"/>
  <c r="E695"/>
  <c r="E697" i="15" l="1"/>
  <c r="D697"/>
  <c r="B698" s="1"/>
  <c r="C697"/>
  <c r="D695" i="2"/>
  <c r="E695" s="1"/>
  <c r="C695"/>
  <c r="D697" i="5"/>
  <c r="C697"/>
  <c r="B695" i="4"/>
  <c r="C695" s="1"/>
  <c r="D694"/>
  <c r="E694" s="1"/>
  <c r="B703" i="13"/>
  <c r="B697" i="6"/>
  <c r="C697" s="1"/>
  <c r="D696"/>
  <c r="E696" s="1"/>
  <c r="B696" i="2"/>
  <c r="E696" i="5"/>
  <c r="B698"/>
  <c r="E698" i="15" l="1"/>
  <c r="D698"/>
  <c r="B699" s="1"/>
  <c r="C698"/>
  <c r="D696" i="2"/>
  <c r="E696" s="1"/>
  <c r="C696"/>
  <c r="D698" i="5"/>
  <c r="C698"/>
  <c r="B696" i="4"/>
  <c r="C696" s="1"/>
  <c r="D695"/>
  <c r="E695" s="1"/>
  <c r="B704" i="13"/>
  <c r="B698" i="6"/>
  <c r="C698" s="1"/>
  <c r="D697"/>
  <c r="E697" s="1"/>
  <c r="B697" i="2"/>
  <c r="B699" i="5"/>
  <c r="E697"/>
  <c r="E699" i="15" l="1"/>
  <c r="D699"/>
  <c r="B700" s="1"/>
  <c r="C699"/>
  <c r="D697" i="2"/>
  <c r="E697" s="1"/>
  <c r="C697"/>
  <c r="D699" i="5"/>
  <c r="C699"/>
  <c r="B697" i="4"/>
  <c r="C697" s="1"/>
  <c r="D696"/>
  <c r="E696" s="1"/>
  <c r="B705" i="13"/>
  <c r="B699" i="6"/>
  <c r="C699" s="1"/>
  <c r="D698"/>
  <c r="E698" s="1"/>
  <c r="B698" i="2"/>
  <c r="E698" i="5"/>
  <c r="B700"/>
  <c r="E700" i="15" l="1"/>
  <c r="C700"/>
  <c r="D700"/>
  <c r="B701" s="1"/>
  <c r="D698" i="2"/>
  <c r="E698" s="1"/>
  <c r="C698"/>
  <c r="D700" i="5"/>
  <c r="C700"/>
  <c r="B698" i="4"/>
  <c r="C698" s="1"/>
  <c r="D697"/>
  <c r="E697" s="1"/>
  <c r="B706" i="13"/>
  <c r="B700" i="6"/>
  <c r="C700" s="1"/>
  <c r="D699"/>
  <c r="E699" s="1"/>
  <c r="B699" i="2"/>
  <c r="E699" i="5"/>
  <c r="B701"/>
  <c r="E701" i="15" l="1"/>
  <c r="D701"/>
  <c r="B702" s="1"/>
  <c r="C701"/>
  <c r="D699" i="2"/>
  <c r="E699" s="1"/>
  <c r="C699"/>
  <c r="D701" i="5"/>
  <c r="C701"/>
  <c r="B699" i="4"/>
  <c r="C699" s="1"/>
  <c r="D698"/>
  <c r="E698" s="1"/>
  <c r="B707" i="13"/>
  <c r="B701" i="6"/>
  <c r="C701" s="1"/>
  <c r="D700"/>
  <c r="E700" s="1"/>
  <c r="B700" i="2"/>
  <c r="E700" i="5"/>
  <c r="B702"/>
  <c r="E702" i="15" l="1"/>
  <c r="C702"/>
  <c r="D702"/>
  <c r="B703" s="1"/>
  <c r="D700" i="2"/>
  <c r="E700" s="1"/>
  <c r="C700"/>
  <c r="D702" i="5"/>
  <c r="C702"/>
  <c r="B700" i="4"/>
  <c r="C700" s="1"/>
  <c r="D699"/>
  <c r="E699" s="1"/>
  <c r="B708" i="13"/>
  <c r="B702" i="6"/>
  <c r="C702" s="1"/>
  <c r="D701"/>
  <c r="E701" s="1"/>
  <c r="B701" i="2"/>
  <c r="B703" i="5"/>
  <c r="E701"/>
  <c r="E703" i="15" l="1"/>
  <c r="D703"/>
  <c r="B704" s="1"/>
  <c r="C703"/>
  <c r="D701" i="2"/>
  <c r="E701" s="1"/>
  <c r="C701"/>
  <c r="D703" i="5"/>
  <c r="C703"/>
  <c r="B701" i="4"/>
  <c r="C701" s="1"/>
  <c r="D700"/>
  <c r="E700" s="1"/>
  <c r="B709" i="13"/>
  <c r="B703" i="6"/>
  <c r="C703" s="1"/>
  <c r="D702"/>
  <c r="E702" s="1"/>
  <c r="B702" i="2"/>
  <c r="B704" i="5"/>
  <c r="E702"/>
  <c r="E704" i="15" l="1"/>
  <c r="D704"/>
  <c r="B705" s="1"/>
  <c r="C704"/>
  <c r="D702" i="2"/>
  <c r="E702" s="1"/>
  <c r="C702"/>
  <c r="D704" i="5"/>
  <c r="C704"/>
  <c r="B702" i="4"/>
  <c r="C702" s="1"/>
  <c r="D701"/>
  <c r="E701" s="1"/>
  <c r="B710" i="13"/>
  <c r="B704" i="6"/>
  <c r="C704" s="1"/>
  <c r="D703"/>
  <c r="E703" s="1"/>
  <c r="B703" i="2"/>
  <c r="B705" i="5"/>
  <c r="E703"/>
  <c r="E705" i="15" l="1"/>
  <c r="C705"/>
  <c r="D705"/>
  <c r="B706" s="1"/>
  <c r="D703" i="2"/>
  <c r="E703" s="1"/>
  <c r="C703"/>
  <c r="D705" i="5"/>
  <c r="C705"/>
  <c r="B703" i="4"/>
  <c r="C703" s="1"/>
  <c r="D702"/>
  <c r="E702" s="1"/>
  <c r="B711" i="13"/>
  <c r="B705" i="6"/>
  <c r="C705" s="1"/>
  <c r="D704"/>
  <c r="E704" s="1"/>
  <c r="B704" i="2"/>
  <c r="E704" i="5"/>
  <c r="B706"/>
  <c r="E706" i="15" l="1"/>
  <c r="C706"/>
  <c r="D706"/>
  <c r="B707" s="1"/>
  <c r="D704" i="2"/>
  <c r="E704" s="1"/>
  <c r="C704"/>
  <c r="D706" i="5"/>
  <c r="C706"/>
  <c r="B704" i="4"/>
  <c r="C704" s="1"/>
  <c r="D703"/>
  <c r="E703" s="1"/>
  <c r="B712" i="13"/>
  <c r="B706" i="6"/>
  <c r="C706" s="1"/>
  <c r="D705"/>
  <c r="E705" s="1"/>
  <c r="B705" i="2"/>
  <c r="E705" i="5"/>
  <c r="B707"/>
  <c r="E707" i="15" l="1"/>
  <c r="C707"/>
  <c r="D707"/>
  <c r="B708" s="1"/>
  <c r="D705" i="2"/>
  <c r="E705" s="1"/>
  <c r="C705"/>
  <c r="D707" i="5"/>
  <c r="C707"/>
  <c r="B705" i="4"/>
  <c r="C705" s="1"/>
  <c r="D704"/>
  <c r="E704" s="1"/>
  <c r="B713" i="13"/>
  <c r="B707" i="6"/>
  <c r="C707" s="1"/>
  <c r="D706"/>
  <c r="E706" s="1"/>
  <c r="B706" i="2"/>
  <c r="B708" i="5"/>
  <c r="E706"/>
  <c r="E708" i="15" l="1"/>
  <c r="D708"/>
  <c r="B709" s="1"/>
  <c r="C708"/>
  <c r="D706" i="2"/>
  <c r="E706" s="1"/>
  <c r="C706"/>
  <c r="D708" i="5"/>
  <c r="C708"/>
  <c r="B706" i="4"/>
  <c r="C706" s="1"/>
  <c r="D705"/>
  <c r="E705" s="1"/>
  <c r="B714" i="13"/>
  <c r="B708" i="6"/>
  <c r="C708" s="1"/>
  <c r="D707"/>
  <c r="E707" s="1"/>
  <c r="B707" i="2"/>
  <c r="E707" i="5"/>
  <c r="B709"/>
  <c r="E709" i="15" l="1"/>
  <c r="C709"/>
  <c r="D709"/>
  <c r="B710" s="1"/>
  <c r="D707" i="2"/>
  <c r="E707" s="1"/>
  <c r="C707"/>
  <c r="D709" i="5"/>
  <c r="C709"/>
  <c r="B707" i="4"/>
  <c r="C707" s="1"/>
  <c r="D706"/>
  <c r="E706" s="1"/>
  <c r="B715" i="13"/>
  <c r="B709" i="6"/>
  <c r="C709" s="1"/>
  <c r="D708"/>
  <c r="E708" s="1"/>
  <c r="B708" i="2"/>
  <c r="E708" i="5"/>
  <c r="B710"/>
  <c r="E710" i="15" l="1"/>
  <c r="C710"/>
  <c r="D710"/>
  <c r="B711" s="1"/>
  <c r="D708" i="2"/>
  <c r="E708" s="1"/>
  <c r="C708"/>
  <c r="D710" i="5"/>
  <c r="C710"/>
  <c r="B708" i="4"/>
  <c r="C708" s="1"/>
  <c r="D707"/>
  <c r="E707" s="1"/>
  <c r="B716" i="13"/>
  <c r="B710" i="6"/>
  <c r="C710" s="1"/>
  <c r="D709"/>
  <c r="E709" s="1"/>
  <c r="B709" i="2"/>
  <c r="E709" i="5"/>
  <c r="B711"/>
  <c r="E711" i="15" l="1"/>
  <c r="C711"/>
  <c r="D711"/>
  <c r="B712" s="1"/>
  <c r="D709" i="2"/>
  <c r="E709" s="1"/>
  <c r="C709"/>
  <c r="D711" i="5"/>
  <c r="C711"/>
  <c r="B709" i="4"/>
  <c r="C709" s="1"/>
  <c r="D708"/>
  <c r="E708" s="1"/>
  <c r="B717" i="13"/>
  <c r="B711" i="6"/>
  <c r="C711" s="1"/>
  <c r="D710"/>
  <c r="E710" s="1"/>
  <c r="B710" i="2"/>
  <c r="E710" i="5"/>
  <c r="B712"/>
  <c r="E712" i="15" l="1"/>
  <c r="D712"/>
  <c r="B713" s="1"/>
  <c r="C712"/>
  <c r="D710" i="2"/>
  <c r="E710" s="1"/>
  <c r="C710"/>
  <c r="D712" i="5"/>
  <c r="C712"/>
  <c r="B710" i="4"/>
  <c r="C710" s="1"/>
  <c r="D709"/>
  <c r="E709" s="1"/>
  <c r="B718" i="13"/>
  <c r="B712" i="6"/>
  <c r="C712" s="1"/>
  <c r="D711"/>
  <c r="E711" s="1"/>
  <c r="B711" i="2"/>
  <c r="B713" i="5"/>
  <c r="E711"/>
  <c r="E713" i="15" l="1"/>
  <c r="C713"/>
  <c r="D713"/>
  <c r="B714" s="1"/>
  <c r="D711" i="2"/>
  <c r="E711" s="1"/>
  <c r="C711"/>
  <c r="D713" i="5"/>
  <c r="C713"/>
  <c r="B711" i="4"/>
  <c r="C711" s="1"/>
  <c r="D710"/>
  <c r="E710" s="1"/>
  <c r="B719" i="13"/>
  <c r="B713" i="6"/>
  <c r="C713" s="1"/>
  <c r="D712"/>
  <c r="E712" s="1"/>
  <c r="B712" i="2"/>
  <c r="B714" i="5"/>
  <c r="E712"/>
  <c r="E714" i="15" l="1"/>
  <c r="C714"/>
  <c r="D714"/>
  <c r="B715" s="1"/>
  <c r="D712" i="2"/>
  <c r="E712" s="1"/>
  <c r="C712"/>
  <c r="D714" i="5"/>
  <c r="C714"/>
  <c r="B712" i="4"/>
  <c r="C712" s="1"/>
  <c r="D711"/>
  <c r="E711" s="1"/>
  <c r="B720" i="13"/>
  <c r="B714" i="6"/>
  <c r="C714" s="1"/>
  <c r="D713"/>
  <c r="E713" s="1"/>
  <c r="B713" i="2"/>
  <c r="B715" i="5"/>
  <c r="E713"/>
  <c r="E715" i="15" l="1"/>
  <c r="C715"/>
  <c r="D715"/>
  <c r="B716" s="1"/>
  <c r="D713" i="2"/>
  <c r="E713" s="1"/>
  <c r="C713"/>
  <c r="D715" i="5"/>
  <c r="C715"/>
  <c r="B713" i="4"/>
  <c r="C713" s="1"/>
  <c r="D712"/>
  <c r="E712" s="1"/>
  <c r="B721" i="13"/>
  <c r="B715" i="6"/>
  <c r="C715" s="1"/>
  <c r="D714"/>
  <c r="E714" s="1"/>
  <c r="B714" i="2"/>
  <c r="E714" i="5"/>
  <c r="B716"/>
  <c r="E716" i="15" l="1"/>
  <c r="D716"/>
  <c r="B717" s="1"/>
  <c r="C716"/>
  <c r="D714" i="2"/>
  <c r="E714" s="1"/>
  <c r="C714"/>
  <c r="D716" i="5"/>
  <c r="C716"/>
  <c r="B714" i="4"/>
  <c r="C714" s="1"/>
  <c r="D713"/>
  <c r="E713" s="1"/>
  <c r="B722" i="13"/>
  <c r="B716" i="6"/>
  <c r="C716" s="1"/>
  <c r="D715"/>
  <c r="E715" s="1"/>
  <c r="B715" i="2"/>
  <c r="B717" i="5"/>
  <c r="E715"/>
  <c r="E717" i="15" l="1"/>
  <c r="D717"/>
  <c r="B718" s="1"/>
  <c r="C717"/>
  <c r="D715" i="2"/>
  <c r="E715" s="1"/>
  <c r="C715"/>
  <c r="D717" i="5"/>
  <c r="C717"/>
  <c r="B715" i="4"/>
  <c r="C715" s="1"/>
  <c r="D714"/>
  <c r="E714" s="1"/>
  <c r="B723" i="13"/>
  <c r="B717" i="6"/>
  <c r="C717" s="1"/>
  <c r="D716"/>
  <c r="E716" s="1"/>
  <c r="B716" i="2"/>
  <c r="B718" i="5"/>
  <c r="E716"/>
  <c r="E718" i="15" l="1"/>
  <c r="C718"/>
  <c r="D718"/>
  <c r="B719" s="1"/>
  <c r="D716" i="2"/>
  <c r="E716" s="1"/>
  <c r="C716"/>
  <c r="D718" i="5"/>
  <c r="C718"/>
  <c r="B716" i="4"/>
  <c r="C716" s="1"/>
  <c r="D715"/>
  <c r="E715" s="1"/>
  <c r="B724" i="13"/>
  <c r="B718" i="6"/>
  <c r="C718" s="1"/>
  <c r="D717"/>
  <c r="E717" s="1"/>
  <c r="B717" i="2"/>
  <c r="B719" i="5"/>
  <c r="E717"/>
  <c r="E719" i="15" l="1"/>
  <c r="D719"/>
  <c r="B720" s="1"/>
  <c r="C719"/>
  <c r="D717" i="2"/>
  <c r="E717" s="1"/>
  <c r="C717"/>
  <c r="D719" i="5"/>
  <c r="C719"/>
  <c r="B717" i="4"/>
  <c r="C717" s="1"/>
  <c r="D716"/>
  <c r="E716" s="1"/>
  <c r="B725" i="13"/>
  <c r="B719" i="6"/>
  <c r="C719" s="1"/>
  <c r="D718"/>
  <c r="E718" s="1"/>
  <c r="B718" i="2"/>
  <c r="B720" i="5"/>
  <c r="E718"/>
  <c r="E720" i="15" l="1"/>
  <c r="C720"/>
  <c r="D720"/>
  <c r="B721" s="1"/>
  <c r="D718" i="2"/>
  <c r="E718" s="1"/>
  <c r="C718"/>
  <c r="D720" i="5"/>
  <c r="C720"/>
  <c r="B718" i="4"/>
  <c r="C718" s="1"/>
  <c r="D717"/>
  <c r="E717" s="1"/>
  <c r="B726" i="13"/>
  <c r="B720" i="6"/>
  <c r="C720" s="1"/>
  <c r="D719"/>
  <c r="E719" s="1"/>
  <c r="B719" i="2"/>
  <c r="B721" i="5"/>
  <c r="E719"/>
  <c r="E721" i="15" l="1"/>
  <c r="D721"/>
  <c r="B722" s="1"/>
  <c r="C721"/>
  <c r="D719" i="2"/>
  <c r="E719" s="1"/>
  <c r="C719"/>
  <c r="D721" i="5"/>
  <c r="C721"/>
  <c r="B719" i="4"/>
  <c r="C719" s="1"/>
  <c r="D718"/>
  <c r="E718" s="1"/>
  <c r="B727" i="13"/>
  <c r="B721" i="6"/>
  <c r="C721" s="1"/>
  <c r="D720"/>
  <c r="E720" s="1"/>
  <c r="B720" i="2"/>
  <c r="B722" i="5"/>
  <c r="E720"/>
  <c r="E722" i="15" l="1"/>
  <c r="C722"/>
  <c r="D722"/>
  <c r="B723" s="1"/>
  <c r="D720" i="2"/>
  <c r="E720" s="1"/>
  <c r="C720"/>
  <c r="D722" i="5"/>
  <c r="C722"/>
  <c r="B720" i="4"/>
  <c r="C720" s="1"/>
  <c r="D719"/>
  <c r="E719" s="1"/>
  <c r="B728" i="13"/>
  <c r="B722" i="6"/>
  <c r="C722" s="1"/>
  <c r="D721"/>
  <c r="E721" s="1"/>
  <c r="B721" i="2"/>
  <c r="B723" i="5"/>
  <c r="E721"/>
  <c r="E723" i="15" l="1"/>
  <c r="D723"/>
  <c r="B724" s="1"/>
  <c r="C723"/>
  <c r="D721" i="2"/>
  <c r="E721" s="1"/>
  <c r="C721"/>
  <c r="D723" i="5"/>
  <c r="C723"/>
  <c r="B721" i="4"/>
  <c r="C721" s="1"/>
  <c r="D720"/>
  <c r="E720" s="1"/>
  <c r="B729" i="13"/>
  <c r="B723" i="6"/>
  <c r="C723" s="1"/>
  <c r="D722"/>
  <c r="E722" s="1"/>
  <c r="B722" i="2"/>
  <c r="E722" i="5"/>
  <c r="B724"/>
  <c r="E724" i="15" l="1"/>
  <c r="C724"/>
  <c r="D724"/>
  <c r="B725" s="1"/>
  <c r="D722" i="2"/>
  <c r="E722" s="1"/>
  <c r="C722"/>
  <c r="D724" i="5"/>
  <c r="C724"/>
  <c r="B722" i="4"/>
  <c r="C722" s="1"/>
  <c r="D721"/>
  <c r="E721" s="1"/>
  <c r="B730" i="13"/>
  <c r="B724" i="6"/>
  <c r="C724" s="1"/>
  <c r="D723"/>
  <c r="E723" s="1"/>
  <c r="B723" i="2"/>
  <c r="B725" i="5"/>
  <c r="E723"/>
  <c r="E725" i="15" l="1"/>
  <c r="D725"/>
  <c r="B726" s="1"/>
  <c r="C725"/>
  <c r="D723" i="2"/>
  <c r="E723" s="1"/>
  <c r="C723"/>
  <c r="D725" i="5"/>
  <c r="C725"/>
  <c r="B723" i="4"/>
  <c r="C723" s="1"/>
  <c r="D722"/>
  <c r="E722" s="1"/>
  <c r="B731" i="13"/>
  <c r="B725" i="6"/>
  <c r="C725" s="1"/>
  <c r="D724"/>
  <c r="E724" s="1"/>
  <c r="B724" i="2"/>
  <c r="E724" i="5"/>
  <c r="B726"/>
  <c r="E726" i="15" l="1"/>
  <c r="C726"/>
  <c r="D726"/>
  <c r="B727" s="1"/>
  <c r="D724" i="2"/>
  <c r="E724" s="1"/>
  <c r="C724"/>
  <c r="D726" i="5"/>
  <c r="C726"/>
  <c r="B724" i="4"/>
  <c r="C724" s="1"/>
  <c r="D723"/>
  <c r="E723" s="1"/>
  <c r="B732" i="13"/>
  <c r="B726" i="6"/>
  <c r="C726" s="1"/>
  <c r="D725"/>
  <c r="E725" s="1"/>
  <c r="B725" i="2"/>
  <c r="E725" i="5"/>
  <c r="B727"/>
  <c r="E727" i="15" l="1"/>
  <c r="D727"/>
  <c r="B728" s="1"/>
  <c r="C727"/>
  <c r="D725" i="2"/>
  <c r="E725" s="1"/>
  <c r="C725"/>
  <c r="D727" i="5"/>
  <c r="C727"/>
  <c r="B725" i="4"/>
  <c r="C725" s="1"/>
  <c r="D724"/>
  <c r="E724" s="1"/>
  <c r="B733" i="13"/>
  <c r="B727" i="6"/>
  <c r="C727" s="1"/>
  <c r="D726"/>
  <c r="E726" s="1"/>
  <c r="B726" i="2"/>
  <c r="B728" i="5"/>
  <c r="E726"/>
  <c r="E728" i="15" l="1"/>
  <c r="C728"/>
  <c r="D728"/>
  <c r="B729" s="1"/>
  <c r="D726" i="2"/>
  <c r="E726" s="1"/>
  <c r="C726"/>
  <c r="D728" i="5"/>
  <c r="C728"/>
  <c r="B726" i="4"/>
  <c r="C726" s="1"/>
  <c r="D725"/>
  <c r="E725" s="1"/>
  <c r="B734" i="13"/>
  <c r="B728" i="6"/>
  <c r="C728" s="1"/>
  <c r="D727"/>
  <c r="E727" s="1"/>
  <c r="B727" i="2"/>
  <c r="B729" i="5"/>
  <c r="E727"/>
  <c r="E729" i="15" l="1"/>
  <c r="C729"/>
  <c r="D729"/>
  <c r="B730" s="1"/>
  <c r="D727" i="2"/>
  <c r="E727" s="1"/>
  <c r="C727"/>
  <c r="D729" i="5"/>
  <c r="C729"/>
  <c r="B727" i="4"/>
  <c r="C727" s="1"/>
  <c r="D726"/>
  <c r="E726" s="1"/>
  <c r="B735" i="13"/>
  <c r="B729" i="6"/>
  <c r="C729" s="1"/>
  <c r="D728"/>
  <c r="E728" s="1"/>
  <c r="B728" i="2"/>
  <c r="E728" i="5"/>
  <c r="B730"/>
  <c r="E730" i="15" l="1"/>
  <c r="C730"/>
  <c r="D730"/>
  <c r="B731" s="1"/>
  <c r="D728" i="2"/>
  <c r="E728" s="1"/>
  <c r="C728"/>
  <c r="D730" i="5"/>
  <c r="C730"/>
  <c r="B728" i="4"/>
  <c r="C728" s="1"/>
  <c r="D727"/>
  <c r="E727" s="1"/>
  <c r="B736" i="13"/>
  <c r="B730" i="6"/>
  <c r="C730" s="1"/>
  <c r="D729"/>
  <c r="E729" s="1"/>
  <c r="B729" i="2"/>
  <c r="B731" i="5"/>
  <c r="E729"/>
  <c r="E731" i="15" l="1"/>
  <c r="D731"/>
  <c r="B732" s="1"/>
  <c r="C731"/>
  <c r="D729" i="2"/>
  <c r="E729" s="1"/>
  <c r="C729"/>
  <c r="D731" i="5"/>
  <c r="C731"/>
  <c r="B729" i="4"/>
  <c r="C729" s="1"/>
  <c r="D728"/>
  <c r="E728" s="1"/>
  <c r="B737" i="13"/>
  <c r="B731" i="6"/>
  <c r="C731" s="1"/>
  <c r="D730"/>
  <c r="E730" s="1"/>
  <c r="B730" i="2"/>
  <c r="E730" i="5"/>
  <c r="B732"/>
  <c r="E732" i="15" l="1"/>
  <c r="D732"/>
  <c r="B733" s="1"/>
  <c r="C732"/>
  <c r="D730" i="2"/>
  <c r="E730" s="1"/>
  <c r="C730"/>
  <c r="D732" i="5"/>
  <c r="C732"/>
  <c r="B730" i="4"/>
  <c r="C730" s="1"/>
  <c r="D729"/>
  <c r="E729" s="1"/>
  <c r="B738" i="13"/>
  <c r="B732" i="6"/>
  <c r="C732" s="1"/>
  <c r="D731"/>
  <c r="E731" s="1"/>
  <c r="B731" i="2"/>
  <c r="E731" i="5"/>
  <c r="B733"/>
  <c r="E733" i="15" l="1"/>
  <c r="C733"/>
  <c r="D733"/>
  <c r="B734" s="1"/>
  <c r="D731" i="2"/>
  <c r="E731" s="1"/>
  <c r="C731"/>
  <c r="D733" i="5"/>
  <c r="C733"/>
  <c r="B731" i="4"/>
  <c r="C731" s="1"/>
  <c r="D730"/>
  <c r="E730" s="1"/>
  <c r="B739" i="13"/>
  <c r="B733" i="6"/>
  <c r="C733" s="1"/>
  <c r="D732"/>
  <c r="E732" s="1"/>
  <c r="B732" i="2"/>
  <c r="B734" i="5"/>
  <c r="E732"/>
  <c r="E734" i="15" l="1"/>
  <c r="D734"/>
  <c r="B735" s="1"/>
  <c r="C734"/>
  <c r="D732" i="2"/>
  <c r="E732" s="1"/>
  <c r="C732"/>
  <c r="D734" i="5"/>
  <c r="C734"/>
  <c r="B732" i="4"/>
  <c r="C732" s="1"/>
  <c r="D731"/>
  <c r="E731" s="1"/>
  <c r="B740" i="13"/>
  <c r="B734" i="6"/>
  <c r="C734" s="1"/>
  <c r="D733"/>
  <c r="E733" s="1"/>
  <c r="B733" i="2"/>
  <c r="E733" i="5"/>
  <c r="B735"/>
  <c r="E735" i="15" l="1"/>
  <c r="D735"/>
  <c r="B736" s="1"/>
  <c r="C735"/>
  <c r="D733" i="2"/>
  <c r="E733" s="1"/>
  <c r="C733"/>
  <c r="D735" i="5"/>
  <c r="C735"/>
  <c r="B733" i="4"/>
  <c r="C733" s="1"/>
  <c r="D732"/>
  <c r="E732" s="1"/>
  <c r="B741" i="13"/>
  <c r="B735" i="6"/>
  <c r="C735" s="1"/>
  <c r="D734"/>
  <c r="E734" s="1"/>
  <c r="B734" i="2"/>
  <c r="E734" i="5"/>
  <c r="B736"/>
  <c r="E736" i="15" l="1"/>
  <c r="D736"/>
  <c r="B737" s="1"/>
  <c r="C736"/>
  <c r="D734" i="2"/>
  <c r="E734" s="1"/>
  <c r="C734"/>
  <c r="D736" i="5"/>
  <c r="C736"/>
  <c r="B734" i="4"/>
  <c r="C734" s="1"/>
  <c r="D733"/>
  <c r="E733" s="1"/>
  <c r="B742" i="13"/>
  <c r="B736" i="6"/>
  <c r="C736" s="1"/>
  <c r="D735"/>
  <c r="E735" s="1"/>
  <c r="B735" i="2"/>
  <c r="E735" i="5"/>
  <c r="B737"/>
  <c r="E737" i="15" l="1"/>
  <c r="C737"/>
  <c r="D737"/>
  <c r="B738" s="1"/>
  <c r="D735" i="2"/>
  <c r="E735" s="1"/>
  <c r="C735"/>
  <c r="D737" i="5"/>
  <c r="C737"/>
  <c r="B735" i="4"/>
  <c r="C735" s="1"/>
  <c r="D734"/>
  <c r="E734" s="1"/>
  <c r="B743" i="13"/>
  <c r="B737" i="6"/>
  <c r="C737" s="1"/>
  <c r="D736"/>
  <c r="E736" s="1"/>
  <c r="B736" i="2"/>
  <c r="B738" i="5"/>
  <c r="E736"/>
  <c r="E738" i="15" l="1"/>
  <c r="D738"/>
  <c r="B739" s="1"/>
  <c r="C738"/>
  <c r="D736" i="2"/>
  <c r="E736" s="1"/>
  <c r="C736"/>
  <c r="D738" i="5"/>
  <c r="C738"/>
  <c r="B736" i="4"/>
  <c r="C736" s="1"/>
  <c r="D735"/>
  <c r="E735" s="1"/>
  <c r="B744" i="13"/>
  <c r="B738" i="6"/>
  <c r="C738" s="1"/>
  <c r="D737"/>
  <c r="E737" s="1"/>
  <c r="B737" i="2"/>
  <c r="E737" i="5"/>
  <c r="B739"/>
  <c r="E739" i="15" l="1"/>
  <c r="D739"/>
  <c r="B740" s="1"/>
  <c r="C739"/>
  <c r="D737" i="2"/>
  <c r="E737" s="1"/>
  <c r="C737"/>
  <c r="D739" i="5"/>
  <c r="C739"/>
  <c r="B737" i="4"/>
  <c r="C737" s="1"/>
  <c r="D736"/>
  <c r="E736" s="1"/>
  <c r="B745" i="13"/>
  <c r="B739" i="6"/>
  <c r="C739" s="1"/>
  <c r="D738"/>
  <c r="E738" s="1"/>
  <c r="B738" i="2"/>
  <c r="B740" i="5"/>
  <c r="E738"/>
  <c r="E740" i="15" l="1"/>
  <c r="D740"/>
  <c r="B741" s="1"/>
  <c r="C740"/>
  <c r="D738" i="2"/>
  <c r="E738" s="1"/>
  <c r="C738"/>
  <c r="D740" i="5"/>
  <c r="C740"/>
  <c r="B738" i="4"/>
  <c r="C738" s="1"/>
  <c r="D737"/>
  <c r="E737" s="1"/>
  <c r="B746" i="13"/>
  <c r="B740" i="6"/>
  <c r="C740" s="1"/>
  <c r="D739"/>
  <c r="E739" s="1"/>
  <c r="B739" i="2"/>
  <c r="B741" i="5"/>
  <c r="E739"/>
  <c r="E741" i="15" l="1"/>
  <c r="C741"/>
  <c r="D741"/>
  <c r="B742" s="1"/>
  <c r="D739" i="2"/>
  <c r="E739" s="1"/>
  <c r="C739"/>
  <c r="D741" i="5"/>
  <c r="C741"/>
  <c r="B739" i="4"/>
  <c r="C739" s="1"/>
  <c r="D738"/>
  <c r="E738" s="1"/>
  <c r="B747" i="13"/>
  <c r="B741" i="6"/>
  <c r="C741" s="1"/>
  <c r="D740"/>
  <c r="E740" s="1"/>
  <c r="B740" i="2"/>
  <c r="B742" i="5"/>
  <c r="E740"/>
  <c r="E742" i="15" l="1"/>
  <c r="C742"/>
  <c r="D742"/>
  <c r="B743" s="1"/>
  <c r="D740" i="2"/>
  <c r="E740" s="1"/>
  <c r="C740"/>
  <c r="D742" i="5"/>
  <c r="C742"/>
  <c r="B740" i="4"/>
  <c r="C740" s="1"/>
  <c r="D739"/>
  <c r="E739" s="1"/>
  <c r="B748" i="13"/>
  <c r="B742" i="6"/>
  <c r="C742" s="1"/>
  <c r="D741"/>
  <c r="E741" s="1"/>
  <c r="B741" i="2"/>
  <c r="E741" i="5"/>
  <c r="B743"/>
  <c r="E743" i="15" l="1"/>
  <c r="D743"/>
  <c r="B744" s="1"/>
  <c r="C743"/>
  <c r="D741" i="2"/>
  <c r="E741" s="1"/>
  <c r="C741"/>
  <c r="D743" i="5"/>
  <c r="C743"/>
  <c r="B741" i="4"/>
  <c r="C741" s="1"/>
  <c r="D740"/>
  <c r="E740" s="1"/>
  <c r="B749" i="13"/>
  <c r="B743" i="6"/>
  <c r="C743" s="1"/>
  <c r="D742"/>
  <c r="E742" s="1"/>
  <c r="B742" i="2"/>
  <c r="E742" i="5"/>
  <c r="B744"/>
  <c r="E744" i="15" l="1"/>
  <c r="C744"/>
  <c r="D744"/>
  <c r="B745" s="1"/>
  <c r="D742" i="2"/>
  <c r="E742" s="1"/>
  <c r="C742"/>
  <c r="D744" i="5"/>
  <c r="C744"/>
  <c r="B742" i="4"/>
  <c r="C742" s="1"/>
  <c r="D741"/>
  <c r="E741" s="1"/>
  <c r="B750" i="13"/>
  <c r="B744" i="6"/>
  <c r="C744" s="1"/>
  <c r="D743"/>
  <c r="E743" s="1"/>
  <c r="B743" i="2"/>
  <c r="B745" i="5"/>
  <c r="E743"/>
  <c r="E745" i="15" l="1"/>
  <c r="C745"/>
  <c r="D745"/>
  <c r="B746" s="1"/>
  <c r="D743" i="2"/>
  <c r="E743" s="1"/>
  <c r="C743"/>
  <c r="D745" i="5"/>
  <c r="C745"/>
  <c r="B743" i="4"/>
  <c r="C743" s="1"/>
  <c r="D742"/>
  <c r="E742" s="1"/>
  <c r="B751" i="13"/>
  <c r="B745" i="6"/>
  <c r="C745" s="1"/>
  <c r="D744"/>
  <c r="E744" s="1"/>
  <c r="B744" i="2"/>
  <c r="E744" i="5"/>
  <c r="B746"/>
  <c r="E746" i="15" l="1"/>
  <c r="C746"/>
  <c r="D746"/>
  <c r="B747" s="1"/>
  <c r="D744" i="2"/>
  <c r="E744" s="1"/>
  <c r="C744"/>
  <c r="D746" i="5"/>
  <c r="C746"/>
  <c r="B744" i="4"/>
  <c r="C744" s="1"/>
  <c r="D743"/>
  <c r="E743" s="1"/>
  <c r="B752" i="13"/>
  <c r="B746" i="6"/>
  <c r="C746" s="1"/>
  <c r="D745"/>
  <c r="E745" s="1"/>
  <c r="B745" i="2"/>
  <c r="E745" i="5"/>
  <c r="B747"/>
  <c r="E747" i="15" l="1"/>
  <c r="D747"/>
  <c r="B748" s="1"/>
  <c r="C747"/>
  <c r="D745" i="2"/>
  <c r="E745" s="1"/>
  <c r="C745"/>
  <c r="D747" i="5"/>
  <c r="C747"/>
  <c r="B745" i="4"/>
  <c r="C745" s="1"/>
  <c r="D744"/>
  <c r="E744" s="1"/>
  <c r="B753" i="13"/>
  <c r="B747" i="6"/>
  <c r="C747" s="1"/>
  <c r="D746"/>
  <c r="E746" s="1"/>
  <c r="B746" i="2"/>
  <c r="E746" i="5"/>
  <c r="B748"/>
  <c r="E748" i="15" l="1"/>
  <c r="C748"/>
  <c r="D748"/>
  <c r="B749" s="1"/>
  <c r="D746" i="2"/>
  <c r="E746" s="1"/>
  <c r="C746"/>
  <c r="D748" i="5"/>
  <c r="C748"/>
  <c r="B746" i="4"/>
  <c r="C746" s="1"/>
  <c r="D745"/>
  <c r="E745" s="1"/>
  <c r="B754" i="13"/>
  <c r="B748" i="6"/>
  <c r="C748" s="1"/>
  <c r="D747"/>
  <c r="E747" s="1"/>
  <c r="B747" i="2"/>
  <c r="E747" i="5"/>
  <c r="B749"/>
  <c r="E749" i="15" l="1"/>
  <c r="D749"/>
  <c r="B750" s="1"/>
  <c r="C749"/>
  <c r="D747" i="2"/>
  <c r="E747" s="1"/>
  <c r="C747"/>
  <c r="D749" i="5"/>
  <c r="C749"/>
  <c r="B747" i="4"/>
  <c r="C747" s="1"/>
  <c r="D746"/>
  <c r="E746" s="1"/>
  <c r="B755" i="13"/>
  <c r="B749" i="6"/>
  <c r="C749" s="1"/>
  <c r="D748"/>
  <c r="E748" s="1"/>
  <c r="B748" i="2"/>
  <c r="B750" i="5"/>
  <c r="E748"/>
  <c r="E750" i="15" l="1"/>
  <c r="D750"/>
  <c r="B751" s="1"/>
  <c r="C750"/>
  <c r="D748" i="2"/>
  <c r="E748" s="1"/>
  <c r="C748"/>
  <c r="D750" i="5"/>
  <c r="C750"/>
  <c r="B748" i="4"/>
  <c r="C748" s="1"/>
  <c r="D747"/>
  <c r="E747" s="1"/>
  <c r="B756" i="13"/>
  <c r="B750" i="6"/>
  <c r="C750" s="1"/>
  <c r="D749"/>
  <c r="E749" s="1"/>
  <c r="B749" i="2"/>
  <c r="B751" i="5"/>
  <c r="E749"/>
  <c r="E751" i="15" l="1"/>
  <c r="D751"/>
  <c r="B752" s="1"/>
  <c r="C751"/>
  <c r="D749" i="2"/>
  <c r="E749" s="1"/>
  <c r="C749"/>
  <c r="D751" i="5"/>
  <c r="C751"/>
  <c r="B749" i="4"/>
  <c r="C749" s="1"/>
  <c r="D748"/>
  <c r="E748" s="1"/>
  <c r="B757" i="13"/>
  <c r="B751" i="6"/>
  <c r="C751" s="1"/>
  <c r="D750"/>
  <c r="E750" s="1"/>
  <c r="B750" i="2"/>
  <c r="B752" i="5"/>
  <c r="E750"/>
  <c r="E752" i="15" l="1"/>
  <c r="C752"/>
  <c r="D752"/>
  <c r="B753" s="1"/>
  <c r="D750" i="2"/>
  <c r="E750" s="1"/>
  <c r="C750"/>
  <c r="D752" i="5"/>
  <c r="C752"/>
  <c r="B750" i="4"/>
  <c r="C750" s="1"/>
  <c r="D749"/>
  <c r="E749" s="1"/>
  <c r="B758" i="13"/>
  <c r="B752" i="6"/>
  <c r="C752" s="1"/>
  <c r="D751"/>
  <c r="E751" s="1"/>
  <c r="B751" i="2"/>
  <c r="B753" i="5"/>
  <c r="E751"/>
  <c r="E753" i="15" l="1"/>
  <c r="C753"/>
  <c r="D753"/>
  <c r="B754" s="1"/>
  <c r="D751" i="2"/>
  <c r="E751" s="1"/>
  <c r="C751"/>
  <c r="D753" i="5"/>
  <c r="C753"/>
  <c r="B751" i="4"/>
  <c r="C751" s="1"/>
  <c r="D750"/>
  <c r="E750" s="1"/>
  <c r="B759" i="13"/>
  <c r="B753" i="6"/>
  <c r="C753" s="1"/>
  <c r="D752"/>
  <c r="E752" s="1"/>
  <c r="B752" i="2"/>
  <c r="E752" i="5"/>
  <c r="B754"/>
  <c r="E754" i="15" l="1"/>
  <c r="C754"/>
  <c r="D754"/>
  <c r="B755" s="1"/>
  <c r="D752" i="2"/>
  <c r="E752" s="1"/>
  <c r="C752"/>
  <c r="D754" i="5"/>
  <c r="C754"/>
  <c r="B752" i="4"/>
  <c r="C752" s="1"/>
  <c r="D751"/>
  <c r="E751" s="1"/>
  <c r="B760" i="13"/>
  <c r="B754" i="6"/>
  <c r="C754" s="1"/>
  <c r="D753"/>
  <c r="E753" s="1"/>
  <c r="B753" i="2"/>
  <c r="B755" i="5"/>
  <c r="E753"/>
  <c r="E755" i="15" l="1"/>
  <c r="D755"/>
  <c r="B756" s="1"/>
  <c r="C755"/>
  <c r="D753" i="2"/>
  <c r="E753" s="1"/>
  <c r="C753"/>
  <c r="D755" i="5"/>
  <c r="C755"/>
  <c r="B753" i="4"/>
  <c r="C753" s="1"/>
  <c r="D752"/>
  <c r="E752" s="1"/>
  <c r="B761" i="13"/>
  <c r="B755" i="6"/>
  <c r="C755" s="1"/>
  <c r="D754"/>
  <c r="E754" s="1"/>
  <c r="B754" i="2"/>
  <c r="B756" i="5"/>
  <c r="E754"/>
  <c r="E756" i="15" l="1"/>
  <c r="D756"/>
  <c r="B757" s="1"/>
  <c r="C756"/>
  <c r="D754" i="2"/>
  <c r="E754" s="1"/>
  <c r="C754"/>
  <c r="D756" i="5"/>
  <c r="C756"/>
  <c r="B754" i="4"/>
  <c r="C754" s="1"/>
  <c r="D753"/>
  <c r="E753" s="1"/>
  <c r="B762" i="13"/>
  <c r="B756" i="6"/>
  <c r="C756" s="1"/>
  <c r="D755"/>
  <c r="E755" s="1"/>
  <c r="B755" i="2"/>
  <c r="E755" i="5"/>
  <c r="B757"/>
  <c r="E757" i="15" l="1"/>
  <c r="D757"/>
  <c r="B758" s="1"/>
  <c r="C757"/>
  <c r="D755" i="2"/>
  <c r="E755" s="1"/>
  <c r="C755"/>
  <c r="D757" i="5"/>
  <c r="C757"/>
  <c r="B755" i="4"/>
  <c r="C755" s="1"/>
  <c r="D754"/>
  <c r="E754" s="1"/>
  <c r="B763" i="13"/>
  <c r="B757" i="6"/>
  <c r="C757" s="1"/>
  <c r="D756"/>
  <c r="E756" s="1"/>
  <c r="B756" i="2"/>
  <c r="B758" i="5"/>
  <c r="E756"/>
  <c r="E758" i="15" l="1"/>
  <c r="C758"/>
  <c r="D758"/>
  <c r="B759" s="1"/>
  <c r="D756" i="2"/>
  <c r="E756" s="1"/>
  <c r="C756"/>
  <c r="D758" i="5"/>
  <c r="C758"/>
  <c r="B756" i="4"/>
  <c r="C756" s="1"/>
  <c r="D755"/>
  <c r="E755" s="1"/>
  <c r="B764" i="13"/>
  <c r="B758" i="6"/>
  <c r="C758" s="1"/>
  <c r="D757"/>
  <c r="E757" s="1"/>
  <c r="B757" i="2"/>
  <c r="E757" i="5"/>
  <c r="B759"/>
  <c r="E759" i="15" l="1"/>
  <c r="D759"/>
  <c r="B760" s="1"/>
  <c r="C759"/>
  <c r="D757" i="2"/>
  <c r="E757" s="1"/>
  <c r="C757"/>
  <c r="D759" i="5"/>
  <c r="C759"/>
  <c r="B757" i="4"/>
  <c r="C757" s="1"/>
  <c r="D756"/>
  <c r="E756" s="1"/>
  <c r="B765" i="13"/>
  <c r="B759" i="6"/>
  <c r="C759" s="1"/>
  <c r="D758"/>
  <c r="E758" s="1"/>
  <c r="B758" i="2"/>
  <c r="E758" i="5"/>
  <c r="B760"/>
  <c r="E760" i="15" l="1"/>
  <c r="C760"/>
  <c r="D760"/>
  <c r="B761" s="1"/>
  <c r="D758" i="2"/>
  <c r="E758" s="1"/>
  <c r="C758"/>
  <c r="D760" i="5"/>
  <c r="C760"/>
  <c r="B758" i="4"/>
  <c r="C758" s="1"/>
  <c r="D757"/>
  <c r="E757" s="1"/>
  <c r="B766" i="13"/>
  <c r="B760" i="6"/>
  <c r="C760" s="1"/>
  <c r="D759"/>
  <c r="E759" s="1"/>
  <c r="B759" i="2"/>
  <c r="B761" i="5"/>
  <c r="E759"/>
  <c r="E761" i="15" l="1"/>
  <c r="C761"/>
  <c r="D761"/>
  <c r="B762" s="1"/>
  <c r="D759" i="2"/>
  <c r="E759" s="1"/>
  <c r="C759"/>
  <c r="D761" i="5"/>
  <c r="C761"/>
  <c r="B759" i="4"/>
  <c r="C759" s="1"/>
  <c r="D758"/>
  <c r="E758" s="1"/>
  <c r="B767" i="13"/>
  <c r="B761" i="6"/>
  <c r="C761" s="1"/>
  <c r="D760"/>
  <c r="E760" s="1"/>
  <c r="B760" i="2"/>
  <c r="E760" i="5"/>
  <c r="B762"/>
  <c r="E762" i="15" l="1"/>
  <c r="C762"/>
  <c r="D762"/>
  <c r="B763" s="1"/>
  <c r="D760" i="2"/>
  <c r="E760" s="1"/>
  <c r="C760"/>
  <c r="D762" i="5"/>
  <c r="C762"/>
  <c r="B760" i="4"/>
  <c r="C760" s="1"/>
  <c r="D759"/>
  <c r="E759" s="1"/>
  <c r="B768" i="13"/>
  <c r="B762" i="6"/>
  <c r="C762" s="1"/>
  <c r="D761"/>
  <c r="E761" s="1"/>
  <c r="B761" i="2"/>
  <c r="E761" i="5"/>
  <c r="B763"/>
  <c r="E763" i="15" l="1"/>
  <c r="D763"/>
  <c r="B764" s="1"/>
  <c r="C763"/>
  <c r="D761" i="2"/>
  <c r="E761" s="1"/>
  <c r="C761"/>
  <c r="D763" i="5"/>
  <c r="C763"/>
  <c r="B761" i="4"/>
  <c r="C761" s="1"/>
  <c r="D760"/>
  <c r="E760" s="1"/>
  <c r="B769" i="13"/>
  <c r="B763" i="6"/>
  <c r="C763" s="1"/>
  <c r="D762"/>
  <c r="E762" s="1"/>
  <c r="B762" i="2"/>
  <c r="E762" i="5"/>
  <c r="B764"/>
  <c r="E764" i="15" l="1"/>
  <c r="C764"/>
  <c r="D764"/>
  <c r="B765" s="1"/>
  <c r="D762" i="2"/>
  <c r="E762" s="1"/>
  <c r="C762"/>
  <c r="D764" i="5"/>
  <c r="C764"/>
  <c r="B762" i="4"/>
  <c r="C762" s="1"/>
  <c r="D761"/>
  <c r="E761" s="1"/>
  <c r="B770" i="13"/>
  <c r="B764" i="6"/>
  <c r="C764" s="1"/>
  <c r="D763"/>
  <c r="E763" s="1"/>
  <c r="B763" i="2"/>
  <c r="E763" i="5"/>
  <c r="B765"/>
  <c r="E765" i="15" l="1"/>
  <c r="C765"/>
  <c r="D765"/>
  <c r="B766" s="1"/>
  <c r="D763" i="2"/>
  <c r="E763" s="1"/>
  <c r="C763"/>
  <c r="D765" i="5"/>
  <c r="C765"/>
  <c r="B763" i="4"/>
  <c r="C763" s="1"/>
  <c r="D762"/>
  <c r="E762" s="1"/>
  <c r="B771" i="13"/>
  <c r="B765" i="6"/>
  <c r="C765" s="1"/>
  <c r="D764"/>
  <c r="E764" s="1"/>
  <c r="B764" i="2"/>
  <c r="B766" i="5"/>
  <c r="E764"/>
  <c r="E766" i="15" l="1"/>
  <c r="D766"/>
  <c r="B767" s="1"/>
  <c r="C766"/>
  <c r="D764" i="2"/>
  <c r="E764" s="1"/>
  <c r="C764"/>
  <c r="D766" i="5"/>
  <c r="C766"/>
  <c r="B764" i="4"/>
  <c r="C764" s="1"/>
  <c r="D763"/>
  <c r="E763" s="1"/>
  <c r="B772" i="13"/>
  <c r="B766" i="6"/>
  <c r="C766" s="1"/>
  <c r="D765"/>
  <c r="E765" s="1"/>
  <c r="B765" i="2"/>
  <c r="E765" i="5"/>
  <c r="B767"/>
  <c r="E767" i="15" l="1"/>
  <c r="C767"/>
  <c r="D767"/>
  <c r="B768" s="1"/>
  <c r="D765" i="2"/>
  <c r="E765" s="1"/>
  <c r="C765"/>
  <c r="D767" i="5"/>
  <c r="C767"/>
  <c r="B765" i="4"/>
  <c r="C765" s="1"/>
  <c r="D764"/>
  <c r="E764" s="1"/>
  <c r="B773" i="13"/>
  <c r="B767" i="6"/>
  <c r="C767" s="1"/>
  <c r="D766"/>
  <c r="E766" s="1"/>
  <c r="B766" i="2"/>
  <c r="B768" i="5"/>
  <c r="E766"/>
  <c r="E768" i="15" l="1"/>
  <c r="D768"/>
  <c r="B769" s="1"/>
  <c r="C768"/>
  <c r="D766" i="2"/>
  <c r="E766" s="1"/>
  <c r="C766"/>
  <c r="D768" i="5"/>
  <c r="C768"/>
  <c r="B766" i="4"/>
  <c r="C766" s="1"/>
  <c r="D765"/>
  <c r="E765" s="1"/>
  <c r="B774" i="13"/>
  <c r="B768" i="6"/>
  <c r="C768" s="1"/>
  <c r="D767"/>
  <c r="E767" s="1"/>
  <c r="B767" i="2"/>
  <c r="E767" i="5"/>
  <c r="B769"/>
  <c r="E769" i="15" l="1"/>
  <c r="D769"/>
  <c r="B770" s="1"/>
  <c r="C769"/>
  <c r="D767" i="2"/>
  <c r="E767" s="1"/>
  <c r="C767"/>
  <c r="D769" i="5"/>
  <c r="C769"/>
  <c r="B767" i="4"/>
  <c r="C767" s="1"/>
  <c r="D766"/>
  <c r="E766" s="1"/>
  <c r="B775" i="13"/>
  <c r="B769" i="6"/>
  <c r="C769" s="1"/>
  <c r="D768"/>
  <c r="E768" s="1"/>
  <c r="B768" i="2"/>
  <c r="B770" i="5"/>
  <c r="E768"/>
  <c r="E770" i="15" l="1"/>
  <c r="C770"/>
  <c r="D770"/>
  <c r="B771" s="1"/>
  <c r="D768" i="2"/>
  <c r="E768" s="1"/>
  <c r="C768"/>
  <c r="D770" i="5"/>
  <c r="C770"/>
  <c r="B768" i="4"/>
  <c r="C768" s="1"/>
  <c r="D767"/>
  <c r="E767" s="1"/>
  <c r="B776" i="13"/>
  <c r="B770" i="6"/>
  <c r="C770" s="1"/>
  <c r="D769"/>
  <c r="E769" s="1"/>
  <c r="B769" i="2"/>
  <c r="E769" i="5"/>
  <c r="B771"/>
  <c r="E771" i="15" l="1"/>
  <c r="D771"/>
  <c r="B772" s="1"/>
  <c r="C771"/>
  <c r="D769" i="2"/>
  <c r="E769" s="1"/>
  <c r="C769"/>
  <c r="D771" i="5"/>
  <c r="C771"/>
  <c r="B769" i="4"/>
  <c r="C769" s="1"/>
  <c r="D768"/>
  <c r="E768" s="1"/>
  <c r="B777" i="13"/>
  <c r="B771" i="6"/>
  <c r="C771" s="1"/>
  <c r="D770"/>
  <c r="E770" s="1"/>
  <c r="B770" i="2"/>
  <c r="B772" i="5"/>
  <c r="E770"/>
  <c r="E772" i="15" l="1"/>
  <c r="C772"/>
  <c r="D772"/>
  <c r="B773" s="1"/>
  <c r="D770" i="2"/>
  <c r="E770" s="1"/>
  <c r="C770"/>
  <c r="D772" i="5"/>
  <c r="C772"/>
  <c r="B770" i="4"/>
  <c r="C770" s="1"/>
  <c r="D769"/>
  <c r="E769" s="1"/>
  <c r="B778" i="13"/>
  <c r="B772" i="6"/>
  <c r="C772" s="1"/>
  <c r="D771"/>
  <c r="E771" s="1"/>
  <c r="B771" i="2"/>
  <c r="B773" i="5"/>
  <c r="E771"/>
  <c r="E773" i="15" l="1"/>
  <c r="D773"/>
  <c r="B774" s="1"/>
  <c r="C773"/>
  <c r="D771" i="2"/>
  <c r="E771" s="1"/>
  <c r="C771"/>
  <c r="D773" i="5"/>
  <c r="C773"/>
  <c r="B771" i="4"/>
  <c r="C771" s="1"/>
  <c r="D770"/>
  <c r="E770" s="1"/>
  <c r="B779" i="13"/>
  <c r="B773" i="6"/>
  <c r="C773" s="1"/>
  <c r="D772"/>
  <c r="E772" s="1"/>
  <c r="B772" i="2"/>
  <c r="E772" i="5"/>
  <c r="B774"/>
  <c r="E774" i="15" l="1"/>
  <c r="C774"/>
  <c r="D774"/>
  <c r="B775" s="1"/>
  <c r="D772" i="2"/>
  <c r="E772" s="1"/>
  <c r="C772"/>
  <c r="D774" i="5"/>
  <c r="C774"/>
  <c r="B772" i="4"/>
  <c r="C772" s="1"/>
  <c r="D771"/>
  <c r="E771" s="1"/>
  <c r="B780" i="13"/>
  <c r="B774" i="6"/>
  <c r="C774" s="1"/>
  <c r="D773"/>
  <c r="E773" s="1"/>
  <c r="B773" i="2"/>
  <c r="B775" i="5"/>
  <c r="E773"/>
  <c r="E775" i="15" l="1"/>
  <c r="C775"/>
  <c r="D775"/>
  <c r="B776" s="1"/>
  <c r="D773" i="2"/>
  <c r="E773" s="1"/>
  <c r="C773"/>
  <c r="D775" i="5"/>
  <c r="C775"/>
  <c r="B773" i="4"/>
  <c r="C773" s="1"/>
  <c r="D772"/>
  <c r="E772" s="1"/>
  <c r="B781" i="13"/>
  <c r="B775" i="6"/>
  <c r="C775" s="1"/>
  <c r="D774"/>
  <c r="E774" s="1"/>
  <c r="B774" i="2"/>
  <c r="E774" i="5"/>
  <c r="B776"/>
  <c r="E776" i="15" l="1"/>
  <c r="D776"/>
  <c r="B777" s="1"/>
  <c r="C776"/>
  <c r="D774" i="2"/>
  <c r="E774" s="1"/>
  <c r="C774"/>
  <c r="D776" i="5"/>
  <c r="C776"/>
  <c r="B774" i="4"/>
  <c r="C774" s="1"/>
  <c r="D773"/>
  <c r="E773" s="1"/>
  <c r="B782" i="13"/>
  <c r="B776" i="6"/>
  <c r="C776" s="1"/>
  <c r="D775"/>
  <c r="E775" s="1"/>
  <c r="B775" i="2"/>
  <c r="B777" i="5"/>
  <c r="E775"/>
  <c r="E777" i="15" l="1"/>
  <c r="D777"/>
  <c r="B778" s="1"/>
  <c r="C777"/>
  <c r="D775" i="2"/>
  <c r="E775" s="1"/>
  <c r="C775"/>
  <c r="D777" i="5"/>
  <c r="C777"/>
  <c r="B775" i="4"/>
  <c r="C775" s="1"/>
  <c r="D774"/>
  <c r="E774" s="1"/>
  <c r="B783" i="13"/>
  <c r="B777" i="6"/>
  <c r="C777" s="1"/>
  <c r="D776"/>
  <c r="E776" s="1"/>
  <c r="B776" i="2"/>
  <c r="E776" i="5"/>
  <c r="B778"/>
  <c r="E778" i="15" l="1"/>
  <c r="D778"/>
  <c r="B779" s="1"/>
  <c r="C778"/>
  <c r="D776" i="2"/>
  <c r="E776" s="1"/>
  <c r="C776"/>
  <c r="D778" i="5"/>
  <c r="C778"/>
  <c r="B776" i="4"/>
  <c r="C776" s="1"/>
  <c r="D775"/>
  <c r="E775" s="1"/>
  <c r="B784" i="13"/>
  <c r="B778" i="6"/>
  <c r="C778" s="1"/>
  <c r="D777"/>
  <c r="E777" s="1"/>
  <c r="B777" i="2"/>
  <c r="E777" i="5"/>
  <c r="B779"/>
  <c r="E779" i="15" l="1"/>
  <c r="C779"/>
  <c r="D779"/>
  <c r="B780" s="1"/>
  <c r="D777" i="2"/>
  <c r="E777" s="1"/>
  <c r="C777"/>
  <c r="D779" i="5"/>
  <c r="C779"/>
  <c r="B777" i="4"/>
  <c r="C777" s="1"/>
  <c r="D776"/>
  <c r="E776" s="1"/>
  <c r="B785" i="13"/>
  <c r="B779" i="6"/>
  <c r="C779" s="1"/>
  <c r="D778"/>
  <c r="E778" s="1"/>
  <c r="B778" i="2"/>
  <c r="E778" i="5"/>
  <c r="B780"/>
  <c r="E780" i="15" l="1"/>
  <c r="C780"/>
  <c r="D780"/>
  <c r="B781" s="1"/>
  <c r="D778" i="2"/>
  <c r="E778" s="1"/>
  <c r="C778"/>
  <c r="D780" i="5"/>
  <c r="C780"/>
  <c r="B778" i="4"/>
  <c r="C778" s="1"/>
  <c r="D777"/>
  <c r="E777" s="1"/>
  <c r="B786" i="13"/>
  <c r="B780" i="6"/>
  <c r="C780" s="1"/>
  <c r="D779"/>
  <c r="E779" s="1"/>
  <c r="B779" i="2"/>
  <c r="B781" i="5"/>
  <c r="E779"/>
  <c r="E781" i="15" l="1"/>
  <c r="C781"/>
  <c r="D781"/>
  <c r="B782" s="1"/>
  <c r="D779" i="2"/>
  <c r="E779" s="1"/>
  <c r="C779"/>
  <c r="D781" i="5"/>
  <c r="C781"/>
  <c r="B779" i="4"/>
  <c r="C779" s="1"/>
  <c r="D778"/>
  <c r="E778" s="1"/>
  <c r="B787" i="13"/>
  <c r="B781" i="6"/>
  <c r="C781" s="1"/>
  <c r="D780"/>
  <c r="E780" s="1"/>
  <c r="B780" i="2"/>
  <c r="E780" i="5"/>
  <c r="B782"/>
  <c r="E782" i="15" l="1"/>
  <c r="C782"/>
  <c r="D782"/>
  <c r="B783" s="1"/>
  <c r="D780" i="2"/>
  <c r="E780" s="1"/>
  <c r="C780"/>
  <c r="D782" i="5"/>
  <c r="C782"/>
  <c r="B780" i="4"/>
  <c r="C780" s="1"/>
  <c r="D779"/>
  <c r="E779" s="1"/>
  <c r="B788" i="13"/>
  <c r="B782" i="6"/>
  <c r="C782" s="1"/>
  <c r="D781"/>
  <c r="E781" s="1"/>
  <c r="B781" i="2"/>
  <c r="B783" i="5"/>
  <c r="E781"/>
  <c r="E783" i="15" l="1"/>
  <c r="D783"/>
  <c r="B784" s="1"/>
  <c r="C783"/>
  <c r="D781" i="2"/>
  <c r="E781" s="1"/>
  <c r="C781"/>
  <c r="D783" i="5"/>
  <c r="C783"/>
  <c r="B781" i="4"/>
  <c r="C781" s="1"/>
  <c r="D780"/>
  <c r="E780" s="1"/>
  <c r="B789" i="13"/>
  <c r="B783" i="6"/>
  <c r="C783" s="1"/>
  <c r="D782"/>
  <c r="E782" s="1"/>
  <c r="B782" i="2"/>
  <c r="B784" i="5"/>
  <c r="E782"/>
  <c r="E784" i="15" l="1"/>
  <c r="D784"/>
  <c r="B785" s="1"/>
  <c r="C784"/>
  <c r="D782" i="2"/>
  <c r="E782" s="1"/>
  <c r="C782"/>
  <c r="D784" i="5"/>
  <c r="C784"/>
  <c r="B782" i="4"/>
  <c r="C782" s="1"/>
  <c r="D781"/>
  <c r="E781" s="1"/>
  <c r="B790" i="13"/>
  <c r="B784" i="6"/>
  <c r="C784" s="1"/>
  <c r="D783"/>
  <c r="E783" s="1"/>
  <c r="B783" i="2"/>
  <c r="E783" i="5"/>
  <c r="B785"/>
  <c r="E785" i="15" l="1"/>
  <c r="D785"/>
  <c r="B786" s="1"/>
  <c r="C785"/>
  <c r="D783" i="2"/>
  <c r="E783" s="1"/>
  <c r="C783"/>
  <c r="D785" i="5"/>
  <c r="C785"/>
  <c r="B783" i="4"/>
  <c r="C783" s="1"/>
  <c r="D782"/>
  <c r="E782" s="1"/>
  <c r="B791" i="13"/>
  <c r="B785" i="6"/>
  <c r="C785" s="1"/>
  <c r="D784"/>
  <c r="E784" s="1"/>
  <c r="B784" i="2"/>
  <c r="B786" i="5"/>
  <c r="E784"/>
  <c r="E786" i="15" l="1"/>
  <c r="C786"/>
  <c r="D786"/>
  <c r="B787" s="1"/>
  <c r="D784" i="2"/>
  <c r="E784" s="1"/>
  <c r="C784"/>
  <c r="D786" i="5"/>
  <c r="C786"/>
  <c r="B784" i="4"/>
  <c r="C784" s="1"/>
  <c r="D783"/>
  <c r="E783" s="1"/>
  <c r="B792" i="13"/>
  <c r="B786" i="6"/>
  <c r="C786" s="1"/>
  <c r="D785"/>
  <c r="E785" s="1"/>
  <c r="B785" i="2"/>
  <c r="E785" i="5"/>
  <c r="B787"/>
  <c r="E787" i="15" l="1"/>
  <c r="D787"/>
  <c r="B788" s="1"/>
  <c r="C787"/>
  <c r="D785" i="2"/>
  <c r="E785" s="1"/>
  <c r="C785"/>
  <c r="D787" i="5"/>
  <c r="C787"/>
  <c r="B785" i="4"/>
  <c r="C785" s="1"/>
  <c r="D784"/>
  <c r="E784" s="1"/>
  <c r="B793" i="13"/>
  <c r="B787" i="6"/>
  <c r="C787" s="1"/>
  <c r="D786"/>
  <c r="E786" s="1"/>
  <c r="B786" i="2"/>
  <c r="B788" i="5"/>
  <c r="E786"/>
  <c r="E788" i="15" l="1"/>
  <c r="C788"/>
  <c r="D788"/>
  <c r="B789" s="1"/>
  <c r="D786" i="2"/>
  <c r="E786" s="1"/>
  <c r="C786"/>
  <c r="D788" i="5"/>
  <c r="C788"/>
  <c r="B786" i="4"/>
  <c r="C786" s="1"/>
  <c r="D785"/>
  <c r="E785" s="1"/>
  <c r="B794" i="13"/>
  <c r="B788" i="6"/>
  <c r="C788" s="1"/>
  <c r="D787"/>
  <c r="E787" s="1"/>
  <c r="B787" i="2"/>
  <c r="B789" i="5"/>
  <c r="E787"/>
  <c r="E789" i="15" l="1"/>
  <c r="C789"/>
  <c r="D789"/>
  <c r="B790" s="1"/>
  <c r="D787" i="2"/>
  <c r="E787" s="1"/>
  <c r="C787"/>
  <c r="D789" i="5"/>
  <c r="C789"/>
  <c r="B787" i="4"/>
  <c r="C787" s="1"/>
  <c r="D786"/>
  <c r="E786" s="1"/>
  <c r="B795" i="13"/>
  <c r="B789" i="6"/>
  <c r="C789" s="1"/>
  <c r="D788"/>
  <c r="E788" s="1"/>
  <c r="B788" i="2"/>
  <c r="E788" i="5"/>
  <c r="B790"/>
  <c r="E790" i="15" l="1"/>
  <c r="C790"/>
  <c r="D790"/>
  <c r="B791" s="1"/>
  <c r="D788" i="2"/>
  <c r="E788" s="1"/>
  <c r="C788"/>
  <c r="D790" i="5"/>
  <c r="C790"/>
  <c r="B788" i="4"/>
  <c r="C788" s="1"/>
  <c r="D787"/>
  <c r="E787" s="1"/>
  <c r="B796" i="13"/>
  <c r="B790" i="6"/>
  <c r="C790" s="1"/>
  <c r="D789"/>
  <c r="E789" s="1"/>
  <c r="B789" i="2"/>
  <c r="B791" i="5"/>
  <c r="E789"/>
  <c r="E791" i="15" l="1"/>
  <c r="C791"/>
  <c r="D791"/>
  <c r="B792" s="1"/>
  <c r="D789" i="2"/>
  <c r="E789" s="1"/>
  <c r="C789"/>
  <c r="D791" i="5"/>
  <c r="C791"/>
  <c r="B789" i="4"/>
  <c r="C789" s="1"/>
  <c r="D788"/>
  <c r="E788" s="1"/>
  <c r="B797" i="13"/>
  <c r="B791" i="6"/>
  <c r="C791" s="1"/>
  <c r="D790"/>
  <c r="E790" s="1"/>
  <c r="B790" i="2"/>
  <c r="E790" i="5"/>
  <c r="B792"/>
  <c r="E792" i="15" l="1"/>
  <c r="D792"/>
  <c r="B793" s="1"/>
  <c r="C792"/>
  <c r="D790" i="2"/>
  <c r="E790" s="1"/>
  <c r="C790"/>
  <c r="D792" i="5"/>
  <c r="C792"/>
  <c r="B790" i="4"/>
  <c r="C790" s="1"/>
  <c r="D789"/>
  <c r="E789" s="1"/>
  <c r="B798" i="13"/>
  <c r="B792" i="6"/>
  <c r="C792" s="1"/>
  <c r="D791"/>
  <c r="E791" s="1"/>
  <c r="B791" i="2"/>
  <c r="B793" i="5"/>
  <c r="E791"/>
  <c r="E793" i="15" l="1"/>
  <c r="D793"/>
  <c r="B794" s="1"/>
  <c r="C793"/>
  <c r="D791" i="2"/>
  <c r="E791" s="1"/>
  <c r="C791"/>
  <c r="D793" i="5"/>
  <c r="C793"/>
  <c r="B791" i="4"/>
  <c r="C791" s="1"/>
  <c r="D790"/>
  <c r="E790" s="1"/>
  <c r="B799" i="13"/>
  <c r="B793" i="6"/>
  <c r="C793" s="1"/>
  <c r="D792"/>
  <c r="E792" s="1"/>
  <c r="B792" i="2"/>
  <c r="B794" i="5"/>
  <c r="E792"/>
  <c r="E794" i="15" l="1"/>
  <c r="D794"/>
  <c r="B795" s="1"/>
  <c r="C794"/>
  <c r="D792" i="2"/>
  <c r="E792" s="1"/>
  <c r="C792"/>
  <c r="D794" i="5"/>
  <c r="C794"/>
  <c r="B792" i="4"/>
  <c r="C792" s="1"/>
  <c r="D791"/>
  <c r="E791" s="1"/>
  <c r="B800" i="13"/>
  <c r="B794" i="6"/>
  <c r="C794" s="1"/>
  <c r="D793"/>
  <c r="E793" s="1"/>
  <c r="B793" i="2"/>
  <c r="B795" i="5"/>
  <c r="E793"/>
  <c r="E795" i="15" l="1"/>
  <c r="C795"/>
  <c r="D795"/>
  <c r="B796" s="1"/>
  <c r="D793" i="2"/>
  <c r="E793" s="1"/>
  <c r="C793"/>
  <c r="D795" i="5"/>
  <c r="C795"/>
  <c r="B793" i="4"/>
  <c r="C793" s="1"/>
  <c r="D792"/>
  <c r="E792" s="1"/>
  <c r="B801" i="13"/>
  <c r="B795" i="6"/>
  <c r="C795" s="1"/>
  <c r="D794"/>
  <c r="E794" s="1"/>
  <c r="B794" i="2"/>
  <c r="B796" i="5"/>
  <c r="E794"/>
  <c r="E796" i="15" l="1"/>
  <c r="C796"/>
  <c r="D796"/>
  <c r="B797" s="1"/>
  <c r="D794" i="2"/>
  <c r="E794" s="1"/>
  <c r="C794"/>
  <c r="D796" i="5"/>
  <c r="C796"/>
  <c r="B794" i="4"/>
  <c r="C794" s="1"/>
  <c r="D793"/>
  <c r="E793" s="1"/>
  <c r="B802" i="13"/>
  <c r="B796" i="6"/>
  <c r="C796" s="1"/>
  <c r="D795"/>
  <c r="E795" s="1"/>
  <c r="B795" i="2"/>
  <c r="B797" i="5"/>
  <c r="E795"/>
  <c r="E797" i="15" l="1"/>
  <c r="D797"/>
  <c r="B798" s="1"/>
  <c r="C797"/>
  <c r="D795" i="2"/>
  <c r="E795" s="1"/>
  <c r="C795"/>
  <c r="D797" i="5"/>
  <c r="C797"/>
  <c r="B795" i="4"/>
  <c r="C795" s="1"/>
  <c r="D794"/>
  <c r="E794" s="1"/>
  <c r="B803" i="13"/>
  <c r="B797" i="6"/>
  <c r="C797" s="1"/>
  <c r="D796"/>
  <c r="E796" s="1"/>
  <c r="B796" i="2"/>
  <c r="B798" i="5"/>
  <c r="E796"/>
  <c r="E798" i="15" l="1"/>
  <c r="C798"/>
  <c r="D798"/>
  <c r="B799" s="1"/>
  <c r="D796" i="2"/>
  <c r="E796" s="1"/>
  <c r="C796"/>
  <c r="D798" i="5"/>
  <c r="C798"/>
  <c r="B796" i="4"/>
  <c r="C796" s="1"/>
  <c r="D795"/>
  <c r="E795" s="1"/>
  <c r="B804" i="13"/>
  <c r="B798" i="6"/>
  <c r="C798" s="1"/>
  <c r="D797"/>
  <c r="E797" s="1"/>
  <c r="B797" i="2"/>
  <c r="B799" i="5"/>
  <c r="E797"/>
  <c r="E799" i="15" l="1"/>
  <c r="D799"/>
  <c r="B800" s="1"/>
  <c r="C799"/>
  <c r="D797" i="2"/>
  <c r="E797" s="1"/>
  <c r="C797"/>
  <c r="D799" i="5"/>
  <c r="C799"/>
  <c r="B797" i="4"/>
  <c r="C797" s="1"/>
  <c r="D796"/>
  <c r="E796" s="1"/>
  <c r="B805" i="13"/>
  <c r="B799" i="6"/>
  <c r="C799" s="1"/>
  <c r="D798"/>
  <c r="E798" s="1"/>
  <c r="B798" i="2"/>
  <c r="B800" i="5"/>
  <c r="E798"/>
  <c r="E800" i="15" l="1"/>
  <c r="D800"/>
  <c r="B801" s="1"/>
  <c r="C800"/>
  <c r="D798" i="2"/>
  <c r="E798" s="1"/>
  <c r="C798"/>
  <c r="D800" i="5"/>
  <c r="C800"/>
  <c r="B798" i="4"/>
  <c r="C798" s="1"/>
  <c r="D797"/>
  <c r="E797" s="1"/>
  <c r="B806" i="13"/>
  <c r="B800" i="6"/>
  <c r="C800" s="1"/>
  <c r="D799"/>
  <c r="E799" s="1"/>
  <c r="B799" i="2"/>
  <c r="E799" i="5"/>
  <c r="B801"/>
  <c r="E801" i="15" l="1"/>
  <c r="D801"/>
  <c r="B802" s="1"/>
  <c r="C801"/>
  <c r="D799" i="2"/>
  <c r="E799" s="1"/>
  <c r="C799"/>
  <c r="D801" i="5"/>
  <c r="C801"/>
  <c r="B799" i="4"/>
  <c r="C799" s="1"/>
  <c r="D798"/>
  <c r="E798" s="1"/>
  <c r="B807" i="13"/>
  <c r="B801" i="6"/>
  <c r="C801" s="1"/>
  <c r="D800"/>
  <c r="E800" s="1"/>
  <c r="B800" i="2"/>
  <c r="B802" i="5"/>
  <c r="E800"/>
  <c r="E802" i="15" l="1"/>
  <c r="D802"/>
  <c r="B803" s="1"/>
  <c r="C802"/>
  <c r="D800" i="2"/>
  <c r="E800" s="1"/>
  <c r="C800"/>
  <c r="D802" i="5"/>
  <c r="C802"/>
  <c r="B800" i="4"/>
  <c r="C800" s="1"/>
  <c r="D799"/>
  <c r="E799" s="1"/>
  <c r="B808" i="13"/>
  <c r="B802" i="6"/>
  <c r="C802" s="1"/>
  <c r="D801"/>
  <c r="E801" s="1"/>
  <c r="B801" i="2"/>
  <c r="E801" i="5"/>
  <c r="B803"/>
  <c r="E803" i="15" l="1"/>
  <c r="C803"/>
  <c r="D803"/>
  <c r="B804" s="1"/>
  <c r="D801" i="2"/>
  <c r="E801" s="1"/>
  <c r="C801"/>
  <c r="D803" i="5"/>
  <c r="C803"/>
  <c r="B801" i="4"/>
  <c r="C801" s="1"/>
  <c r="D800"/>
  <c r="E800" s="1"/>
  <c r="B809" i="13"/>
  <c r="B803" i="6"/>
  <c r="C803" s="1"/>
  <c r="D802"/>
  <c r="E802" s="1"/>
  <c r="B802" i="2"/>
  <c r="E802" i="5"/>
  <c r="B804"/>
  <c r="E804" i="15" l="1"/>
  <c r="D804"/>
  <c r="B805" s="1"/>
  <c r="C804"/>
  <c r="D802" i="2"/>
  <c r="E802" s="1"/>
  <c r="C802"/>
  <c r="D804" i="5"/>
  <c r="C804"/>
  <c r="B802" i="4"/>
  <c r="C802" s="1"/>
  <c r="D801"/>
  <c r="E801" s="1"/>
  <c r="B810" i="13"/>
  <c r="B804" i="6"/>
  <c r="C804" s="1"/>
  <c r="D803"/>
  <c r="E803" s="1"/>
  <c r="B803" i="2"/>
  <c r="B805" i="5"/>
  <c r="E803"/>
  <c r="E805" i="15" l="1"/>
  <c r="C805"/>
  <c r="D805"/>
  <c r="B806" s="1"/>
  <c r="D803" i="2"/>
  <c r="E803" s="1"/>
  <c r="C803"/>
  <c r="D805" i="5"/>
  <c r="C805"/>
  <c r="B803" i="4"/>
  <c r="C803" s="1"/>
  <c r="D802"/>
  <c r="E802" s="1"/>
  <c r="B811" i="13"/>
  <c r="B805" i="6"/>
  <c r="C805" s="1"/>
  <c r="D804"/>
  <c r="E804" s="1"/>
  <c r="B804" i="2"/>
  <c r="E804" i="5"/>
  <c r="B806"/>
  <c r="E806" i="15" l="1"/>
  <c r="C806"/>
  <c r="D806"/>
  <c r="B807" s="1"/>
  <c r="D804" i="2"/>
  <c r="E804" s="1"/>
  <c r="C804"/>
  <c r="D806" i="5"/>
  <c r="C806"/>
  <c r="B804" i="4"/>
  <c r="C804" s="1"/>
  <c r="D803"/>
  <c r="E803" s="1"/>
  <c r="B812" i="13"/>
  <c r="B806" i="6"/>
  <c r="C806" s="1"/>
  <c r="D805"/>
  <c r="E805" s="1"/>
  <c r="B805" i="2"/>
  <c r="B807" i="5"/>
  <c r="E805"/>
  <c r="E807" i="15" l="1"/>
  <c r="D807"/>
  <c r="B808" s="1"/>
  <c r="C807"/>
  <c r="D805" i="2"/>
  <c r="E805" s="1"/>
  <c r="C805"/>
  <c r="D807" i="5"/>
  <c r="C807"/>
  <c r="B805" i="4"/>
  <c r="C805" s="1"/>
  <c r="D804"/>
  <c r="E804" s="1"/>
  <c r="B813" i="13"/>
  <c r="B807" i="6"/>
  <c r="C807" s="1"/>
  <c r="D806"/>
  <c r="E806" s="1"/>
  <c r="B806" i="2"/>
  <c r="B808" i="5"/>
  <c r="E806"/>
  <c r="E808" i="15" l="1"/>
  <c r="C808"/>
  <c r="D808"/>
  <c r="B809" s="1"/>
  <c r="D806" i="2"/>
  <c r="E806" s="1"/>
  <c r="C806"/>
  <c r="D808" i="5"/>
  <c r="C808"/>
  <c r="B806" i="4"/>
  <c r="C806" s="1"/>
  <c r="D805"/>
  <c r="E805" s="1"/>
  <c r="B814" i="13"/>
  <c r="B808" i="6"/>
  <c r="C808" s="1"/>
  <c r="D807"/>
  <c r="E807" s="1"/>
  <c r="B807" i="2"/>
  <c r="B809" i="5"/>
  <c r="E807"/>
  <c r="E809" i="15" l="1"/>
  <c r="D809"/>
  <c r="B810" s="1"/>
  <c r="C809"/>
  <c r="D807" i="2"/>
  <c r="E807" s="1"/>
  <c r="C807"/>
  <c r="D809" i="5"/>
  <c r="C809"/>
  <c r="B807" i="4"/>
  <c r="C807" s="1"/>
  <c r="D806"/>
  <c r="E806" s="1"/>
  <c r="B815" i="13"/>
  <c r="B809" i="6"/>
  <c r="C809" s="1"/>
  <c r="D808"/>
  <c r="E808" s="1"/>
  <c r="B808" i="2"/>
  <c r="E808" i="5"/>
  <c r="B810"/>
  <c r="E810" i="15" l="1"/>
  <c r="C810"/>
  <c r="D810"/>
  <c r="B811" s="1"/>
  <c r="D808" i="2"/>
  <c r="E808" s="1"/>
  <c r="C808"/>
  <c r="D810" i="5"/>
  <c r="C810"/>
  <c r="B808" i="4"/>
  <c r="C808" s="1"/>
  <c r="D807"/>
  <c r="E807" s="1"/>
  <c r="B816" i="13"/>
  <c r="B810" i="6"/>
  <c r="C810" s="1"/>
  <c r="D809"/>
  <c r="E809" s="1"/>
  <c r="B809" i="2"/>
  <c r="B811" i="5"/>
  <c r="E809"/>
  <c r="E811" i="15" l="1"/>
  <c r="C811"/>
  <c r="D811"/>
  <c r="B812" s="1"/>
  <c r="D809" i="2"/>
  <c r="E809" s="1"/>
  <c r="C809"/>
  <c r="D811" i="5"/>
  <c r="C811"/>
  <c r="B809" i="4"/>
  <c r="C809" s="1"/>
  <c r="D808"/>
  <c r="E808" s="1"/>
  <c r="B817" i="13"/>
  <c r="B811" i="6"/>
  <c r="C811" s="1"/>
  <c r="D810"/>
  <c r="E810" s="1"/>
  <c r="B810" i="2"/>
  <c r="B812" i="5"/>
  <c r="E810"/>
  <c r="E812" i="15" l="1"/>
  <c r="D812"/>
  <c r="B813" s="1"/>
  <c r="C812"/>
  <c r="D810" i="2"/>
  <c r="E810" s="1"/>
  <c r="C810"/>
  <c r="D812" i="5"/>
  <c r="C812"/>
  <c r="B810" i="4"/>
  <c r="C810" s="1"/>
  <c r="D809"/>
  <c r="E809" s="1"/>
  <c r="B818" i="13"/>
  <c r="B812" i="6"/>
  <c r="C812" s="1"/>
  <c r="D811"/>
  <c r="E811" s="1"/>
  <c r="B811" i="2"/>
  <c r="E811" i="5"/>
  <c r="B813"/>
  <c r="E813" i="15" l="1"/>
  <c r="D813"/>
  <c r="B814" s="1"/>
  <c r="C813"/>
  <c r="D811" i="2"/>
  <c r="E811" s="1"/>
  <c r="C811"/>
  <c r="D813" i="5"/>
  <c r="C813"/>
  <c r="B811" i="4"/>
  <c r="C811" s="1"/>
  <c r="D810"/>
  <c r="E810" s="1"/>
  <c r="B819" i="13"/>
  <c r="B813" i="6"/>
  <c r="C813" s="1"/>
  <c r="D812"/>
  <c r="E812" s="1"/>
  <c r="B812" i="2"/>
  <c r="B814" i="5"/>
  <c r="E812"/>
  <c r="E814" i="15" l="1"/>
  <c r="C814"/>
  <c r="D814"/>
  <c r="B815" s="1"/>
  <c r="D812" i="2"/>
  <c r="E812" s="1"/>
  <c r="C812"/>
  <c r="D814" i="5"/>
  <c r="C814"/>
  <c r="B812" i="4"/>
  <c r="C812" s="1"/>
  <c r="D811"/>
  <c r="E811" s="1"/>
  <c r="B820" i="13"/>
  <c r="B814" i="6"/>
  <c r="C814" s="1"/>
  <c r="D813"/>
  <c r="E813" s="1"/>
  <c r="B813" i="2"/>
  <c r="B815" i="5"/>
  <c r="E813"/>
  <c r="E815" i="15" l="1"/>
  <c r="C815"/>
  <c r="D815"/>
  <c r="B816" s="1"/>
  <c r="D813" i="2"/>
  <c r="E813" s="1"/>
  <c r="C813"/>
  <c r="D815" i="5"/>
  <c r="C815"/>
  <c r="B813" i="4"/>
  <c r="C813" s="1"/>
  <c r="D812"/>
  <c r="E812" s="1"/>
  <c r="B821" i="13"/>
  <c r="B815" i="6"/>
  <c r="C815" s="1"/>
  <c r="D814"/>
  <c r="E814" s="1"/>
  <c r="B814" i="2"/>
  <c r="E814" i="5"/>
  <c r="B816"/>
  <c r="E816" i="15" l="1"/>
  <c r="D816"/>
  <c r="B817" s="1"/>
  <c r="C816"/>
  <c r="D814" i="2"/>
  <c r="E814" s="1"/>
  <c r="C814"/>
  <c r="D816" i="5"/>
  <c r="C816"/>
  <c r="B814" i="4"/>
  <c r="C814" s="1"/>
  <c r="D813"/>
  <c r="E813" s="1"/>
  <c r="B822" i="13"/>
  <c r="B816" i="6"/>
  <c r="C816" s="1"/>
  <c r="D815"/>
  <c r="E815" s="1"/>
  <c r="B815" i="2"/>
  <c r="B817" i="5"/>
  <c r="E815"/>
  <c r="E817" i="15" l="1"/>
  <c r="C817"/>
  <c r="D817"/>
  <c r="B818" s="1"/>
  <c r="D815" i="2"/>
  <c r="E815" s="1"/>
  <c r="C815"/>
  <c r="D817" i="5"/>
  <c r="C817"/>
  <c r="B815" i="4"/>
  <c r="C815" s="1"/>
  <c r="D814"/>
  <c r="E814" s="1"/>
  <c r="B823" i="13"/>
  <c r="B817" i="6"/>
  <c r="C817" s="1"/>
  <c r="D816"/>
  <c r="E816" s="1"/>
  <c r="B816" i="2"/>
  <c r="E816" i="5"/>
  <c r="B818"/>
  <c r="E818" i="15" l="1"/>
  <c r="D818"/>
  <c r="B819" s="1"/>
  <c r="C818"/>
  <c r="D816" i="2"/>
  <c r="E816" s="1"/>
  <c r="C816"/>
  <c r="D818" i="5"/>
  <c r="C818"/>
  <c r="B816" i="4"/>
  <c r="C816" s="1"/>
  <c r="D815"/>
  <c r="E815" s="1"/>
  <c r="B824" i="13"/>
  <c r="B818" i="6"/>
  <c r="C818" s="1"/>
  <c r="D817"/>
  <c r="E817" s="1"/>
  <c r="B817" i="2"/>
  <c r="E817" i="5"/>
  <c r="B819"/>
  <c r="E819" i="15" l="1"/>
  <c r="C819"/>
  <c r="D819"/>
  <c r="B820" s="1"/>
  <c r="D817" i="2"/>
  <c r="E817" s="1"/>
  <c r="C817"/>
  <c r="D819" i="5"/>
  <c r="C819"/>
  <c r="B817" i="4"/>
  <c r="C817" s="1"/>
  <c r="D816"/>
  <c r="E816" s="1"/>
  <c r="B825" i="13"/>
  <c r="B819" i="6"/>
  <c r="C819" s="1"/>
  <c r="D818"/>
  <c r="E818" s="1"/>
  <c r="B818" i="2"/>
  <c r="B820" i="5"/>
  <c r="E818"/>
  <c r="E820" i="15" l="1"/>
  <c r="D820"/>
  <c r="B821" s="1"/>
  <c r="C820"/>
  <c r="D818" i="2"/>
  <c r="E818" s="1"/>
  <c r="C818"/>
  <c r="D820" i="5"/>
  <c r="C820"/>
  <c r="B818" i="4"/>
  <c r="C818" s="1"/>
  <c r="D817"/>
  <c r="E817" s="1"/>
  <c r="B826" i="13"/>
  <c r="B820" i="6"/>
  <c r="C820" s="1"/>
  <c r="D819"/>
  <c r="E819" s="1"/>
  <c r="B819" i="2"/>
  <c r="E819" i="5"/>
  <c r="B821"/>
  <c r="E821" i="15" l="1"/>
  <c r="D821"/>
  <c r="B822" s="1"/>
  <c r="C821"/>
  <c r="D819" i="2"/>
  <c r="E819" s="1"/>
  <c r="C819"/>
  <c r="D821" i="5"/>
  <c r="C821"/>
  <c r="B819" i="4"/>
  <c r="C819" s="1"/>
  <c r="D818"/>
  <c r="E818" s="1"/>
  <c r="B827" i="13"/>
  <c r="B821" i="6"/>
  <c r="C821" s="1"/>
  <c r="D820"/>
  <c r="E820" s="1"/>
  <c r="B820" i="2"/>
  <c r="B822" i="5"/>
  <c r="E820"/>
  <c r="E822" i="15" l="1"/>
  <c r="D822"/>
  <c r="B823" s="1"/>
  <c r="C822"/>
  <c r="D820" i="2"/>
  <c r="E820" s="1"/>
  <c r="C820"/>
  <c r="D822" i="5"/>
  <c r="C822"/>
  <c r="B820" i="4"/>
  <c r="C820" s="1"/>
  <c r="D819"/>
  <c r="E819" s="1"/>
  <c r="B828" i="13"/>
  <c r="B822" i="6"/>
  <c r="C822" s="1"/>
  <c r="D821"/>
  <c r="E821" s="1"/>
  <c r="B821" i="2"/>
  <c r="B823" i="5"/>
  <c r="E821"/>
  <c r="E823" i="15" l="1"/>
  <c r="D823"/>
  <c r="B824" s="1"/>
  <c r="C823"/>
  <c r="D821" i="2"/>
  <c r="E821" s="1"/>
  <c r="C821"/>
  <c r="D823" i="5"/>
  <c r="C823"/>
  <c r="B821" i="4"/>
  <c r="C821" s="1"/>
  <c r="D820"/>
  <c r="E820" s="1"/>
  <c r="B829" i="13"/>
  <c r="B823" i="6"/>
  <c r="C823" s="1"/>
  <c r="D822"/>
  <c r="E822" s="1"/>
  <c r="B822" i="2"/>
  <c r="B824" i="5"/>
  <c r="E822"/>
  <c r="E824" i="15" l="1"/>
  <c r="C824"/>
  <c r="D824"/>
  <c r="B825" s="1"/>
  <c r="D822" i="2"/>
  <c r="E822" s="1"/>
  <c r="C822"/>
  <c r="D824" i="5"/>
  <c r="C824"/>
  <c r="B822" i="4"/>
  <c r="C822" s="1"/>
  <c r="D821"/>
  <c r="E821" s="1"/>
  <c r="B830" i="13"/>
  <c r="B824" i="6"/>
  <c r="C824" s="1"/>
  <c r="D823"/>
  <c r="E823" s="1"/>
  <c r="B823" i="2"/>
  <c r="E823" i="5"/>
  <c r="B825"/>
  <c r="E825" i="15" l="1"/>
  <c r="D825"/>
  <c r="B826" s="1"/>
  <c r="C825"/>
  <c r="D823" i="2"/>
  <c r="E823" s="1"/>
  <c r="C823"/>
  <c r="D825" i="5"/>
  <c r="C825"/>
  <c r="B823" i="4"/>
  <c r="C823" s="1"/>
  <c r="D822"/>
  <c r="E822" s="1"/>
  <c r="B831" i="13"/>
  <c r="B825" i="6"/>
  <c r="C825" s="1"/>
  <c r="D824"/>
  <c r="E824" s="1"/>
  <c r="B824" i="2"/>
  <c r="B826" i="5"/>
  <c r="E824"/>
  <c r="E826" i="15" l="1"/>
  <c r="D826"/>
  <c r="B827" s="1"/>
  <c r="C826"/>
  <c r="D824" i="2"/>
  <c r="E824" s="1"/>
  <c r="C824"/>
  <c r="D826" i="5"/>
  <c r="C826"/>
  <c r="B824" i="4"/>
  <c r="C824" s="1"/>
  <c r="D823"/>
  <c r="E823" s="1"/>
  <c r="B832" i="13"/>
  <c r="B826" i="6"/>
  <c r="C826" s="1"/>
  <c r="D825"/>
  <c r="E825" s="1"/>
  <c r="B825" i="2"/>
  <c r="E825" i="5"/>
  <c r="B827"/>
  <c r="E827" i="15" l="1"/>
  <c r="D827"/>
  <c r="B828" s="1"/>
  <c r="C827"/>
  <c r="D825" i="2"/>
  <c r="E825" s="1"/>
  <c r="C825"/>
  <c r="D827" i="5"/>
  <c r="C827"/>
  <c r="B825" i="4"/>
  <c r="C825" s="1"/>
  <c r="D824"/>
  <c r="E824" s="1"/>
  <c r="B833" i="13"/>
  <c r="B827" i="6"/>
  <c r="C827" s="1"/>
  <c r="D826"/>
  <c r="E826" s="1"/>
  <c r="B826" i="2"/>
  <c r="B828" i="5"/>
  <c r="E826"/>
  <c r="E828" i="15" l="1"/>
  <c r="C828"/>
  <c r="D828"/>
  <c r="B829" s="1"/>
  <c r="D826" i="2"/>
  <c r="E826" s="1"/>
  <c r="C826"/>
  <c r="D828" i="5"/>
  <c r="C828"/>
  <c r="B826" i="4"/>
  <c r="C826" s="1"/>
  <c r="D825"/>
  <c r="E825" s="1"/>
  <c r="B834" i="13"/>
  <c r="B828" i="6"/>
  <c r="C828" s="1"/>
  <c r="D827"/>
  <c r="E827" s="1"/>
  <c r="B827" i="2"/>
  <c r="B829" i="5"/>
  <c r="E827"/>
  <c r="E829" i="15" l="1"/>
  <c r="C829"/>
  <c r="D829"/>
  <c r="B830" s="1"/>
  <c r="D827" i="2"/>
  <c r="E827" s="1"/>
  <c r="C827"/>
  <c r="D829" i="5"/>
  <c r="C829"/>
  <c r="B827" i="4"/>
  <c r="C827" s="1"/>
  <c r="D826"/>
  <c r="E826" s="1"/>
  <c r="B835" i="13"/>
  <c r="B829" i="6"/>
  <c r="C829" s="1"/>
  <c r="D828"/>
  <c r="E828" s="1"/>
  <c r="B828" i="2"/>
  <c r="E828" i="5"/>
  <c r="B830"/>
  <c r="E830" i="15" l="1"/>
  <c r="D830"/>
  <c r="B831" s="1"/>
  <c r="C830"/>
  <c r="D828" i="2"/>
  <c r="E828" s="1"/>
  <c r="C828"/>
  <c r="D830" i="5"/>
  <c r="C830"/>
  <c r="B828" i="4"/>
  <c r="C828" s="1"/>
  <c r="D827"/>
  <c r="E827" s="1"/>
  <c r="B836" i="13"/>
  <c r="B830" i="6"/>
  <c r="C830" s="1"/>
  <c r="D829"/>
  <c r="E829" s="1"/>
  <c r="B829" i="2"/>
  <c r="E829" i="5"/>
  <c r="B831"/>
  <c r="E831" i="15" l="1"/>
  <c r="D831"/>
  <c r="B832" s="1"/>
  <c r="C831"/>
  <c r="D829" i="2"/>
  <c r="E829" s="1"/>
  <c r="C829"/>
  <c r="D831" i="5"/>
  <c r="C831"/>
  <c r="B829" i="4"/>
  <c r="C829" s="1"/>
  <c r="D828"/>
  <c r="E828" s="1"/>
  <c r="B837" i="13"/>
  <c r="B831" i="6"/>
  <c r="C831" s="1"/>
  <c r="D830"/>
  <c r="E830" s="1"/>
  <c r="B830" i="2"/>
  <c r="E830" i="5"/>
  <c r="B832"/>
  <c r="E832" i="15" l="1"/>
  <c r="C832"/>
  <c r="D832"/>
  <c r="B833" s="1"/>
  <c r="D830" i="2"/>
  <c r="E830" s="1"/>
  <c r="C830"/>
  <c r="D832" i="5"/>
  <c r="C832"/>
  <c r="B830" i="4"/>
  <c r="C830" s="1"/>
  <c r="D829"/>
  <c r="E829" s="1"/>
  <c r="B838" i="13"/>
  <c r="B832" i="6"/>
  <c r="C832" s="1"/>
  <c r="D831"/>
  <c r="E831" s="1"/>
  <c r="B831" i="2"/>
  <c r="B833" i="5"/>
  <c r="E831"/>
  <c r="E833" i="15" l="1"/>
  <c r="C833"/>
  <c r="D833"/>
  <c r="B834" s="1"/>
  <c r="D831" i="2"/>
  <c r="E831" s="1"/>
  <c r="C831"/>
  <c r="D833" i="5"/>
  <c r="C833"/>
  <c r="B831" i="4"/>
  <c r="C831" s="1"/>
  <c r="D830"/>
  <c r="E830" s="1"/>
  <c r="B839" i="13"/>
  <c r="B833" i="6"/>
  <c r="C833" s="1"/>
  <c r="D832"/>
  <c r="E832" s="1"/>
  <c r="B832" i="2"/>
  <c r="B834" i="5"/>
  <c r="E832"/>
  <c r="E834" i="15" l="1"/>
  <c r="C834"/>
  <c r="D834"/>
  <c r="B835" s="1"/>
  <c r="D832" i="2"/>
  <c r="E832" s="1"/>
  <c r="C832"/>
  <c r="D834" i="5"/>
  <c r="C834"/>
  <c r="B832" i="4"/>
  <c r="C832" s="1"/>
  <c r="D831"/>
  <c r="E831" s="1"/>
  <c r="B840" i="13"/>
  <c r="B834" i="6"/>
  <c r="C834" s="1"/>
  <c r="D833"/>
  <c r="E833" s="1"/>
  <c r="B833" i="2"/>
  <c r="B835" i="5"/>
  <c r="E833"/>
  <c r="E835" i="15" l="1"/>
  <c r="D835"/>
  <c r="B836" s="1"/>
  <c r="C835"/>
  <c r="D833" i="2"/>
  <c r="E833" s="1"/>
  <c r="C833"/>
  <c r="D835" i="5"/>
  <c r="C835"/>
  <c r="B833" i="4"/>
  <c r="C833" s="1"/>
  <c r="D832"/>
  <c r="E832" s="1"/>
  <c r="B841" i="13"/>
  <c r="B835" i="6"/>
  <c r="C835" s="1"/>
  <c r="D834"/>
  <c r="E834" s="1"/>
  <c r="B834" i="2"/>
  <c r="B836" i="5"/>
  <c r="E834"/>
  <c r="E836" i="15" l="1"/>
  <c r="C836"/>
  <c r="D836"/>
  <c r="B837" s="1"/>
  <c r="D834" i="2"/>
  <c r="E834" s="1"/>
  <c r="C834"/>
  <c r="D836" i="5"/>
  <c r="C836"/>
  <c r="B834" i="4"/>
  <c r="C834" s="1"/>
  <c r="D833"/>
  <c r="E833" s="1"/>
  <c r="B842" i="13"/>
  <c r="B836" i="6"/>
  <c r="C836" s="1"/>
  <c r="D835"/>
  <c r="E835" s="1"/>
  <c r="B835" i="2"/>
  <c r="B837" i="5"/>
  <c r="E835"/>
  <c r="E837" i="15" l="1"/>
  <c r="C837"/>
  <c r="D837"/>
  <c r="B838" s="1"/>
  <c r="D835" i="2"/>
  <c r="E835" s="1"/>
  <c r="C835"/>
  <c r="D837" i="5"/>
  <c r="C837"/>
  <c r="B835" i="4"/>
  <c r="C835" s="1"/>
  <c r="D834"/>
  <c r="E834" s="1"/>
  <c r="B843" i="13"/>
  <c r="B837" i="6"/>
  <c r="C837" s="1"/>
  <c r="D836"/>
  <c r="E836" s="1"/>
  <c r="B836" i="2"/>
  <c r="E836" i="5"/>
  <c r="B838"/>
  <c r="E838" i="15" l="1"/>
  <c r="D838"/>
  <c r="B839" s="1"/>
  <c r="C838"/>
  <c r="D836" i="2"/>
  <c r="E836" s="1"/>
  <c r="C836"/>
  <c r="D838" i="5"/>
  <c r="C838"/>
  <c r="B836" i="4"/>
  <c r="C836" s="1"/>
  <c r="D835"/>
  <c r="E835" s="1"/>
  <c r="B844" i="13"/>
  <c r="B838" i="6"/>
  <c r="C838" s="1"/>
  <c r="D837"/>
  <c r="E837" s="1"/>
  <c r="B837" i="2"/>
  <c r="B839" i="5"/>
  <c r="E837"/>
  <c r="E839" i="15" l="1"/>
  <c r="C839"/>
  <c r="D839"/>
  <c r="B840" s="1"/>
  <c r="D837" i="2"/>
  <c r="E837" s="1"/>
  <c r="C837"/>
  <c r="D839" i="5"/>
  <c r="C839"/>
  <c r="B837" i="4"/>
  <c r="C837" s="1"/>
  <c r="D836"/>
  <c r="E836" s="1"/>
  <c r="B845" i="13"/>
  <c r="B839" i="6"/>
  <c r="C839" s="1"/>
  <c r="D838"/>
  <c r="E838" s="1"/>
  <c r="B838" i="2"/>
  <c r="B840" i="5"/>
  <c r="E838"/>
  <c r="E840" i="15" l="1"/>
  <c r="C840"/>
  <c r="D840"/>
  <c r="B841" s="1"/>
  <c r="D838" i="2"/>
  <c r="E838" s="1"/>
  <c r="C838"/>
  <c r="D840" i="5"/>
  <c r="C840"/>
  <c r="B838" i="4"/>
  <c r="C838" s="1"/>
  <c r="D837"/>
  <c r="E837" s="1"/>
  <c r="B846" i="13"/>
  <c r="B840" i="6"/>
  <c r="C840" s="1"/>
  <c r="D839"/>
  <c r="E839" s="1"/>
  <c r="B839" i="2"/>
  <c r="E839" i="5"/>
  <c r="B841"/>
  <c r="E841" i="15" l="1"/>
  <c r="D841"/>
  <c r="B842" s="1"/>
  <c r="C841"/>
  <c r="D839" i="2"/>
  <c r="E839" s="1"/>
  <c r="C839"/>
  <c r="D841" i="5"/>
  <c r="C841"/>
  <c r="B839" i="4"/>
  <c r="C839" s="1"/>
  <c r="D838"/>
  <c r="E838" s="1"/>
  <c r="B847" i="13"/>
  <c r="B841" i="6"/>
  <c r="C841" s="1"/>
  <c r="D840"/>
  <c r="E840" s="1"/>
  <c r="B840" i="2"/>
  <c r="E840" i="5"/>
  <c r="B842"/>
  <c r="E842" i="15" l="1"/>
  <c r="C842"/>
  <c r="D842"/>
  <c r="B843" s="1"/>
  <c r="D840" i="2"/>
  <c r="E840" s="1"/>
  <c r="C840"/>
  <c r="D842" i="5"/>
  <c r="C842"/>
  <c r="B840" i="4"/>
  <c r="C840" s="1"/>
  <c r="D839"/>
  <c r="E839" s="1"/>
  <c r="B848" i="13"/>
  <c r="B842" i="6"/>
  <c r="C842" s="1"/>
  <c r="D841"/>
  <c r="E841" s="1"/>
  <c r="B841" i="2"/>
  <c r="B843" i="5"/>
  <c r="E841"/>
  <c r="E843" i="15" l="1"/>
  <c r="D843"/>
  <c r="B844" s="1"/>
  <c r="C843"/>
  <c r="D841" i="2"/>
  <c r="E841" s="1"/>
  <c r="C841"/>
  <c r="D843" i="5"/>
  <c r="C843"/>
  <c r="B841" i="4"/>
  <c r="C841" s="1"/>
  <c r="D840"/>
  <c r="E840" s="1"/>
  <c r="B849" i="13"/>
  <c r="B843" i="6"/>
  <c r="C843" s="1"/>
  <c r="D842"/>
  <c r="E842" s="1"/>
  <c r="B842" i="2"/>
  <c r="B844" i="5"/>
  <c r="E842"/>
  <c r="E844" i="15" l="1"/>
  <c r="D844"/>
  <c r="B845" s="1"/>
  <c r="C844"/>
  <c r="D842" i="2"/>
  <c r="E842" s="1"/>
  <c r="C842"/>
  <c r="D844" i="5"/>
  <c r="C844"/>
  <c r="B842" i="4"/>
  <c r="C842" s="1"/>
  <c r="D841"/>
  <c r="E841" s="1"/>
  <c r="B850" i="13"/>
  <c r="B844" i="6"/>
  <c r="C844" s="1"/>
  <c r="D843"/>
  <c r="E843" s="1"/>
  <c r="B843" i="2"/>
  <c r="E843" i="5"/>
  <c r="B845"/>
  <c r="E845" i="15" l="1"/>
  <c r="C845"/>
  <c r="D845"/>
  <c r="B846" s="1"/>
  <c r="D843" i="2"/>
  <c r="E843" s="1"/>
  <c r="C843"/>
  <c r="D845" i="5"/>
  <c r="C845"/>
  <c r="B843" i="4"/>
  <c r="C843" s="1"/>
  <c r="D842"/>
  <c r="E842" s="1"/>
  <c r="B851" i="13"/>
  <c r="B845" i="6"/>
  <c r="C845" s="1"/>
  <c r="D844"/>
  <c r="E844" s="1"/>
  <c r="B844" i="2"/>
  <c r="B846" i="5"/>
  <c r="E844"/>
  <c r="E846" i="15" l="1"/>
  <c r="D846"/>
  <c r="B847" s="1"/>
  <c r="C846"/>
  <c r="D844" i="2"/>
  <c r="E844" s="1"/>
  <c r="C844"/>
  <c r="D846" i="5"/>
  <c r="C846"/>
  <c r="B844" i="4"/>
  <c r="C844" s="1"/>
  <c r="D843"/>
  <c r="E843" s="1"/>
  <c r="B852" i="13"/>
  <c r="B846" i="6"/>
  <c r="C846" s="1"/>
  <c r="D845"/>
  <c r="E845" s="1"/>
  <c r="B845" i="2"/>
  <c r="B847" i="5"/>
  <c r="E845"/>
  <c r="E847" i="15" l="1"/>
  <c r="C847"/>
  <c r="D847"/>
  <c r="B848" s="1"/>
  <c r="D845" i="2"/>
  <c r="E845" s="1"/>
  <c r="C845"/>
  <c r="D847" i="5"/>
  <c r="C847"/>
  <c r="B845" i="4"/>
  <c r="C845" s="1"/>
  <c r="D844"/>
  <c r="E844" s="1"/>
  <c r="B853" i="13"/>
  <c r="B847" i="6"/>
  <c r="C847" s="1"/>
  <c r="D846"/>
  <c r="E846" s="1"/>
  <c r="B846" i="2"/>
  <c r="E846" i="5"/>
  <c r="B848"/>
  <c r="E848" i="15" l="1"/>
  <c r="C848"/>
  <c r="D848"/>
  <c r="B849" s="1"/>
  <c r="D846" i="2"/>
  <c r="E846" s="1"/>
  <c r="C846"/>
  <c r="D848" i="5"/>
  <c r="C848"/>
  <c r="B846" i="4"/>
  <c r="C846" s="1"/>
  <c r="D845"/>
  <c r="E845" s="1"/>
  <c r="B854" i="13"/>
  <c r="B848" i="6"/>
  <c r="C848" s="1"/>
  <c r="D847"/>
  <c r="E847" s="1"/>
  <c r="B847" i="2"/>
  <c r="B849" i="5"/>
  <c r="E847"/>
  <c r="E849" i="15" l="1"/>
  <c r="C849"/>
  <c r="D849"/>
  <c r="B850" s="1"/>
  <c r="D847" i="2"/>
  <c r="E847" s="1"/>
  <c r="C847"/>
  <c r="D849" i="5"/>
  <c r="C849"/>
  <c r="B847" i="4"/>
  <c r="C847" s="1"/>
  <c r="D846"/>
  <c r="E846" s="1"/>
  <c r="B855" i="13"/>
  <c r="B849" i="6"/>
  <c r="C849" s="1"/>
  <c r="D848"/>
  <c r="E848" s="1"/>
  <c r="B848" i="2"/>
  <c r="B850" i="5"/>
  <c r="E848"/>
  <c r="E850" i="15" l="1"/>
  <c r="D850"/>
  <c r="B851" s="1"/>
  <c r="C850"/>
  <c r="D848" i="2"/>
  <c r="E848" s="1"/>
  <c r="C848"/>
  <c r="D850" i="5"/>
  <c r="C850"/>
  <c r="B848" i="4"/>
  <c r="C848" s="1"/>
  <c r="D847"/>
  <c r="E847" s="1"/>
  <c r="B856" i="13"/>
  <c r="B850" i="6"/>
  <c r="C850" s="1"/>
  <c r="D849"/>
  <c r="E849" s="1"/>
  <c r="B849" i="2"/>
  <c r="B851" i="5"/>
  <c r="E849"/>
  <c r="E851" i="15" l="1"/>
  <c r="C851"/>
  <c r="D851"/>
  <c r="B852" s="1"/>
  <c r="D849" i="2"/>
  <c r="E849" s="1"/>
  <c r="C849"/>
  <c r="D851" i="5"/>
  <c r="C851"/>
  <c r="B849" i="4"/>
  <c r="C849" s="1"/>
  <c r="D848"/>
  <c r="E848" s="1"/>
  <c r="B857" i="13"/>
  <c r="B851" i="6"/>
  <c r="C851" s="1"/>
  <c r="D850"/>
  <c r="E850" s="1"/>
  <c r="B850" i="2"/>
  <c r="B852" i="5"/>
  <c r="E850"/>
  <c r="E852" i="15" l="1"/>
  <c r="C852"/>
  <c r="D852"/>
  <c r="B853" s="1"/>
  <c r="D850" i="2"/>
  <c r="E850" s="1"/>
  <c r="C850"/>
  <c r="D852" i="5"/>
  <c r="C852"/>
  <c r="B850" i="4"/>
  <c r="C850" s="1"/>
  <c r="D849"/>
  <c r="E849" s="1"/>
  <c r="B858" i="13"/>
  <c r="B852" i="6"/>
  <c r="C852" s="1"/>
  <c r="D851"/>
  <c r="E851" s="1"/>
  <c r="B851" i="2"/>
  <c r="E851" i="5"/>
  <c r="B853"/>
  <c r="E853" i="15" l="1"/>
  <c r="D853"/>
  <c r="B854" s="1"/>
  <c r="C853"/>
  <c r="D851" i="2"/>
  <c r="E851" s="1"/>
  <c r="C851"/>
  <c r="D853" i="5"/>
  <c r="C853"/>
  <c r="B851" i="4"/>
  <c r="C851" s="1"/>
  <c r="D850"/>
  <c r="E850" s="1"/>
  <c r="B859" i="13"/>
  <c r="B853" i="6"/>
  <c r="C853" s="1"/>
  <c r="D852"/>
  <c r="E852" s="1"/>
  <c r="B852" i="2"/>
  <c r="B854" i="5"/>
  <c r="E852"/>
  <c r="E854" i="15" l="1"/>
  <c r="C854"/>
  <c r="D854"/>
  <c r="B855" s="1"/>
  <c r="D852" i="2"/>
  <c r="E852" s="1"/>
  <c r="C852"/>
  <c r="D854" i="5"/>
  <c r="C854"/>
  <c r="B852" i="4"/>
  <c r="C852" s="1"/>
  <c r="D851"/>
  <c r="E851" s="1"/>
  <c r="B860" i="13"/>
  <c r="B854" i="6"/>
  <c r="C854" s="1"/>
  <c r="D853"/>
  <c r="E853" s="1"/>
  <c r="B853" i="2"/>
  <c r="B855" i="5"/>
  <c r="E853"/>
  <c r="E855" i="15" l="1"/>
  <c r="D855"/>
  <c r="B856" s="1"/>
  <c r="C855"/>
  <c r="D853" i="2"/>
  <c r="E853" s="1"/>
  <c r="C853"/>
  <c r="D855" i="5"/>
  <c r="C855"/>
  <c r="B853" i="4"/>
  <c r="C853" s="1"/>
  <c r="D852"/>
  <c r="E852" s="1"/>
  <c r="B861" i="13"/>
  <c r="B855" i="6"/>
  <c r="C855" s="1"/>
  <c r="D854"/>
  <c r="E854" s="1"/>
  <c r="B854" i="2"/>
  <c r="E854" i="5"/>
  <c r="B856"/>
  <c r="E856" i="15" l="1"/>
  <c r="D856"/>
  <c r="B857" s="1"/>
  <c r="C856"/>
  <c r="D854" i="2"/>
  <c r="E854" s="1"/>
  <c r="C854"/>
  <c r="D856" i="5"/>
  <c r="C856"/>
  <c r="B854" i="4"/>
  <c r="C854" s="1"/>
  <c r="D853"/>
  <c r="E853" s="1"/>
  <c r="B862" i="13"/>
  <c r="B856" i="6"/>
  <c r="C856" s="1"/>
  <c r="D855"/>
  <c r="E855" s="1"/>
  <c r="B855" i="2"/>
  <c r="B857" i="5"/>
  <c r="E855"/>
  <c r="E857" i="15" l="1"/>
  <c r="D857"/>
  <c r="B858" s="1"/>
  <c r="C857"/>
  <c r="D855" i="2"/>
  <c r="E855" s="1"/>
  <c r="C855"/>
  <c r="D857" i="5"/>
  <c r="C857"/>
  <c r="B855" i="4"/>
  <c r="C855" s="1"/>
  <c r="D854"/>
  <c r="E854" s="1"/>
  <c r="B863" i="13"/>
  <c r="B857" i="6"/>
  <c r="C857" s="1"/>
  <c r="D856"/>
  <c r="E856" s="1"/>
  <c r="B856" i="2"/>
  <c r="E856" i="5"/>
  <c r="B858"/>
  <c r="E858" i="15" l="1"/>
  <c r="D858"/>
  <c r="B859" s="1"/>
  <c r="C858"/>
  <c r="D856" i="2"/>
  <c r="E856" s="1"/>
  <c r="C856"/>
  <c r="D858" i="5"/>
  <c r="C858"/>
  <c r="B856" i="4"/>
  <c r="C856" s="1"/>
  <c r="D855"/>
  <c r="E855" s="1"/>
  <c r="B864" i="13"/>
  <c r="B858" i="6"/>
  <c r="C858" s="1"/>
  <c r="D857"/>
  <c r="E857" s="1"/>
  <c r="B857" i="2"/>
  <c r="E857" i="5"/>
  <c r="B859"/>
  <c r="E859" i="15" l="1"/>
  <c r="C859"/>
  <c r="D859"/>
  <c r="B860" s="1"/>
  <c r="D857" i="2"/>
  <c r="E857" s="1"/>
  <c r="C857"/>
  <c r="D859" i="5"/>
  <c r="C859"/>
  <c r="B857" i="4"/>
  <c r="C857" s="1"/>
  <c r="D856"/>
  <c r="E856" s="1"/>
  <c r="B865" i="13"/>
  <c r="B859" i="6"/>
  <c r="C859" s="1"/>
  <c r="D858"/>
  <c r="E858" s="1"/>
  <c r="B858" i="2"/>
  <c r="E858" i="5"/>
  <c r="B860"/>
  <c r="E860" i="15" l="1"/>
  <c r="C860"/>
  <c r="D860"/>
  <c r="B861" s="1"/>
  <c r="D858" i="2"/>
  <c r="E858" s="1"/>
  <c r="C858"/>
  <c r="D860" i="5"/>
  <c r="C860"/>
  <c r="B858" i="4"/>
  <c r="C858" s="1"/>
  <c r="D857"/>
  <c r="E857" s="1"/>
  <c r="B866" i="13"/>
  <c r="B860" i="6"/>
  <c r="C860" s="1"/>
  <c r="D859"/>
  <c r="E859" s="1"/>
  <c r="B859" i="2"/>
  <c r="E859" i="5"/>
  <c r="B861"/>
  <c r="E861" i="15" l="1"/>
  <c r="C861"/>
  <c r="D861"/>
  <c r="B862" s="1"/>
  <c r="D859" i="2"/>
  <c r="E859" s="1"/>
  <c r="C859"/>
  <c r="D861" i="5"/>
  <c r="C861"/>
  <c r="B859" i="4"/>
  <c r="C859" s="1"/>
  <c r="D858"/>
  <c r="E858" s="1"/>
  <c r="B867" i="13"/>
  <c r="B861" i="6"/>
  <c r="C861" s="1"/>
  <c r="D860"/>
  <c r="E860" s="1"/>
  <c r="B860" i="2"/>
  <c r="E860" i="5"/>
  <c r="B862"/>
  <c r="E862" i="15" l="1"/>
  <c r="D862"/>
  <c r="B863" s="1"/>
  <c r="C862"/>
  <c r="D860" i="2"/>
  <c r="E860" s="1"/>
  <c r="C860"/>
  <c r="D862" i="5"/>
  <c r="C862"/>
  <c r="B860" i="4"/>
  <c r="C860" s="1"/>
  <c r="D859"/>
  <c r="E859" s="1"/>
  <c r="B868" i="13"/>
  <c r="B862" i="6"/>
  <c r="C862" s="1"/>
  <c r="D861"/>
  <c r="E861" s="1"/>
  <c r="B861" i="2"/>
  <c r="E861" i="5"/>
  <c r="B863"/>
  <c r="E863" i="15" l="1"/>
  <c r="C863"/>
  <c r="D863"/>
  <c r="B864" s="1"/>
  <c r="D861" i="2"/>
  <c r="E861" s="1"/>
  <c r="C861"/>
  <c r="D863" i="5"/>
  <c r="C863"/>
  <c r="B861" i="4"/>
  <c r="C861" s="1"/>
  <c r="D860"/>
  <c r="E860" s="1"/>
  <c r="B869" i="13"/>
  <c r="B863" i="6"/>
  <c r="C863" s="1"/>
  <c r="D862"/>
  <c r="E862" s="1"/>
  <c r="B862" i="2"/>
  <c r="B864" i="5"/>
  <c r="E862"/>
  <c r="E864" i="15" l="1"/>
  <c r="D864"/>
  <c r="B865" s="1"/>
  <c r="C864"/>
  <c r="D862" i="2"/>
  <c r="E862" s="1"/>
  <c r="C862"/>
  <c r="D864" i="5"/>
  <c r="C864"/>
  <c r="B862" i="4"/>
  <c r="C862" s="1"/>
  <c r="D861"/>
  <c r="E861" s="1"/>
  <c r="B870" i="13"/>
  <c r="B864" i="6"/>
  <c r="C864" s="1"/>
  <c r="D863"/>
  <c r="E863" s="1"/>
  <c r="B863" i="2"/>
  <c r="B865" i="5"/>
  <c r="E863"/>
  <c r="E865" i="15" l="1"/>
  <c r="D865"/>
  <c r="B866" s="1"/>
  <c r="C865"/>
  <c r="D863" i="2"/>
  <c r="E863" s="1"/>
  <c r="C863"/>
  <c r="D865" i="5"/>
  <c r="C865"/>
  <c r="B863" i="4"/>
  <c r="C863" s="1"/>
  <c r="D862"/>
  <c r="E862" s="1"/>
  <c r="B871" i="13"/>
  <c r="B865" i="6"/>
  <c r="C865" s="1"/>
  <c r="D864"/>
  <c r="E864" s="1"/>
  <c r="B864" i="2"/>
  <c r="B866" i="5"/>
  <c r="E864"/>
  <c r="E866" i="15" l="1"/>
  <c r="C866"/>
  <c r="D866"/>
  <c r="B867" s="1"/>
  <c r="D864" i="2"/>
  <c r="E864" s="1"/>
  <c r="C864"/>
  <c r="D866" i="5"/>
  <c r="C866"/>
  <c r="B864" i="4"/>
  <c r="C864" s="1"/>
  <c r="D863"/>
  <c r="E863" s="1"/>
  <c r="B872" i="13"/>
  <c r="B866" i="6"/>
  <c r="C866" s="1"/>
  <c r="D865"/>
  <c r="E865" s="1"/>
  <c r="B865" i="2"/>
  <c r="E865" i="5"/>
  <c r="B867"/>
  <c r="E867" i="15" l="1"/>
  <c r="D867"/>
  <c r="B868" s="1"/>
  <c r="C867"/>
  <c r="D865" i="2"/>
  <c r="E865" s="1"/>
  <c r="C865"/>
  <c r="D867" i="5"/>
  <c r="C867"/>
  <c r="B865" i="4"/>
  <c r="C865" s="1"/>
  <c r="D864"/>
  <c r="E864" s="1"/>
  <c r="B873" i="13"/>
  <c r="B867" i="6"/>
  <c r="C867" s="1"/>
  <c r="D866"/>
  <c r="E866" s="1"/>
  <c r="B866" i="2"/>
  <c r="B868" i="5"/>
  <c r="E866"/>
  <c r="E868" i="15" l="1"/>
  <c r="D868"/>
  <c r="B869" s="1"/>
  <c r="C868"/>
  <c r="D866" i="2"/>
  <c r="E866" s="1"/>
  <c r="C866"/>
  <c r="D868" i="5"/>
  <c r="C868"/>
  <c r="B866" i="4"/>
  <c r="C866" s="1"/>
  <c r="D865"/>
  <c r="E865" s="1"/>
  <c r="B874" i="13"/>
  <c r="B868" i="6"/>
  <c r="C868" s="1"/>
  <c r="D867"/>
  <c r="E867" s="1"/>
  <c r="B867" i="2"/>
  <c r="E867" i="5"/>
  <c r="B869"/>
  <c r="E869" i="15" l="1"/>
  <c r="D869"/>
  <c r="B870" s="1"/>
  <c r="C869"/>
  <c r="D867" i="2"/>
  <c r="E867" s="1"/>
  <c r="C867"/>
  <c r="D869" i="5"/>
  <c r="C869"/>
  <c r="B867" i="4"/>
  <c r="C867" s="1"/>
  <c r="D866"/>
  <c r="E866" s="1"/>
  <c r="B875" i="13"/>
  <c r="B869" i="6"/>
  <c r="C869" s="1"/>
  <c r="D868"/>
  <c r="E868" s="1"/>
  <c r="B868" i="2"/>
  <c r="B870" i="5"/>
  <c r="E868"/>
  <c r="E870" i="15" l="1"/>
  <c r="D870"/>
  <c r="B871" s="1"/>
  <c r="C870"/>
  <c r="D868" i="2"/>
  <c r="E868" s="1"/>
  <c r="C868"/>
  <c r="D870" i="5"/>
  <c r="C870"/>
  <c r="B868" i="4"/>
  <c r="C868" s="1"/>
  <c r="D867"/>
  <c r="E867" s="1"/>
  <c r="B876" i="13"/>
  <c r="B870" i="6"/>
  <c r="C870" s="1"/>
  <c r="D869"/>
  <c r="E869" s="1"/>
  <c r="B869" i="2"/>
  <c r="B871" i="5"/>
  <c r="E869"/>
  <c r="E871" i="15" l="1"/>
  <c r="C871"/>
  <c r="D871"/>
  <c r="B872" s="1"/>
  <c r="D869" i="2"/>
  <c r="E869" s="1"/>
  <c r="C869"/>
  <c r="D871" i="5"/>
  <c r="C871"/>
  <c r="B869" i="4"/>
  <c r="C869" s="1"/>
  <c r="D868"/>
  <c r="E868" s="1"/>
  <c r="B877" i="13"/>
  <c r="B871" i="6"/>
  <c r="C871" s="1"/>
  <c r="D870"/>
  <c r="E870" s="1"/>
  <c r="B870" i="2"/>
  <c r="B872" i="5"/>
  <c r="E870"/>
  <c r="E872" i="15" l="1"/>
  <c r="C872"/>
  <c r="D872"/>
  <c r="B873" s="1"/>
  <c r="D870" i="2"/>
  <c r="E870" s="1"/>
  <c r="C870"/>
  <c r="D872" i="5"/>
  <c r="C872"/>
  <c r="B870" i="4"/>
  <c r="C870" s="1"/>
  <c r="D869"/>
  <c r="E869" s="1"/>
  <c r="B878" i="13"/>
  <c r="B872" i="6"/>
  <c r="C872" s="1"/>
  <c r="D871"/>
  <c r="E871" s="1"/>
  <c r="B871" i="2"/>
  <c r="E871" i="5"/>
  <c r="B873"/>
  <c r="E873" i="15" l="1"/>
  <c r="C873"/>
  <c r="D873"/>
  <c r="B874" s="1"/>
  <c r="D871" i="2"/>
  <c r="E871" s="1"/>
  <c r="C871"/>
  <c r="D873" i="5"/>
  <c r="C873"/>
  <c r="B871" i="4"/>
  <c r="C871" s="1"/>
  <c r="D870"/>
  <c r="E870" s="1"/>
  <c r="B879" i="13"/>
  <c r="B873" i="6"/>
  <c r="C873" s="1"/>
  <c r="D872"/>
  <c r="E872" s="1"/>
  <c r="B872" i="2"/>
  <c r="B874" i="5"/>
  <c r="E872"/>
  <c r="E874" i="15" l="1"/>
  <c r="D874"/>
  <c r="B875" s="1"/>
  <c r="C874"/>
  <c r="D872" i="2"/>
  <c r="E872" s="1"/>
  <c r="C872"/>
  <c r="D874" i="5"/>
  <c r="C874"/>
  <c r="B872" i="4"/>
  <c r="C872" s="1"/>
  <c r="D871"/>
  <c r="E871" s="1"/>
  <c r="B880" i="13"/>
  <c r="B874" i="6"/>
  <c r="C874" s="1"/>
  <c r="D873"/>
  <c r="E873" s="1"/>
  <c r="B873" i="2"/>
  <c r="B875" i="5"/>
  <c r="E873"/>
  <c r="E875" i="15" l="1"/>
  <c r="C875"/>
  <c r="D875"/>
  <c r="B876" s="1"/>
  <c r="D873" i="2"/>
  <c r="E873" s="1"/>
  <c r="C873"/>
  <c r="D875" i="5"/>
  <c r="C875"/>
  <c r="B873" i="4"/>
  <c r="C873" s="1"/>
  <c r="D872"/>
  <c r="E872" s="1"/>
  <c r="B881" i="13"/>
  <c r="B875" i="6"/>
  <c r="C875" s="1"/>
  <c r="D874"/>
  <c r="E874" s="1"/>
  <c r="B874" i="2"/>
  <c r="E874" i="5"/>
  <c r="B876"/>
  <c r="E876" i="15" l="1"/>
  <c r="C876"/>
  <c r="D876"/>
  <c r="B877" s="1"/>
  <c r="D874" i="2"/>
  <c r="E874" s="1"/>
  <c r="C874"/>
  <c r="D876" i="5"/>
  <c r="C876"/>
  <c r="B874" i="4"/>
  <c r="C874" s="1"/>
  <c r="D873"/>
  <c r="E873" s="1"/>
  <c r="B882" i="13"/>
  <c r="B876" i="6"/>
  <c r="C876" s="1"/>
  <c r="D875"/>
  <c r="E875" s="1"/>
  <c r="B875" i="2"/>
  <c r="B877" i="5"/>
  <c r="E875"/>
  <c r="E877" i="15" l="1"/>
  <c r="D877"/>
  <c r="B878" s="1"/>
  <c r="C877"/>
  <c r="D875" i="2"/>
  <c r="E875" s="1"/>
  <c r="C875"/>
  <c r="D877" i="5"/>
  <c r="C877"/>
  <c r="B875" i="4"/>
  <c r="C875" s="1"/>
  <c r="D874"/>
  <c r="E874" s="1"/>
  <c r="B883" i="13"/>
  <c r="B877" i="6"/>
  <c r="C877" s="1"/>
  <c r="D876"/>
  <c r="E876" s="1"/>
  <c r="B876" i="2"/>
  <c r="B878" i="5"/>
  <c r="E876"/>
  <c r="E878" i="15" l="1"/>
  <c r="D878"/>
  <c r="B879" s="1"/>
  <c r="C878"/>
  <c r="D876" i="2"/>
  <c r="E876" s="1"/>
  <c r="C876"/>
  <c r="D878" i="5"/>
  <c r="C878"/>
  <c r="B876" i="4"/>
  <c r="C876" s="1"/>
  <c r="D875"/>
  <c r="E875" s="1"/>
  <c r="B884" i="13"/>
  <c r="B878" i="6"/>
  <c r="C878" s="1"/>
  <c r="D877"/>
  <c r="E877" s="1"/>
  <c r="B877" i="2"/>
  <c r="B879" i="5"/>
  <c r="E877"/>
  <c r="E879" i="15" l="1"/>
  <c r="D879"/>
  <c r="B880" s="1"/>
  <c r="C879"/>
  <c r="D877" i="2"/>
  <c r="E877" s="1"/>
  <c r="C877"/>
  <c r="D879" i="5"/>
  <c r="C879"/>
  <c r="B877" i="4"/>
  <c r="C877" s="1"/>
  <c r="D876"/>
  <c r="E876" s="1"/>
  <c r="B885" i="13"/>
  <c r="B879" i="6"/>
  <c r="C879" s="1"/>
  <c r="D878"/>
  <c r="E878" s="1"/>
  <c r="B878" i="2"/>
  <c r="B880" i="5"/>
  <c r="E878"/>
  <c r="E880" i="15" l="1"/>
  <c r="C880"/>
  <c r="D880"/>
  <c r="B881" s="1"/>
  <c r="D878" i="2"/>
  <c r="E878" s="1"/>
  <c r="C878"/>
  <c r="D880" i="5"/>
  <c r="C880"/>
  <c r="B878" i="4"/>
  <c r="C878" s="1"/>
  <c r="D877"/>
  <c r="E877" s="1"/>
  <c r="B886" i="13"/>
  <c r="B880" i="6"/>
  <c r="C880" s="1"/>
  <c r="D879"/>
  <c r="E879" s="1"/>
  <c r="B879" i="2"/>
  <c r="B881" i="5"/>
  <c r="E879"/>
  <c r="E881" i="15" l="1"/>
  <c r="C881"/>
  <c r="D881"/>
  <c r="B882" s="1"/>
  <c r="D879" i="2"/>
  <c r="E879" s="1"/>
  <c r="C879"/>
  <c r="D881" i="5"/>
  <c r="C881"/>
  <c r="B879" i="4"/>
  <c r="C879" s="1"/>
  <c r="D878"/>
  <c r="E878" s="1"/>
  <c r="B887" i="13"/>
  <c r="B881" i="6"/>
  <c r="C881" s="1"/>
  <c r="D880"/>
  <c r="E880" s="1"/>
  <c r="B880" i="2"/>
  <c r="B882" i="5"/>
  <c r="E880"/>
  <c r="E882" i="15" l="1"/>
  <c r="C882"/>
  <c r="D882"/>
  <c r="B883" s="1"/>
  <c r="D880" i="2"/>
  <c r="E880" s="1"/>
  <c r="C880"/>
  <c r="D882" i="5"/>
  <c r="C882"/>
  <c r="B880" i="4"/>
  <c r="C880" s="1"/>
  <c r="D879"/>
  <c r="E879" s="1"/>
  <c r="B888" i="13"/>
  <c r="B882" i="6"/>
  <c r="C882" s="1"/>
  <c r="D881"/>
  <c r="E881" s="1"/>
  <c r="B881" i="2"/>
  <c r="B883" i="5"/>
  <c r="E881"/>
  <c r="E883" i="15" l="1"/>
  <c r="C883"/>
  <c r="D883"/>
  <c r="B884" s="1"/>
  <c r="D881" i="2"/>
  <c r="E881" s="1"/>
  <c r="C881"/>
  <c r="D883" i="5"/>
  <c r="C883"/>
  <c r="B881" i="4"/>
  <c r="C881" s="1"/>
  <c r="D880"/>
  <c r="E880" s="1"/>
  <c r="B889" i="13"/>
  <c r="B883" i="6"/>
  <c r="C883" s="1"/>
  <c r="D882"/>
  <c r="E882" s="1"/>
  <c r="B882" i="2"/>
  <c r="E882" i="5"/>
  <c r="B884"/>
  <c r="E884" i="15" l="1"/>
  <c r="D884"/>
  <c r="B885" s="1"/>
  <c r="C884"/>
  <c r="D882" i="2"/>
  <c r="E882" s="1"/>
  <c r="C882"/>
  <c r="D884" i="5"/>
  <c r="C884"/>
  <c r="B882" i="4"/>
  <c r="C882" s="1"/>
  <c r="D881"/>
  <c r="E881" s="1"/>
  <c r="B890" i="13"/>
  <c r="B884" i="6"/>
  <c r="C884" s="1"/>
  <c r="D883"/>
  <c r="E883" s="1"/>
  <c r="B883" i="2"/>
  <c r="B885" i="5"/>
  <c r="E883"/>
  <c r="E885" i="15" l="1"/>
  <c r="D885"/>
  <c r="B886" s="1"/>
  <c r="C885"/>
  <c r="D883" i="2"/>
  <c r="E883" s="1"/>
  <c r="C883"/>
  <c r="D885" i="5"/>
  <c r="C885"/>
  <c r="B883" i="4"/>
  <c r="C883" s="1"/>
  <c r="D882"/>
  <c r="E882" s="1"/>
  <c r="B891" i="13"/>
  <c r="B885" i="6"/>
  <c r="C885" s="1"/>
  <c r="D884"/>
  <c r="E884" s="1"/>
  <c r="B884" i="2"/>
  <c r="E884" i="5"/>
  <c r="B886"/>
  <c r="E886" i="15" l="1"/>
  <c r="D886"/>
  <c r="B887" s="1"/>
  <c r="C886"/>
  <c r="D884" i="2"/>
  <c r="E884" s="1"/>
  <c r="C884"/>
  <c r="D886" i="5"/>
  <c r="C886"/>
  <c r="B884" i="4"/>
  <c r="C884" s="1"/>
  <c r="D883"/>
  <c r="E883" s="1"/>
  <c r="B892" i="13"/>
  <c r="B886" i="6"/>
  <c r="C886" s="1"/>
  <c r="D885"/>
  <c r="E885" s="1"/>
  <c r="B885" i="2"/>
  <c r="B887" i="5"/>
  <c r="E885"/>
  <c r="E887" i="15" l="1"/>
  <c r="D887"/>
  <c r="B888" s="1"/>
  <c r="C887"/>
  <c r="D885" i="2"/>
  <c r="E885" s="1"/>
  <c r="C885"/>
  <c r="D887" i="5"/>
  <c r="C887"/>
  <c r="B885" i="4"/>
  <c r="C885" s="1"/>
  <c r="D884"/>
  <c r="E884" s="1"/>
  <c r="B893" i="13"/>
  <c r="B887" i="6"/>
  <c r="C887" s="1"/>
  <c r="D886"/>
  <c r="E886" s="1"/>
  <c r="B886" i="2"/>
  <c r="E886" i="5"/>
  <c r="B888"/>
  <c r="E888" i="15" l="1"/>
  <c r="D888"/>
  <c r="B889" s="1"/>
  <c r="C888"/>
  <c r="D886" i="2"/>
  <c r="E886" s="1"/>
  <c r="C886"/>
  <c r="D888" i="5"/>
  <c r="C888"/>
  <c r="B886" i="4"/>
  <c r="C886" s="1"/>
  <c r="D885"/>
  <c r="E885" s="1"/>
  <c r="B894" i="13"/>
  <c r="B888" i="6"/>
  <c r="C888" s="1"/>
  <c r="D887"/>
  <c r="E887" s="1"/>
  <c r="B887" i="2"/>
  <c r="B889" i="5"/>
  <c r="E887"/>
  <c r="E889" i="15" l="1"/>
  <c r="D889"/>
  <c r="B890" s="1"/>
  <c r="C889"/>
  <c r="D887" i="2"/>
  <c r="E887" s="1"/>
  <c r="C887"/>
  <c r="D889" i="5"/>
  <c r="C889"/>
  <c r="B887" i="4"/>
  <c r="C887" s="1"/>
  <c r="D886"/>
  <c r="E886" s="1"/>
  <c r="B895" i="13"/>
  <c r="B889" i="6"/>
  <c r="C889" s="1"/>
  <c r="D888"/>
  <c r="E888" s="1"/>
  <c r="B888" i="2"/>
  <c r="E888" i="5"/>
  <c r="B890"/>
  <c r="E890" i="15" l="1"/>
  <c r="D890"/>
  <c r="B891" s="1"/>
  <c r="C890"/>
  <c r="D888" i="2"/>
  <c r="E888" s="1"/>
  <c r="C888"/>
  <c r="D890" i="5"/>
  <c r="C890"/>
  <c r="B888" i="4"/>
  <c r="C888" s="1"/>
  <c r="D887"/>
  <c r="E887" s="1"/>
  <c r="B896" i="13"/>
  <c r="B890" i="6"/>
  <c r="C890" s="1"/>
  <c r="D889"/>
  <c r="E889" s="1"/>
  <c r="B889" i="2"/>
  <c r="E889" i="5"/>
  <c r="B891"/>
  <c r="E891" i="15" l="1"/>
  <c r="D891"/>
  <c r="B892" s="1"/>
  <c r="C891"/>
  <c r="D889" i="2"/>
  <c r="E889" s="1"/>
  <c r="C889"/>
  <c r="D891" i="5"/>
  <c r="C891"/>
  <c r="B889" i="4"/>
  <c r="C889" s="1"/>
  <c r="D888"/>
  <c r="E888" s="1"/>
  <c r="B897" i="13"/>
  <c r="B891" i="6"/>
  <c r="C891" s="1"/>
  <c r="D890"/>
  <c r="E890" s="1"/>
  <c r="B890" i="2"/>
  <c r="E890" i="5"/>
  <c r="B892"/>
  <c r="E892" i="15" l="1"/>
  <c r="D892"/>
  <c r="B893" s="1"/>
  <c r="C892"/>
  <c r="D890" i="2"/>
  <c r="E890" s="1"/>
  <c r="C890"/>
  <c r="D892" i="5"/>
  <c r="C892"/>
  <c r="B890" i="4"/>
  <c r="C890" s="1"/>
  <c r="D889"/>
  <c r="E889" s="1"/>
  <c r="B898" i="13"/>
  <c r="B892" i="6"/>
  <c r="C892" s="1"/>
  <c r="D891"/>
  <c r="E891" s="1"/>
  <c r="B891" i="2"/>
  <c r="B893" i="5"/>
  <c r="E891"/>
  <c r="E893" i="15" l="1"/>
  <c r="D893"/>
  <c r="B894" s="1"/>
  <c r="C893"/>
  <c r="D891" i="2"/>
  <c r="E891" s="1"/>
  <c r="C891"/>
  <c r="D893" i="5"/>
  <c r="C893"/>
  <c r="B891" i="4"/>
  <c r="C891" s="1"/>
  <c r="D890"/>
  <c r="E890" s="1"/>
  <c r="B899" i="13"/>
  <c r="B893" i="6"/>
  <c r="C893" s="1"/>
  <c r="D892"/>
  <c r="E892" s="1"/>
  <c r="B892" i="2"/>
  <c r="B894" i="5"/>
  <c r="E892"/>
  <c r="E894" i="15" l="1"/>
  <c r="C894"/>
  <c r="D894"/>
  <c r="B895" s="1"/>
  <c r="D892" i="2"/>
  <c r="E892" s="1"/>
  <c r="C892"/>
  <c r="D894" i="5"/>
  <c r="C894"/>
  <c r="B892" i="4"/>
  <c r="C892" s="1"/>
  <c r="D891"/>
  <c r="E891" s="1"/>
  <c r="B900" i="13"/>
  <c r="B894" i="6"/>
  <c r="C894" s="1"/>
  <c r="D893"/>
  <c r="E893" s="1"/>
  <c r="B893" i="2"/>
  <c r="B895" i="5"/>
  <c r="E893"/>
  <c r="E895" i="15" l="1"/>
  <c r="D895"/>
  <c r="B896" s="1"/>
  <c r="C895"/>
  <c r="D893" i="2"/>
  <c r="E893" s="1"/>
  <c r="C893"/>
  <c r="D895" i="5"/>
  <c r="C895"/>
  <c r="B893" i="4"/>
  <c r="C893" s="1"/>
  <c r="D892"/>
  <c r="E892" s="1"/>
  <c r="B901" i="13"/>
  <c r="B895" i="6"/>
  <c r="C895" s="1"/>
  <c r="D894"/>
  <c r="E894" s="1"/>
  <c r="B894" i="2"/>
  <c r="B896" i="5"/>
  <c r="E894"/>
  <c r="E896" i="15" l="1"/>
  <c r="C896"/>
  <c r="D896"/>
  <c r="B897" s="1"/>
  <c r="D894" i="2"/>
  <c r="E894" s="1"/>
  <c r="C894"/>
  <c r="D896" i="5"/>
  <c r="C896"/>
  <c r="B894" i="4"/>
  <c r="C894" s="1"/>
  <c r="D893"/>
  <c r="E893" s="1"/>
  <c r="B902" i="13"/>
  <c r="B896" i="6"/>
  <c r="C896" s="1"/>
  <c r="D895"/>
  <c r="E895" s="1"/>
  <c r="B895" i="2"/>
  <c r="E895" i="5"/>
  <c r="B897"/>
  <c r="E897" i="15" l="1"/>
  <c r="D897"/>
  <c r="B898" s="1"/>
  <c r="C897"/>
  <c r="D895" i="2"/>
  <c r="E895" s="1"/>
  <c r="C895"/>
  <c r="D897" i="5"/>
  <c r="C897"/>
  <c r="B895" i="4"/>
  <c r="C895" s="1"/>
  <c r="D894"/>
  <c r="E894" s="1"/>
  <c r="B903" i="13"/>
  <c r="B897" i="6"/>
  <c r="C897" s="1"/>
  <c r="D896"/>
  <c r="E896" s="1"/>
  <c r="B896" i="2"/>
  <c r="B898" i="5"/>
  <c r="E896"/>
  <c r="E898" i="15" l="1"/>
  <c r="C898"/>
  <c r="D898"/>
  <c r="B899" s="1"/>
  <c r="D896" i="2"/>
  <c r="E896" s="1"/>
  <c r="C896"/>
  <c r="D898" i="5"/>
  <c r="C898"/>
  <c r="B896" i="4"/>
  <c r="C896" s="1"/>
  <c r="D895"/>
  <c r="E895" s="1"/>
  <c r="B904" i="13"/>
  <c r="B898" i="6"/>
  <c r="C898" s="1"/>
  <c r="D897"/>
  <c r="E897" s="1"/>
  <c r="B897" i="2"/>
  <c r="E897" i="5"/>
  <c r="B899"/>
  <c r="E899" i="15" l="1"/>
  <c r="C899"/>
  <c r="D899"/>
  <c r="B900" s="1"/>
  <c r="D897" i="2"/>
  <c r="E897" s="1"/>
  <c r="C897"/>
  <c r="D899" i="5"/>
  <c r="C899"/>
  <c r="B897" i="4"/>
  <c r="C897" s="1"/>
  <c r="D896"/>
  <c r="E896" s="1"/>
  <c r="B905" i="13"/>
  <c r="B899" i="6"/>
  <c r="C899" s="1"/>
  <c r="D898"/>
  <c r="E898" s="1"/>
  <c r="B898" i="2"/>
  <c r="B900" i="5"/>
  <c r="E898"/>
  <c r="E900" i="15" l="1"/>
  <c r="C900"/>
  <c r="D900"/>
  <c r="B901" s="1"/>
  <c r="D898" i="2"/>
  <c r="E898" s="1"/>
  <c r="C898"/>
  <c r="D900" i="5"/>
  <c r="C900"/>
  <c r="B898" i="4"/>
  <c r="C898" s="1"/>
  <c r="D897"/>
  <c r="E897" s="1"/>
  <c r="B906" i="13"/>
  <c r="B900" i="6"/>
  <c r="C900" s="1"/>
  <c r="D899"/>
  <c r="E899" s="1"/>
  <c r="B899" i="2"/>
  <c r="E899" i="5"/>
  <c r="B901"/>
  <c r="E901" i="15" l="1"/>
  <c r="C901"/>
  <c r="D901"/>
  <c r="B902" s="1"/>
  <c r="D899" i="2"/>
  <c r="E899" s="1"/>
  <c r="C899"/>
  <c r="D901" i="5"/>
  <c r="C901"/>
  <c r="B899" i="4"/>
  <c r="C899" s="1"/>
  <c r="D898"/>
  <c r="E898" s="1"/>
  <c r="B907" i="13"/>
  <c r="B901" i="6"/>
  <c r="C901" s="1"/>
  <c r="D900"/>
  <c r="E900" s="1"/>
  <c r="B900" i="2"/>
  <c r="E900" i="5"/>
  <c r="B902"/>
  <c r="E902" i="15" l="1"/>
  <c r="D902"/>
  <c r="B903" s="1"/>
  <c r="C902"/>
  <c r="D900" i="2"/>
  <c r="E900" s="1"/>
  <c r="C900"/>
  <c r="D902" i="5"/>
  <c r="C902"/>
  <c r="B900" i="4"/>
  <c r="C900" s="1"/>
  <c r="D899"/>
  <c r="E899" s="1"/>
  <c r="B908" i="13"/>
  <c r="B902" i="6"/>
  <c r="C902" s="1"/>
  <c r="D901"/>
  <c r="E901" s="1"/>
  <c r="B901" i="2"/>
  <c r="E901" i="5"/>
  <c r="B903"/>
  <c r="E903" i="15" l="1"/>
  <c r="D903"/>
  <c r="B904" s="1"/>
  <c r="C903"/>
  <c r="D901" i="2"/>
  <c r="E901" s="1"/>
  <c r="C901"/>
  <c r="D903" i="5"/>
  <c r="C903"/>
  <c r="B901" i="4"/>
  <c r="C901" s="1"/>
  <c r="D900"/>
  <c r="E900" s="1"/>
  <c r="B909" i="13"/>
  <c r="B903" i="6"/>
  <c r="C903" s="1"/>
  <c r="D902"/>
  <c r="E902" s="1"/>
  <c r="B902" i="2"/>
  <c r="B904" i="5"/>
  <c r="E902"/>
  <c r="E904" i="15" l="1"/>
  <c r="D904"/>
  <c r="B905" s="1"/>
  <c r="C904"/>
  <c r="D902" i="2"/>
  <c r="E902" s="1"/>
  <c r="C902"/>
  <c r="D904" i="5"/>
  <c r="C904"/>
  <c r="B902" i="4"/>
  <c r="C902" s="1"/>
  <c r="D901"/>
  <c r="E901" s="1"/>
  <c r="B910" i="13"/>
  <c r="B904" i="6"/>
  <c r="C904" s="1"/>
  <c r="D903"/>
  <c r="E903" s="1"/>
  <c r="B903" i="2"/>
  <c r="B905" i="5"/>
  <c r="E903"/>
  <c r="E905" i="15" l="1"/>
  <c r="D905"/>
  <c r="B906" s="1"/>
  <c r="C905"/>
  <c r="D903" i="2"/>
  <c r="E903" s="1"/>
  <c r="C903"/>
  <c r="D905" i="5"/>
  <c r="C905"/>
  <c r="B903" i="4"/>
  <c r="C903" s="1"/>
  <c r="D902"/>
  <c r="E902" s="1"/>
  <c r="B911" i="13"/>
  <c r="B905" i="6"/>
  <c r="C905" s="1"/>
  <c r="D904"/>
  <c r="E904" s="1"/>
  <c r="B904" i="2"/>
  <c r="B906" i="5"/>
  <c r="E904"/>
  <c r="E906" i="15" l="1"/>
  <c r="D906"/>
  <c r="B907" s="1"/>
  <c r="C906"/>
  <c r="D904" i="2"/>
  <c r="E904" s="1"/>
  <c r="C904"/>
  <c r="D906" i="5"/>
  <c r="C906"/>
  <c r="B904" i="4"/>
  <c r="C904" s="1"/>
  <c r="D903"/>
  <c r="E903" s="1"/>
  <c r="B912" i="13"/>
  <c r="B906" i="6"/>
  <c r="C906" s="1"/>
  <c r="D905"/>
  <c r="E905" s="1"/>
  <c r="B905" i="2"/>
  <c r="B907" i="5"/>
  <c r="E905"/>
  <c r="E907" i="15" l="1"/>
  <c r="C907"/>
  <c r="D907"/>
  <c r="B908" s="1"/>
  <c r="D905" i="2"/>
  <c r="E905" s="1"/>
  <c r="C905"/>
  <c r="D907" i="5"/>
  <c r="C907"/>
  <c r="B905" i="4"/>
  <c r="C905" s="1"/>
  <c r="D904"/>
  <c r="E904" s="1"/>
  <c r="B913" i="13"/>
  <c r="B907" i="6"/>
  <c r="C907" s="1"/>
  <c r="D906"/>
  <c r="E906" s="1"/>
  <c r="B906" i="2"/>
  <c r="B908" i="5"/>
  <c r="E906"/>
  <c r="E908" i="15" l="1"/>
  <c r="C908"/>
  <c r="D908"/>
  <c r="B909" s="1"/>
  <c r="D906" i="2"/>
  <c r="E906" s="1"/>
  <c r="C906"/>
  <c r="D908" i="5"/>
  <c r="C908"/>
  <c r="B906" i="4"/>
  <c r="C906" s="1"/>
  <c r="D905"/>
  <c r="E905" s="1"/>
  <c r="B914" i="13"/>
  <c r="B908" i="6"/>
  <c r="C908" s="1"/>
  <c r="D907"/>
  <c r="E907" s="1"/>
  <c r="B907" i="2"/>
  <c r="B909" i="5"/>
  <c r="E907"/>
  <c r="E909" i="15" l="1"/>
  <c r="D909"/>
  <c r="B910" s="1"/>
  <c r="C909"/>
  <c r="D907" i="2"/>
  <c r="E907" s="1"/>
  <c r="C907"/>
  <c r="D909" i="5"/>
  <c r="C909"/>
  <c r="B907" i="4"/>
  <c r="C907" s="1"/>
  <c r="D906"/>
  <c r="E906" s="1"/>
  <c r="B915" i="13"/>
  <c r="B909" i="6"/>
  <c r="C909" s="1"/>
  <c r="D908"/>
  <c r="E908" s="1"/>
  <c r="B908" i="2"/>
  <c r="E908" i="5"/>
  <c r="B910"/>
  <c r="E910" i="15" l="1"/>
  <c r="C910"/>
  <c r="D910"/>
  <c r="B911" s="1"/>
  <c r="D908" i="2"/>
  <c r="E908" s="1"/>
  <c r="C908"/>
  <c r="D910" i="5"/>
  <c r="C910"/>
  <c r="B908" i="4"/>
  <c r="C908" s="1"/>
  <c r="D907"/>
  <c r="E907" s="1"/>
  <c r="B916" i="13"/>
  <c r="B910" i="6"/>
  <c r="C910" s="1"/>
  <c r="D909"/>
  <c r="E909" s="1"/>
  <c r="B909" i="2"/>
  <c r="B911" i="5"/>
  <c r="E909"/>
  <c r="E911" i="15" l="1"/>
  <c r="D911"/>
  <c r="B912" s="1"/>
  <c r="C911"/>
  <c r="D909" i="2"/>
  <c r="E909" s="1"/>
  <c r="C909"/>
  <c r="D911" i="5"/>
  <c r="C911"/>
  <c r="B909" i="4"/>
  <c r="C909" s="1"/>
  <c r="D908"/>
  <c r="E908" s="1"/>
  <c r="B917" i="13"/>
  <c r="B911" i="6"/>
  <c r="C911" s="1"/>
  <c r="D910"/>
  <c r="E910" s="1"/>
  <c r="B910" i="2"/>
  <c r="B912" i="5"/>
  <c r="E910"/>
  <c r="E912" i="15" l="1"/>
  <c r="C912"/>
  <c r="D912"/>
  <c r="B913" s="1"/>
  <c r="D910" i="2"/>
  <c r="E910" s="1"/>
  <c r="C910"/>
  <c r="D912" i="5"/>
  <c r="C912"/>
  <c r="B910" i="4"/>
  <c r="C910" s="1"/>
  <c r="D909"/>
  <c r="E909" s="1"/>
  <c r="B918" i="13"/>
  <c r="B912" i="6"/>
  <c r="C912" s="1"/>
  <c r="D911"/>
  <c r="E911" s="1"/>
  <c r="B911" i="2"/>
  <c r="E911" i="5"/>
  <c r="B913"/>
  <c r="E913" i="15" l="1"/>
  <c r="D913"/>
  <c r="B914" s="1"/>
  <c r="C913"/>
  <c r="D911" i="2"/>
  <c r="E911" s="1"/>
  <c r="C911"/>
  <c r="D913" i="5"/>
  <c r="C913"/>
  <c r="B911" i="4"/>
  <c r="C911" s="1"/>
  <c r="D910"/>
  <c r="E910" s="1"/>
  <c r="B919" i="13"/>
  <c r="B913" i="6"/>
  <c r="C913" s="1"/>
  <c r="D912"/>
  <c r="E912" s="1"/>
  <c r="B912" i="2"/>
  <c r="E912" i="5"/>
  <c r="B914"/>
  <c r="E914" i="15" l="1"/>
  <c r="D914"/>
  <c r="B915" s="1"/>
  <c r="C914"/>
  <c r="D912" i="2"/>
  <c r="E912" s="1"/>
  <c r="C912"/>
  <c r="D914" i="5"/>
  <c r="C914"/>
  <c r="B912" i="4"/>
  <c r="C912" s="1"/>
  <c r="D911"/>
  <c r="E911" s="1"/>
  <c r="B920" i="13"/>
  <c r="B914" i="6"/>
  <c r="C914" s="1"/>
  <c r="D913"/>
  <c r="E913" s="1"/>
  <c r="B913" i="2"/>
  <c r="B915" i="5"/>
  <c r="E913"/>
  <c r="E915" i="15" l="1"/>
  <c r="D915"/>
  <c r="B916" s="1"/>
  <c r="C915"/>
  <c r="D913" i="2"/>
  <c r="E913" s="1"/>
  <c r="C913"/>
  <c r="D915" i="5"/>
  <c r="C915"/>
  <c r="B913" i="4"/>
  <c r="C913" s="1"/>
  <c r="D912"/>
  <c r="E912" s="1"/>
  <c r="B921" i="13"/>
  <c r="B915" i="6"/>
  <c r="C915" s="1"/>
  <c r="D914"/>
  <c r="E914" s="1"/>
  <c r="B914" i="2"/>
  <c r="E914" i="5"/>
  <c r="B916"/>
  <c r="E916" i="15" l="1"/>
  <c r="D916"/>
  <c r="B917" s="1"/>
  <c r="C916"/>
  <c r="D914" i="2"/>
  <c r="E914" s="1"/>
  <c r="C914"/>
  <c r="D916" i="5"/>
  <c r="C916"/>
  <c r="B914" i="4"/>
  <c r="C914" s="1"/>
  <c r="D913"/>
  <c r="E913" s="1"/>
  <c r="B922" i="13"/>
  <c r="B916" i="6"/>
  <c r="C916" s="1"/>
  <c r="D915"/>
  <c r="E915" s="1"/>
  <c r="B915" i="2"/>
  <c r="B917" i="5"/>
  <c r="E915"/>
  <c r="E917" i="15" l="1"/>
  <c r="D917"/>
  <c r="B918" s="1"/>
  <c r="C917"/>
  <c r="D915" i="2"/>
  <c r="E915" s="1"/>
  <c r="C915"/>
  <c r="D917" i="5"/>
  <c r="C917"/>
  <c r="B915" i="4"/>
  <c r="C915" s="1"/>
  <c r="D914"/>
  <c r="E914" s="1"/>
  <c r="B923" i="13"/>
  <c r="B917" i="6"/>
  <c r="C917" s="1"/>
  <c r="D916"/>
  <c r="E916" s="1"/>
  <c r="B916" i="2"/>
  <c r="B918" i="5"/>
  <c r="E916"/>
  <c r="E918" i="15" l="1"/>
  <c r="D918"/>
  <c r="B919" s="1"/>
  <c r="C918"/>
  <c r="D916" i="2"/>
  <c r="E916" s="1"/>
  <c r="C916"/>
  <c r="D918" i="5"/>
  <c r="C918"/>
  <c r="B916" i="4"/>
  <c r="C916" s="1"/>
  <c r="D915"/>
  <c r="E915" s="1"/>
  <c r="B924" i="13"/>
  <c r="B918" i="6"/>
  <c r="C918" s="1"/>
  <c r="D917"/>
  <c r="E917" s="1"/>
  <c r="B917" i="2"/>
  <c r="B919" i="5"/>
  <c r="E917"/>
  <c r="E919" i="15" l="1"/>
  <c r="D919"/>
  <c r="B920" s="1"/>
  <c r="C919"/>
  <c r="D917" i="2"/>
  <c r="E917" s="1"/>
  <c r="C917"/>
  <c r="D919" i="5"/>
  <c r="C919"/>
  <c r="B917" i="4"/>
  <c r="C917" s="1"/>
  <c r="D916"/>
  <c r="E916" s="1"/>
  <c r="B925" i="13"/>
  <c r="B919" i="6"/>
  <c r="C919" s="1"/>
  <c r="D918"/>
  <c r="E918" s="1"/>
  <c r="B918" i="2"/>
  <c r="B920" i="5"/>
  <c r="E918"/>
  <c r="E920" i="15" l="1"/>
  <c r="C920"/>
  <c r="D920"/>
  <c r="B921" s="1"/>
  <c r="D918" i="2"/>
  <c r="E918" s="1"/>
  <c r="C918"/>
  <c r="D920" i="5"/>
  <c r="C920"/>
  <c r="B918" i="4"/>
  <c r="C918" s="1"/>
  <c r="D917"/>
  <c r="E917" s="1"/>
  <c r="B926" i="13"/>
  <c r="B920" i="6"/>
  <c r="C920" s="1"/>
  <c r="D919"/>
  <c r="E919" s="1"/>
  <c r="B919" i="2"/>
  <c r="B921" i="5"/>
  <c r="E919"/>
  <c r="E921" i="15" l="1"/>
  <c r="D921"/>
  <c r="B922" s="1"/>
  <c r="C921"/>
  <c r="D919" i="2"/>
  <c r="E919" s="1"/>
  <c r="C919"/>
  <c r="D921" i="5"/>
  <c r="C921"/>
  <c r="B919" i="4"/>
  <c r="C919" s="1"/>
  <c r="D918"/>
  <c r="E918" s="1"/>
  <c r="B927" i="13"/>
  <c r="B921" i="6"/>
  <c r="C921" s="1"/>
  <c r="D920"/>
  <c r="E920" s="1"/>
  <c r="B920" i="2"/>
  <c r="E920" i="5"/>
  <c r="B922"/>
  <c r="E922" i="15" l="1"/>
  <c r="C922"/>
  <c r="D922"/>
  <c r="B923" s="1"/>
  <c r="D920" i="2"/>
  <c r="E920" s="1"/>
  <c r="C920"/>
  <c r="D922" i="5"/>
  <c r="C922"/>
  <c r="B920" i="4"/>
  <c r="C920" s="1"/>
  <c r="D919"/>
  <c r="E919" s="1"/>
  <c r="B928" i="13"/>
  <c r="B922" i="6"/>
  <c r="C922" s="1"/>
  <c r="D921"/>
  <c r="E921" s="1"/>
  <c r="B921" i="2"/>
  <c r="B923" i="5"/>
  <c r="E921"/>
  <c r="E923" i="15" l="1"/>
  <c r="D923"/>
  <c r="B924" s="1"/>
  <c r="C923"/>
  <c r="D921" i="2"/>
  <c r="E921" s="1"/>
  <c r="C921"/>
  <c r="D923" i="5"/>
  <c r="C923"/>
  <c r="B921" i="4"/>
  <c r="C921" s="1"/>
  <c r="D920"/>
  <c r="E920" s="1"/>
  <c r="B929" i="13"/>
  <c r="B923" i="6"/>
  <c r="C923" s="1"/>
  <c r="D922"/>
  <c r="E922" s="1"/>
  <c r="B922" i="2"/>
  <c r="B924" i="5"/>
  <c r="E922"/>
  <c r="E924" i="15" l="1"/>
  <c r="D924"/>
  <c r="B925" s="1"/>
  <c r="C924"/>
  <c r="D922" i="2"/>
  <c r="E922" s="1"/>
  <c r="C922"/>
  <c r="D924" i="5"/>
  <c r="C924"/>
  <c r="B922" i="4"/>
  <c r="C922" s="1"/>
  <c r="D921"/>
  <c r="E921" s="1"/>
  <c r="B930" i="13"/>
  <c r="B924" i="6"/>
  <c r="C924" s="1"/>
  <c r="D923"/>
  <c r="E923" s="1"/>
  <c r="B923" i="2"/>
  <c r="E923" i="5"/>
  <c r="B925"/>
  <c r="E925" i="15" l="1"/>
  <c r="C925"/>
  <c r="D925"/>
  <c r="B926" s="1"/>
  <c r="D923" i="2"/>
  <c r="E923" s="1"/>
  <c r="C923"/>
  <c r="D925" i="5"/>
  <c r="C925"/>
  <c r="B923" i="4"/>
  <c r="C923" s="1"/>
  <c r="D922"/>
  <c r="E922" s="1"/>
  <c r="B931" i="13"/>
  <c r="B925" i="6"/>
  <c r="C925" s="1"/>
  <c r="D924"/>
  <c r="E924" s="1"/>
  <c r="B924" i="2"/>
  <c r="B926" i="5"/>
  <c r="E924"/>
  <c r="E926" i="15" l="1"/>
  <c r="D926"/>
  <c r="B927" s="1"/>
  <c r="C926"/>
  <c r="D924" i="2"/>
  <c r="E924" s="1"/>
  <c r="C924"/>
  <c r="D926" i="5"/>
  <c r="C926"/>
  <c r="B924" i="4"/>
  <c r="C924" s="1"/>
  <c r="D923"/>
  <c r="E923" s="1"/>
  <c r="B932" i="13"/>
  <c r="B926" i="6"/>
  <c r="C926" s="1"/>
  <c r="D925"/>
  <c r="E925" s="1"/>
  <c r="B925" i="2"/>
  <c r="E925" i="5"/>
  <c r="B927"/>
  <c r="E927" i="15" l="1"/>
  <c r="D927"/>
  <c r="B928" s="1"/>
  <c r="C927"/>
  <c r="D925" i="2"/>
  <c r="E925" s="1"/>
  <c r="C925"/>
  <c r="D927" i="5"/>
  <c r="C927"/>
  <c r="B925" i="4"/>
  <c r="C925" s="1"/>
  <c r="D924"/>
  <c r="E924" s="1"/>
  <c r="B933" i="13"/>
  <c r="B927" i="6"/>
  <c r="C927" s="1"/>
  <c r="D926"/>
  <c r="E926" s="1"/>
  <c r="B926" i="2"/>
  <c r="E926" i="5"/>
  <c r="B928"/>
  <c r="E928" i="15" l="1"/>
  <c r="D928"/>
  <c r="B929" s="1"/>
  <c r="C928"/>
  <c r="D926" i="2"/>
  <c r="E926" s="1"/>
  <c r="C926"/>
  <c r="D928" i="5"/>
  <c r="C928"/>
  <c r="B926" i="4"/>
  <c r="C926" s="1"/>
  <c r="D925"/>
  <c r="E925" s="1"/>
  <c r="B934" i="13"/>
  <c r="B928" i="6"/>
  <c r="C928" s="1"/>
  <c r="D927"/>
  <c r="E927" s="1"/>
  <c r="B927" i="2"/>
  <c r="E927" i="5"/>
  <c r="B929"/>
  <c r="E929" i="15" l="1"/>
  <c r="C929"/>
  <c r="D929"/>
  <c r="B930" s="1"/>
  <c r="D927" i="2"/>
  <c r="E927" s="1"/>
  <c r="C927"/>
  <c r="D929" i="5"/>
  <c r="C929"/>
  <c r="B927" i="4"/>
  <c r="C927" s="1"/>
  <c r="D926"/>
  <c r="E926" s="1"/>
  <c r="B935" i="13"/>
  <c r="B929" i="6"/>
  <c r="C929" s="1"/>
  <c r="D928"/>
  <c r="E928" s="1"/>
  <c r="B928" i="2"/>
  <c r="E928" i="5"/>
  <c r="B930"/>
  <c r="E930" i="15" l="1"/>
  <c r="D930"/>
  <c r="B931" s="1"/>
  <c r="C930"/>
  <c r="D928" i="2"/>
  <c r="E928" s="1"/>
  <c r="C928"/>
  <c r="D930" i="5"/>
  <c r="C930"/>
  <c r="B928" i="4"/>
  <c r="C928" s="1"/>
  <c r="D927"/>
  <c r="E927" s="1"/>
  <c r="B936" i="13"/>
  <c r="B930" i="6"/>
  <c r="C930" s="1"/>
  <c r="D929"/>
  <c r="E929" s="1"/>
  <c r="B929" i="2"/>
  <c r="B931" i="5"/>
  <c r="E929"/>
  <c r="E931" i="15" l="1"/>
  <c r="C931"/>
  <c r="D931"/>
  <c r="B932" s="1"/>
  <c r="D929" i="2"/>
  <c r="E929" s="1"/>
  <c r="C929"/>
  <c r="D931" i="5"/>
  <c r="C931"/>
  <c r="B929" i="4"/>
  <c r="C929" s="1"/>
  <c r="D928"/>
  <c r="E928" s="1"/>
  <c r="B937" i="13"/>
  <c r="B931" i="6"/>
  <c r="C931" s="1"/>
  <c r="D930"/>
  <c r="E930" s="1"/>
  <c r="B930" i="2"/>
  <c r="B932" i="5"/>
  <c r="E930"/>
  <c r="E932" i="15" l="1"/>
  <c r="C932"/>
  <c r="D932"/>
  <c r="B933" s="1"/>
  <c r="D930" i="2"/>
  <c r="E930" s="1"/>
  <c r="C930"/>
  <c r="D932" i="5"/>
  <c r="C932"/>
  <c r="B930" i="4"/>
  <c r="C930" s="1"/>
  <c r="D929"/>
  <c r="E929" s="1"/>
  <c r="B938" i="13"/>
  <c r="B932" i="6"/>
  <c r="C932" s="1"/>
  <c r="D931"/>
  <c r="E931" s="1"/>
  <c r="B931" i="2"/>
  <c r="E931" i="5"/>
  <c r="B933"/>
  <c r="E933" i="15" l="1"/>
  <c r="D933"/>
  <c r="B934" s="1"/>
  <c r="C933"/>
  <c r="D931" i="2"/>
  <c r="E931" s="1"/>
  <c r="C931"/>
  <c r="D933" i="5"/>
  <c r="C933"/>
  <c r="B931" i="4"/>
  <c r="C931" s="1"/>
  <c r="D930"/>
  <c r="E930" s="1"/>
  <c r="B939" i="13"/>
  <c r="B933" i="6"/>
  <c r="C933" s="1"/>
  <c r="D932"/>
  <c r="E932" s="1"/>
  <c r="B932" i="2"/>
  <c r="E932" i="5"/>
  <c r="B934"/>
  <c r="E934" i="15" l="1"/>
  <c r="D934"/>
  <c r="B935" s="1"/>
  <c r="C934"/>
  <c r="D932" i="2"/>
  <c r="E932" s="1"/>
  <c r="C932"/>
  <c r="D934" i="5"/>
  <c r="C934"/>
  <c r="B932" i="4"/>
  <c r="C932" s="1"/>
  <c r="D931"/>
  <c r="E931" s="1"/>
  <c r="B940" i="13"/>
  <c r="B934" i="6"/>
  <c r="C934" s="1"/>
  <c r="D933"/>
  <c r="E933" s="1"/>
  <c r="B933" i="2"/>
  <c r="B935" i="5"/>
  <c r="E933"/>
  <c r="E935" i="15" l="1"/>
  <c r="C935"/>
  <c r="D935"/>
  <c r="B936" s="1"/>
  <c r="D933" i="2"/>
  <c r="E933" s="1"/>
  <c r="C933"/>
  <c r="D935" i="5"/>
  <c r="C935"/>
  <c r="B933" i="4"/>
  <c r="C933" s="1"/>
  <c r="D932"/>
  <c r="E932" s="1"/>
  <c r="B941" i="13"/>
  <c r="B935" i="6"/>
  <c r="C935" s="1"/>
  <c r="D934"/>
  <c r="E934" s="1"/>
  <c r="B934" i="2"/>
  <c r="B936" i="5"/>
  <c r="E934"/>
  <c r="E936" i="15" l="1"/>
  <c r="D936"/>
  <c r="B937" s="1"/>
  <c r="C936"/>
  <c r="D934" i="2"/>
  <c r="E934" s="1"/>
  <c r="C934"/>
  <c r="D936" i="5"/>
  <c r="C936"/>
  <c r="B934" i="4"/>
  <c r="C934" s="1"/>
  <c r="D933"/>
  <c r="E933" s="1"/>
  <c r="B942" i="13"/>
  <c r="B936" i="6"/>
  <c r="C936" s="1"/>
  <c r="D935"/>
  <c r="E935" s="1"/>
  <c r="B935" i="2"/>
  <c r="B937" i="5"/>
  <c r="E935"/>
  <c r="E937" i="15" l="1"/>
  <c r="D937"/>
  <c r="B938" s="1"/>
  <c r="C937"/>
  <c r="D935" i="2"/>
  <c r="E935" s="1"/>
  <c r="C935"/>
  <c r="D937" i="5"/>
  <c r="C937"/>
  <c r="B935" i="4"/>
  <c r="C935" s="1"/>
  <c r="D934"/>
  <c r="E934" s="1"/>
  <c r="B943" i="13"/>
  <c r="B937" i="6"/>
  <c r="C937" s="1"/>
  <c r="D936"/>
  <c r="E936" s="1"/>
  <c r="B936" i="2"/>
  <c r="B938" i="5"/>
  <c r="E936"/>
  <c r="E938" i="15" l="1"/>
  <c r="D938"/>
  <c r="B939" s="1"/>
  <c r="C938"/>
  <c r="D936" i="2"/>
  <c r="E936" s="1"/>
  <c r="C936"/>
  <c r="D938" i="5"/>
  <c r="C938"/>
  <c r="B936" i="4"/>
  <c r="C936" s="1"/>
  <c r="D935"/>
  <c r="E935" s="1"/>
  <c r="B944" i="13"/>
  <c r="B938" i="6"/>
  <c r="C938" s="1"/>
  <c r="D937"/>
  <c r="E937" s="1"/>
  <c r="B937" i="2"/>
  <c r="B939" i="5"/>
  <c r="E937"/>
  <c r="E939" i="15" l="1"/>
  <c r="D939"/>
  <c r="B940" s="1"/>
  <c r="C939"/>
  <c r="D937" i="2"/>
  <c r="E937" s="1"/>
  <c r="C937"/>
  <c r="D939" i="5"/>
  <c r="C939"/>
  <c r="B937" i="4"/>
  <c r="C937" s="1"/>
  <c r="D936"/>
  <c r="E936" s="1"/>
  <c r="B945" i="13"/>
  <c r="B939" i="6"/>
  <c r="C939" s="1"/>
  <c r="D938"/>
  <c r="E938" s="1"/>
  <c r="B938" i="2"/>
  <c r="B940" i="5"/>
  <c r="E938"/>
  <c r="E940" i="15" l="1"/>
  <c r="C940"/>
  <c r="D940"/>
  <c r="B941" s="1"/>
  <c r="D938" i="2"/>
  <c r="E938" s="1"/>
  <c r="C938"/>
  <c r="D940" i="5"/>
  <c r="C940"/>
  <c r="B938" i="4"/>
  <c r="C938" s="1"/>
  <c r="D937"/>
  <c r="E937" s="1"/>
  <c r="B946" i="13"/>
  <c r="B940" i="6"/>
  <c r="C940" s="1"/>
  <c r="D939"/>
  <c r="E939" s="1"/>
  <c r="B939" i="2"/>
  <c r="E939" i="5"/>
  <c r="B941"/>
  <c r="E941" i="15" l="1"/>
  <c r="D941"/>
  <c r="B942" s="1"/>
  <c r="C941"/>
  <c r="D939" i="2"/>
  <c r="E939" s="1"/>
  <c r="C939"/>
  <c r="D941" i="5"/>
  <c r="C941"/>
  <c r="B939" i="4"/>
  <c r="C939" s="1"/>
  <c r="D938"/>
  <c r="E938" s="1"/>
  <c r="B947" i="13"/>
  <c r="B941" i="6"/>
  <c r="C941" s="1"/>
  <c r="D940"/>
  <c r="E940" s="1"/>
  <c r="B940" i="2"/>
  <c r="E940" i="5"/>
  <c r="B942"/>
  <c r="E942" i="15" l="1"/>
  <c r="D942"/>
  <c r="B943" s="1"/>
  <c r="C942"/>
  <c r="D940" i="2"/>
  <c r="E940" s="1"/>
  <c r="C940"/>
  <c r="D942" i="5"/>
  <c r="C942"/>
  <c r="B940" i="4"/>
  <c r="C940" s="1"/>
  <c r="D939"/>
  <c r="E939" s="1"/>
  <c r="B948" i="13"/>
  <c r="B942" i="6"/>
  <c r="C942" s="1"/>
  <c r="D941"/>
  <c r="E941" s="1"/>
  <c r="B941" i="2"/>
  <c r="E941" i="5"/>
  <c r="B943"/>
  <c r="E943" i="15" l="1"/>
  <c r="D943"/>
  <c r="B944" s="1"/>
  <c r="C943"/>
  <c r="D941" i="2"/>
  <c r="E941" s="1"/>
  <c r="C941"/>
  <c r="D943" i="5"/>
  <c r="C943"/>
  <c r="B941" i="4"/>
  <c r="C941" s="1"/>
  <c r="D940"/>
  <c r="E940" s="1"/>
  <c r="B949" i="13"/>
  <c r="B943" i="6"/>
  <c r="C943" s="1"/>
  <c r="D942"/>
  <c r="E942" s="1"/>
  <c r="B942" i="2"/>
  <c r="B944" i="5"/>
  <c r="E942"/>
  <c r="E944" i="15" l="1"/>
  <c r="C944"/>
  <c r="D944"/>
  <c r="B945" s="1"/>
  <c r="D942" i="2"/>
  <c r="E942" s="1"/>
  <c r="C942"/>
  <c r="D944" i="5"/>
  <c r="C944"/>
  <c r="B942" i="4"/>
  <c r="C942" s="1"/>
  <c r="D941"/>
  <c r="E941" s="1"/>
  <c r="B950" i="13"/>
  <c r="B944" i="6"/>
  <c r="C944" s="1"/>
  <c r="D943"/>
  <c r="E943" s="1"/>
  <c r="B943" i="2"/>
  <c r="E943" i="5"/>
  <c r="B945"/>
  <c r="E945" i="15" l="1"/>
  <c r="D945"/>
  <c r="B946" s="1"/>
  <c r="C945"/>
  <c r="D943" i="2"/>
  <c r="E943" s="1"/>
  <c r="C943"/>
  <c r="D945" i="5"/>
  <c r="C945"/>
  <c r="B943" i="4"/>
  <c r="C943" s="1"/>
  <c r="D942"/>
  <c r="E942" s="1"/>
  <c r="B951" i="13"/>
  <c r="B945" i="6"/>
  <c r="C945" s="1"/>
  <c r="D944"/>
  <c r="E944" s="1"/>
  <c r="B944" i="2"/>
  <c r="E944" i="5"/>
  <c r="B946"/>
  <c r="E946" i="15" l="1"/>
  <c r="C946"/>
  <c r="D946"/>
  <c r="B947" s="1"/>
  <c r="D944" i="2"/>
  <c r="E944" s="1"/>
  <c r="C944"/>
  <c r="D946" i="5"/>
  <c r="C946"/>
  <c r="B944" i="4"/>
  <c r="C944" s="1"/>
  <c r="D943"/>
  <c r="E943" s="1"/>
  <c r="B952" i="13"/>
  <c r="B946" i="6"/>
  <c r="C946" s="1"/>
  <c r="D945"/>
  <c r="E945" s="1"/>
  <c r="B945" i="2"/>
  <c r="B947" i="5"/>
  <c r="E945"/>
  <c r="E947" i="15" l="1"/>
  <c r="C947"/>
  <c r="D947"/>
  <c r="B948" s="1"/>
  <c r="D945" i="2"/>
  <c r="E945" s="1"/>
  <c r="C945"/>
  <c r="D947" i="5"/>
  <c r="C947"/>
  <c r="B945" i="4"/>
  <c r="C945" s="1"/>
  <c r="D944"/>
  <c r="E944" s="1"/>
  <c r="B953" i="13"/>
  <c r="B947" i="6"/>
  <c r="C947" s="1"/>
  <c r="D946"/>
  <c r="E946" s="1"/>
  <c r="B946" i="2"/>
  <c r="B948" i="5"/>
  <c r="E946"/>
  <c r="E948" i="15" l="1"/>
  <c r="D948"/>
  <c r="B949" s="1"/>
  <c r="C948"/>
  <c r="D946" i="2"/>
  <c r="E946" s="1"/>
  <c r="C946"/>
  <c r="D948" i="5"/>
  <c r="C948"/>
  <c r="B946" i="4"/>
  <c r="C946" s="1"/>
  <c r="D945"/>
  <c r="E945" s="1"/>
  <c r="B954" i="13"/>
  <c r="B948" i="6"/>
  <c r="C948" s="1"/>
  <c r="D947"/>
  <c r="E947" s="1"/>
  <c r="B947" i="2"/>
  <c r="E947" i="5"/>
  <c r="B949"/>
  <c r="E949" i="15" l="1"/>
  <c r="C949"/>
  <c r="D949"/>
  <c r="B950" s="1"/>
  <c r="D947" i="2"/>
  <c r="E947" s="1"/>
  <c r="C947"/>
  <c r="D949" i="5"/>
  <c r="C949"/>
  <c r="B947" i="4"/>
  <c r="C947" s="1"/>
  <c r="D946"/>
  <c r="E946" s="1"/>
  <c r="B955" i="13"/>
  <c r="B949" i="6"/>
  <c r="C949" s="1"/>
  <c r="D948"/>
  <c r="E948" s="1"/>
  <c r="B948" i="2"/>
  <c r="E948" i="5"/>
  <c r="B950"/>
  <c r="E950" i="15" l="1"/>
  <c r="D950"/>
  <c r="B951" s="1"/>
  <c r="C950"/>
  <c r="D948" i="2"/>
  <c r="E948" s="1"/>
  <c r="C948"/>
  <c r="D950" i="5"/>
  <c r="C950"/>
  <c r="B948" i="4"/>
  <c r="C948" s="1"/>
  <c r="D947"/>
  <c r="E947" s="1"/>
  <c r="B956" i="13"/>
  <c r="B950" i="6"/>
  <c r="C950" s="1"/>
  <c r="D949"/>
  <c r="E949" s="1"/>
  <c r="B949" i="2"/>
  <c r="B951" i="5"/>
  <c r="E949"/>
  <c r="E951" i="15" l="1"/>
  <c r="D951"/>
  <c r="B952" s="1"/>
  <c r="C951"/>
  <c r="D949" i="2"/>
  <c r="E949" s="1"/>
  <c r="C949"/>
  <c r="D951" i="5"/>
  <c r="C951"/>
  <c r="B949" i="4"/>
  <c r="C949" s="1"/>
  <c r="D948"/>
  <c r="E948" s="1"/>
  <c r="B957" i="13"/>
  <c r="B951" i="6"/>
  <c r="C951" s="1"/>
  <c r="D950"/>
  <c r="E950" s="1"/>
  <c r="B950" i="2"/>
  <c r="E950" i="5"/>
  <c r="B952"/>
  <c r="E952" i="15" l="1"/>
  <c r="C952"/>
  <c r="D952"/>
  <c r="B953" s="1"/>
  <c r="D950" i="2"/>
  <c r="E950" s="1"/>
  <c r="C950"/>
  <c r="D952" i="5"/>
  <c r="C952"/>
  <c r="B950" i="4"/>
  <c r="C950" s="1"/>
  <c r="D949"/>
  <c r="E949" s="1"/>
  <c r="B958" i="13"/>
  <c r="B952" i="6"/>
  <c r="C952" s="1"/>
  <c r="D951"/>
  <c r="E951" s="1"/>
  <c r="B951" i="2"/>
  <c r="E951" i="5"/>
  <c r="B953"/>
  <c r="E953" i="15" l="1"/>
  <c r="D953"/>
  <c r="B954" s="1"/>
  <c r="C953"/>
  <c r="D951" i="2"/>
  <c r="E951" s="1"/>
  <c r="C951"/>
  <c r="D953" i="5"/>
  <c r="C953"/>
  <c r="B951" i="4"/>
  <c r="C951" s="1"/>
  <c r="D950"/>
  <c r="E950" s="1"/>
  <c r="B959" i="13"/>
  <c r="B953" i="6"/>
  <c r="C953" s="1"/>
  <c r="D952"/>
  <c r="E952" s="1"/>
  <c r="B952" i="2"/>
  <c r="E952" i="5"/>
  <c r="B954"/>
  <c r="E954" i="15" l="1"/>
  <c r="C954"/>
  <c r="D954"/>
  <c r="B955" s="1"/>
  <c r="D952" i="2"/>
  <c r="E952" s="1"/>
  <c r="C952"/>
  <c r="D954" i="5"/>
  <c r="C954"/>
  <c r="B952" i="4"/>
  <c r="C952" s="1"/>
  <c r="D951"/>
  <c r="E951" s="1"/>
  <c r="B960" i="13"/>
  <c r="B954" i="6"/>
  <c r="C954" s="1"/>
  <c r="D953"/>
  <c r="E953" s="1"/>
  <c r="B953" i="2"/>
  <c r="E953" i="5"/>
  <c r="B955"/>
  <c r="E955" i="15" l="1"/>
  <c r="D955"/>
  <c r="B956" s="1"/>
  <c r="C955"/>
  <c r="D953" i="2"/>
  <c r="E953" s="1"/>
  <c r="C953"/>
  <c r="D955" i="5"/>
  <c r="C955"/>
  <c r="B953" i="4"/>
  <c r="C953" s="1"/>
  <c r="D952"/>
  <c r="E952" s="1"/>
  <c r="B961" i="13"/>
  <c r="B955" i="6"/>
  <c r="C955" s="1"/>
  <c r="D954"/>
  <c r="E954" s="1"/>
  <c r="B954" i="2"/>
  <c r="E954" i="5"/>
  <c r="B956"/>
  <c r="E956" i="15" l="1"/>
  <c r="D956"/>
  <c r="B957" s="1"/>
  <c r="C956"/>
  <c r="D954" i="2"/>
  <c r="E954" s="1"/>
  <c r="C954"/>
  <c r="D956" i="5"/>
  <c r="C956"/>
  <c r="B954" i="4"/>
  <c r="C954" s="1"/>
  <c r="D953"/>
  <c r="E953" s="1"/>
  <c r="B962" i="13"/>
  <c r="B956" i="6"/>
  <c r="C956" s="1"/>
  <c r="D955"/>
  <c r="E955" s="1"/>
  <c r="B955" i="2"/>
  <c r="E955" i="5"/>
  <c r="B957"/>
  <c r="E957" i="15" l="1"/>
  <c r="C957"/>
  <c r="D957"/>
  <c r="B958" s="1"/>
  <c r="D955" i="2"/>
  <c r="E955" s="1"/>
  <c r="C955"/>
  <c r="D957" i="5"/>
  <c r="C957"/>
  <c r="B955" i="4"/>
  <c r="C955" s="1"/>
  <c r="D954"/>
  <c r="E954" s="1"/>
  <c r="B963" i="13"/>
  <c r="B957" i="6"/>
  <c r="C957" s="1"/>
  <c r="D956"/>
  <c r="E956" s="1"/>
  <c r="B956" i="2"/>
  <c r="B958" i="5"/>
  <c r="E956"/>
  <c r="E958" i="15" l="1"/>
  <c r="D958"/>
  <c r="B959" s="1"/>
  <c r="C958"/>
  <c r="D956" i="2"/>
  <c r="E956" s="1"/>
  <c r="C956"/>
  <c r="D958" i="5"/>
  <c r="C958"/>
  <c r="B956" i="4"/>
  <c r="C956" s="1"/>
  <c r="D955"/>
  <c r="E955" s="1"/>
  <c r="B964" i="13"/>
  <c r="B958" i="6"/>
  <c r="C958" s="1"/>
  <c r="D957"/>
  <c r="E957" s="1"/>
  <c r="B957" i="2"/>
  <c r="B959" i="5"/>
  <c r="E957"/>
  <c r="E959" i="15" l="1"/>
  <c r="C959"/>
  <c r="D959"/>
  <c r="B960" s="1"/>
  <c r="D957" i="2"/>
  <c r="E957" s="1"/>
  <c r="C957"/>
  <c r="D959" i="5"/>
  <c r="C959"/>
  <c r="B957" i="4"/>
  <c r="C957" s="1"/>
  <c r="D956"/>
  <c r="E956" s="1"/>
  <c r="B965" i="13"/>
  <c r="B959" i="6"/>
  <c r="C959" s="1"/>
  <c r="D958"/>
  <c r="E958" s="1"/>
  <c r="B958" i="2"/>
  <c r="B960" i="5"/>
  <c r="E958"/>
  <c r="E960" i="15" l="1"/>
  <c r="D960"/>
  <c r="B961" s="1"/>
  <c r="C960"/>
  <c r="D958" i="2"/>
  <c r="E958" s="1"/>
  <c r="C958"/>
  <c r="D960" i="5"/>
  <c r="C960"/>
  <c r="B958" i="4"/>
  <c r="C958" s="1"/>
  <c r="D957"/>
  <c r="E957" s="1"/>
  <c r="B966" i="13"/>
  <c r="B960" i="6"/>
  <c r="C960" s="1"/>
  <c r="D959"/>
  <c r="E959" s="1"/>
  <c r="B959" i="2"/>
  <c r="E959" i="5"/>
  <c r="B961"/>
  <c r="E961" i="15" l="1"/>
  <c r="D961"/>
  <c r="B962" s="1"/>
  <c r="C961"/>
  <c r="D959" i="2"/>
  <c r="E959" s="1"/>
  <c r="C959"/>
  <c r="D961" i="5"/>
  <c r="C961"/>
  <c r="B959" i="4"/>
  <c r="C959" s="1"/>
  <c r="D958"/>
  <c r="E958" s="1"/>
  <c r="B967" i="13"/>
  <c r="B961" i="6"/>
  <c r="C961" s="1"/>
  <c r="D960"/>
  <c r="E960" s="1"/>
  <c r="B960" i="2"/>
  <c r="B962" i="5"/>
  <c r="E960"/>
  <c r="E962" i="15" l="1"/>
  <c r="D962"/>
  <c r="B963" s="1"/>
  <c r="C962"/>
  <c r="D960" i="2"/>
  <c r="E960" s="1"/>
  <c r="C960"/>
  <c r="D962" i="5"/>
  <c r="C962"/>
  <c r="B960" i="4"/>
  <c r="C960" s="1"/>
  <c r="D959"/>
  <c r="E959" s="1"/>
  <c r="B968" i="13"/>
  <c r="B962" i="6"/>
  <c r="C962" s="1"/>
  <c r="D961"/>
  <c r="E961" s="1"/>
  <c r="B961" i="2"/>
  <c r="B963" i="5"/>
  <c r="E961"/>
  <c r="E963" i="15" l="1"/>
  <c r="D963"/>
  <c r="B964" s="1"/>
  <c r="C963"/>
  <c r="D961" i="2"/>
  <c r="E961" s="1"/>
  <c r="C961"/>
  <c r="D963" i="5"/>
  <c r="C963"/>
  <c r="B961" i="4"/>
  <c r="C961" s="1"/>
  <c r="D960"/>
  <c r="E960" s="1"/>
  <c r="B969" i="13"/>
  <c r="B963" i="6"/>
  <c r="C963" s="1"/>
  <c r="D962"/>
  <c r="E962" s="1"/>
  <c r="B962" i="2"/>
  <c r="E962" i="5"/>
  <c r="B964"/>
  <c r="E964" i="15" l="1"/>
  <c r="D964"/>
  <c r="B965" s="1"/>
  <c r="C964"/>
  <c r="D962" i="2"/>
  <c r="E962" s="1"/>
  <c r="C962"/>
  <c r="D964" i="5"/>
  <c r="C964"/>
  <c r="B962" i="4"/>
  <c r="C962" s="1"/>
  <c r="D961"/>
  <c r="E961" s="1"/>
  <c r="B970" i="13"/>
  <c r="B964" i="6"/>
  <c r="C964" s="1"/>
  <c r="D963"/>
  <c r="E963" s="1"/>
  <c r="B963" i="2"/>
  <c r="E963" i="5"/>
  <c r="B965"/>
  <c r="E965" i="15" l="1"/>
  <c r="D965"/>
  <c r="B966" s="1"/>
  <c r="C965"/>
  <c r="D963" i="2"/>
  <c r="E963" s="1"/>
  <c r="C963"/>
  <c r="D965" i="5"/>
  <c r="C965"/>
  <c r="B963" i="4"/>
  <c r="C963" s="1"/>
  <c r="D962"/>
  <c r="E962" s="1"/>
  <c r="B971" i="13"/>
  <c r="B965" i="6"/>
  <c r="C965" s="1"/>
  <c r="D964"/>
  <c r="E964" s="1"/>
  <c r="B964" i="2"/>
  <c r="B966" i="5"/>
  <c r="E964"/>
  <c r="E966" i="15" l="1"/>
  <c r="C966"/>
  <c r="D966"/>
  <c r="B967" s="1"/>
  <c r="D964" i="2"/>
  <c r="E964" s="1"/>
  <c r="C964"/>
  <c r="D966" i="5"/>
  <c r="C966"/>
  <c r="B964" i="4"/>
  <c r="C964" s="1"/>
  <c r="D963"/>
  <c r="E963" s="1"/>
  <c r="B972" i="13"/>
  <c r="B966" i="6"/>
  <c r="C966" s="1"/>
  <c r="D965"/>
  <c r="E965" s="1"/>
  <c r="B965" i="2"/>
  <c r="E965" i="5"/>
  <c r="B967"/>
  <c r="E967" i="15" l="1"/>
  <c r="D967"/>
  <c r="B968" s="1"/>
  <c r="C967"/>
  <c r="D965" i="2"/>
  <c r="E965" s="1"/>
  <c r="C965"/>
  <c r="D967" i="5"/>
  <c r="C967"/>
  <c r="B965" i="4"/>
  <c r="C965" s="1"/>
  <c r="D964"/>
  <c r="E964" s="1"/>
  <c r="B973" i="13"/>
  <c r="B967" i="6"/>
  <c r="C967" s="1"/>
  <c r="D966"/>
  <c r="E966" s="1"/>
  <c r="B966" i="2"/>
  <c r="B968" i="5"/>
  <c r="E966"/>
  <c r="E968" i="15" l="1"/>
  <c r="C968"/>
  <c r="D968"/>
  <c r="B969" s="1"/>
  <c r="D966" i="2"/>
  <c r="E966" s="1"/>
  <c r="C966"/>
  <c r="D968" i="5"/>
  <c r="C968"/>
  <c r="B966" i="4"/>
  <c r="C966" s="1"/>
  <c r="D965"/>
  <c r="E965" s="1"/>
  <c r="B974" i="13"/>
  <c r="B968" i="6"/>
  <c r="C968" s="1"/>
  <c r="D967"/>
  <c r="E967" s="1"/>
  <c r="B967" i="2"/>
  <c r="E967" i="5"/>
  <c r="B969"/>
  <c r="E969" i="15" l="1"/>
  <c r="D969"/>
  <c r="B970" s="1"/>
  <c r="C969"/>
  <c r="D967" i="2"/>
  <c r="E967" s="1"/>
  <c r="C967"/>
  <c r="D969" i="5"/>
  <c r="C969"/>
  <c r="B967" i="4"/>
  <c r="C967" s="1"/>
  <c r="D966"/>
  <c r="E966" s="1"/>
  <c r="B975" i="13"/>
  <c r="B969" i="6"/>
  <c r="C969" s="1"/>
  <c r="D968"/>
  <c r="E968" s="1"/>
  <c r="B968" i="2"/>
  <c r="B970" i="5"/>
  <c r="E968"/>
  <c r="E970" i="15" l="1"/>
  <c r="C970"/>
  <c r="D970"/>
  <c r="B971" s="1"/>
  <c r="D968" i="2"/>
  <c r="E968" s="1"/>
  <c r="C968"/>
  <c r="D970" i="5"/>
  <c r="C970"/>
  <c r="B968" i="4"/>
  <c r="C968" s="1"/>
  <c r="D967"/>
  <c r="E967" s="1"/>
  <c r="B976" i="13"/>
  <c r="B970" i="6"/>
  <c r="C970" s="1"/>
  <c r="D969"/>
  <c r="E969" s="1"/>
  <c r="B969" i="2"/>
  <c r="E969" i="5"/>
  <c r="B971"/>
  <c r="E971" i="15" l="1"/>
  <c r="C971"/>
  <c r="D971"/>
  <c r="B972" s="1"/>
  <c r="D969" i="2"/>
  <c r="E969" s="1"/>
  <c r="C969"/>
  <c r="D971" i="5"/>
  <c r="C971"/>
  <c r="B969" i="4"/>
  <c r="C969" s="1"/>
  <c r="D968"/>
  <c r="E968" s="1"/>
  <c r="B977" i="13"/>
  <c r="B971" i="6"/>
  <c r="C971" s="1"/>
  <c r="D970"/>
  <c r="E970" s="1"/>
  <c r="B970" i="2"/>
  <c r="E970" i="5"/>
  <c r="B972"/>
  <c r="E972" i="15" l="1"/>
  <c r="C972"/>
  <c r="D972"/>
  <c r="B973" s="1"/>
  <c r="D970" i="2"/>
  <c r="E970" s="1"/>
  <c r="C970"/>
  <c r="D972" i="5"/>
  <c r="C972"/>
  <c r="B970" i="4"/>
  <c r="C970" s="1"/>
  <c r="D969"/>
  <c r="E969" s="1"/>
  <c r="B978" i="13"/>
  <c r="B972" i="6"/>
  <c r="C972" s="1"/>
  <c r="D971"/>
  <c r="E971" s="1"/>
  <c r="B971" i="2"/>
  <c r="B973" i="5"/>
  <c r="E971"/>
  <c r="E973" i="15" l="1"/>
  <c r="C973"/>
  <c r="D973"/>
  <c r="B974" s="1"/>
  <c r="D971" i="2"/>
  <c r="E971" s="1"/>
  <c r="C971"/>
  <c r="D973" i="5"/>
  <c r="C973"/>
  <c r="B971" i="4"/>
  <c r="C971" s="1"/>
  <c r="D970"/>
  <c r="E970" s="1"/>
  <c r="B979" i="13"/>
  <c r="B973" i="6"/>
  <c r="C973" s="1"/>
  <c r="D972"/>
  <c r="E972" s="1"/>
  <c r="B972" i="2"/>
  <c r="E972" i="5"/>
  <c r="B974"/>
  <c r="E974" i="15" l="1"/>
  <c r="C974"/>
  <c r="D974"/>
  <c r="B975" s="1"/>
  <c r="D972" i="2"/>
  <c r="E972" s="1"/>
  <c r="C972"/>
  <c r="D974" i="5"/>
  <c r="C974"/>
  <c r="B972" i="4"/>
  <c r="C972" s="1"/>
  <c r="D971"/>
  <c r="E971" s="1"/>
  <c r="B980" i="13"/>
  <c r="B974" i="6"/>
  <c r="C974" s="1"/>
  <c r="D973"/>
  <c r="E973" s="1"/>
  <c r="B973" i="2"/>
  <c r="E973" i="5"/>
  <c r="B975"/>
  <c r="E975" i="15" l="1"/>
  <c r="D975"/>
  <c r="B976" s="1"/>
  <c r="C975"/>
  <c r="D973" i="2"/>
  <c r="E973" s="1"/>
  <c r="C973"/>
  <c r="D975" i="5"/>
  <c r="C975"/>
  <c r="B973" i="4"/>
  <c r="C973" s="1"/>
  <c r="D972"/>
  <c r="E972" s="1"/>
  <c r="B981" i="13"/>
  <c r="B975" i="6"/>
  <c r="C975" s="1"/>
  <c r="D974"/>
  <c r="E974" s="1"/>
  <c r="B974" i="2"/>
  <c r="E974" i="5"/>
  <c r="B976"/>
  <c r="E976" i="15" l="1"/>
  <c r="C976"/>
  <c r="D976"/>
  <c r="B977" s="1"/>
  <c r="D974" i="2"/>
  <c r="E974" s="1"/>
  <c r="C974"/>
  <c r="D976" i="5"/>
  <c r="C976"/>
  <c r="B974" i="4"/>
  <c r="C974" s="1"/>
  <c r="D973"/>
  <c r="E973" s="1"/>
  <c r="B982" i="13"/>
  <c r="B976" i="6"/>
  <c r="C976" s="1"/>
  <c r="D975"/>
  <c r="E975" s="1"/>
  <c r="B975" i="2"/>
  <c r="B977" i="5"/>
  <c r="E975"/>
  <c r="E977" i="15" l="1"/>
  <c r="D977"/>
  <c r="B978" s="1"/>
  <c r="C977"/>
  <c r="D975" i="2"/>
  <c r="E975" s="1"/>
  <c r="C975"/>
  <c r="D977" i="5"/>
  <c r="C977"/>
  <c r="B975" i="4"/>
  <c r="C975" s="1"/>
  <c r="D974"/>
  <c r="E974" s="1"/>
  <c r="B983" i="13"/>
  <c r="B977" i="6"/>
  <c r="C977" s="1"/>
  <c r="D976"/>
  <c r="E976" s="1"/>
  <c r="B976" i="2"/>
  <c r="E976" i="5"/>
  <c r="B978"/>
  <c r="E978" i="15" l="1"/>
  <c r="D978"/>
  <c r="B979" s="1"/>
  <c r="C978"/>
  <c r="D976" i="2"/>
  <c r="E976" s="1"/>
  <c r="C976"/>
  <c r="D978" i="5"/>
  <c r="C978"/>
  <c r="B976" i="4"/>
  <c r="C976" s="1"/>
  <c r="D975"/>
  <c r="E975" s="1"/>
  <c r="B984" i="13"/>
  <c r="B978" i="6"/>
  <c r="C978" s="1"/>
  <c r="D977"/>
  <c r="E977" s="1"/>
  <c r="B977" i="2"/>
  <c r="B979" i="5"/>
  <c r="E977"/>
  <c r="E979" i="15" l="1"/>
  <c r="D979"/>
  <c r="B980" s="1"/>
  <c r="C979"/>
  <c r="D977" i="2"/>
  <c r="E977" s="1"/>
  <c r="C977"/>
  <c r="D979" i="5"/>
  <c r="C979"/>
  <c r="B977" i="4"/>
  <c r="C977" s="1"/>
  <c r="D976"/>
  <c r="E976" s="1"/>
  <c r="B985" i="13"/>
  <c r="B979" i="6"/>
  <c r="C979" s="1"/>
  <c r="D978"/>
  <c r="E978" s="1"/>
  <c r="B978" i="2"/>
  <c r="E978" i="5"/>
  <c r="B980"/>
  <c r="E980" i="15" l="1"/>
  <c r="D980"/>
  <c r="B981" s="1"/>
  <c r="C980"/>
  <c r="D978" i="2"/>
  <c r="E978" s="1"/>
  <c r="C978"/>
  <c r="D980" i="5"/>
  <c r="C980"/>
  <c r="B978" i="4"/>
  <c r="C978" s="1"/>
  <c r="D977"/>
  <c r="E977" s="1"/>
  <c r="B986" i="13"/>
  <c r="B980" i="6"/>
  <c r="C980" s="1"/>
  <c r="D979"/>
  <c r="E979" s="1"/>
  <c r="B979" i="2"/>
  <c r="E979" i="5"/>
  <c r="B981"/>
  <c r="E981" i="15" l="1"/>
  <c r="C981"/>
  <c r="D981"/>
  <c r="B982" s="1"/>
  <c r="D979" i="2"/>
  <c r="E979" s="1"/>
  <c r="C979"/>
  <c r="D981" i="5"/>
  <c r="C981"/>
  <c r="B979" i="4"/>
  <c r="C979" s="1"/>
  <c r="D978"/>
  <c r="E978" s="1"/>
  <c r="B987" i="13"/>
  <c r="B981" i="6"/>
  <c r="C981" s="1"/>
  <c r="D980"/>
  <c r="E980" s="1"/>
  <c r="B980" i="2"/>
  <c r="B982" i="5"/>
  <c r="E980"/>
  <c r="E982" i="15" l="1"/>
  <c r="D982"/>
  <c r="B983" s="1"/>
  <c r="C982"/>
  <c r="D980" i="2"/>
  <c r="E980" s="1"/>
  <c r="C980"/>
  <c r="D982" i="5"/>
  <c r="C982"/>
  <c r="B980" i="4"/>
  <c r="C980" s="1"/>
  <c r="D979"/>
  <c r="E979" s="1"/>
  <c r="B988" i="13"/>
  <c r="B982" i="6"/>
  <c r="C982" s="1"/>
  <c r="D981"/>
  <c r="E981" s="1"/>
  <c r="B981" i="2"/>
  <c r="E981" i="5"/>
  <c r="B983"/>
  <c r="E983" i="15" l="1"/>
  <c r="D983"/>
  <c r="B984" s="1"/>
  <c r="C983"/>
  <c r="D981" i="2"/>
  <c r="E981" s="1"/>
  <c r="C981"/>
  <c r="D983" i="5"/>
  <c r="C983"/>
  <c r="B981" i="4"/>
  <c r="C981" s="1"/>
  <c r="D980"/>
  <c r="E980" s="1"/>
  <c r="B989" i="13"/>
  <c r="B983" i="6"/>
  <c r="C983" s="1"/>
  <c r="D982"/>
  <c r="E982" s="1"/>
  <c r="B982" i="2"/>
  <c r="B984" i="5"/>
  <c r="E982"/>
  <c r="E984" i="15" l="1"/>
  <c r="C984"/>
  <c r="D984"/>
  <c r="B985" s="1"/>
  <c r="D982" i="2"/>
  <c r="E982" s="1"/>
  <c r="C982"/>
  <c r="D984" i="5"/>
  <c r="C984"/>
  <c r="B982" i="4"/>
  <c r="C982" s="1"/>
  <c r="D981"/>
  <c r="E981" s="1"/>
  <c r="B990" i="13"/>
  <c r="B984" i="6"/>
  <c r="C984" s="1"/>
  <c r="D983"/>
  <c r="E983" s="1"/>
  <c r="B983" i="2"/>
  <c r="B985" i="5"/>
  <c r="E983"/>
  <c r="E985" i="15" l="1"/>
  <c r="D985"/>
  <c r="B986" s="1"/>
  <c r="C985"/>
  <c r="D983" i="2"/>
  <c r="E983" s="1"/>
  <c r="C983"/>
  <c r="D985" i="5"/>
  <c r="C985"/>
  <c r="B983" i="4"/>
  <c r="C983" s="1"/>
  <c r="D982"/>
  <c r="E982" s="1"/>
  <c r="B991" i="13"/>
  <c r="B985" i="6"/>
  <c r="C985" s="1"/>
  <c r="D984"/>
  <c r="E984" s="1"/>
  <c r="B984" i="2"/>
  <c r="E984" i="5"/>
  <c r="B986"/>
  <c r="E986" i="15" l="1"/>
  <c r="C986"/>
  <c r="D986"/>
  <c r="B987" s="1"/>
  <c r="D984" i="2"/>
  <c r="E984" s="1"/>
  <c r="C984"/>
  <c r="D986" i="5"/>
  <c r="C986"/>
  <c r="B984" i="4"/>
  <c r="C984" s="1"/>
  <c r="D983"/>
  <c r="E983" s="1"/>
  <c r="B992" i="13"/>
  <c r="B986" i="6"/>
  <c r="C986" s="1"/>
  <c r="D985"/>
  <c r="E985" s="1"/>
  <c r="B985" i="2"/>
  <c r="B987" i="5"/>
  <c r="E985"/>
  <c r="E987" i="15" l="1"/>
  <c r="C987"/>
  <c r="D987"/>
  <c r="B988" s="1"/>
  <c r="D985" i="2"/>
  <c r="E985" s="1"/>
  <c r="C985"/>
  <c r="D987" i="5"/>
  <c r="C987"/>
  <c r="B985" i="4"/>
  <c r="C985" s="1"/>
  <c r="D984"/>
  <c r="E984" s="1"/>
  <c r="B993" i="13"/>
  <c r="B987" i="6"/>
  <c r="C987" s="1"/>
  <c r="D986"/>
  <c r="E986" s="1"/>
  <c r="B986" i="2"/>
  <c r="B988" i="5"/>
  <c r="E986"/>
  <c r="E988" i="15" l="1"/>
  <c r="D988"/>
  <c r="B989" s="1"/>
  <c r="C988"/>
  <c r="D986" i="2"/>
  <c r="E986" s="1"/>
  <c r="C986"/>
  <c r="D988" i="5"/>
  <c r="C988"/>
  <c r="B986" i="4"/>
  <c r="C986" s="1"/>
  <c r="D985"/>
  <c r="E985" s="1"/>
  <c r="B994" i="13"/>
  <c r="B988" i="6"/>
  <c r="C988" s="1"/>
  <c r="D987"/>
  <c r="E987" s="1"/>
  <c r="B987" i="2"/>
  <c r="B989" i="5"/>
  <c r="E987"/>
  <c r="E989" i="15" l="1"/>
  <c r="C989"/>
  <c r="D989"/>
  <c r="B990" s="1"/>
  <c r="D987" i="2"/>
  <c r="E987" s="1"/>
  <c r="C987"/>
  <c r="D989" i="5"/>
  <c r="C989"/>
  <c r="B987" i="4"/>
  <c r="C987" s="1"/>
  <c r="D986"/>
  <c r="E986" s="1"/>
  <c r="B995" i="13"/>
  <c r="B989" i="6"/>
  <c r="C989" s="1"/>
  <c r="D988"/>
  <c r="E988" s="1"/>
  <c r="B988" i="2"/>
  <c r="B990" i="5"/>
  <c r="E988"/>
  <c r="E990" i="15" l="1"/>
  <c r="C990"/>
  <c r="D990"/>
  <c r="B991" s="1"/>
  <c r="D988" i="2"/>
  <c r="E988" s="1"/>
  <c r="C988"/>
  <c r="D990" i="5"/>
  <c r="C990"/>
  <c r="B988" i="4"/>
  <c r="C988" s="1"/>
  <c r="D987"/>
  <c r="E987" s="1"/>
  <c r="B996" i="13"/>
  <c r="B990" i="6"/>
  <c r="C990" s="1"/>
  <c r="D989"/>
  <c r="E989" s="1"/>
  <c r="B989" i="2"/>
  <c r="B991" i="5"/>
  <c r="E989"/>
  <c r="E991" i="15" l="1"/>
  <c r="C991"/>
  <c r="D991"/>
  <c r="B992" s="1"/>
  <c r="D989" i="2"/>
  <c r="E989" s="1"/>
  <c r="C989"/>
  <c r="D991" i="5"/>
  <c r="C991"/>
  <c r="B989" i="4"/>
  <c r="C989" s="1"/>
  <c r="D988"/>
  <c r="E988" s="1"/>
  <c r="B997" i="13"/>
  <c r="B991" i="6"/>
  <c r="C991" s="1"/>
  <c r="D990"/>
  <c r="E990" s="1"/>
  <c r="B990" i="2"/>
  <c r="B992" i="5"/>
  <c r="E990"/>
  <c r="E992" i="15" l="1"/>
  <c r="D992"/>
  <c r="B993" s="1"/>
  <c r="C992"/>
  <c r="D990" i="2"/>
  <c r="E990" s="1"/>
  <c r="C990"/>
  <c r="D992" i="5"/>
  <c r="C992"/>
  <c r="B990" i="4"/>
  <c r="C990" s="1"/>
  <c r="D989"/>
  <c r="E989" s="1"/>
  <c r="B998" i="13"/>
  <c r="B992" i="6"/>
  <c r="C992" s="1"/>
  <c r="D991"/>
  <c r="E991" s="1"/>
  <c r="B991" i="2"/>
  <c r="E991" i="5"/>
  <c r="B993"/>
  <c r="E993" i="15" l="1"/>
  <c r="C993"/>
  <c r="D993"/>
  <c r="B994" s="1"/>
  <c r="D991" i="2"/>
  <c r="E991" s="1"/>
  <c r="C991"/>
  <c r="D993" i="5"/>
  <c r="C993"/>
  <c r="B991" i="4"/>
  <c r="C991" s="1"/>
  <c r="D990"/>
  <c r="E990" s="1"/>
  <c r="B999" i="13"/>
  <c r="B993" i="6"/>
  <c r="C993" s="1"/>
  <c r="D992"/>
  <c r="E992" s="1"/>
  <c r="B992" i="2"/>
  <c r="B994" i="5"/>
  <c r="E992"/>
  <c r="E994" i="15" l="1"/>
  <c r="D994"/>
  <c r="B995" s="1"/>
  <c r="C994"/>
  <c r="D992" i="2"/>
  <c r="E992" s="1"/>
  <c r="C992"/>
  <c r="D994" i="5"/>
  <c r="C994"/>
  <c r="B992" i="4"/>
  <c r="C992" s="1"/>
  <c r="D991"/>
  <c r="E991" s="1"/>
  <c r="B1000" i="13"/>
  <c r="B994" i="6"/>
  <c r="C994" s="1"/>
  <c r="D993"/>
  <c r="E993" s="1"/>
  <c r="B993" i="2"/>
  <c r="E993" i="5"/>
  <c r="B995"/>
  <c r="E995" i="15" l="1"/>
  <c r="C995"/>
  <c r="D995"/>
  <c r="B996" s="1"/>
  <c r="D993" i="2"/>
  <c r="E993" s="1"/>
  <c r="C993"/>
  <c r="D995" i="5"/>
  <c r="C995"/>
  <c r="B993" i="4"/>
  <c r="C993" s="1"/>
  <c r="D992"/>
  <c r="E992" s="1"/>
  <c r="B1001" i="13"/>
  <c r="B995" i="6"/>
  <c r="C995" s="1"/>
  <c r="D994"/>
  <c r="E994" s="1"/>
  <c r="B994" i="2"/>
  <c r="E994" i="5"/>
  <c r="B996"/>
  <c r="E996" i="15" l="1"/>
  <c r="D996"/>
  <c r="B997" s="1"/>
  <c r="C996"/>
  <c r="D994" i="2"/>
  <c r="E994" s="1"/>
  <c r="C994"/>
  <c r="D996" i="5"/>
  <c r="C996"/>
  <c r="B994" i="4"/>
  <c r="C994" s="1"/>
  <c r="D993"/>
  <c r="E993" s="1"/>
  <c r="B1002" i="13"/>
  <c r="B996" i="6"/>
  <c r="C996" s="1"/>
  <c r="D995"/>
  <c r="E995" s="1"/>
  <c r="B995" i="2"/>
  <c r="E995" i="5"/>
  <c r="B997"/>
  <c r="E997" i="15" l="1"/>
  <c r="D997"/>
  <c r="B998" s="1"/>
  <c r="C997"/>
  <c r="D995" i="2"/>
  <c r="E995" s="1"/>
  <c r="C995"/>
  <c r="D997" i="5"/>
  <c r="C997"/>
  <c r="B995" i="4"/>
  <c r="C995" s="1"/>
  <c r="D994"/>
  <c r="E994" s="1"/>
  <c r="B1003" i="13"/>
  <c r="B997" i="6"/>
  <c r="C997" s="1"/>
  <c r="D996"/>
  <c r="E996" s="1"/>
  <c r="B996" i="2"/>
  <c r="E996" i="5"/>
  <c r="B998"/>
  <c r="E998" i="15" l="1"/>
  <c r="C998"/>
  <c r="D998"/>
  <c r="B999" s="1"/>
  <c r="D996" i="2"/>
  <c r="E996" s="1"/>
  <c r="C996"/>
  <c r="D998" i="5"/>
  <c r="C998"/>
  <c r="B996" i="4"/>
  <c r="C996" s="1"/>
  <c r="D995"/>
  <c r="E995" s="1"/>
  <c r="B1004" i="13"/>
  <c r="B998" i="6"/>
  <c r="C998" s="1"/>
  <c r="D997"/>
  <c r="E997" s="1"/>
  <c r="B997" i="2"/>
  <c r="E997" i="5"/>
  <c r="B999"/>
  <c r="E999" i="15" l="1"/>
  <c r="C999"/>
  <c r="D999"/>
  <c r="B1000" s="1"/>
  <c r="D997" i="2"/>
  <c r="E997" s="1"/>
  <c r="C997"/>
  <c r="D999" i="5"/>
  <c r="C999"/>
  <c r="B997" i="4"/>
  <c r="C997" s="1"/>
  <c r="D996"/>
  <c r="E996" s="1"/>
  <c r="B1005" i="13"/>
  <c r="B999" i="6"/>
  <c r="C999" s="1"/>
  <c r="D998"/>
  <c r="E998" s="1"/>
  <c r="B998" i="2"/>
  <c r="E998" i="5"/>
  <c r="B1000"/>
  <c r="E1000" i="15" l="1"/>
  <c r="C1000"/>
  <c r="D1000"/>
  <c r="B1001" s="1"/>
  <c r="D998" i="2"/>
  <c r="E998" s="1"/>
  <c r="C998"/>
  <c r="D1000" i="5"/>
  <c r="C1000"/>
  <c r="B998" i="4"/>
  <c r="C998" s="1"/>
  <c r="D997"/>
  <c r="E997" s="1"/>
  <c r="B1006" i="13"/>
  <c r="B1000" i="6"/>
  <c r="C1000" s="1"/>
  <c r="D999"/>
  <c r="E999" s="1"/>
  <c r="B999" i="2"/>
  <c r="B1001" i="5"/>
  <c r="E999"/>
  <c r="E1001" i="15" l="1"/>
  <c r="C1001"/>
  <c r="D1001"/>
  <c r="B1002" s="1"/>
  <c r="D999" i="2"/>
  <c r="E999" s="1"/>
  <c r="C999"/>
  <c r="D1001" i="5"/>
  <c r="C1001"/>
  <c r="B999" i="4"/>
  <c r="C999" s="1"/>
  <c r="D998"/>
  <c r="E998" s="1"/>
  <c r="B1001" i="6"/>
  <c r="C1001" s="1"/>
  <c r="D1000"/>
  <c r="E1000" s="1"/>
  <c r="B1000" i="2"/>
  <c r="E1000" i="5"/>
  <c r="B1002"/>
  <c r="E1002" i="15" l="1"/>
  <c r="D1002"/>
  <c r="B1003" s="1"/>
  <c r="C1002"/>
  <c r="D1000" i="2"/>
  <c r="E1000" s="1"/>
  <c r="C1000"/>
  <c r="D1002" i="5"/>
  <c r="C1002"/>
  <c r="B1000" i="4"/>
  <c r="C1000" s="1"/>
  <c r="D999"/>
  <c r="E999" s="1"/>
  <c r="B1002" i="6"/>
  <c r="C1002" s="1"/>
  <c r="D1001"/>
  <c r="E1001" s="1"/>
  <c r="B1001" i="2"/>
  <c r="B1003" i="5"/>
  <c r="E1001"/>
  <c r="E1003" i="15" l="1"/>
  <c r="C1003"/>
  <c r="D1003"/>
  <c r="B1004" s="1"/>
  <c r="D1001" i="2"/>
  <c r="E1001" s="1"/>
  <c r="C1001"/>
  <c r="D1003" i="5"/>
  <c r="C1003"/>
  <c r="B1001" i="4"/>
  <c r="C1001" s="1"/>
  <c r="D1000"/>
  <c r="E1000" s="1"/>
  <c r="B1003" i="6"/>
  <c r="C1003" s="1"/>
  <c r="D1002"/>
  <c r="E1002" s="1"/>
  <c r="B1002" i="2"/>
  <c r="E1002" i="5"/>
  <c r="B1004"/>
  <c r="E1004" i="15" l="1"/>
  <c r="D1004"/>
  <c r="B1005" s="1"/>
  <c r="C1004"/>
  <c r="D1002" i="2"/>
  <c r="E1002" s="1"/>
  <c r="C1002"/>
  <c r="D1004" i="5"/>
  <c r="C1004"/>
  <c r="B1002" i="4"/>
  <c r="C1002" s="1"/>
  <c r="D1001"/>
  <c r="E1001" s="1"/>
  <c r="B1004" i="6"/>
  <c r="C1004" s="1"/>
  <c r="D1003"/>
  <c r="E1003" s="1"/>
  <c r="B1003" i="2"/>
  <c r="B1005" i="5"/>
  <c r="E1003"/>
  <c r="E1005" i="15" l="1"/>
  <c r="D1005"/>
  <c r="B1006" s="1"/>
  <c r="C1005"/>
  <c r="D1003" i="2"/>
  <c r="E1003" s="1"/>
  <c r="C1003"/>
  <c r="D1005" i="5"/>
  <c r="C1005"/>
  <c r="B1003" i="4"/>
  <c r="C1003" s="1"/>
  <c r="D1002"/>
  <c r="E1002" s="1"/>
  <c r="B1005" i="6"/>
  <c r="C1005" s="1"/>
  <c r="D1004"/>
  <c r="E1004" s="1"/>
  <c r="B1004" i="2"/>
  <c r="B1006" i="5"/>
  <c r="E1004"/>
  <c r="E1006" i="15" l="1"/>
  <c r="C1006"/>
  <c r="D1006"/>
  <c r="D1004" i="2"/>
  <c r="E1004" s="1"/>
  <c r="C1004"/>
  <c r="D1006" i="5"/>
  <c r="C1006"/>
  <c r="B1004" i="4"/>
  <c r="C1004" s="1"/>
  <c r="D1003"/>
  <c r="E1003" s="1"/>
  <c r="B1006" i="6"/>
  <c r="C1006" s="1"/>
  <c r="D1005"/>
  <c r="E1005" s="1"/>
  <c r="B1005" i="2"/>
  <c r="E1005" i="5"/>
  <c r="B1007" i="15" l="1"/>
  <c r="D1005" i="2"/>
  <c r="E1005" s="1"/>
  <c r="C1005"/>
  <c r="B1005" i="4"/>
  <c r="C1005" s="1"/>
  <c r="D1004"/>
  <c r="E1004" s="1"/>
  <c r="D1006" i="6"/>
  <c r="E1006" s="1"/>
  <c r="B1006" i="2"/>
  <c r="C1006" s="1"/>
  <c r="X4" i="6" a="1"/>
  <c r="X4" s="1"/>
  <c r="W4" a="1"/>
  <c r="W4" s="1"/>
  <c r="E1006" i="5"/>
  <c r="X4" a="1"/>
  <c r="X4" s="1"/>
  <c r="W4" a="1"/>
  <c r="W4" s="1"/>
  <c r="E1007" i="15" l="1"/>
  <c r="C1007"/>
  <c r="D1007"/>
  <c r="D1006" i="2"/>
  <c r="B1006" i="4"/>
  <c r="C1006" s="1"/>
  <c r="D1005"/>
  <c r="E1005" s="1"/>
  <c r="X4" i="2" a="1"/>
  <c r="X4" s="1"/>
  <c r="W4" a="1"/>
  <c r="W4" s="1"/>
  <c r="P25" i="15" l="1"/>
  <c r="P23"/>
  <c r="P24"/>
  <c r="P27"/>
  <c r="P18"/>
  <c r="P20"/>
  <c r="P22"/>
  <c r="P17"/>
  <c r="P26"/>
  <c r="P19"/>
  <c r="P21"/>
  <c r="E1006" i="2"/>
  <c r="D1006" i="4"/>
  <c r="E1006" s="1"/>
  <c r="W4" a="1"/>
  <c r="W4" s="1"/>
  <c r="X4" a="1"/>
  <c r="X4" s="1"/>
  <c r="D8" i="9"/>
  <c r="E8" l="1"/>
  <c r="D9"/>
  <c r="D10" l="1"/>
  <c r="E9"/>
  <c r="D11" l="1"/>
  <c r="E10"/>
  <c r="E11" l="1"/>
  <c r="D12"/>
  <c r="E12" l="1"/>
  <c r="D13"/>
  <c r="E13" l="1"/>
  <c r="D14"/>
  <c r="D15" l="1"/>
  <c r="E14"/>
  <c r="E15" l="1"/>
  <c r="D16"/>
  <c r="E16" l="1"/>
  <c r="D17"/>
  <c r="D18" l="1"/>
  <c r="E17"/>
  <c r="E18" l="1"/>
  <c r="D19"/>
  <c r="E19" l="1"/>
  <c r="D20"/>
  <c r="E20" l="1"/>
  <c r="D21"/>
  <c r="E21" l="1"/>
  <c r="D22"/>
  <c r="D23" l="1"/>
  <c r="E22"/>
  <c r="E23" l="1"/>
  <c r="D24"/>
  <c r="E24" l="1"/>
  <c r="D25"/>
  <c r="D26" l="1"/>
  <c r="E25"/>
  <c r="D27" l="1"/>
  <c r="E26"/>
  <c r="D28" l="1"/>
  <c r="E27"/>
  <c r="D29" l="1"/>
  <c r="E28"/>
  <c r="D30" l="1"/>
  <c r="E29"/>
  <c r="E30" l="1"/>
  <c r="D31"/>
  <c r="E31" l="1"/>
  <c r="D32"/>
  <c r="E32" l="1"/>
  <c r="D33"/>
  <c r="D34" l="1"/>
  <c r="E33"/>
  <c r="D35" l="1"/>
  <c r="E34"/>
  <c r="D36" l="1"/>
  <c r="E35"/>
  <c r="E36" l="1"/>
  <c r="D37"/>
  <c r="E37" l="1"/>
  <c r="D38"/>
  <c r="D39" l="1"/>
  <c r="E38"/>
  <c r="D40" l="1"/>
  <c r="E39"/>
  <c r="E40" l="1"/>
  <c r="D41"/>
  <c r="D42" l="1"/>
  <c r="E41"/>
  <c r="D43" l="1"/>
  <c r="E42"/>
  <c r="E43" l="1"/>
  <c r="D44"/>
  <c r="E44" l="1"/>
  <c r="D45"/>
  <c r="E45" l="1"/>
  <c r="D46"/>
  <c r="D47" l="1"/>
  <c r="E46"/>
  <c r="D48" l="1"/>
  <c r="E47"/>
  <c r="E48" l="1"/>
  <c r="D49"/>
  <c r="E49" l="1"/>
  <c r="D50"/>
  <c r="D51" l="1"/>
  <c r="E50"/>
  <c r="E51" l="1"/>
  <c r="D52"/>
  <c r="E52" l="1"/>
  <c r="D53"/>
  <c r="E53" l="1"/>
  <c r="D54"/>
  <c r="E54" l="1"/>
  <c r="D55"/>
  <c r="E55" l="1"/>
  <c r="D56"/>
  <c r="D57" l="1"/>
  <c r="E56"/>
  <c r="E57" l="1"/>
  <c r="D58"/>
  <c r="D59" l="1"/>
  <c r="E58"/>
  <c r="E59" l="1"/>
  <c r="D60"/>
  <c r="E60" l="1"/>
  <c r="D61"/>
  <c r="E61" l="1"/>
  <c r="D62"/>
  <c r="D63" l="1"/>
  <c r="E62"/>
  <c r="D64" l="1"/>
  <c r="E63"/>
  <c r="D65" l="1"/>
  <c r="E64"/>
  <c r="D66" l="1"/>
  <c r="E65"/>
  <c r="D67" l="1"/>
  <c r="E66"/>
  <c r="D68" l="1"/>
  <c r="E67"/>
  <c r="E68" l="1"/>
  <c r="D69"/>
  <c r="E69" l="1"/>
  <c r="D70"/>
  <c r="D71" l="1"/>
  <c r="E70"/>
  <c r="E71" l="1"/>
  <c r="D72"/>
  <c r="D73" l="1"/>
  <c r="E72"/>
  <c r="D74" l="1"/>
  <c r="E73"/>
  <c r="D75" l="1"/>
  <c r="E74"/>
  <c r="E75" l="1"/>
  <c r="D76"/>
  <c r="E76" l="1"/>
  <c r="D77"/>
  <c r="E77" l="1"/>
  <c r="D78"/>
  <c r="D79" l="1"/>
  <c r="E78"/>
  <c r="E79" l="1"/>
  <c r="D80"/>
  <c r="D81" l="1"/>
  <c r="E80"/>
  <c r="D82" l="1"/>
  <c r="E81"/>
  <c r="E82" l="1"/>
  <c r="D83"/>
  <c r="E83" l="1"/>
  <c r="D84"/>
  <c r="E84" l="1"/>
  <c r="D85"/>
  <c r="E85" l="1"/>
  <c r="D86"/>
  <c r="D87" l="1"/>
  <c r="E86"/>
  <c r="D88" l="1"/>
  <c r="E87"/>
  <c r="D89" l="1"/>
  <c r="E88"/>
  <c r="D90" l="1"/>
  <c r="E89"/>
  <c r="D91" l="1"/>
  <c r="E90"/>
  <c r="D92" l="1"/>
  <c r="E91"/>
  <c r="E92" l="1"/>
  <c r="D93"/>
  <c r="D94" l="1"/>
  <c r="E93"/>
  <c r="D95" l="1"/>
  <c r="E94"/>
  <c r="D96" l="1"/>
  <c r="E95"/>
  <c r="E96" l="1"/>
  <c r="D97"/>
  <c r="E97" l="1"/>
  <c r="D98"/>
  <c r="D99" l="1"/>
  <c r="E98"/>
  <c r="D100" l="1"/>
  <c r="E99"/>
  <c r="E100" l="1"/>
  <c r="D101"/>
  <c r="E101" l="1"/>
  <c r="D102"/>
  <c r="E102" l="1"/>
  <c r="D103"/>
  <c r="E103" l="1"/>
  <c r="D104"/>
  <c r="E104" l="1"/>
  <c r="D105"/>
  <c r="D106" l="1"/>
  <c r="E105"/>
  <c r="D107" l="1"/>
  <c r="E106"/>
  <c r="P19" l="1"/>
  <c r="P27"/>
  <c r="P26"/>
  <c r="P17"/>
  <c r="P25"/>
  <c r="P24"/>
  <c r="P23"/>
  <c r="P20"/>
  <c r="P22"/>
  <c r="P18"/>
  <c r="P21"/>
  <c r="E107"/>
  <c r="P23" i="10" l="1"/>
  <c r="P25"/>
  <c r="P26"/>
  <c r="P20"/>
  <c r="P24"/>
  <c r="P17" l="1"/>
  <c r="P18"/>
  <c r="P21"/>
  <c r="P27"/>
  <c r="P19"/>
  <c r="P22"/>
</calcChain>
</file>

<file path=xl/sharedStrings.xml><?xml version="1.0" encoding="utf-8"?>
<sst xmlns="http://schemas.openxmlformats.org/spreadsheetml/2006/main" count="294" uniqueCount="88">
  <si>
    <t>m</t>
  </si>
  <si>
    <t>a</t>
  </si>
  <si>
    <t>b</t>
  </si>
  <si>
    <t>s</t>
  </si>
  <si>
    <t>x</t>
  </si>
  <si>
    <t>f(x)</t>
  </si>
  <si>
    <t>F(x)</t>
  </si>
  <si>
    <t>Gamma Distribution</t>
  </si>
  <si>
    <t>Normal Distribution</t>
  </si>
  <si>
    <t>E(X)</t>
  </si>
  <si>
    <r>
      <t>E(X</t>
    </r>
    <r>
      <rPr>
        <b/>
        <vertAlign val="superscript"/>
        <sz val="11"/>
        <color theme="1"/>
        <rFont val="Calibri"/>
        <family val="2"/>
        <scheme val="minor"/>
      </rPr>
      <t>2</t>
    </r>
    <r>
      <rPr>
        <b/>
        <sz val="11"/>
        <color theme="1"/>
        <rFont val="Calibri"/>
        <family val="2"/>
        <scheme val="minor"/>
      </rPr>
      <t>)</t>
    </r>
  </si>
  <si>
    <r>
      <rPr>
        <b/>
        <sz val="11"/>
        <color theme="1"/>
        <rFont val="Symbol"/>
        <family val="1"/>
        <charset val="2"/>
      </rPr>
      <t>s</t>
    </r>
    <r>
      <rPr>
        <b/>
        <vertAlign val="subscript"/>
        <sz val="11"/>
        <color theme="1"/>
        <rFont val="Calibri"/>
        <family val="2"/>
        <scheme val="minor"/>
      </rPr>
      <t>X</t>
    </r>
    <r>
      <rPr>
        <b/>
        <vertAlign val="superscript"/>
        <sz val="11"/>
        <color theme="1"/>
        <rFont val="Calibri"/>
        <family val="2"/>
        <scheme val="minor"/>
      </rPr>
      <t>2</t>
    </r>
  </si>
  <si>
    <r>
      <rPr>
        <b/>
        <sz val="11"/>
        <color theme="1"/>
        <rFont val="Symbol"/>
        <family val="1"/>
        <charset val="2"/>
      </rPr>
      <t>s</t>
    </r>
    <r>
      <rPr>
        <b/>
        <vertAlign val="subscript"/>
        <sz val="11"/>
        <color theme="1"/>
        <rFont val="Calibri"/>
        <family val="2"/>
        <scheme val="minor"/>
      </rPr>
      <t>X</t>
    </r>
  </si>
  <si>
    <r>
      <t>E(X</t>
    </r>
    <r>
      <rPr>
        <b/>
        <vertAlign val="superscript"/>
        <sz val="11"/>
        <color indexed="8"/>
        <rFont val="Calibri"/>
        <family val="2"/>
        <scheme val="minor"/>
      </rPr>
      <t>2</t>
    </r>
    <r>
      <rPr>
        <b/>
        <sz val="11"/>
        <color indexed="8"/>
        <rFont val="Calibri"/>
        <family val="2"/>
        <scheme val="minor"/>
      </rPr>
      <t>)</t>
    </r>
  </si>
  <si>
    <r>
      <rPr>
        <b/>
        <sz val="11"/>
        <color indexed="8"/>
        <rFont val="Symbol"/>
        <family val="1"/>
        <charset val="2"/>
      </rPr>
      <t>s</t>
    </r>
    <r>
      <rPr>
        <b/>
        <vertAlign val="subscript"/>
        <sz val="11"/>
        <color indexed="8"/>
        <rFont val="Calibri"/>
        <family val="2"/>
        <scheme val="minor"/>
      </rPr>
      <t>X</t>
    </r>
    <r>
      <rPr>
        <b/>
        <vertAlign val="superscript"/>
        <sz val="11"/>
        <color indexed="8"/>
        <rFont val="Calibri"/>
        <family val="2"/>
        <scheme val="minor"/>
      </rPr>
      <t>2</t>
    </r>
  </si>
  <si>
    <r>
      <t>s</t>
    </r>
    <r>
      <rPr>
        <b/>
        <vertAlign val="subscript"/>
        <sz val="11"/>
        <color indexed="8"/>
        <rFont val="Calibri"/>
        <family val="2"/>
        <scheme val="minor"/>
      </rPr>
      <t>X</t>
    </r>
  </si>
  <si>
    <t>S(x)</t>
  </si>
  <si>
    <t>w</t>
  </si>
  <si>
    <t>Uniform Distribution</t>
  </si>
  <si>
    <t>Exponential Distribution</t>
  </si>
  <si>
    <t>%</t>
  </si>
  <si>
    <t>Percentile</t>
  </si>
  <si>
    <t>Binomial Distribution</t>
  </si>
  <si>
    <t>Negative Binomial Distribution</t>
  </si>
  <si>
    <t>Geometric Distribution</t>
  </si>
  <si>
    <t>Poisson Distribution</t>
  </si>
  <si>
    <t>n</t>
  </si>
  <si>
    <t>p</t>
  </si>
  <si>
    <t>r</t>
  </si>
  <si>
    <t>l</t>
  </si>
  <si>
    <t>p(x)</t>
  </si>
  <si>
    <t>Diff(f(x))</t>
  </si>
  <si>
    <t>Diff(F(x))</t>
  </si>
  <si>
    <t>For Each distribution …</t>
  </si>
  <si>
    <t>Populate columns  for …</t>
  </si>
  <si>
    <t>CDF</t>
  </si>
  <si>
    <t>Survival function</t>
  </si>
  <si>
    <t>0, 1, 2, … 100 for Discrete Distributions</t>
  </si>
  <si>
    <t>Populate Moments</t>
  </si>
  <si>
    <t>CDF &amp; Survival Function</t>
  </si>
  <si>
    <t>"Tell me what you know about Excel."</t>
  </si>
  <si>
    <t>Moments</t>
  </si>
  <si>
    <t>Min or 0.1%ile to Max or 99.9% for Continuous</t>
  </si>
  <si>
    <t>(In cell range B7:B107 for Discrete distributions; In cell range B7:B1007 for Continuous distributions)</t>
  </si>
  <si>
    <t>(In cell range C7:C107 for Discrete distributions; In cell range C7:C1007 for Continuous distributions)</t>
  </si>
  <si>
    <t>(In cell range D7:D107 for Discrete distributions; In cell range D7:D1007 for Continuous distributions)</t>
  </si>
  <si>
    <r>
      <t xml:space="preserve">Create </t>
    </r>
    <r>
      <rPr>
        <u/>
        <sz val="11"/>
        <color theme="1"/>
        <rFont val="Calibri"/>
        <family val="2"/>
        <scheme val="minor"/>
      </rPr>
      <t>Scatter Plots</t>
    </r>
    <r>
      <rPr>
        <sz val="11"/>
        <color theme="1"/>
        <rFont val="Calibri"/>
        <family val="2"/>
        <scheme val="minor"/>
      </rPr>
      <t xml:space="preserve"> for …</t>
    </r>
  </si>
  <si>
    <t>(*As parameter inputs are changed, other values must update accordingly.)</t>
  </si>
  <si>
    <r>
      <rPr>
        <u/>
        <sz val="11"/>
        <color theme="1"/>
        <rFont val="Calibri"/>
        <family val="2"/>
        <scheme val="minor"/>
      </rPr>
      <t>Dynamically</t>
    </r>
    <r>
      <rPr>
        <sz val="11"/>
        <color theme="1"/>
        <rFont val="Calibri"/>
        <family val="2"/>
        <scheme val="minor"/>
      </rPr>
      <t>* based on appropriate parameters in range B3:B4, ...</t>
    </r>
  </si>
  <si>
    <t>(In cell P10)</t>
  </si>
  <si>
    <t>(In cell P11)</t>
  </si>
  <si>
    <t>(In cell P12)</t>
  </si>
  <si>
    <t>(In cell P13)</t>
  </si>
  <si>
    <t>(In cell range F7:M20)</t>
  </si>
  <si>
    <t>(In cell range F21:M35)</t>
  </si>
  <si>
    <t>(In cell P17)</t>
  </si>
  <si>
    <t>(In cell P18)</t>
  </si>
  <si>
    <t>(In cell P19)</t>
  </si>
  <si>
    <t>(In cell P20)</t>
  </si>
  <si>
    <t>(In cell P21)</t>
  </si>
  <si>
    <t>(In cell P22)</t>
  </si>
  <si>
    <t>(In cell P23)</t>
  </si>
  <si>
    <t>(In cell P24)</t>
  </si>
  <si>
    <t>(In cell P25)</t>
  </si>
  <si>
    <t>(In cell P26)</t>
  </si>
  <si>
    <t>(In cell P27)</t>
  </si>
  <si>
    <t>Populate percentiles**</t>
  </si>
  <si>
    <t>Do not use Excel's built-in statistical functions where it is not necessary.</t>
  </si>
  <si>
    <t xml:space="preserve">A built-in mathematical function that you will need for the Normal pdf is PI(). </t>
  </si>
  <si>
    <t xml:space="preserve">A combination of built-in mathematical functions that you will need for the Gamma pdf is EXP(GAMMALN()). </t>
  </si>
  <si>
    <t>Beta Distribution</t>
  </si>
  <si>
    <t xml:space="preserve">A built-in mathematical function that you may use for the Binomial and/or Negative pmf's is COMBIN(). </t>
  </si>
  <si>
    <t>pmf/pdf</t>
  </si>
  <si>
    <t>Ranges of x-values are …</t>
  </si>
  <si>
    <r>
      <t xml:space="preserve">(** For 100p%ile, identify value x such that F(x) </t>
    </r>
    <r>
      <rPr>
        <sz val="11"/>
        <color theme="1"/>
        <rFont val="Calibri"/>
        <family val="2"/>
      </rPr>
      <t>≤</t>
    </r>
    <r>
      <rPr>
        <sz val="11"/>
        <color theme="1"/>
        <rFont val="Calibri"/>
        <family val="2"/>
        <scheme val="minor"/>
      </rPr>
      <t xml:space="preserve"> p%)</t>
    </r>
  </si>
  <si>
    <t>Also,  on the last sheet, type out an answer to the possible interview query …</t>
  </si>
  <si>
    <t>AS2101 Fall 2013 Excel Project, Due Wednesday, 12/4/20123.</t>
  </si>
  <si>
    <r>
      <t>Save/name your file as "AS2101_Excel_</t>
    </r>
    <r>
      <rPr>
        <i/>
        <sz val="11"/>
        <color theme="1"/>
        <rFont val="Calibri"/>
        <family val="2"/>
        <scheme val="minor"/>
      </rPr>
      <t>lastname</t>
    </r>
    <r>
      <rPr>
        <sz val="11"/>
        <color theme="1"/>
        <rFont val="Calibri"/>
        <family val="2"/>
        <scheme val="minor"/>
      </rPr>
      <t>_</t>
    </r>
    <r>
      <rPr>
        <i/>
        <sz val="11"/>
        <color theme="1"/>
        <rFont val="Calibri"/>
        <family val="2"/>
        <scheme val="minor"/>
      </rPr>
      <t>firstname</t>
    </r>
    <r>
      <rPr>
        <sz val="11"/>
        <color theme="1"/>
        <rFont val="Calibri"/>
        <family val="2"/>
        <scheme val="minor"/>
      </rPr>
      <t>.xlsx", and email to me by the due date.</t>
    </r>
  </si>
  <si>
    <t xml:space="preserve">For some values (ex: CDF or percentiles of Gamma distributions), you will need to rely on some of Excel's built-in statistical functions (ex: GAMMADIST or GAMMAINV).  For most values (ex: pdf's, CDF of Exponential, etc.), you don't. </t>
  </si>
  <si>
    <t>0&lt;p&lt;1</t>
  </si>
  <si>
    <t>l &gt;0</t>
  </si>
  <si>
    <t xml:space="preserve">n must be a positive integer </t>
  </si>
  <si>
    <t xml:space="preserve">r must be a positive integer </t>
  </si>
  <si>
    <t>a &lt; w</t>
  </si>
  <si>
    <t>b &gt; 0</t>
  </si>
  <si>
    <t>a &gt; 0</t>
  </si>
  <si>
    <t xml:space="preserve">After working with excel both in my experience over the summer and in the classroom, I have learned a lot about excel. One assignment I worked on over the summer was to make a template to compare two different lists of accounts for differences. Originally, I used vlookups to create a column by column comparison in the third tab, with conditional formatting to highlight the differences. As the summer progressed, I upgraded this sheet to use index match formulas, as this reduces the number of calculations needed. Another sheet I made was a sheet to store hyperlinks to email conversations or other notes about policies. You could search by policy number or accont name and it would direct you to the hyperlink in the sheet, which would then open the respective file on the network drive. Finally, I have used several of the statiscal formulas, such as for distributions, percentiles, and for variation, and have even built a sheet that would dynamnically change as different conditions for several probability distributions were input. </t>
  </si>
  <si>
    <t>s &gt;0</t>
  </si>
</sst>
</file>

<file path=xl/styles.xml><?xml version="1.0" encoding="utf-8"?>
<styleSheet xmlns="http://schemas.openxmlformats.org/spreadsheetml/2006/main">
  <numFmts count="2">
    <numFmt numFmtId="164" formatCode="0.0000"/>
    <numFmt numFmtId="165" formatCode="0.00000"/>
  </numFmts>
  <fonts count="15">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4"/>
      <color indexed="8"/>
      <name val="Calibri"/>
      <family val="2"/>
      <scheme val="minor"/>
    </font>
    <font>
      <b/>
      <vertAlign val="superscript"/>
      <sz val="11"/>
      <color theme="1"/>
      <name val="Calibri"/>
      <family val="2"/>
      <scheme val="minor"/>
    </font>
    <font>
      <b/>
      <sz val="11"/>
      <color theme="1"/>
      <name val="Symbol"/>
      <family val="1"/>
      <charset val="2"/>
    </font>
    <font>
      <b/>
      <vertAlign val="subscript"/>
      <sz val="11"/>
      <color theme="1"/>
      <name val="Calibri"/>
      <family val="2"/>
      <scheme val="minor"/>
    </font>
    <font>
      <b/>
      <sz val="11"/>
      <color indexed="8"/>
      <name val="Calibri"/>
      <family val="2"/>
      <scheme val="minor"/>
    </font>
    <font>
      <b/>
      <vertAlign val="superscript"/>
      <sz val="11"/>
      <color indexed="8"/>
      <name val="Calibri"/>
      <family val="2"/>
      <scheme val="minor"/>
    </font>
    <font>
      <b/>
      <sz val="11"/>
      <color indexed="8"/>
      <name val="Symbol"/>
      <family val="1"/>
      <charset val="2"/>
    </font>
    <font>
      <b/>
      <vertAlign val="subscript"/>
      <sz val="11"/>
      <color indexed="8"/>
      <name val="Calibri"/>
      <family val="2"/>
      <scheme val="minor"/>
    </font>
    <font>
      <u/>
      <sz val="11"/>
      <color theme="1"/>
      <name val="Calibri"/>
      <family val="2"/>
      <scheme val="minor"/>
    </font>
    <font>
      <sz val="11"/>
      <color theme="1"/>
      <name val="Calibri"/>
      <family val="2"/>
    </font>
    <font>
      <i/>
      <sz val="11"/>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9" fontId="1" fillId="0" borderId="0" applyFont="0" applyFill="0" applyBorder="0" applyAlignment="0" applyProtection="0"/>
  </cellStyleXfs>
  <cellXfs count="28">
    <xf numFmtId="0" fontId="0" fillId="0" borderId="0" xfId="0"/>
    <xf numFmtId="0" fontId="0" fillId="0" borderId="0" xfId="0" applyAlignment="1">
      <alignment horizontal="center"/>
    </xf>
    <xf numFmtId="0" fontId="2" fillId="0" borderId="0" xfId="0" applyFont="1"/>
    <xf numFmtId="0" fontId="2" fillId="0" borderId="0" xfId="0" applyFont="1" applyAlignment="1">
      <alignment horizontal="center"/>
    </xf>
    <xf numFmtId="0" fontId="2" fillId="0" borderId="1" xfId="0" applyFont="1" applyBorder="1" applyAlignment="1">
      <alignment horizontal="center"/>
    </xf>
    <xf numFmtId="0" fontId="3" fillId="0" borderId="0" xfId="0" applyFont="1"/>
    <xf numFmtId="0" fontId="4" fillId="0" borderId="0" xfId="0" applyFont="1"/>
    <xf numFmtId="164" fontId="0" fillId="0" borderId="0" xfId="0" applyNumberFormat="1"/>
    <xf numFmtId="10" fontId="0" fillId="0" borderId="0" xfId="1" applyNumberFormat="1" applyFont="1"/>
    <xf numFmtId="165" fontId="0" fillId="0" borderId="0" xfId="0" applyNumberFormat="1"/>
    <xf numFmtId="0" fontId="0" fillId="0" borderId="0" xfId="0" applyNumberFormat="1"/>
    <xf numFmtId="0" fontId="0" fillId="0" borderId="0" xfId="0" applyNumberFormat="1" applyAlignment="1">
      <alignment horizontal="center"/>
    </xf>
    <xf numFmtId="0" fontId="8" fillId="0" borderId="0" xfId="0" applyFont="1"/>
    <xf numFmtId="0" fontId="10" fillId="0" borderId="0" xfId="0" applyFont="1"/>
    <xf numFmtId="0" fontId="6" fillId="0" borderId="0" xfId="0" applyFont="1" applyAlignment="1">
      <alignment horizontal="center"/>
    </xf>
    <xf numFmtId="0" fontId="10" fillId="0" borderId="0" xfId="0" applyFont="1" applyAlignment="1">
      <alignment horizontal="center"/>
    </xf>
    <xf numFmtId="0" fontId="2" fillId="0" borderId="3" xfId="0" applyFont="1" applyBorder="1" applyAlignment="1">
      <alignment horizontal="center"/>
    </xf>
    <xf numFmtId="165" fontId="0" fillId="0" borderId="2" xfId="0" applyNumberFormat="1" applyBorder="1"/>
    <xf numFmtId="0" fontId="8" fillId="0" borderId="0" xfId="0" applyFont="1" applyAlignment="1">
      <alignment horizontal="center"/>
    </xf>
    <xf numFmtId="0" fontId="2" fillId="0" borderId="0" xfId="0" applyFont="1" applyBorder="1" applyAlignment="1">
      <alignment horizontal="center"/>
    </xf>
    <xf numFmtId="0" fontId="2" fillId="2" borderId="0" xfId="0" applyFont="1" applyFill="1"/>
    <xf numFmtId="0" fontId="0" fillId="2" borderId="0" xfId="0" applyFill="1"/>
    <xf numFmtId="0" fontId="0" fillId="3" borderId="0" xfId="0" applyFill="1"/>
    <xf numFmtId="0" fontId="2" fillId="0" borderId="0" xfId="0" applyFont="1" applyAlignment="1"/>
    <xf numFmtId="0" fontId="0" fillId="0" borderId="0" xfId="0" applyAlignment="1">
      <alignment wrapText="1"/>
    </xf>
    <xf numFmtId="0" fontId="2"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Binomial!$C$6</c:f>
              <c:strCache>
                <c:ptCount val="1"/>
                <c:pt idx="0">
                  <c:v>p(x)</c:v>
                </c:pt>
              </c:strCache>
            </c:strRef>
          </c:tx>
          <c:xVal>
            <c:numRef>
              <c:f>Binomial!$B$7:$B$1007</c:f>
              <c:numCache>
                <c:formatCode>General</c:formatCode>
                <c:ptCount val="1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Binomial!$C$7:$C$1007</c:f>
              <c:numCache>
                <c:formatCode>0.00000</c:formatCode>
                <c:ptCount val="1001"/>
                <c:pt idx="0">
                  <c:v>3.125E-2</c:v>
                </c:pt>
                <c:pt idx="1">
                  <c:v>0.15625</c:v>
                </c:pt>
                <c:pt idx="2">
                  <c:v>0.3125</c:v>
                </c:pt>
                <c:pt idx="3">
                  <c:v>0.3125</c:v>
                </c:pt>
                <c:pt idx="4">
                  <c:v>0.15625</c:v>
                </c:pt>
                <c:pt idx="5">
                  <c:v>3.125E-2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axId val="62588032"/>
        <c:axId val="62589568"/>
      </c:scatterChart>
      <c:valAx>
        <c:axId val="62588032"/>
        <c:scaling>
          <c:orientation val="minMax"/>
        </c:scaling>
        <c:axPos val="b"/>
        <c:numFmt formatCode="General" sourceLinked="1"/>
        <c:tickLblPos val="nextTo"/>
        <c:crossAx val="62589568"/>
        <c:crosses val="autoZero"/>
        <c:crossBetween val="midCat"/>
      </c:valAx>
      <c:valAx>
        <c:axId val="62589568"/>
        <c:scaling>
          <c:orientation val="minMax"/>
        </c:scaling>
        <c:axPos val="l"/>
        <c:majorGridlines/>
        <c:numFmt formatCode="0.00000" sourceLinked="1"/>
        <c:tickLblPos val="nextTo"/>
        <c:crossAx val="62588032"/>
        <c:crosses val="autoZero"/>
        <c:crossBetween val="midCat"/>
      </c:valAx>
    </c:plotArea>
    <c:legend>
      <c:legendPos val="r"/>
      <c:layout>
        <c:manualLayout>
          <c:xMode val="edge"/>
          <c:yMode val="edge"/>
          <c:x val="0.89269575678040292"/>
          <c:y val="0.39795603674540697"/>
          <c:w val="0.10730424321959758"/>
          <c:h val="8.3717191601049901E-2"/>
        </c:manualLayout>
      </c:layout>
    </c:legend>
    <c:plotVisOnly val="1"/>
    <c:dispBlanksAs val="gap"/>
  </c:chart>
  <c:printSettings>
    <c:headerFooter/>
    <c:pageMargins b="0.75000000000000133" l="0.70000000000000062" r="0.70000000000000062" t="0.750000000000001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lineMarker"/>
        <c:ser>
          <c:idx val="1"/>
          <c:order val="0"/>
          <c:tx>
            <c:strRef>
              <c:f>Poisson!$D$6</c:f>
              <c:strCache>
                <c:ptCount val="1"/>
                <c:pt idx="0">
                  <c:v>F(x)</c:v>
                </c:pt>
              </c:strCache>
            </c:strRef>
          </c:tx>
          <c:xVal>
            <c:numRef>
              <c:f>Poisson!$B$7:$B$1007</c:f>
              <c:numCache>
                <c:formatCode>General</c:formatCode>
                <c:ptCount val="1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Poisson!$D$7:$D$1007</c:f>
              <c:numCache>
                <c:formatCode>0.00000</c:formatCode>
                <c:ptCount val="1001"/>
                <c:pt idx="0">
                  <c:v>0.89583413529652822</c:v>
                </c:pt>
                <c:pt idx="1">
                  <c:v>0.99437589017914629</c:v>
                </c:pt>
                <c:pt idx="2">
                  <c:v>0.99979568669769026</c:v>
                </c:pt>
                <c:pt idx="3">
                  <c:v>0.99999441257003685</c:v>
                </c:pt>
                <c:pt idx="4">
                  <c:v>0.99999987753152642</c:v>
                </c:pt>
                <c:pt idx="5">
                  <c:v>0.99999999776067916</c:v>
                </c:pt>
                <c:pt idx="6">
                  <c:v>0.99999999996488032</c:v>
                </c:pt>
                <c:pt idx="7">
                  <c:v>0.99999999999951772</c:v>
                </c:pt>
                <c:pt idx="8">
                  <c:v>0.999999999999994</c:v>
                </c:pt>
                <c:pt idx="9">
                  <c:v>0.99999999999999978</c:v>
                </c:pt>
                <c:pt idx="10">
                  <c:v>0.99999999999999989</c:v>
                </c:pt>
                <c:pt idx="11">
                  <c:v>0.99999999999999989</c:v>
                </c:pt>
                <c:pt idx="12">
                  <c:v>0.99999999999999989</c:v>
                </c:pt>
                <c:pt idx="13">
                  <c:v>0.99999999999999989</c:v>
                </c:pt>
                <c:pt idx="14">
                  <c:v>0.99999999999999989</c:v>
                </c:pt>
                <c:pt idx="15">
                  <c:v>0.99999999999999989</c:v>
                </c:pt>
                <c:pt idx="16">
                  <c:v>0.99999999999999989</c:v>
                </c:pt>
                <c:pt idx="17">
                  <c:v>0.99999999999999989</c:v>
                </c:pt>
                <c:pt idx="18">
                  <c:v>0.99999999999999989</c:v>
                </c:pt>
                <c:pt idx="19">
                  <c:v>0.99999999999999989</c:v>
                </c:pt>
                <c:pt idx="20">
                  <c:v>0.99999999999999989</c:v>
                </c:pt>
                <c:pt idx="21">
                  <c:v>0.99999999999999989</c:v>
                </c:pt>
                <c:pt idx="22">
                  <c:v>0.99999999999999989</c:v>
                </c:pt>
                <c:pt idx="23">
                  <c:v>0.99999999999999989</c:v>
                </c:pt>
                <c:pt idx="24">
                  <c:v>0.99999999999999989</c:v>
                </c:pt>
                <c:pt idx="25">
                  <c:v>0.99999999999999989</c:v>
                </c:pt>
                <c:pt idx="26">
                  <c:v>0.99999999999999989</c:v>
                </c:pt>
                <c:pt idx="27">
                  <c:v>0.99999999999999989</c:v>
                </c:pt>
                <c:pt idx="28">
                  <c:v>0.99999999999999989</c:v>
                </c:pt>
                <c:pt idx="29">
                  <c:v>0.99999999999999989</c:v>
                </c:pt>
                <c:pt idx="30">
                  <c:v>0.99999999999999989</c:v>
                </c:pt>
                <c:pt idx="31">
                  <c:v>0.99999999999999989</c:v>
                </c:pt>
                <c:pt idx="32">
                  <c:v>0.99999999999999989</c:v>
                </c:pt>
                <c:pt idx="33">
                  <c:v>0.99999999999999989</c:v>
                </c:pt>
                <c:pt idx="34">
                  <c:v>0.99999999999999989</c:v>
                </c:pt>
                <c:pt idx="35">
                  <c:v>0.99999999999999989</c:v>
                </c:pt>
                <c:pt idx="36">
                  <c:v>0.99999999999999989</c:v>
                </c:pt>
                <c:pt idx="37">
                  <c:v>0.99999999999999989</c:v>
                </c:pt>
                <c:pt idx="38">
                  <c:v>0.99999999999999989</c:v>
                </c:pt>
                <c:pt idx="39">
                  <c:v>0.99999999999999989</c:v>
                </c:pt>
                <c:pt idx="40">
                  <c:v>0.99999999999999989</c:v>
                </c:pt>
                <c:pt idx="41">
                  <c:v>0.99999999999999989</c:v>
                </c:pt>
                <c:pt idx="42">
                  <c:v>0.99999999999999989</c:v>
                </c:pt>
                <c:pt idx="43">
                  <c:v>0.99999999999999989</c:v>
                </c:pt>
                <c:pt idx="44">
                  <c:v>0.99999999999999989</c:v>
                </c:pt>
                <c:pt idx="45">
                  <c:v>0.99999999999999989</c:v>
                </c:pt>
                <c:pt idx="46">
                  <c:v>0.99999999999999989</c:v>
                </c:pt>
                <c:pt idx="47">
                  <c:v>0.99999999999999989</c:v>
                </c:pt>
                <c:pt idx="48">
                  <c:v>0.99999999999999989</c:v>
                </c:pt>
                <c:pt idx="49">
                  <c:v>0.99999999999999989</c:v>
                </c:pt>
                <c:pt idx="50">
                  <c:v>0.99999999999999989</c:v>
                </c:pt>
                <c:pt idx="51">
                  <c:v>0.99999999999999989</c:v>
                </c:pt>
                <c:pt idx="52">
                  <c:v>0.99999999999999989</c:v>
                </c:pt>
                <c:pt idx="53">
                  <c:v>0.99999999999999989</c:v>
                </c:pt>
                <c:pt idx="54">
                  <c:v>0.99999999999999989</c:v>
                </c:pt>
                <c:pt idx="55">
                  <c:v>0.99999999999999989</c:v>
                </c:pt>
                <c:pt idx="56">
                  <c:v>0.99999999999999989</c:v>
                </c:pt>
                <c:pt idx="57">
                  <c:v>0.99999999999999989</c:v>
                </c:pt>
                <c:pt idx="58">
                  <c:v>0.99999999999999989</c:v>
                </c:pt>
                <c:pt idx="59">
                  <c:v>0.99999999999999989</c:v>
                </c:pt>
                <c:pt idx="60">
                  <c:v>0.99999999999999989</c:v>
                </c:pt>
                <c:pt idx="61">
                  <c:v>0.99999999999999989</c:v>
                </c:pt>
                <c:pt idx="62">
                  <c:v>0.99999999999999989</c:v>
                </c:pt>
                <c:pt idx="63">
                  <c:v>0.99999999999999989</c:v>
                </c:pt>
                <c:pt idx="64">
                  <c:v>0.99999999999999989</c:v>
                </c:pt>
                <c:pt idx="65">
                  <c:v>0.99999999999999989</c:v>
                </c:pt>
                <c:pt idx="66">
                  <c:v>0.99999999999999989</c:v>
                </c:pt>
                <c:pt idx="67">
                  <c:v>0.99999999999999989</c:v>
                </c:pt>
                <c:pt idx="68">
                  <c:v>0.99999999999999989</c:v>
                </c:pt>
                <c:pt idx="69">
                  <c:v>0.99999999999999989</c:v>
                </c:pt>
                <c:pt idx="70">
                  <c:v>0.99999999999999989</c:v>
                </c:pt>
                <c:pt idx="71">
                  <c:v>0.99999999999999989</c:v>
                </c:pt>
                <c:pt idx="72">
                  <c:v>0.99999999999999989</c:v>
                </c:pt>
                <c:pt idx="73">
                  <c:v>0.99999999999999989</c:v>
                </c:pt>
                <c:pt idx="74">
                  <c:v>0.99999999999999989</c:v>
                </c:pt>
                <c:pt idx="75">
                  <c:v>0.99999999999999989</c:v>
                </c:pt>
                <c:pt idx="76">
                  <c:v>0.99999999999999989</c:v>
                </c:pt>
                <c:pt idx="77">
                  <c:v>0.99999999999999989</c:v>
                </c:pt>
                <c:pt idx="78">
                  <c:v>0.99999999999999989</c:v>
                </c:pt>
                <c:pt idx="79">
                  <c:v>0.99999999999999989</c:v>
                </c:pt>
                <c:pt idx="80">
                  <c:v>0.99999999999999989</c:v>
                </c:pt>
                <c:pt idx="81">
                  <c:v>0.99999999999999989</c:v>
                </c:pt>
                <c:pt idx="82">
                  <c:v>0.99999999999999989</c:v>
                </c:pt>
                <c:pt idx="83">
                  <c:v>0.99999999999999989</c:v>
                </c:pt>
                <c:pt idx="84">
                  <c:v>0.99999999999999989</c:v>
                </c:pt>
                <c:pt idx="85">
                  <c:v>0.99999999999999989</c:v>
                </c:pt>
                <c:pt idx="86">
                  <c:v>0.99999999999999989</c:v>
                </c:pt>
                <c:pt idx="87">
                  <c:v>0.99999999999999989</c:v>
                </c:pt>
                <c:pt idx="88">
                  <c:v>0.99999999999999989</c:v>
                </c:pt>
                <c:pt idx="89">
                  <c:v>0.99999999999999989</c:v>
                </c:pt>
                <c:pt idx="90">
                  <c:v>0.99999999999999989</c:v>
                </c:pt>
                <c:pt idx="91">
                  <c:v>0.99999999999999989</c:v>
                </c:pt>
                <c:pt idx="92">
                  <c:v>0.99999999999999989</c:v>
                </c:pt>
                <c:pt idx="93">
                  <c:v>0.99999999999999989</c:v>
                </c:pt>
                <c:pt idx="94">
                  <c:v>0.99999999999999989</c:v>
                </c:pt>
                <c:pt idx="95">
                  <c:v>0.99999999999999989</c:v>
                </c:pt>
                <c:pt idx="96">
                  <c:v>0.99999999999999989</c:v>
                </c:pt>
                <c:pt idx="97">
                  <c:v>0.99999999999999989</c:v>
                </c:pt>
                <c:pt idx="98">
                  <c:v>0.99999999999999989</c:v>
                </c:pt>
                <c:pt idx="99">
                  <c:v>0.99999999999999989</c:v>
                </c:pt>
                <c:pt idx="100">
                  <c:v>0.99999999999999989</c:v>
                </c:pt>
              </c:numCache>
            </c:numRef>
          </c:yVal>
        </c:ser>
        <c:ser>
          <c:idx val="2"/>
          <c:order val="1"/>
          <c:tx>
            <c:strRef>
              <c:f>Poisson!$E$6</c:f>
              <c:strCache>
                <c:ptCount val="1"/>
                <c:pt idx="0">
                  <c:v>S(x)</c:v>
                </c:pt>
              </c:strCache>
            </c:strRef>
          </c:tx>
          <c:xVal>
            <c:numRef>
              <c:f>Poisson!$B$7:$B$1007</c:f>
              <c:numCache>
                <c:formatCode>General</c:formatCode>
                <c:ptCount val="1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Poisson!$E$7:$E$1007</c:f>
              <c:numCache>
                <c:formatCode>0.00000</c:formatCode>
                <c:ptCount val="1001"/>
                <c:pt idx="0">
                  <c:v>0.10416586470347178</c:v>
                </c:pt>
                <c:pt idx="1">
                  <c:v>5.6241098208537066E-3</c:v>
                </c:pt>
                <c:pt idx="2">
                  <c:v>2.0431330230974432E-4</c:v>
                </c:pt>
                <c:pt idx="3">
                  <c:v>5.5874299631497593E-6</c:v>
                </c:pt>
                <c:pt idx="4">
                  <c:v>1.2246847358454716E-7</c:v>
                </c:pt>
                <c:pt idx="5">
                  <c:v>2.2393208398696629E-9</c:v>
                </c:pt>
                <c:pt idx="6">
                  <c:v>3.5119684937967577E-11</c:v>
                </c:pt>
                <c:pt idx="7">
                  <c:v>4.82280881897168E-13</c:v>
                </c:pt>
                <c:pt idx="8">
                  <c:v>5.9952043329758453E-15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er>
        <c:axId val="68137344"/>
        <c:axId val="68138880"/>
      </c:scatterChart>
      <c:valAx>
        <c:axId val="68137344"/>
        <c:scaling>
          <c:orientation val="minMax"/>
        </c:scaling>
        <c:axPos val="b"/>
        <c:numFmt formatCode="General" sourceLinked="1"/>
        <c:tickLblPos val="nextTo"/>
        <c:crossAx val="68138880"/>
        <c:crosses val="autoZero"/>
        <c:crossBetween val="midCat"/>
      </c:valAx>
      <c:valAx>
        <c:axId val="68138880"/>
        <c:scaling>
          <c:orientation val="minMax"/>
        </c:scaling>
        <c:axPos val="l"/>
        <c:majorGridlines/>
        <c:numFmt formatCode="0.00000" sourceLinked="1"/>
        <c:tickLblPos val="nextTo"/>
        <c:crossAx val="68137344"/>
        <c:crosses val="autoZero"/>
        <c:crossBetween val="midCat"/>
      </c:valAx>
    </c:plotArea>
    <c:legend>
      <c:legendPos val="r"/>
      <c:layout/>
    </c:legend>
    <c:plotVisOnly val="1"/>
    <c:dispBlanksAs val="gap"/>
  </c:chart>
  <c:printSettings>
    <c:headerFooter/>
    <c:pageMargins b="0.75000000000000133" l="0.70000000000000062" r="0.70000000000000062" t="0.750000000000001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lineMarker"/>
        <c:ser>
          <c:idx val="0"/>
          <c:order val="0"/>
          <c:tx>
            <c:strRef>
              <c:f>'Poisson (2)'!$C$6</c:f>
              <c:strCache>
                <c:ptCount val="1"/>
                <c:pt idx="0">
                  <c:v>p(x)</c:v>
                </c:pt>
              </c:strCache>
            </c:strRef>
          </c:tx>
          <c:xVal>
            <c:strRef>
              <c:f>'Poisson (2)'!$B$7:$B$1007</c:f>
              <c:strCach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strCache>
            </c:strRef>
          </c:xVal>
          <c:yVal>
            <c:numRef>
              <c:f>'Poisson (2)'!$C$7:$C$1007</c:f>
              <c:numCache>
                <c:formatCode>0.00000</c:formatCode>
                <c:ptCount val="1001"/>
                <c:pt idx="0">
                  <c:v>6.737946999085467E-3</c:v>
                </c:pt>
                <c:pt idx="1">
                  <c:v>3.3689734995427337E-2</c:v>
                </c:pt>
                <c:pt idx="2">
                  <c:v>8.4224337488568335E-2</c:v>
                </c:pt>
                <c:pt idx="3">
                  <c:v>0.14037389581428056</c:v>
                </c:pt>
                <c:pt idx="4">
                  <c:v>0.17546736976785071</c:v>
                </c:pt>
                <c:pt idx="5">
                  <c:v>0.17546736976785071</c:v>
                </c:pt>
                <c:pt idx="6">
                  <c:v>0.14622280813987559</c:v>
                </c:pt>
                <c:pt idx="7">
                  <c:v>0.10444486295705399</c:v>
                </c:pt>
                <c:pt idx="8">
                  <c:v>6.5278039348158748E-2</c:v>
                </c:pt>
                <c:pt idx="9">
                  <c:v>3.6265577415643749E-2</c:v>
                </c:pt>
                <c:pt idx="10">
                  <c:v>1.8132788707821874E-2</c:v>
                </c:pt>
                <c:pt idx="11">
                  <c:v>8.2421766853735794E-3</c:v>
                </c:pt>
                <c:pt idx="12">
                  <c:v>3.4342402855723243E-3</c:v>
                </c:pt>
                <c:pt idx="13">
                  <c:v>1.320861648297048E-3</c:v>
                </c:pt>
                <c:pt idx="14">
                  <c:v>4.7173630296323138E-4</c:v>
                </c:pt>
                <c:pt idx="15">
                  <c:v>1.5724543432107713E-4</c:v>
                </c:pt>
                <c:pt idx="16">
                  <c:v>4.9139198225336602E-5</c:v>
                </c:pt>
                <c:pt idx="17">
                  <c:v>1.4452705360393117E-5</c:v>
                </c:pt>
                <c:pt idx="18">
                  <c:v>4.0146403778869772E-6</c:v>
                </c:pt>
                <c:pt idx="19">
                  <c:v>1.0564843099702573E-6</c:v>
                </c:pt>
                <c:pt idx="20">
                  <c:v>2.6412107749256432E-7</c:v>
                </c:pt>
                <c:pt idx="21">
                  <c:v>6.2885970831562931E-8</c:v>
                </c:pt>
                <c:pt idx="22">
                  <c:v>1.4292266098082485E-8</c:v>
                </c:pt>
                <c:pt idx="23">
                  <c:v>3.1070143691483657E-9</c:v>
                </c:pt>
                <c:pt idx="24">
                  <c:v>6.4729466023924289E-10</c:v>
                </c:pt>
                <c:pt idx="25">
                  <c:v>1.2945893204784861E-10</c:v>
                </c:pt>
                <c:pt idx="26">
                  <c:v>2.4895948470740108E-11</c:v>
                </c:pt>
                <c:pt idx="27">
                  <c:v>4.6103608279148357E-12</c:v>
                </c:pt>
                <c:pt idx="28">
                  <c:v>8.232787192705065E-13</c:v>
                </c:pt>
                <c:pt idx="29">
                  <c:v>1.4194460677077697E-13</c:v>
                </c:pt>
                <c:pt idx="30">
                  <c:v>2.3657434461796156E-14</c:v>
                </c:pt>
                <c:pt idx="31">
                  <c:v>3.8157152357735733E-15</c:v>
                </c:pt>
                <c:pt idx="32">
                  <c:v>5.9620550558962097E-16</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numCache>
            </c:numRef>
          </c:yVal>
        </c:ser>
        <c:axId val="68551808"/>
        <c:axId val="68553344"/>
      </c:scatterChart>
      <c:valAx>
        <c:axId val="68551808"/>
        <c:scaling>
          <c:orientation val="minMax"/>
        </c:scaling>
        <c:axPos val="b"/>
        <c:numFmt formatCode="General" sourceLinked="1"/>
        <c:tickLblPos val="nextTo"/>
        <c:crossAx val="68553344"/>
        <c:crosses val="autoZero"/>
        <c:crossBetween val="midCat"/>
      </c:valAx>
      <c:valAx>
        <c:axId val="68553344"/>
        <c:scaling>
          <c:orientation val="minMax"/>
        </c:scaling>
        <c:axPos val="l"/>
        <c:majorGridlines/>
        <c:numFmt formatCode="0.00000" sourceLinked="1"/>
        <c:tickLblPos val="nextTo"/>
        <c:crossAx val="68551808"/>
        <c:crosses val="autoZero"/>
        <c:crossBetween val="midCat"/>
      </c:valAx>
    </c:plotArea>
    <c:legend>
      <c:legendPos val="r"/>
      <c:layout/>
    </c:legend>
    <c:plotVisOnly val="1"/>
    <c:dispBlanksAs val="gap"/>
  </c:chart>
  <c:printSettings>
    <c:headerFooter/>
    <c:pageMargins b="0.75000000000000155" l="0.70000000000000062" r="0.70000000000000062" t="0.7500000000000015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lineMarker"/>
        <c:ser>
          <c:idx val="1"/>
          <c:order val="0"/>
          <c:tx>
            <c:strRef>
              <c:f>'Poisson (2)'!$D$6</c:f>
              <c:strCache>
                <c:ptCount val="1"/>
                <c:pt idx="0">
                  <c:v>F(x)</c:v>
                </c:pt>
              </c:strCache>
            </c:strRef>
          </c:tx>
          <c:xVal>
            <c:strRef>
              <c:f>'Poisson (2)'!$B$7:$B$1007</c:f>
              <c:strCach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strCache>
            </c:strRef>
          </c:xVal>
          <c:yVal>
            <c:numRef>
              <c:f>'Poisson (2)'!$D$7:$D$1007</c:f>
              <c:numCache>
                <c:formatCode>0.00000</c:formatCode>
                <c:ptCount val="1001"/>
                <c:pt idx="0">
                  <c:v>6.737946999085467E-3</c:v>
                </c:pt>
                <c:pt idx="1">
                  <c:v>4.0427681994512805E-2</c:v>
                </c:pt>
                <c:pt idx="2">
                  <c:v>0.12465201948308113</c:v>
                </c:pt>
                <c:pt idx="3">
                  <c:v>0.26502591529736169</c:v>
                </c:pt>
                <c:pt idx="4">
                  <c:v>0.4404932850652124</c:v>
                </c:pt>
                <c:pt idx="5">
                  <c:v>0.61596065483306317</c:v>
                </c:pt>
                <c:pt idx="6">
                  <c:v>0.76218346297293871</c:v>
                </c:pt>
                <c:pt idx="7">
                  <c:v>0.86662832592999273</c:v>
                </c:pt>
                <c:pt idx="8">
                  <c:v>0.93190636527815152</c:v>
                </c:pt>
                <c:pt idx="9">
                  <c:v>0.96817194269379525</c:v>
                </c:pt>
                <c:pt idx="10">
                  <c:v>0.98630473140161712</c:v>
                </c:pt>
                <c:pt idx="11">
                  <c:v>0.99454690808699064</c:v>
                </c:pt>
                <c:pt idx="12">
                  <c:v>0.99798114837256302</c:v>
                </c:pt>
                <c:pt idx="13">
                  <c:v>0.99930201002086005</c:v>
                </c:pt>
                <c:pt idx="14">
                  <c:v>0.99977374632382332</c:v>
                </c:pt>
                <c:pt idx="15">
                  <c:v>0.99993099175814437</c:v>
                </c:pt>
                <c:pt idx="16">
                  <c:v>0.99998013095636973</c:v>
                </c:pt>
                <c:pt idx="17">
                  <c:v>0.99999458366173011</c:v>
                </c:pt>
                <c:pt idx="18">
                  <c:v>0.99999859830210802</c:v>
                </c:pt>
                <c:pt idx="19">
                  <c:v>0.99999965478641795</c:v>
                </c:pt>
                <c:pt idx="20">
                  <c:v>0.9999999189074954</c:v>
                </c:pt>
                <c:pt idx="21">
                  <c:v>0.99999998179346627</c:v>
                </c:pt>
                <c:pt idx="22">
                  <c:v>0.99999999608573242</c:v>
                </c:pt>
                <c:pt idx="23">
                  <c:v>0.99999999919274685</c:v>
                </c:pt>
                <c:pt idx="24">
                  <c:v>0.99999999984004151</c:v>
                </c:pt>
                <c:pt idx="25">
                  <c:v>0.9999999999695004</c:v>
                </c:pt>
                <c:pt idx="26">
                  <c:v>0.99999999999439637</c:v>
                </c:pt>
                <c:pt idx="27">
                  <c:v>0.99999999999900668</c:v>
                </c:pt>
                <c:pt idx="28">
                  <c:v>0.99999999999982991</c:v>
                </c:pt>
                <c:pt idx="29">
                  <c:v>0.99999999999997191</c:v>
                </c:pt>
                <c:pt idx="30">
                  <c:v>0.99999999999999556</c:v>
                </c:pt>
                <c:pt idx="31">
                  <c:v>0.99999999999999933</c:v>
                </c:pt>
                <c:pt idx="32">
                  <c:v>0.99999999999999989</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numCache>
            </c:numRef>
          </c:yVal>
        </c:ser>
        <c:ser>
          <c:idx val="2"/>
          <c:order val="1"/>
          <c:tx>
            <c:strRef>
              <c:f>'Poisson (2)'!$E$6</c:f>
              <c:strCache>
                <c:ptCount val="1"/>
                <c:pt idx="0">
                  <c:v>S(x)</c:v>
                </c:pt>
              </c:strCache>
            </c:strRef>
          </c:tx>
          <c:xVal>
            <c:strRef>
              <c:f>'Poisson (2)'!$B$7:$B$1007</c:f>
              <c:strCach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strCache>
            </c:strRef>
          </c:xVal>
          <c:yVal>
            <c:numRef>
              <c:f>'Poisson (2)'!$E$7:$E$1007</c:f>
              <c:numCache>
                <c:formatCode>0.00000</c:formatCode>
                <c:ptCount val="1001"/>
                <c:pt idx="0">
                  <c:v>0.99326205300091452</c:v>
                </c:pt>
                <c:pt idx="1">
                  <c:v>0.95957231800548715</c:v>
                </c:pt>
                <c:pt idx="2">
                  <c:v>0.87534798051691887</c:v>
                </c:pt>
                <c:pt idx="3">
                  <c:v>0.73497408470263825</c:v>
                </c:pt>
                <c:pt idx="4">
                  <c:v>0.55950671493478765</c:v>
                </c:pt>
                <c:pt idx="5">
                  <c:v>0.38403934516693683</c:v>
                </c:pt>
                <c:pt idx="6">
                  <c:v>0.23781653702706129</c:v>
                </c:pt>
                <c:pt idx="7">
                  <c:v>0.13337167407000727</c:v>
                </c:pt>
                <c:pt idx="8">
                  <c:v>6.8093634721848484E-2</c:v>
                </c:pt>
                <c:pt idx="9">
                  <c:v>3.1828057306204749E-2</c:v>
                </c:pt>
                <c:pt idx="10">
                  <c:v>1.3695268598382881E-2</c:v>
                </c:pt>
                <c:pt idx="11">
                  <c:v>5.4530919130093558E-3</c:v>
                </c:pt>
                <c:pt idx="12">
                  <c:v>2.0188516274369794E-3</c:v>
                </c:pt>
                <c:pt idx="13">
                  <c:v>6.9798997913994576E-4</c:v>
                </c:pt>
                <c:pt idx="14">
                  <c:v>2.262536761766798E-4</c:v>
                </c:pt>
                <c:pt idx="15">
                  <c:v>6.900824185562815E-5</c:v>
                </c:pt>
                <c:pt idx="16">
                  <c:v>1.9869043630271754E-5</c:v>
                </c:pt>
                <c:pt idx="17">
                  <c:v>5.4163382698924067E-6</c:v>
                </c:pt>
                <c:pt idx="18">
                  <c:v>1.4016978919784151E-6</c:v>
                </c:pt>
                <c:pt idx="19">
                  <c:v>3.4521358205363839E-7</c:v>
                </c:pt>
                <c:pt idx="20">
                  <c:v>8.1092504600199788E-8</c:v>
                </c:pt>
                <c:pt idx="21">
                  <c:v>1.8206533725084739E-8</c:v>
                </c:pt>
                <c:pt idx="22">
                  <c:v>3.9142675767322999E-9</c:v>
                </c:pt>
                <c:pt idx="23">
                  <c:v>8.0725315321217295E-10</c:v>
                </c:pt>
                <c:pt idx="24">
                  <c:v>1.5995849089733838E-10</c:v>
                </c:pt>
                <c:pt idx="25">
                  <c:v>3.049960284329245E-11</c:v>
                </c:pt>
                <c:pt idx="26">
                  <c:v>5.6036286721905526E-12</c:v>
                </c:pt>
                <c:pt idx="27">
                  <c:v>9.9331654013212756E-13</c:v>
                </c:pt>
                <c:pt idx="28">
                  <c:v>1.7008616737257398E-13</c:v>
                </c:pt>
                <c:pt idx="29">
                  <c:v>2.808864252301646E-14</c:v>
                </c:pt>
                <c:pt idx="30">
                  <c:v>4.4408920985006262E-15</c:v>
                </c:pt>
                <c:pt idx="31">
                  <c:v>6.6613381477509392E-16</c:v>
                </c:pt>
                <c:pt idx="32">
                  <c:v>1.1102230246251565E-16</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numCache>
            </c:numRef>
          </c:yVal>
        </c:ser>
        <c:axId val="68606592"/>
        <c:axId val="69927296"/>
      </c:scatterChart>
      <c:valAx>
        <c:axId val="68606592"/>
        <c:scaling>
          <c:orientation val="minMax"/>
        </c:scaling>
        <c:axPos val="b"/>
        <c:numFmt formatCode="General" sourceLinked="1"/>
        <c:tickLblPos val="nextTo"/>
        <c:crossAx val="69927296"/>
        <c:crosses val="autoZero"/>
        <c:crossBetween val="midCat"/>
      </c:valAx>
      <c:valAx>
        <c:axId val="69927296"/>
        <c:scaling>
          <c:orientation val="minMax"/>
        </c:scaling>
        <c:axPos val="l"/>
        <c:majorGridlines/>
        <c:numFmt formatCode="0.00000" sourceLinked="1"/>
        <c:tickLblPos val="nextTo"/>
        <c:crossAx val="68606592"/>
        <c:crosses val="autoZero"/>
        <c:crossBetween val="midCat"/>
      </c:valAx>
    </c:plotArea>
    <c:legend>
      <c:legendPos val="r"/>
      <c:layout/>
    </c:legend>
    <c:plotVisOnly val="1"/>
    <c:dispBlanksAs val="gap"/>
  </c:chart>
  <c:printSettings>
    <c:headerFooter/>
    <c:pageMargins b="0.75000000000000155" l="0.70000000000000062" r="0.70000000000000062" t="0.750000000000001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Negative_Binomial!$C$6</c:f>
              <c:strCache>
                <c:ptCount val="1"/>
                <c:pt idx="0">
                  <c:v>p(x)</c:v>
                </c:pt>
              </c:strCache>
            </c:strRef>
          </c:tx>
          <c:xVal>
            <c:numRef>
              <c:f>Negative_Binomial!$B$7:$B$107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Negative_Binomial!$C$7:$C$107</c:f>
              <c:numCache>
                <c:formatCode>0.00000</c:formatCode>
                <c:ptCount val="101"/>
                <c:pt idx="0">
                  <c:v>0</c:v>
                </c:pt>
                <c:pt idx="1">
                  <c:v>0</c:v>
                </c:pt>
                <c:pt idx="2">
                  <c:v>0</c:v>
                </c:pt>
                <c:pt idx="3">
                  <c:v>0</c:v>
                </c:pt>
                <c:pt idx="4">
                  <c:v>0</c:v>
                </c:pt>
                <c:pt idx="5">
                  <c:v>7.7759999999999996E-2</c:v>
                </c:pt>
                <c:pt idx="6">
                  <c:v>0.15551999999999999</c:v>
                </c:pt>
                <c:pt idx="7">
                  <c:v>0.18662400000000001</c:v>
                </c:pt>
                <c:pt idx="8">
                  <c:v>0.17418240000000004</c:v>
                </c:pt>
                <c:pt idx="9">
                  <c:v>0.13934592000000007</c:v>
                </c:pt>
                <c:pt idx="10">
                  <c:v>0.10032906240000006</c:v>
                </c:pt>
                <c:pt idx="11">
                  <c:v>6.6886041600000015E-2</c:v>
                </c:pt>
                <c:pt idx="12">
                  <c:v>4.2042654720000031E-2</c:v>
                </c:pt>
                <c:pt idx="13">
                  <c:v>2.5225592832000023E-2</c:v>
                </c:pt>
                <c:pt idx="14">
                  <c:v>1.4574786969600012E-2</c:v>
                </c:pt>
                <c:pt idx="15">
                  <c:v>8.1618807029760071E-3</c:v>
                </c:pt>
                <c:pt idx="16">
                  <c:v>4.4519349288960047E-3</c:v>
                </c:pt>
                <c:pt idx="17">
                  <c:v>2.3743652954112036E-3</c:v>
                </c:pt>
                <c:pt idx="18">
                  <c:v>1.2419756929843216E-3</c:v>
                </c:pt>
                <c:pt idx="19">
                  <c:v>6.3873035639193691E-4</c:v>
                </c:pt>
                <c:pt idx="20">
                  <c:v>3.2362338057191479E-4</c:v>
                </c:pt>
                <c:pt idx="21">
                  <c:v>1.6181169028595737E-4</c:v>
                </c:pt>
                <c:pt idx="22">
                  <c:v>7.9954011670708359E-5</c:v>
                </c:pt>
                <c:pt idx="23">
                  <c:v>3.908862792790187E-5</c:v>
                </c:pt>
                <c:pt idx="24">
                  <c:v>1.8927125101931432E-5</c:v>
                </c:pt>
                <c:pt idx="25">
                  <c:v>9.0850200489270896E-6</c:v>
                </c:pt>
                <c:pt idx="26">
                  <c:v>4.3262000232986155E-6</c:v>
                </c:pt>
                <c:pt idx="27">
                  <c:v>2.0451127382866177E-6</c:v>
                </c:pt>
                <c:pt idx="28">
                  <c:v>9.6031380754328158E-7</c:v>
                </c:pt>
                <c:pt idx="29">
                  <c:v>4.481464435201981E-7</c:v>
                </c:pt>
                <c:pt idx="30">
                  <c:v>2.0793994979337192E-7</c:v>
                </c:pt>
                <c:pt idx="31">
                  <c:v>9.5972284520017831E-8</c:v>
                </c:pt>
                <c:pt idx="32">
                  <c:v>4.4076160298082258E-8</c:v>
                </c:pt>
                <c:pt idx="33">
                  <c:v>2.0149101850551899E-8</c:v>
                </c:pt>
                <c:pt idx="34">
                  <c:v>9.1713153250787955E-9</c:v>
                </c:pt>
                <c:pt idx="35">
                  <c:v>4.1576629473690528E-9</c:v>
                </c:pt>
                <c:pt idx="36">
                  <c:v>1.8776542342957024E-9</c:v>
                </c:pt>
                <c:pt idx="37">
                  <c:v>8.4494440543306613E-10</c:v>
                </c:pt>
                <c:pt idx="38">
                  <c:v>3.7894476364876895E-10</c:v>
                </c:pt>
                <c:pt idx="39">
                  <c:v>1.6941060021944972E-10</c:v>
                </c:pt>
                <c:pt idx="40">
                  <c:v>7.5508724669240446E-11</c:v>
                </c:pt>
                <c:pt idx="41">
                  <c:v>3.3559433186329096E-11</c:v>
                </c:pt>
                <c:pt idx="42">
                  <c:v>1.4874992006913439E-11</c:v>
                </c:pt>
                <c:pt idx="43">
                  <c:v>6.5763122556880465E-12</c:v>
                </c:pt>
                <c:pt idx="44">
                  <c:v>2.9003223281496009E-12</c:v>
                </c:pt>
                <c:pt idx="45">
                  <c:v>1.2761418243858246E-12</c:v>
                </c:pt>
                <c:pt idx="46">
                  <c:v>5.6025738631572776E-13</c:v>
                </c:pt>
                <c:pt idx="47">
                  <c:v>2.454460930526046E-13</c:v>
                </c:pt>
                <c:pt idx="48">
                  <c:v>1.0731131510206898E-13</c:v>
                </c:pt>
                <c:pt idx="49">
                  <c:v>4.6826755680902853E-14</c:v>
                </c:pt>
                <c:pt idx="50">
                  <c:v>2.0395653585459908E-14</c:v>
                </c:pt>
                <c:pt idx="51">
                  <c:v>8.8676754719390909E-15</c:v>
                </c:pt>
                <c:pt idx="52">
                  <c:v>3.848948502713989E-15</c:v>
                </c:pt>
                <c:pt idx="53">
                  <c:v>1.6678776845093958E-15</c:v>
                </c:pt>
                <c:pt idx="54">
                  <c:v>7.2161238595100384E-16</c:v>
                </c:pt>
                <c:pt idx="55">
                  <c:v>3.1173655073083357E-16</c:v>
                </c:pt>
                <c:pt idx="56">
                  <c:v>1.3447459051134004E-16</c:v>
                </c:pt>
                <c:pt idx="57">
                  <c:v>5.7927515912577261E-17</c:v>
                </c:pt>
                <c:pt idx="58">
                  <c:v>2.4919761562391725E-17</c:v>
                </c:pt>
                <c:pt idx="59">
                  <c:v>1.0706267930509039E-17</c:v>
                </c:pt>
                <c:pt idx="60">
                  <c:v>4.5939622392729699E-18</c:v>
                </c:pt>
                <c:pt idx="61">
                  <c:v>1.9688409596884153E-18</c:v>
                </c:pt>
                <c:pt idx="62">
                  <c:v>8.428020950245148E-19</c:v>
                </c:pt>
                <c:pt idx="63">
                  <c:v>3.6037055097599952E-19</c:v>
                </c:pt>
                <c:pt idx="64">
                  <c:v>1.539209810948337E-19</c:v>
                </c:pt>
                <c:pt idx="65">
                  <c:v>6.5672951933795732E-20</c:v>
                </c:pt>
                <c:pt idx="66">
                  <c:v>2.7991750004568671E-20</c:v>
                </c:pt>
                <c:pt idx="67">
                  <c:v>1.1919067743880854E-20</c:v>
                </c:pt>
                <c:pt idx="68">
                  <c:v>5.0703335799366185E-21</c:v>
                </c:pt>
                <c:pt idx="69">
                  <c:v>2.154891771473063E-21</c:v>
                </c:pt>
                <c:pt idx="70">
                  <c:v>9.1500019834856196E-22</c:v>
                </c:pt>
                <c:pt idx="71">
                  <c:v>3.8818190232969311E-22</c:v>
                </c:pt>
                <c:pt idx="72">
                  <c:v>1.6454277650989979E-22</c:v>
                </c:pt>
                <c:pt idx="73">
                  <c:v>6.968870534536933E-23</c:v>
                </c:pt>
                <c:pt idx="74">
                  <c:v>2.9491452117170795E-23</c:v>
                </c:pt>
                <c:pt idx="75">
                  <c:v>1.2470671180975077E-23</c:v>
                </c:pt>
                <c:pt idx="76">
                  <c:v>5.269297682102146E-24</c:v>
                </c:pt>
                <c:pt idx="77">
                  <c:v>2.2248145768875731E-24</c:v>
                </c:pt>
                <c:pt idx="78">
                  <c:v>9.3868888997448294E-25</c:v>
                </c:pt>
                <c:pt idx="79">
                  <c:v>3.9577153198924156E-25</c:v>
                </c:pt>
                <c:pt idx="80">
                  <c:v>1.6675173881146709E-25</c:v>
                </c:pt>
                <c:pt idx="81">
                  <c:v>7.0211258446933535E-26</c:v>
                </c:pt>
                <c:pt idx="82">
                  <c:v>2.954343861922918E-26</c:v>
                </c:pt>
                <c:pt idx="83">
                  <c:v>1.2423394701419449E-26</c:v>
                </c:pt>
                <c:pt idx="84">
                  <c:v>5.2209709378117186E-27</c:v>
                </c:pt>
                <c:pt idx="85">
                  <c:v>2.1928077938809222E-27</c:v>
                </c:pt>
                <c:pt idx="86">
                  <c:v>9.20437839406807E-28</c:v>
                </c:pt>
                <c:pt idx="87">
                  <c:v>3.8613489848285557E-28</c:v>
                </c:pt>
                <c:pt idx="88">
                  <c:v>1.6189752370124548E-28</c:v>
                </c:pt>
                <c:pt idx="89">
                  <c:v>6.7842771836712427E-29</c:v>
                </c:pt>
                <c:pt idx="90">
                  <c:v>2.8414149145728972E-29</c:v>
                </c:pt>
                <c:pt idx="91">
                  <c:v>1.1894294991235382E-29</c:v>
                </c:pt>
                <c:pt idx="92">
                  <c:v>4.9764636515053803E-30</c:v>
                </c:pt>
                <c:pt idx="93">
                  <c:v>2.0810666179022495E-30</c:v>
                </c:pt>
                <c:pt idx="94">
                  <c:v>8.6983908074116508E-31</c:v>
                </c:pt>
                <c:pt idx="95">
                  <c:v>3.6339943817630904E-31</c:v>
                </c:pt>
                <c:pt idx="96">
                  <c:v>1.5174921594175539E-31</c:v>
                </c:pt>
                <c:pt idx="97">
                  <c:v>6.3338803175689239E-32</c:v>
                </c:pt>
                <c:pt idx="98">
                  <c:v>2.6425221109857448E-32</c:v>
                </c:pt>
                <c:pt idx="99">
                  <c:v>1.1019879441557572E-32</c:v>
                </c:pt>
                <c:pt idx="100">
                  <c:v>4.5935497461650534E-33</c:v>
                </c:pt>
              </c:numCache>
            </c:numRef>
          </c:yVal>
          <c:smooth val="1"/>
        </c:ser>
        <c:axId val="70074368"/>
        <c:axId val="70075904"/>
      </c:scatterChart>
      <c:valAx>
        <c:axId val="70074368"/>
        <c:scaling>
          <c:orientation val="minMax"/>
        </c:scaling>
        <c:axPos val="b"/>
        <c:numFmt formatCode="General" sourceLinked="1"/>
        <c:tickLblPos val="nextTo"/>
        <c:crossAx val="70075904"/>
        <c:crosses val="autoZero"/>
        <c:crossBetween val="midCat"/>
      </c:valAx>
      <c:valAx>
        <c:axId val="70075904"/>
        <c:scaling>
          <c:orientation val="minMax"/>
        </c:scaling>
        <c:axPos val="l"/>
        <c:majorGridlines/>
        <c:numFmt formatCode="0.00000" sourceLinked="1"/>
        <c:tickLblPos val="nextTo"/>
        <c:crossAx val="70074368"/>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smoothMarker"/>
        <c:ser>
          <c:idx val="1"/>
          <c:order val="0"/>
          <c:tx>
            <c:strRef>
              <c:f>Negative_Binomial!$E$6</c:f>
              <c:strCache>
                <c:ptCount val="1"/>
                <c:pt idx="0">
                  <c:v>S(x)</c:v>
                </c:pt>
              </c:strCache>
            </c:strRef>
          </c:tx>
          <c:yVal>
            <c:numRef>
              <c:f>Negative_Binomial!$E$7:$E$107</c:f>
              <c:numCache>
                <c:formatCode>0.00000</c:formatCode>
                <c:ptCount val="101"/>
                <c:pt idx="0">
                  <c:v>1</c:v>
                </c:pt>
                <c:pt idx="1">
                  <c:v>1</c:v>
                </c:pt>
                <c:pt idx="2">
                  <c:v>1</c:v>
                </c:pt>
                <c:pt idx="3">
                  <c:v>1</c:v>
                </c:pt>
                <c:pt idx="4">
                  <c:v>1</c:v>
                </c:pt>
                <c:pt idx="5">
                  <c:v>0.92223999999999995</c:v>
                </c:pt>
                <c:pt idx="6">
                  <c:v>0.76672000000000007</c:v>
                </c:pt>
                <c:pt idx="7">
                  <c:v>0.58009599999999995</c:v>
                </c:pt>
                <c:pt idx="8">
                  <c:v>0.40591359999999999</c:v>
                </c:pt>
                <c:pt idx="9">
                  <c:v>0.26656767999999986</c:v>
                </c:pt>
                <c:pt idx="10">
                  <c:v>0.16623861759999981</c:v>
                </c:pt>
                <c:pt idx="11">
                  <c:v>9.9352575999999804E-2</c:v>
                </c:pt>
                <c:pt idx="12">
                  <c:v>5.7309921279999787E-2</c:v>
                </c:pt>
                <c:pt idx="13">
                  <c:v>3.2084328447999799E-2</c:v>
                </c:pt>
                <c:pt idx="14">
                  <c:v>1.7509541478399782E-2</c:v>
                </c:pt>
                <c:pt idx="15">
                  <c:v>9.3476607754238161E-3</c:v>
                </c:pt>
                <c:pt idx="16">
                  <c:v>4.8957258465278652E-3</c:v>
                </c:pt>
                <c:pt idx="17">
                  <c:v>2.5213605511166248E-3</c:v>
                </c:pt>
                <c:pt idx="18">
                  <c:v>1.279384858132282E-3</c:v>
                </c:pt>
                <c:pt idx="19">
                  <c:v>6.4065450174033423E-4</c:v>
                </c:pt>
                <c:pt idx="20">
                  <c:v>3.170311211684318E-4</c:v>
                </c:pt>
                <c:pt idx="21">
                  <c:v>1.5521943088248058E-4</c:v>
                </c:pt>
                <c:pt idx="22">
                  <c:v>7.5265419211767437E-5</c:v>
                </c:pt>
                <c:pt idx="23">
                  <c:v>3.6176791283870635E-5</c:v>
                </c:pt>
                <c:pt idx="24">
                  <c:v>1.7249666181884393E-5</c:v>
                </c:pt>
                <c:pt idx="25">
                  <c:v>8.1646461329576425E-6</c:v>
                </c:pt>
                <c:pt idx="26">
                  <c:v>3.8384461096274691E-6</c:v>
                </c:pt>
                <c:pt idx="27">
                  <c:v>1.79333337135823E-6</c:v>
                </c:pt>
                <c:pt idx="28">
                  <c:v>8.3301956377290765E-7</c:v>
                </c:pt>
                <c:pt idx="29">
                  <c:v>3.8487312026269649E-7</c:v>
                </c:pt>
                <c:pt idx="30">
                  <c:v>1.7693317044820134E-7</c:v>
                </c:pt>
                <c:pt idx="31">
                  <c:v>8.0960885884273637E-8</c:v>
                </c:pt>
                <c:pt idx="32">
                  <c:v>3.688472560714473E-8</c:v>
                </c:pt>
                <c:pt idx="33">
                  <c:v>1.6735623775687714E-8</c:v>
                </c:pt>
                <c:pt idx="34">
                  <c:v>7.5643084018750528E-9</c:v>
                </c:pt>
                <c:pt idx="35">
                  <c:v>3.4066454102088528E-9</c:v>
                </c:pt>
                <c:pt idx="36">
                  <c:v>1.5289911559079883E-9</c:v>
                </c:pt>
                <c:pt idx="37">
                  <c:v>6.8404670816590851E-10</c:v>
                </c:pt>
                <c:pt idx="38">
                  <c:v>3.0510194370947374E-10</c:v>
                </c:pt>
                <c:pt idx="39">
                  <c:v>1.3569134704738417E-10</c:v>
                </c:pt>
                <c:pt idx="40">
                  <c:v>6.0182636651973098E-11</c:v>
                </c:pt>
                <c:pt idx="41">
                  <c:v>2.6623148130511254E-11</c:v>
                </c:pt>
                <c:pt idx="42">
                  <c:v>1.1748158001978481E-11</c:v>
                </c:pt>
                <c:pt idx="43">
                  <c:v>5.1718629379138292E-12</c:v>
                </c:pt>
                <c:pt idx="44">
                  <c:v>2.2715163083830703E-12</c:v>
                </c:pt>
                <c:pt idx="45">
                  <c:v>9.9542596387891535E-13</c:v>
                </c:pt>
                <c:pt idx="46">
                  <c:v>4.3520742565306136E-13</c:v>
                </c:pt>
                <c:pt idx="47">
                  <c:v>1.8973711490843925E-13</c:v>
                </c:pt>
                <c:pt idx="48">
                  <c:v>8.2378548427186615E-14</c:v>
                </c:pt>
                <c:pt idx="49">
                  <c:v>3.5527136788005009E-14</c:v>
                </c:pt>
                <c:pt idx="50">
                  <c:v>1.5099033134902129E-14</c:v>
                </c:pt>
                <c:pt idx="51">
                  <c:v>6.2172489379008766E-15</c:v>
                </c:pt>
                <c:pt idx="52">
                  <c:v>2.3314683517128287E-15</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ser>
          <c:idx val="2"/>
          <c:order val="1"/>
          <c:tx>
            <c:strRef>
              <c:f>Negative_Binomial!$D$6</c:f>
              <c:strCache>
                <c:ptCount val="1"/>
                <c:pt idx="0">
                  <c:v>F(x)</c:v>
                </c:pt>
              </c:strCache>
            </c:strRef>
          </c:tx>
          <c:yVal>
            <c:numRef>
              <c:f>Negative_Binomial!$D$7:$D$107</c:f>
              <c:numCache>
                <c:formatCode>0.00000</c:formatCode>
                <c:ptCount val="101"/>
                <c:pt idx="0">
                  <c:v>0</c:v>
                </c:pt>
                <c:pt idx="1">
                  <c:v>0</c:v>
                </c:pt>
                <c:pt idx="2">
                  <c:v>0</c:v>
                </c:pt>
                <c:pt idx="3">
                  <c:v>0</c:v>
                </c:pt>
                <c:pt idx="4">
                  <c:v>0</c:v>
                </c:pt>
                <c:pt idx="5">
                  <c:v>7.7759999999999996E-2</c:v>
                </c:pt>
                <c:pt idx="6">
                  <c:v>0.23327999999999999</c:v>
                </c:pt>
                <c:pt idx="7">
                  <c:v>0.419904</c:v>
                </c:pt>
                <c:pt idx="8">
                  <c:v>0.59408640000000001</c:v>
                </c:pt>
                <c:pt idx="9">
                  <c:v>0.73343232000000014</c:v>
                </c:pt>
                <c:pt idx="10">
                  <c:v>0.83376138240000019</c:v>
                </c:pt>
                <c:pt idx="11">
                  <c:v>0.9006474240000002</c:v>
                </c:pt>
                <c:pt idx="12">
                  <c:v>0.94269007872000021</c:v>
                </c:pt>
                <c:pt idx="13">
                  <c:v>0.9679156715520002</c:v>
                </c:pt>
                <c:pt idx="14">
                  <c:v>0.98249045852160022</c:v>
                </c:pt>
                <c:pt idx="15">
                  <c:v>0.99065233922457618</c:v>
                </c:pt>
                <c:pt idx="16">
                  <c:v>0.99510427415347213</c:v>
                </c:pt>
                <c:pt idx="17">
                  <c:v>0.99747863944888338</c:v>
                </c:pt>
                <c:pt idx="18">
                  <c:v>0.99872061514186772</c:v>
                </c:pt>
                <c:pt idx="19">
                  <c:v>0.99935934549825967</c:v>
                </c:pt>
                <c:pt idx="20">
                  <c:v>0.99968296887883157</c:v>
                </c:pt>
                <c:pt idx="21">
                  <c:v>0.99984478056911752</c:v>
                </c:pt>
                <c:pt idx="22">
                  <c:v>0.99992473458078823</c:v>
                </c:pt>
                <c:pt idx="23">
                  <c:v>0.99996382320871613</c:v>
                </c:pt>
                <c:pt idx="24">
                  <c:v>0.99998275033381812</c:v>
                </c:pt>
                <c:pt idx="25">
                  <c:v>0.99999183535386704</c:v>
                </c:pt>
                <c:pt idx="26">
                  <c:v>0.99999616155389037</c:v>
                </c:pt>
                <c:pt idx="27">
                  <c:v>0.99999820666662864</c:v>
                </c:pt>
                <c:pt idx="28">
                  <c:v>0.99999916698043623</c:v>
                </c:pt>
                <c:pt idx="29">
                  <c:v>0.99999961512687974</c:v>
                </c:pt>
                <c:pt idx="30">
                  <c:v>0.99999982306682955</c:v>
                </c:pt>
                <c:pt idx="31">
                  <c:v>0.99999991903911412</c:v>
                </c:pt>
                <c:pt idx="32">
                  <c:v>0.99999996311527439</c:v>
                </c:pt>
                <c:pt idx="33">
                  <c:v>0.99999998326437622</c:v>
                </c:pt>
                <c:pt idx="34">
                  <c:v>0.9999999924356916</c:v>
                </c:pt>
                <c:pt idx="35">
                  <c:v>0.99999999659335459</c:v>
                </c:pt>
                <c:pt idx="36">
                  <c:v>0.99999999847100884</c:v>
                </c:pt>
                <c:pt idx="37">
                  <c:v>0.99999999931595329</c:v>
                </c:pt>
                <c:pt idx="38">
                  <c:v>0.99999999969489806</c:v>
                </c:pt>
                <c:pt idx="39">
                  <c:v>0.99999999986430865</c:v>
                </c:pt>
                <c:pt idx="40">
                  <c:v>0.99999999993981736</c:v>
                </c:pt>
                <c:pt idx="41">
                  <c:v>0.99999999997337685</c:v>
                </c:pt>
                <c:pt idx="42">
                  <c:v>0.99999999998825184</c:v>
                </c:pt>
                <c:pt idx="43">
                  <c:v>0.99999999999482814</c:v>
                </c:pt>
                <c:pt idx="44">
                  <c:v>0.99999999999772848</c:v>
                </c:pt>
                <c:pt idx="45">
                  <c:v>0.99999999999900457</c:v>
                </c:pt>
                <c:pt idx="46">
                  <c:v>0.99999999999956479</c:v>
                </c:pt>
                <c:pt idx="47">
                  <c:v>0.99999999999981026</c:v>
                </c:pt>
                <c:pt idx="48">
                  <c:v>0.99999999999991762</c:v>
                </c:pt>
                <c:pt idx="49">
                  <c:v>0.99999999999996447</c:v>
                </c:pt>
                <c:pt idx="50">
                  <c:v>0.9999999999999849</c:v>
                </c:pt>
                <c:pt idx="51">
                  <c:v>0.99999999999999378</c:v>
                </c:pt>
                <c:pt idx="52">
                  <c:v>0.99999999999999767</c:v>
                </c:pt>
                <c:pt idx="53">
                  <c:v>0.99999999999999933</c:v>
                </c:pt>
                <c:pt idx="54">
                  <c:v>1</c:v>
                </c:pt>
                <c:pt idx="55">
                  <c:v>1.0000000000000002</c:v>
                </c:pt>
                <c:pt idx="56">
                  <c:v>1.0000000000000004</c:v>
                </c:pt>
                <c:pt idx="57">
                  <c:v>1.0000000000000004</c:v>
                </c:pt>
                <c:pt idx="58">
                  <c:v>1.0000000000000004</c:v>
                </c:pt>
                <c:pt idx="59">
                  <c:v>1.0000000000000004</c:v>
                </c:pt>
                <c:pt idx="60">
                  <c:v>1.0000000000000004</c:v>
                </c:pt>
                <c:pt idx="61">
                  <c:v>1.0000000000000004</c:v>
                </c:pt>
                <c:pt idx="62">
                  <c:v>1.0000000000000004</c:v>
                </c:pt>
                <c:pt idx="63">
                  <c:v>1.0000000000000004</c:v>
                </c:pt>
                <c:pt idx="64">
                  <c:v>1.0000000000000004</c:v>
                </c:pt>
                <c:pt idx="65">
                  <c:v>1.0000000000000004</c:v>
                </c:pt>
                <c:pt idx="66">
                  <c:v>1.0000000000000004</c:v>
                </c:pt>
                <c:pt idx="67">
                  <c:v>1.0000000000000004</c:v>
                </c:pt>
                <c:pt idx="68">
                  <c:v>1.0000000000000004</c:v>
                </c:pt>
                <c:pt idx="69">
                  <c:v>1.0000000000000004</c:v>
                </c:pt>
                <c:pt idx="70">
                  <c:v>1.0000000000000004</c:v>
                </c:pt>
                <c:pt idx="71">
                  <c:v>1.0000000000000004</c:v>
                </c:pt>
                <c:pt idx="72">
                  <c:v>1.0000000000000004</c:v>
                </c:pt>
                <c:pt idx="73">
                  <c:v>1.0000000000000004</c:v>
                </c:pt>
                <c:pt idx="74">
                  <c:v>1.0000000000000004</c:v>
                </c:pt>
                <c:pt idx="75">
                  <c:v>1.0000000000000004</c:v>
                </c:pt>
                <c:pt idx="76">
                  <c:v>1.0000000000000004</c:v>
                </c:pt>
                <c:pt idx="77">
                  <c:v>1.0000000000000004</c:v>
                </c:pt>
                <c:pt idx="78">
                  <c:v>1.0000000000000004</c:v>
                </c:pt>
                <c:pt idx="79">
                  <c:v>1.0000000000000004</c:v>
                </c:pt>
                <c:pt idx="80">
                  <c:v>1.0000000000000004</c:v>
                </c:pt>
                <c:pt idx="81">
                  <c:v>1.0000000000000004</c:v>
                </c:pt>
                <c:pt idx="82">
                  <c:v>1.0000000000000004</c:v>
                </c:pt>
                <c:pt idx="83">
                  <c:v>1.0000000000000004</c:v>
                </c:pt>
                <c:pt idx="84">
                  <c:v>1.0000000000000004</c:v>
                </c:pt>
                <c:pt idx="85">
                  <c:v>1.0000000000000004</c:v>
                </c:pt>
                <c:pt idx="86">
                  <c:v>1.0000000000000004</c:v>
                </c:pt>
                <c:pt idx="87">
                  <c:v>1.0000000000000004</c:v>
                </c:pt>
                <c:pt idx="88">
                  <c:v>1.0000000000000004</c:v>
                </c:pt>
                <c:pt idx="89">
                  <c:v>1.0000000000000004</c:v>
                </c:pt>
                <c:pt idx="90">
                  <c:v>1.0000000000000004</c:v>
                </c:pt>
                <c:pt idx="91">
                  <c:v>1.0000000000000004</c:v>
                </c:pt>
                <c:pt idx="92">
                  <c:v>1.0000000000000004</c:v>
                </c:pt>
                <c:pt idx="93">
                  <c:v>1.0000000000000004</c:v>
                </c:pt>
                <c:pt idx="94">
                  <c:v>1.0000000000000004</c:v>
                </c:pt>
                <c:pt idx="95">
                  <c:v>1.0000000000000004</c:v>
                </c:pt>
                <c:pt idx="96">
                  <c:v>1.0000000000000004</c:v>
                </c:pt>
                <c:pt idx="97">
                  <c:v>1.0000000000000004</c:v>
                </c:pt>
                <c:pt idx="98">
                  <c:v>1.0000000000000004</c:v>
                </c:pt>
                <c:pt idx="99">
                  <c:v>1.0000000000000004</c:v>
                </c:pt>
                <c:pt idx="100">
                  <c:v>1.0000000000000004</c:v>
                </c:pt>
              </c:numCache>
            </c:numRef>
          </c:yVal>
          <c:smooth val="1"/>
        </c:ser>
        <c:axId val="70112768"/>
        <c:axId val="70114304"/>
      </c:scatterChart>
      <c:valAx>
        <c:axId val="70112768"/>
        <c:scaling>
          <c:orientation val="minMax"/>
        </c:scaling>
        <c:axPos val="b"/>
        <c:tickLblPos val="nextTo"/>
        <c:crossAx val="70114304"/>
        <c:crosses val="autoZero"/>
        <c:crossBetween val="midCat"/>
      </c:valAx>
      <c:valAx>
        <c:axId val="70114304"/>
        <c:scaling>
          <c:orientation val="minMax"/>
        </c:scaling>
        <c:axPos val="l"/>
        <c:majorGridlines/>
        <c:numFmt formatCode="0.00000" sourceLinked="1"/>
        <c:tickLblPos val="nextTo"/>
        <c:crossAx val="70112768"/>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'Negative_Binomial (2)'!$C$6</c:f>
              <c:strCache>
                <c:ptCount val="1"/>
                <c:pt idx="0">
                  <c:v>p(x)</c:v>
                </c:pt>
              </c:strCache>
            </c:strRef>
          </c:tx>
          <c:xVal>
            <c:strRef>
              <c:f>'Negative_Binomial (2)'!$B$7:$B$107</c:f>
              <c:strCache>
                <c:ptCount val="7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strCache>
            </c:strRef>
          </c:xVal>
          <c:yVal>
            <c:numRef>
              <c:f>'Negative_Binomial (2)'!$C$7:$C$107</c:f>
              <c:numCache>
                <c:formatCode>0.00000</c:formatCode>
                <c:ptCount val="101"/>
                <c:pt idx="0">
                  <c:v>0</c:v>
                </c:pt>
                <c:pt idx="1">
                  <c:v>0</c:v>
                </c:pt>
                <c:pt idx="2">
                  <c:v>0</c:v>
                </c:pt>
                <c:pt idx="3">
                  <c:v>0</c:v>
                </c:pt>
                <c:pt idx="4">
                  <c:v>0</c:v>
                </c:pt>
                <c:pt idx="5">
                  <c:v>0</c:v>
                </c:pt>
                <c:pt idx="6">
                  <c:v>0</c:v>
                </c:pt>
                <c:pt idx="7">
                  <c:v>0</c:v>
                </c:pt>
                <c:pt idx="8">
                  <c:v>0</c:v>
                </c:pt>
                <c:pt idx="9">
                  <c:v>0</c:v>
                </c:pt>
                <c:pt idx="10">
                  <c:v>6.0466175999999991E-3</c:v>
                </c:pt>
                <c:pt idx="11">
                  <c:v>2.4186470399999997E-2</c:v>
                </c:pt>
                <c:pt idx="12">
                  <c:v>5.3210234879999999E-2</c:v>
                </c:pt>
                <c:pt idx="13">
                  <c:v>8.5136375808E-2</c:v>
                </c:pt>
                <c:pt idx="14">
                  <c:v>0.11067728855040003</c:v>
                </c:pt>
                <c:pt idx="15">
                  <c:v>0.12395856317644806</c:v>
                </c:pt>
                <c:pt idx="16">
                  <c:v>0.12395856317644804</c:v>
                </c:pt>
                <c:pt idx="17">
                  <c:v>0.11333354347560966</c:v>
                </c:pt>
                <c:pt idx="18">
                  <c:v>9.6333511954268231E-2</c:v>
                </c:pt>
                <c:pt idx="19">
                  <c:v>7.7066809563414565E-2</c:v>
                </c:pt>
                <c:pt idx="20">
                  <c:v>5.8570775268195097E-2</c:v>
                </c:pt>
                <c:pt idx="21">
                  <c:v>4.2596927467778253E-2</c:v>
                </c:pt>
                <c:pt idx="22">
                  <c:v>2.9817849227444793E-2</c:v>
                </c:pt>
                <c:pt idx="23">
                  <c:v>2.0184390246270317E-2</c:v>
                </c:pt>
                <c:pt idx="24">
                  <c:v>1.3264027876120495E-2</c:v>
                </c:pt>
                <c:pt idx="25">
                  <c:v>8.4889778407171192E-3</c:v>
                </c:pt>
                <c:pt idx="26">
                  <c:v>5.305611150448199E-3</c:v>
                </c:pt>
                <c:pt idx="27">
                  <c:v>3.2457856449800752E-3</c:v>
                </c:pt>
                <c:pt idx="28">
                  <c:v>1.9474713869880454E-3</c:v>
                </c:pt>
                <c:pt idx="29">
                  <c:v>1.1479831333824264E-3</c:v>
                </c:pt>
                <c:pt idx="30">
                  <c:v>6.6583021736180766E-4</c:v>
                </c:pt>
                <c:pt idx="31">
                  <c:v>3.804744099210331E-4</c:v>
                </c:pt>
                <c:pt idx="32">
                  <c:v>2.1444921286458224E-4</c:v>
                </c:pt>
                <c:pt idx="33">
                  <c:v>1.1934564889855016E-4</c:v>
                </c:pt>
                <c:pt idx="34">
                  <c:v>6.5640106894202557E-5</c:v>
                </c:pt>
                <c:pt idx="35">
                  <c:v>3.5708218150446205E-5</c:v>
                </c:pt>
                <c:pt idx="36">
                  <c:v>1.92275020810095E-5</c:v>
                </c:pt>
                <c:pt idx="37">
                  <c:v>1.0254667776538396E-5</c:v>
                </c:pt>
                <c:pt idx="38">
                  <c:v>5.4203243961702972E-6</c:v>
                </c:pt>
                <c:pt idx="39">
                  <c:v>2.8409976145444326E-6</c:v>
                </c:pt>
                <c:pt idx="40">
                  <c:v>1.4773187595631041E-6</c:v>
                </c:pt>
                <c:pt idx="41">
                  <c:v>7.6248710170998959E-7</c:v>
                </c:pt>
                <c:pt idx="42">
                  <c:v>3.9077463962636974E-7</c:v>
                </c:pt>
                <c:pt idx="43">
                  <c:v>1.9893981653706092E-7</c:v>
                </c:pt>
                <c:pt idx="44">
                  <c:v>1.0064014248345441E-7</c:v>
                </c:pt>
                <c:pt idx="45">
                  <c:v>5.0607614505965656E-8</c:v>
                </c:pt>
                <c:pt idx="46">
                  <c:v>2.5303807252982828E-8</c:v>
                </c:pt>
                <c:pt idx="47">
                  <c:v>1.2583514958240111E-8</c:v>
                </c:pt>
                <c:pt idx="48">
                  <c:v>6.2255284530240532E-9</c:v>
                </c:pt>
                <c:pt idx="49">
                  <c:v>3.0648755461041502E-9</c:v>
                </c:pt>
                <c:pt idx="50">
                  <c:v>1.501789017591034E-9</c:v>
                </c:pt>
                <c:pt idx="51">
                  <c:v>7.3258000858099214E-10</c:v>
                </c:pt>
                <c:pt idx="52">
                  <c:v>3.5582457559648193E-10</c:v>
                </c:pt>
                <c:pt idx="53">
                  <c:v>1.7211979470713545E-10</c:v>
                </c:pt>
                <c:pt idx="54">
                  <c:v>8.2930446540710754E-11</c:v>
                </c:pt>
                <c:pt idx="55">
                  <c:v>3.9806614339541169E-11</c:v>
                </c:pt>
                <c:pt idx="56">
                  <c:v>1.9037945988476207E-11</c:v>
                </c:pt>
                <c:pt idx="57">
                  <c:v>9.0734040455716381E-12</c:v>
                </c:pt>
                <c:pt idx="58">
                  <c:v>4.3098669216465314E-12</c:v>
                </c:pt>
                <c:pt idx="59">
                  <c:v>2.0405900526979488E-12</c:v>
                </c:pt>
                <c:pt idx="60">
                  <c:v>9.6315850487343177E-13</c:v>
                </c:pt>
                <c:pt idx="61">
                  <c:v>4.5325106111690935E-13</c:v>
                </c:pt>
                <c:pt idx="62">
                  <c:v>2.1267934406254983E-13</c:v>
                </c:pt>
                <c:pt idx="63">
                  <c:v>9.9517881750023261E-14</c:v>
                </c:pt>
                <c:pt idx="64">
                  <c:v>4.6441678150010891E-14</c:v>
                </c:pt>
                <c:pt idx="65">
                  <c:v>2.1616490193459612E-14</c:v>
                </c:pt>
                <c:pt idx="66">
                  <c:v>1.0036227589820532E-14</c:v>
                </c:pt>
                <c:pt idx="67">
                  <c:v>4.6483580416010903E-15</c:v>
                </c:pt>
                <c:pt idx="68">
                  <c:v>2.1478619916363655E-15</c:v>
                </c:pt>
                <c:pt idx="69">
                  <c:v>9.9020078258490081E-16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axId val="98018816"/>
        <c:axId val="98020352"/>
      </c:scatterChart>
      <c:valAx>
        <c:axId val="98018816"/>
        <c:scaling>
          <c:orientation val="minMax"/>
        </c:scaling>
        <c:axPos val="b"/>
        <c:numFmt formatCode="General" sourceLinked="1"/>
        <c:tickLblPos val="nextTo"/>
        <c:crossAx val="98020352"/>
        <c:crosses val="autoZero"/>
        <c:crossBetween val="midCat"/>
      </c:valAx>
      <c:valAx>
        <c:axId val="98020352"/>
        <c:scaling>
          <c:orientation val="minMax"/>
        </c:scaling>
        <c:axPos val="l"/>
        <c:majorGridlines/>
        <c:numFmt formatCode="0.00000" sourceLinked="1"/>
        <c:tickLblPos val="nextTo"/>
        <c:crossAx val="98018816"/>
        <c:crosses val="autoZero"/>
        <c:crossBetween val="midCat"/>
      </c:valAx>
    </c:plotArea>
    <c:legend>
      <c:legendPos val="r"/>
      <c:layout/>
    </c:legend>
    <c:plotVisOnly val="1"/>
  </c:chart>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smoothMarker"/>
        <c:ser>
          <c:idx val="0"/>
          <c:order val="0"/>
          <c:tx>
            <c:v>S(X)</c:v>
          </c:tx>
          <c:xVal>
            <c:multiLvlStrRef>
              <c:f>'Negative_Binomial (2)'!$B$7:$C$107</c:f>
              <c:multiLvlStrCache>
                <c:ptCount val="70"/>
                <c:lvl>
                  <c:pt idx="0">
                    <c:v>0.00000</c:v>
                  </c:pt>
                  <c:pt idx="1">
                    <c:v>0.00000</c:v>
                  </c:pt>
                  <c:pt idx="2">
                    <c:v>0.00000</c:v>
                  </c:pt>
                  <c:pt idx="3">
                    <c:v>0.00000</c:v>
                  </c:pt>
                  <c:pt idx="4">
                    <c:v>0.00000</c:v>
                  </c:pt>
                  <c:pt idx="5">
                    <c:v>0.00000</c:v>
                  </c:pt>
                  <c:pt idx="6">
                    <c:v>0.00000</c:v>
                  </c:pt>
                  <c:pt idx="7">
                    <c:v>0.00000</c:v>
                  </c:pt>
                  <c:pt idx="8">
                    <c:v>0.00000</c:v>
                  </c:pt>
                  <c:pt idx="9">
                    <c:v>0.00000</c:v>
                  </c:pt>
                  <c:pt idx="10">
                    <c:v>0.00605</c:v>
                  </c:pt>
                  <c:pt idx="11">
                    <c:v>0.02419</c:v>
                  </c:pt>
                  <c:pt idx="12">
                    <c:v>0.05321</c:v>
                  </c:pt>
                  <c:pt idx="13">
                    <c:v>0.08514</c:v>
                  </c:pt>
                  <c:pt idx="14">
                    <c:v>0.11068</c:v>
                  </c:pt>
                  <c:pt idx="15">
                    <c:v>0.12396</c:v>
                  </c:pt>
                  <c:pt idx="16">
                    <c:v>0.12396</c:v>
                  </c:pt>
                  <c:pt idx="17">
                    <c:v>0.11333</c:v>
                  </c:pt>
                  <c:pt idx="18">
                    <c:v>0.09633</c:v>
                  </c:pt>
                  <c:pt idx="19">
                    <c:v>0.07707</c:v>
                  </c:pt>
                  <c:pt idx="20">
                    <c:v>0.05857</c:v>
                  </c:pt>
                  <c:pt idx="21">
                    <c:v>0.04260</c:v>
                  </c:pt>
                  <c:pt idx="22">
                    <c:v>0.02982</c:v>
                  </c:pt>
                  <c:pt idx="23">
                    <c:v>0.02018</c:v>
                  </c:pt>
                  <c:pt idx="24">
                    <c:v>0.01326</c:v>
                  </c:pt>
                  <c:pt idx="25">
                    <c:v>0.00849</c:v>
                  </c:pt>
                  <c:pt idx="26">
                    <c:v>0.00531</c:v>
                  </c:pt>
                  <c:pt idx="27">
                    <c:v>0.00325</c:v>
                  </c:pt>
                  <c:pt idx="28">
                    <c:v>0.00195</c:v>
                  </c:pt>
                  <c:pt idx="29">
                    <c:v>0.00115</c:v>
                  </c:pt>
                  <c:pt idx="30">
                    <c:v>0.00067</c:v>
                  </c:pt>
                  <c:pt idx="31">
                    <c:v>0.00038</c:v>
                  </c:pt>
                  <c:pt idx="32">
                    <c:v>0.00021</c:v>
                  </c:pt>
                  <c:pt idx="33">
                    <c:v>0.00012</c:v>
                  </c:pt>
                  <c:pt idx="34">
                    <c:v>0.00007</c:v>
                  </c:pt>
                  <c:pt idx="35">
                    <c:v>0.00004</c:v>
                  </c:pt>
                  <c:pt idx="36">
                    <c:v>0.00002</c:v>
                  </c:pt>
                  <c:pt idx="37">
                    <c:v>0.00001</c:v>
                  </c:pt>
                  <c:pt idx="38">
                    <c:v>0.00001</c:v>
                  </c:pt>
                  <c:pt idx="39">
                    <c:v>0.00000</c:v>
                  </c:pt>
                  <c:pt idx="40">
                    <c:v>0.00000</c:v>
                  </c:pt>
                  <c:pt idx="41">
                    <c:v>0.00000</c:v>
                  </c:pt>
                  <c:pt idx="42">
                    <c:v>0.00000</c:v>
                  </c:pt>
                  <c:pt idx="43">
                    <c:v>0.00000</c:v>
                  </c:pt>
                  <c:pt idx="44">
                    <c:v>0.00000</c:v>
                  </c:pt>
                  <c:pt idx="45">
                    <c:v>0.00000</c:v>
                  </c:pt>
                  <c:pt idx="46">
                    <c:v>0.00000</c:v>
                  </c:pt>
                  <c:pt idx="47">
                    <c:v>0.00000</c:v>
                  </c:pt>
                  <c:pt idx="48">
                    <c:v>0.00000</c:v>
                  </c:pt>
                  <c:pt idx="49">
                    <c:v>0.00000</c:v>
                  </c:pt>
                  <c:pt idx="50">
                    <c:v>0.00000</c:v>
                  </c:pt>
                  <c:pt idx="51">
                    <c:v>0.00000</c:v>
                  </c:pt>
                  <c:pt idx="52">
                    <c:v>0.00000</c:v>
                  </c:pt>
                  <c:pt idx="53">
                    <c:v>0.00000</c:v>
                  </c:pt>
                  <c:pt idx="54">
                    <c:v>0.00000</c:v>
                  </c:pt>
                  <c:pt idx="55">
                    <c:v>0.00000</c:v>
                  </c:pt>
                  <c:pt idx="56">
                    <c:v>0.00000</c:v>
                  </c:pt>
                  <c:pt idx="57">
                    <c:v>0.00000</c:v>
                  </c:pt>
                  <c:pt idx="58">
                    <c:v>0.00000</c:v>
                  </c:pt>
                  <c:pt idx="59">
                    <c:v>0.00000</c:v>
                  </c:pt>
                  <c:pt idx="60">
                    <c:v>0.00000</c:v>
                  </c:pt>
                  <c:pt idx="61">
                    <c:v>0.00000</c:v>
                  </c:pt>
                  <c:pt idx="62">
                    <c:v>0.00000</c:v>
                  </c:pt>
                  <c:pt idx="63">
                    <c:v>0.00000</c:v>
                  </c:pt>
                  <c:pt idx="64">
                    <c:v>0.00000</c:v>
                  </c:pt>
                  <c:pt idx="65">
                    <c:v>0.00000</c:v>
                  </c:pt>
                  <c:pt idx="66">
                    <c:v>0.00000</c:v>
                  </c:pt>
                  <c:pt idx="67">
                    <c:v>0.00000</c:v>
                  </c:pt>
                  <c:pt idx="68">
                    <c:v>0.00000</c:v>
                  </c:pt>
                  <c:pt idx="69">
                    <c:v>0.00000</c:v>
                  </c:pt>
                </c:lvl>
                <c:lvl>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lvl>
              </c:multiLvlStrCache>
            </c:multiLvlStrRef>
          </c:xVal>
          <c:yVal>
            <c:numRef>
              <c:f>'Negative_Binomial (2)'!$E$7:$E$107</c:f>
              <c:numCache>
                <c:formatCode>0.00000</c:formatCode>
                <c:ptCount val="101"/>
                <c:pt idx="0">
                  <c:v>1</c:v>
                </c:pt>
                <c:pt idx="1">
                  <c:v>1</c:v>
                </c:pt>
                <c:pt idx="2">
                  <c:v>1</c:v>
                </c:pt>
                <c:pt idx="3">
                  <c:v>1</c:v>
                </c:pt>
                <c:pt idx="4">
                  <c:v>1</c:v>
                </c:pt>
                <c:pt idx="5">
                  <c:v>1</c:v>
                </c:pt>
                <c:pt idx="6">
                  <c:v>1</c:v>
                </c:pt>
                <c:pt idx="7">
                  <c:v>1</c:v>
                </c:pt>
                <c:pt idx="8">
                  <c:v>1</c:v>
                </c:pt>
                <c:pt idx="9">
                  <c:v>1</c:v>
                </c:pt>
                <c:pt idx="10">
                  <c:v>0.99395338239999997</c:v>
                </c:pt>
                <c:pt idx="11">
                  <c:v>0.96976691199999998</c:v>
                </c:pt>
                <c:pt idx="12">
                  <c:v>0.91655667712</c:v>
                </c:pt>
                <c:pt idx="13">
                  <c:v>0.83142030131200007</c:v>
                </c:pt>
                <c:pt idx="14">
                  <c:v>0.72074301276159991</c:v>
                </c:pt>
                <c:pt idx="15">
                  <c:v>0.59678444958515198</c:v>
                </c:pt>
                <c:pt idx="16">
                  <c:v>0.47282588640870382</c:v>
                </c:pt>
                <c:pt idx="17">
                  <c:v>0.35949234293309418</c:v>
                </c:pt>
                <c:pt idx="18">
                  <c:v>0.26315883097882597</c:v>
                </c:pt>
                <c:pt idx="19">
                  <c:v>0.18609202141541137</c:v>
                </c:pt>
                <c:pt idx="20">
                  <c:v>0.12752124614721627</c:v>
                </c:pt>
                <c:pt idx="21">
                  <c:v>8.492431867943806E-2</c:v>
                </c:pt>
                <c:pt idx="22">
                  <c:v>5.5106469451993267E-2</c:v>
                </c:pt>
                <c:pt idx="23">
                  <c:v>3.4922079205722989E-2</c:v>
                </c:pt>
                <c:pt idx="24">
                  <c:v>2.1658051329602523E-2</c:v>
                </c:pt>
                <c:pt idx="25">
                  <c:v>1.3169073488885408E-2</c:v>
                </c:pt>
                <c:pt idx="26">
                  <c:v>7.8634623384371549E-3</c:v>
                </c:pt>
                <c:pt idx="27">
                  <c:v>4.617676693457029E-3</c:v>
                </c:pt>
                <c:pt idx="28">
                  <c:v>2.6702053064689979E-3</c:v>
                </c:pt>
                <c:pt idx="29">
                  <c:v>1.5222221730866181E-3</c:v>
                </c:pt>
                <c:pt idx="30">
                  <c:v>8.563919557248445E-4</c:v>
                </c:pt>
                <c:pt idx="31">
                  <c:v>4.7591754580378343E-4</c:v>
                </c:pt>
                <c:pt idx="32">
                  <c:v>2.6146833293916316E-4</c:v>
                </c:pt>
                <c:pt idx="33">
                  <c:v>1.4212268404056871E-4</c:v>
                </c:pt>
                <c:pt idx="34">
                  <c:v>7.6482577146319564E-5</c:v>
                </c:pt>
                <c:pt idx="35">
                  <c:v>4.0774358995854243E-5</c:v>
                </c:pt>
                <c:pt idx="36">
                  <c:v>2.1546856914800294E-5</c:v>
                </c:pt>
                <c:pt idx="37">
                  <c:v>1.1292189138312203E-5</c:v>
                </c:pt>
                <c:pt idx="38">
                  <c:v>5.8718647421018844E-6</c:v>
                </c:pt>
                <c:pt idx="39">
                  <c:v>3.0308671276069177E-6</c:v>
                </c:pt>
                <c:pt idx="40">
                  <c:v>1.5535483680606532E-6</c:v>
                </c:pt>
                <c:pt idx="41">
                  <c:v>7.9106126638084362E-7</c:v>
                </c:pt>
                <c:pt idx="42">
                  <c:v>4.0028662673385895E-7</c:v>
                </c:pt>
                <c:pt idx="43">
                  <c:v>2.0134681022465628E-7</c:v>
                </c:pt>
                <c:pt idx="44">
                  <c:v>1.0070666778272397E-7</c:v>
                </c:pt>
                <c:pt idx="45">
                  <c:v>5.0099053239271996E-8</c:v>
                </c:pt>
                <c:pt idx="46">
                  <c:v>2.4795245967546009E-8</c:v>
                </c:pt>
                <c:pt idx="47">
                  <c:v>1.2211730959776901E-8</c:v>
                </c:pt>
                <c:pt idx="48">
                  <c:v>5.9862025336698821E-9</c:v>
                </c:pt>
                <c:pt idx="49">
                  <c:v>2.9213269581163104E-9</c:v>
                </c:pt>
                <c:pt idx="50">
                  <c:v>1.4195379316461754E-9</c:v>
                </c:pt>
                <c:pt idx="51">
                  <c:v>6.869579349810806E-10</c:v>
                </c:pt>
                <c:pt idx="52">
                  <c:v>3.3113334296785979E-10</c:v>
                </c:pt>
                <c:pt idx="53">
                  <c:v>1.5901358008107991E-10</c:v>
                </c:pt>
                <c:pt idx="54">
                  <c:v>7.6083139788352128E-11</c:v>
                </c:pt>
                <c:pt idx="55">
                  <c:v>3.627653732962699E-11</c:v>
                </c:pt>
                <c:pt idx="56">
                  <c:v>1.7238543925657268E-11</c:v>
                </c:pt>
                <c:pt idx="57">
                  <c:v>8.1651352346057138E-12</c:v>
                </c:pt>
                <c:pt idx="58">
                  <c:v>3.8552494530108561E-12</c:v>
                </c:pt>
                <c:pt idx="59">
                  <c:v>1.8146595337498184E-12</c:v>
                </c:pt>
                <c:pt idx="60">
                  <c:v>8.5154105988749507E-13</c:v>
                </c:pt>
                <c:pt idx="61">
                  <c:v>3.9823699893304365E-13</c:v>
                </c:pt>
                <c:pt idx="62">
                  <c:v>1.8551826741486366E-13</c:v>
                </c:pt>
                <c:pt idx="63">
                  <c:v>8.6042284408449632E-14</c:v>
                </c:pt>
                <c:pt idx="64">
                  <c:v>3.9634961979118088E-14</c:v>
                </c:pt>
                <c:pt idx="65">
                  <c:v>1.7985612998927536E-14</c:v>
                </c:pt>
                <c:pt idx="66">
                  <c:v>7.9936057773011271E-15</c:v>
                </c:pt>
                <c:pt idx="67">
                  <c:v>3.3306690738754696E-15</c:v>
                </c:pt>
                <c:pt idx="68">
                  <c:v>1.2212453270876722E-15</c:v>
                </c:pt>
                <c:pt idx="69">
                  <c:v>2.2204460492503131E-16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ser>
          <c:idx val="1"/>
          <c:order val="1"/>
          <c:tx>
            <c:v>F(X)</c:v>
          </c:tx>
          <c:xVal>
            <c:strRef>
              <c:f>'Negative_Binomial (2)'!$B$6:$B$107</c:f>
              <c:strCache>
                <c:ptCount val="71"/>
                <c:pt idx="0">
                  <c:v>x</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pt idx="52">
                  <c:v>51</c:v>
                </c:pt>
                <c:pt idx="53">
                  <c:v>52</c:v>
                </c:pt>
                <c:pt idx="54">
                  <c:v>53</c:v>
                </c:pt>
                <c:pt idx="55">
                  <c:v>54</c:v>
                </c:pt>
                <c:pt idx="56">
                  <c:v>55</c:v>
                </c:pt>
                <c:pt idx="57">
                  <c:v>56</c:v>
                </c:pt>
                <c:pt idx="58">
                  <c:v>57</c:v>
                </c:pt>
                <c:pt idx="59">
                  <c:v>58</c:v>
                </c:pt>
                <c:pt idx="60">
                  <c:v>59</c:v>
                </c:pt>
                <c:pt idx="61">
                  <c:v>60</c:v>
                </c:pt>
                <c:pt idx="62">
                  <c:v>61</c:v>
                </c:pt>
                <c:pt idx="63">
                  <c:v>62</c:v>
                </c:pt>
                <c:pt idx="64">
                  <c:v>63</c:v>
                </c:pt>
                <c:pt idx="65">
                  <c:v>64</c:v>
                </c:pt>
                <c:pt idx="66">
                  <c:v>65</c:v>
                </c:pt>
                <c:pt idx="67">
                  <c:v>66</c:v>
                </c:pt>
                <c:pt idx="68">
                  <c:v>67</c:v>
                </c:pt>
                <c:pt idx="69">
                  <c:v>68</c:v>
                </c:pt>
                <c:pt idx="70">
                  <c:v>69</c:v>
                </c:pt>
              </c:strCache>
            </c:strRef>
          </c:xVal>
          <c:yVal>
            <c:numRef>
              <c:f>'Negative_Binomial (2)'!$D$6:$D$107</c:f>
              <c:numCache>
                <c:formatCode>0.00000</c:formatCode>
                <c:ptCount val="102"/>
                <c:pt idx="0" formatCode="General">
                  <c:v>0</c:v>
                </c:pt>
                <c:pt idx="1">
                  <c:v>0</c:v>
                </c:pt>
                <c:pt idx="2">
                  <c:v>0</c:v>
                </c:pt>
                <c:pt idx="3">
                  <c:v>0</c:v>
                </c:pt>
                <c:pt idx="4">
                  <c:v>0</c:v>
                </c:pt>
                <c:pt idx="5">
                  <c:v>0</c:v>
                </c:pt>
                <c:pt idx="6">
                  <c:v>0</c:v>
                </c:pt>
                <c:pt idx="7">
                  <c:v>0</c:v>
                </c:pt>
                <c:pt idx="8">
                  <c:v>0</c:v>
                </c:pt>
                <c:pt idx="9">
                  <c:v>0</c:v>
                </c:pt>
                <c:pt idx="10">
                  <c:v>0</c:v>
                </c:pt>
                <c:pt idx="11">
                  <c:v>6.0466175999999991E-3</c:v>
                </c:pt>
                <c:pt idx="12">
                  <c:v>3.0233087999999995E-2</c:v>
                </c:pt>
                <c:pt idx="13">
                  <c:v>8.344332287999999E-2</c:v>
                </c:pt>
                <c:pt idx="14">
                  <c:v>0.16857969868799999</c:v>
                </c:pt>
                <c:pt idx="15">
                  <c:v>0.27925698723840003</c:v>
                </c:pt>
                <c:pt idx="16">
                  <c:v>0.40321555041484808</c:v>
                </c:pt>
                <c:pt idx="17">
                  <c:v>0.52717411359129618</c:v>
                </c:pt>
                <c:pt idx="18">
                  <c:v>0.64050765706690582</c:v>
                </c:pt>
                <c:pt idx="19">
                  <c:v>0.73684116902117403</c:v>
                </c:pt>
                <c:pt idx="20">
                  <c:v>0.81390797858458863</c:v>
                </c:pt>
                <c:pt idx="21">
                  <c:v>0.87247875385278373</c:v>
                </c:pt>
                <c:pt idx="22">
                  <c:v>0.91507568132056194</c:v>
                </c:pt>
                <c:pt idx="23">
                  <c:v>0.94489353054800673</c:v>
                </c:pt>
                <c:pt idx="24">
                  <c:v>0.96507792079427701</c:v>
                </c:pt>
                <c:pt idx="25">
                  <c:v>0.97834194867039748</c:v>
                </c:pt>
                <c:pt idx="26">
                  <c:v>0.98683092651111459</c:v>
                </c:pt>
                <c:pt idx="27">
                  <c:v>0.99213653766156285</c:v>
                </c:pt>
                <c:pt idx="28">
                  <c:v>0.99538232330654297</c:v>
                </c:pt>
                <c:pt idx="29">
                  <c:v>0.997329794693531</c:v>
                </c:pt>
                <c:pt idx="30">
                  <c:v>0.99847777782691338</c:v>
                </c:pt>
                <c:pt idx="31">
                  <c:v>0.99914360804427516</c:v>
                </c:pt>
                <c:pt idx="32">
                  <c:v>0.99952408245419622</c:v>
                </c:pt>
                <c:pt idx="33">
                  <c:v>0.99973853166706084</c:v>
                </c:pt>
                <c:pt idx="34">
                  <c:v>0.99985787731595943</c:v>
                </c:pt>
                <c:pt idx="35">
                  <c:v>0.99992351742285368</c:v>
                </c:pt>
                <c:pt idx="36">
                  <c:v>0.99995922564100415</c:v>
                </c:pt>
                <c:pt idx="37">
                  <c:v>0.9999784531430852</c:v>
                </c:pt>
                <c:pt idx="38">
                  <c:v>0.99998870781086169</c:v>
                </c:pt>
                <c:pt idx="39">
                  <c:v>0.9999941281352579</c:v>
                </c:pt>
                <c:pt idx="40">
                  <c:v>0.99999696913287239</c:v>
                </c:pt>
                <c:pt idx="41">
                  <c:v>0.99999844645163194</c:v>
                </c:pt>
                <c:pt idx="42">
                  <c:v>0.99999920893873362</c:v>
                </c:pt>
                <c:pt idx="43">
                  <c:v>0.99999959971337327</c:v>
                </c:pt>
                <c:pt idx="44">
                  <c:v>0.99999979865318978</c:v>
                </c:pt>
                <c:pt idx="45">
                  <c:v>0.99999989929333222</c:v>
                </c:pt>
                <c:pt idx="46">
                  <c:v>0.99999994990094676</c:v>
                </c:pt>
                <c:pt idx="47">
                  <c:v>0.99999997520475403</c:v>
                </c:pt>
                <c:pt idx="48">
                  <c:v>0.99999998778826904</c:v>
                </c:pt>
                <c:pt idx="49">
                  <c:v>0.99999999401379747</c:v>
                </c:pt>
                <c:pt idx="50">
                  <c:v>0.99999999707867304</c:v>
                </c:pt>
                <c:pt idx="51">
                  <c:v>0.99999999858046207</c:v>
                </c:pt>
                <c:pt idx="52">
                  <c:v>0.99999999931304207</c:v>
                </c:pt>
                <c:pt idx="53">
                  <c:v>0.99999999966886666</c:v>
                </c:pt>
                <c:pt idx="54">
                  <c:v>0.99999999984098642</c:v>
                </c:pt>
                <c:pt idx="55">
                  <c:v>0.99999999992391686</c:v>
                </c:pt>
                <c:pt idx="56">
                  <c:v>0.99999999996372346</c:v>
                </c:pt>
                <c:pt idx="57">
                  <c:v>0.99999999998276146</c:v>
                </c:pt>
                <c:pt idx="58">
                  <c:v>0.99999999999183486</c:v>
                </c:pt>
                <c:pt idx="59">
                  <c:v>0.99999999999614475</c:v>
                </c:pt>
                <c:pt idx="60">
                  <c:v>0.99999999999818534</c:v>
                </c:pt>
                <c:pt idx="61">
                  <c:v>0.99999999999914846</c:v>
                </c:pt>
                <c:pt idx="62">
                  <c:v>0.99999999999960176</c:v>
                </c:pt>
                <c:pt idx="63">
                  <c:v>0.99999999999981448</c:v>
                </c:pt>
                <c:pt idx="64">
                  <c:v>0.99999999999991396</c:v>
                </c:pt>
                <c:pt idx="65">
                  <c:v>0.99999999999996037</c:v>
                </c:pt>
                <c:pt idx="66">
                  <c:v>0.99999999999998201</c:v>
                </c:pt>
                <c:pt idx="67">
                  <c:v>0.99999999999999201</c:v>
                </c:pt>
                <c:pt idx="68">
                  <c:v>0.99999999999999667</c:v>
                </c:pt>
                <c:pt idx="69">
                  <c:v>0.99999999999999878</c:v>
                </c:pt>
                <c:pt idx="70">
                  <c:v>0.99999999999999978</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numCache>
            </c:numRef>
          </c:yVal>
          <c:smooth val="1"/>
        </c:ser>
        <c:axId val="109040768"/>
        <c:axId val="109038976"/>
      </c:scatterChart>
      <c:valAx>
        <c:axId val="109040768"/>
        <c:scaling>
          <c:orientation val="minMax"/>
        </c:scaling>
        <c:axPos val="b"/>
        <c:tickLblPos val="nextTo"/>
        <c:crossAx val="109038976"/>
        <c:crosses val="autoZero"/>
        <c:crossBetween val="midCat"/>
      </c:valAx>
      <c:valAx>
        <c:axId val="109038976"/>
        <c:scaling>
          <c:orientation val="minMax"/>
        </c:scaling>
        <c:axPos val="l"/>
        <c:majorGridlines/>
        <c:numFmt formatCode="0.00000" sourceLinked="1"/>
        <c:tickLblPos val="nextTo"/>
        <c:crossAx val="109040768"/>
        <c:crosses val="autoZero"/>
        <c:crossBetween val="midCat"/>
      </c:valAx>
    </c:plotArea>
    <c:legend>
      <c:legendPos val="r"/>
      <c:layout/>
    </c:legend>
    <c:plotVisOnly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'Uniform (Continuous)'!$C$6</c:f>
              <c:strCache>
                <c:ptCount val="1"/>
                <c:pt idx="0">
                  <c:v>f(x)</c:v>
                </c:pt>
              </c:strCache>
            </c:strRef>
          </c:tx>
          <c:xVal>
            <c:numRef>
              <c:f>'Uniform (Continuous)'!$B$7:$B$1007</c:f>
              <c:numCache>
                <c:formatCode>0.00000</c:formatCode>
                <c:ptCount val="1001"/>
                <c:pt idx="0" formatCode="General">
                  <c:v>5</c:v>
                </c:pt>
                <c:pt idx="1">
                  <c:v>5.0010000000000003</c:v>
                </c:pt>
                <c:pt idx="2">
                  <c:v>5.0020000000000007</c:v>
                </c:pt>
                <c:pt idx="3">
                  <c:v>5.003000000000001</c:v>
                </c:pt>
                <c:pt idx="4">
                  <c:v>5.0040000000000013</c:v>
                </c:pt>
                <c:pt idx="5">
                  <c:v>5.0050000000000017</c:v>
                </c:pt>
                <c:pt idx="6">
                  <c:v>5.006000000000002</c:v>
                </c:pt>
                <c:pt idx="7">
                  <c:v>5.0070000000000023</c:v>
                </c:pt>
                <c:pt idx="8">
                  <c:v>5.0080000000000027</c:v>
                </c:pt>
                <c:pt idx="9">
                  <c:v>5.009000000000003</c:v>
                </c:pt>
                <c:pt idx="10">
                  <c:v>5.0100000000000033</c:v>
                </c:pt>
                <c:pt idx="11">
                  <c:v>5.0110000000000037</c:v>
                </c:pt>
                <c:pt idx="12">
                  <c:v>5.012000000000004</c:v>
                </c:pt>
                <c:pt idx="13">
                  <c:v>5.0130000000000043</c:v>
                </c:pt>
                <c:pt idx="14">
                  <c:v>5.0140000000000047</c:v>
                </c:pt>
                <c:pt idx="15">
                  <c:v>5.015000000000005</c:v>
                </c:pt>
                <c:pt idx="16">
                  <c:v>5.0160000000000053</c:v>
                </c:pt>
                <c:pt idx="17">
                  <c:v>5.0170000000000057</c:v>
                </c:pt>
                <c:pt idx="18">
                  <c:v>5.018000000000006</c:v>
                </c:pt>
                <c:pt idx="19">
                  <c:v>5.0190000000000063</c:v>
                </c:pt>
                <c:pt idx="20">
                  <c:v>5.0200000000000067</c:v>
                </c:pt>
                <c:pt idx="21">
                  <c:v>5.021000000000007</c:v>
                </c:pt>
                <c:pt idx="22">
                  <c:v>5.0220000000000073</c:v>
                </c:pt>
                <c:pt idx="23">
                  <c:v>5.0230000000000077</c:v>
                </c:pt>
                <c:pt idx="24">
                  <c:v>5.024000000000008</c:v>
                </c:pt>
                <c:pt idx="25">
                  <c:v>5.0250000000000083</c:v>
                </c:pt>
                <c:pt idx="26">
                  <c:v>5.0260000000000087</c:v>
                </c:pt>
                <c:pt idx="27">
                  <c:v>5.027000000000009</c:v>
                </c:pt>
                <c:pt idx="28">
                  <c:v>5.0280000000000094</c:v>
                </c:pt>
                <c:pt idx="29">
                  <c:v>5.0290000000000097</c:v>
                </c:pt>
                <c:pt idx="30">
                  <c:v>5.03000000000001</c:v>
                </c:pt>
                <c:pt idx="31">
                  <c:v>5.0310000000000104</c:v>
                </c:pt>
                <c:pt idx="32">
                  <c:v>5.0320000000000107</c:v>
                </c:pt>
                <c:pt idx="33">
                  <c:v>5.033000000000011</c:v>
                </c:pt>
                <c:pt idx="34">
                  <c:v>5.0340000000000114</c:v>
                </c:pt>
                <c:pt idx="35">
                  <c:v>5.0350000000000117</c:v>
                </c:pt>
                <c:pt idx="36">
                  <c:v>5.036000000000012</c:v>
                </c:pt>
                <c:pt idx="37">
                  <c:v>5.0370000000000124</c:v>
                </c:pt>
                <c:pt idx="38">
                  <c:v>5.0380000000000127</c:v>
                </c:pt>
                <c:pt idx="39">
                  <c:v>5.039000000000013</c:v>
                </c:pt>
                <c:pt idx="40">
                  <c:v>5.0400000000000134</c:v>
                </c:pt>
                <c:pt idx="41">
                  <c:v>5.0410000000000137</c:v>
                </c:pt>
                <c:pt idx="42">
                  <c:v>5.042000000000014</c:v>
                </c:pt>
                <c:pt idx="43">
                  <c:v>5.0430000000000144</c:v>
                </c:pt>
                <c:pt idx="44">
                  <c:v>5.0440000000000147</c:v>
                </c:pt>
                <c:pt idx="45">
                  <c:v>5.045000000000015</c:v>
                </c:pt>
                <c:pt idx="46">
                  <c:v>5.0460000000000154</c:v>
                </c:pt>
                <c:pt idx="47">
                  <c:v>5.0470000000000157</c:v>
                </c:pt>
                <c:pt idx="48">
                  <c:v>5.048000000000016</c:v>
                </c:pt>
                <c:pt idx="49">
                  <c:v>5.0490000000000164</c:v>
                </c:pt>
                <c:pt idx="50">
                  <c:v>5.0500000000000167</c:v>
                </c:pt>
                <c:pt idx="51">
                  <c:v>5.051000000000017</c:v>
                </c:pt>
                <c:pt idx="52">
                  <c:v>5.0520000000000174</c:v>
                </c:pt>
                <c:pt idx="53">
                  <c:v>5.0530000000000177</c:v>
                </c:pt>
                <c:pt idx="54">
                  <c:v>5.054000000000018</c:v>
                </c:pt>
                <c:pt idx="55">
                  <c:v>5.0550000000000184</c:v>
                </c:pt>
                <c:pt idx="56">
                  <c:v>5.0560000000000187</c:v>
                </c:pt>
                <c:pt idx="57">
                  <c:v>5.057000000000019</c:v>
                </c:pt>
                <c:pt idx="58">
                  <c:v>5.0580000000000194</c:v>
                </c:pt>
                <c:pt idx="59">
                  <c:v>5.0590000000000197</c:v>
                </c:pt>
                <c:pt idx="60">
                  <c:v>5.06000000000002</c:v>
                </c:pt>
                <c:pt idx="61">
                  <c:v>5.0610000000000204</c:v>
                </c:pt>
                <c:pt idx="62">
                  <c:v>5.0620000000000207</c:v>
                </c:pt>
                <c:pt idx="63">
                  <c:v>5.063000000000021</c:v>
                </c:pt>
                <c:pt idx="64">
                  <c:v>5.0640000000000214</c:v>
                </c:pt>
                <c:pt idx="65">
                  <c:v>5.0650000000000217</c:v>
                </c:pt>
                <c:pt idx="66">
                  <c:v>5.066000000000022</c:v>
                </c:pt>
                <c:pt idx="67">
                  <c:v>5.0670000000000224</c:v>
                </c:pt>
                <c:pt idx="68">
                  <c:v>5.0680000000000227</c:v>
                </c:pt>
                <c:pt idx="69">
                  <c:v>5.069000000000023</c:v>
                </c:pt>
                <c:pt idx="70">
                  <c:v>5.0700000000000234</c:v>
                </c:pt>
                <c:pt idx="71">
                  <c:v>5.0710000000000237</c:v>
                </c:pt>
                <c:pt idx="72">
                  <c:v>5.072000000000024</c:v>
                </c:pt>
                <c:pt idx="73">
                  <c:v>5.0730000000000244</c:v>
                </c:pt>
                <c:pt idx="74">
                  <c:v>5.0740000000000247</c:v>
                </c:pt>
                <c:pt idx="75">
                  <c:v>5.075000000000025</c:v>
                </c:pt>
                <c:pt idx="76">
                  <c:v>5.0760000000000254</c:v>
                </c:pt>
                <c:pt idx="77">
                  <c:v>5.0770000000000257</c:v>
                </c:pt>
                <c:pt idx="78">
                  <c:v>5.078000000000026</c:v>
                </c:pt>
                <c:pt idx="79">
                  <c:v>5.0790000000000264</c:v>
                </c:pt>
                <c:pt idx="80">
                  <c:v>5.0800000000000267</c:v>
                </c:pt>
                <c:pt idx="81">
                  <c:v>5.0810000000000271</c:v>
                </c:pt>
                <c:pt idx="82">
                  <c:v>5.0820000000000274</c:v>
                </c:pt>
                <c:pt idx="83">
                  <c:v>5.0830000000000277</c:v>
                </c:pt>
                <c:pt idx="84">
                  <c:v>5.0840000000000281</c:v>
                </c:pt>
                <c:pt idx="85">
                  <c:v>5.0850000000000284</c:v>
                </c:pt>
                <c:pt idx="86">
                  <c:v>5.0860000000000287</c:v>
                </c:pt>
                <c:pt idx="87">
                  <c:v>5.0870000000000291</c:v>
                </c:pt>
                <c:pt idx="88">
                  <c:v>5.0880000000000294</c:v>
                </c:pt>
                <c:pt idx="89">
                  <c:v>5.0890000000000297</c:v>
                </c:pt>
                <c:pt idx="90">
                  <c:v>5.0900000000000301</c:v>
                </c:pt>
                <c:pt idx="91">
                  <c:v>5.0910000000000304</c:v>
                </c:pt>
                <c:pt idx="92">
                  <c:v>5.0920000000000307</c:v>
                </c:pt>
                <c:pt idx="93">
                  <c:v>5.0930000000000311</c:v>
                </c:pt>
                <c:pt idx="94">
                  <c:v>5.0940000000000314</c:v>
                </c:pt>
                <c:pt idx="95">
                  <c:v>5.0950000000000317</c:v>
                </c:pt>
                <c:pt idx="96">
                  <c:v>5.0960000000000321</c:v>
                </c:pt>
                <c:pt idx="97">
                  <c:v>5.0970000000000324</c:v>
                </c:pt>
                <c:pt idx="98">
                  <c:v>5.0980000000000327</c:v>
                </c:pt>
                <c:pt idx="99">
                  <c:v>5.0990000000000331</c:v>
                </c:pt>
                <c:pt idx="100">
                  <c:v>5.1000000000000334</c:v>
                </c:pt>
                <c:pt idx="101">
                  <c:v>5.1010000000000337</c:v>
                </c:pt>
                <c:pt idx="102">
                  <c:v>5.1020000000000341</c:v>
                </c:pt>
                <c:pt idx="103">
                  <c:v>5.1030000000000344</c:v>
                </c:pt>
                <c:pt idx="104">
                  <c:v>5.1040000000000347</c:v>
                </c:pt>
                <c:pt idx="105">
                  <c:v>5.1050000000000351</c:v>
                </c:pt>
                <c:pt idx="106">
                  <c:v>5.1060000000000354</c:v>
                </c:pt>
                <c:pt idx="107">
                  <c:v>5.1070000000000357</c:v>
                </c:pt>
                <c:pt idx="108">
                  <c:v>5.1080000000000361</c:v>
                </c:pt>
                <c:pt idx="109">
                  <c:v>5.1090000000000364</c:v>
                </c:pt>
                <c:pt idx="110">
                  <c:v>5.1100000000000367</c:v>
                </c:pt>
                <c:pt idx="111">
                  <c:v>5.1110000000000371</c:v>
                </c:pt>
                <c:pt idx="112">
                  <c:v>5.1120000000000374</c:v>
                </c:pt>
                <c:pt idx="113">
                  <c:v>5.1130000000000377</c:v>
                </c:pt>
                <c:pt idx="114">
                  <c:v>5.1140000000000381</c:v>
                </c:pt>
                <c:pt idx="115">
                  <c:v>5.1150000000000384</c:v>
                </c:pt>
                <c:pt idx="116">
                  <c:v>5.1160000000000387</c:v>
                </c:pt>
                <c:pt idx="117">
                  <c:v>5.1170000000000391</c:v>
                </c:pt>
                <c:pt idx="118">
                  <c:v>5.1180000000000394</c:v>
                </c:pt>
                <c:pt idx="119">
                  <c:v>5.1190000000000397</c:v>
                </c:pt>
                <c:pt idx="120">
                  <c:v>5.1200000000000401</c:v>
                </c:pt>
                <c:pt idx="121">
                  <c:v>5.1210000000000404</c:v>
                </c:pt>
                <c:pt idx="122">
                  <c:v>5.1220000000000407</c:v>
                </c:pt>
                <c:pt idx="123">
                  <c:v>5.1230000000000411</c:v>
                </c:pt>
                <c:pt idx="124">
                  <c:v>5.1240000000000414</c:v>
                </c:pt>
                <c:pt idx="125">
                  <c:v>5.1250000000000417</c:v>
                </c:pt>
                <c:pt idx="126">
                  <c:v>5.1260000000000421</c:v>
                </c:pt>
                <c:pt idx="127">
                  <c:v>5.1270000000000424</c:v>
                </c:pt>
                <c:pt idx="128">
                  <c:v>5.1280000000000427</c:v>
                </c:pt>
                <c:pt idx="129">
                  <c:v>5.1290000000000431</c:v>
                </c:pt>
                <c:pt idx="130">
                  <c:v>5.1300000000000434</c:v>
                </c:pt>
                <c:pt idx="131">
                  <c:v>5.1310000000000437</c:v>
                </c:pt>
                <c:pt idx="132">
                  <c:v>5.1320000000000441</c:v>
                </c:pt>
                <c:pt idx="133">
                  <c:v>5.1330000000000444</c:v>
                </c:pt>
                <c:pt idx="134">
                  <c:v>5.1340000000000447</c:v>
                </c:pt>
                <c:pt idx="135">
                  <c:v>5.1350000000000451</c:v>
                </c:pt>
                <c:pt idx="136">
                  <c:v>5.1360000000000454</c:v>
                </c:pt>
                <c:pt idx="137">
                  <c:v>5.1370000000000458</c:v>
                </c:pt>
                <c:pt idx="138">
                  <c:v>5.1380000000000461</c:v>
                </c:pt>
                <c:pt idx="139">
                  <c:v>5.1390000000000464</c:v>
                </c:pt>
                <c:pt idx="140">
                  <c:v>5.1400000000000468</c:v>
                </c:pt>
                <c:pt idx="141">
                  <c:v>5.1410000000000471</c:v>
                </c:pt>
                <c:pt idx="142">
                  <c:v>5.1420000000000474</c:v>
                </c:pt>
                <c:pt idx="143">
                  <c:v>5.1430000000000478</c:v>
                </c:pt>
                <c:pt idx="144">
                  <c:v>5.1440000000000481</c:v>
                </c:pt>
                <c:pt idx="145">
                  <c:v>5.1450000000000484</c:v>
                </c:pt>
                <c:pt idx="146">
                  <c:v>5.1460000000000488</c:v>
                </c:pt>
                <c:pt idx="147">
                  <c:v>5.1470000000000491</c:v>
                </c:pt>
                <c:pt idx="148">
                  <c:v>5.1480000000000494</c:v>
                </c:pt>
                <c:pt idx="149">
                  <c:v>5.1490000000000498</c:v>
                </c:pt>
                <c:pt idx="150">
                  <c:v>5.1500000000000501</c:v>
                </c:pt>
                <c:pt idx="151">
                  <c:v>5.1510000000000504</c:v>
                </c:pt>
                <c:pt idx="152">
                  <c:v>5.1520000000000508</c:v>
                </c:pt>
                <c:pt idx="153">
                  <c:v>5.1530000000000511</c:v>
                </c:pt>
                <c:pt idx="154">
                  <c:v>5.1540000000000514</c:v>
                </c:pt>
                <c:pt idx="155">
                  <c:v>5.1550000000000518</c:v>
                </c:pt>
                <c:pt idx="156">
                  <c:v>5.1560000000000521</c:v>
                </c:pt>
                <c:pt idx="157">
                  <c:v>5.1570000000000524</c:v>
                </c:pt>
                <c:pt idx="158">
                  <c:v>5.1580000000000528</c:v>
                </c:pt>
                <c:pt idx="159">
                  <c:v>5.1590000000000531</c:v>
                </c:pt>
                <c:pt idx="160">
                  <c:v>5.1600000000000534</c:v>
                </c:pt>
                <c:pt idx="161">
                  <c:v>5.1610000000000538</c:v>
                </c:pt>
                <c:pt idx="162">
                  <c:v>5.1620000000000541</c:v>
                </c:pt>
                <c:pt idx="163">
                  <c:v>5.1630000000000544</c:v>
                </c:pt>
                <c:pt idx="164">
                  <c:v>5.1640000000000548</c:v>
                </c:pt>
                <c:pt idx="165">
                  <c:v>5.1650000000000551</c:v>
                </c:pt>
                <c:pt idx="166">
                  <c:v>5.1660000000000554</c:v>
                </c:pt>
                <c:pt idx="167">
                  <c:v>5.1670000000000558</c:v>
                </c:pt>
                <c:pt idx="168">
                  <c:v>5.1680000000000561</c:v>
                </c:pt>
                <c:pt idx="169">
                  <c:v>5.1690000000000564</c:v>
                </c:pt>
                <c:pt idx="170">
                  <c:v>5.1700000000000568</c:v>
                </c:pt>
                <c:pt idx="171">
                  <c:v>5.1710000000000571</c:v>
                </c:pt>
                <c:pt idx="172">
                  <c:v>5.1720000000000574</c:v>
                </c:pt>
                <c:pt idx="173">
                  <c:v>5.1730000000000578</c:v>
                </c:pt>
                <c:pt idx="174">
                  <c:v>5.1740000000000581</c:v>
                </c:pt>
                <c:pt idx="175">
                  <c:v>5.1750000000000584</c:v>
                </c:pt>
                <c:pt idx="176">
                  <c:v>5.1760000000000588</c:v>
                </c:pt>
                <c:pt idx="177">
                  <c:v>5.1770000000000591</c:v>
                </c:pt>
                <c:pt idx="178">
                  <c:v>5.1780000000000594</c:v>
                </c:pt>
                <c:pt idx="179">
                  <c:v>5.1790000000000598</c:v>
                </c:pt>
                <c:pt idx="180">
                  <c:v>5.1800000000000601</c:v>
                </c:pt>
                <c:pt idx="181">
                  <c:v>5.1810000000000604</c:v>
                </c:pt>
                <c:pt idx="182">
                  <c:v>5.1820000000000608</c:v>
                </c:pt>
                <c:pt idx="183">
                  <c:v>5.1830000000000611</c:v>
                </c:pt>
                <c:pt idx="184">
                  <c:v>5.1840000000000614</c:v>
                </c:pt>
                <c:pt idx="185">
                  <c:v>5.1850000000000618</c:v>
                </c:pt>
                <c:pt idx="186">
                  <c:v>5.1860000000000621</c:v>
                </c:pt>
                <c:pt idx="187">
                  <c:v>5.1870000000000624</c:v>
                </c:pt>
                <c:pt idx="188">
                  <c:v>5.1880000000000628</c:v>
                </c:pt>
                <c:pt idx="189">
                  <c:v>5.1890000000000631</c:v>
                </c:pt>
                <c:pt idx="190">
                  <c:v>5.1900000000000635</c:v>
                </c:pt>
                <c:pt idx="191">
                  <c:v>5.1910000000000638</c:v>
                </c:pt>
                <c:pt idx="192">
                  <c:v>5.1920000000000641</c:v>
                </c:pt>
                <c:pt idx="193">
                  <c:v>5.1930000000000645</c:v>
                </c:pt>
                <c:pt idx="194">
                  <c:v>5.1940000000000648</c:v>
                </c:pt>
                <c:pt idx="195">
                  <c:v>5.1950000000000651</c:v>
                </c:pt>
                <c:pt idx="196">
                  <c:v>5.1960000000000655</c:v>
                </c:pt>
                <c:pt idx="197">
                  <c:v>5.1970000000000658</c:v>
                </c:pt>
                <c:pt idx="198">
                  <c:v>5.1980000000000661</c:v>
                </c:pt>
                <c:pt idx="199">
                  <c:v>5.1990000000000665</c:v>
                </c:pt>
                <c:pt idx="200">
                  <c:v>5.2000000000000668</c:v>
                </c:pt>
                <c:pt idx="201">
                  <c:v>5.2010000000000671</c:v>
                </c:pt>
                <c:pt idx="202">
                  <c:v>5.2020000000000675</c:v>
                </c:pt>
                <c:pt idx="203">
                  <c:v>5.2030000000000678</c:v>
                </c:pt>
                <c:pt idx="204">
                  <c:v>5.2040000000000681</c:v>
                </c:pt>
                <c:pt idx="205">
                  <c:v>5.2050000000000685</c:v>
                </c:pt>
                <c:pt idx="206">
                  <c:v>5.2060000000000688</c:v>
                </c:pt>
                <c:pt idx="207">
                  <c:v>5.2070000000000691</c:v>
                </c:pt>
                <c:pt idx="208">
                  <c:v>5.2080000000000695</c:v>
                </c:pt>
                <c:pt idx="209">
                  <c:v>5.2090000000000698</c:v>
                </c:pt>
                <c:pt idx="210">
                  <c:v>5.2100000000000701</c:v>
                </c:pt>
                <c:pt idx="211">
                  <c:v>5.2110000000000705</c:v>
                </c:pt>
                <c:pt idx="212">
                  <c:v>5.2120000000000708</c:v>
                </c:pt>
                <c:pt idx="213">
                  <c:v>5.2130000000000711</c:v>
                </c:pt>
                <c:pt idx="214">
                  <c:v>5.2140000000000715</c:v>
                </c:pt>
                <c:pt idx="215">
                  <c:v>5.2150000000000718</c:v>
                </c:pt>
                <c:pt idx="216">
                  <c:v>5.2160000000000721</c:v>
                </c:pt>
                <c:pt idx="217">
                  <c:v>5.2170000000000725</c:v>
                </c:pt>
                <c:pt idx="218">
                  <c:v>5.2180000000000728</c:v>
                </c:pt>
                <c:pt idx="219">
                  <c:v>5.2190000000000731</c:v>
                </c:pt>
                <c:pt idx="220">
                  <c:v>5.2200000000000735</c:v>
                </c:pt>
                <c:pt idx="221">
                  <c:v>5.2210000000000738</c:v>
                </c:pt>
                <c:pt idx="222">
                  <c:v>5.2220000000000741</c:v>
                </c:pt>
                <c:pt idx="223">
                  <c:v>5.2230000000000745</c:v>
                </c:pt>
                <c:pt idx="224">
                  <c:v>5.2240000000000748</c:v>
                </c:pt>
                <c:pt idx="225">
                  <c:v>5.2250000000000751</c:v>
                </c:pt>
                <c:pt idx="226">
                  <c:v>5.2260000000000755</c:v>
                </c:pt>
                <c:pt idx="227">
                  <c:v>5.2270000000000758</c:v>
                </c:pt>
                <c:pt idx="228">
                  <c:v>5.2280000000000761</c:v>
                </c:pt>
                <c:pt idx="229">
                  <c:v>5.2290000000000765</c:v>
                </c:pt>
                <c:pt idx="230">
                  <c:v>5.2300000000000768</c:v>
                </c:pt>
                <c:pt idx="231">
                  <c:v>5.2310000000000771</c:v>
                </c:pt>
                <c:pt idx="232">
                  <c:v>5.2320000000000775</c:v>
                </c:pt>
                <c:pt idx="233">
                  <c:v>5.2330000000000778</c:v>
                </c:pt>
                <c:pt idx="234">
                  <c:v>5.2340000000000781</c:v>
                </c:pt>
                <c:pt idx="235">
                  <c:v>5.2350000000000785</c:v>
                </c:pt>
                <c:pt idx="236">
                  <c:v>5.2360000000000788</c:v>
                </c:pt>
                <c:pt idx="237">
                  <c:v>5.2370000000000791</c:v>
                </c:pt>
                <c:pt idx="238">
                  <c:v>5.2380000000000795</c:v>
                </c:pt>
                <c:pt idx="239">
                  <c:v>5.2390000000000798</c:v>
                </c:pt>
                <c:pt idx="240">
                  <c:v>5.2400000000000801</c:v>
                </c:pt>
                <c:pt idx="241">
                  <c:v>5.2410000000000805</c:v>
                </c:pt>
                <c:pt idx="242">
                  <c:v>5.2420000000000808</c:v>
                </c:pt>
                <c:pt idx="243">
                  <c:v>5.2430000000000812</c:v>
                </c:pt>
                <c:pt idx="244">
                  <c:v>5.2440000000000815</c:v>
                </c:pt>
                <c:pt idx="245">
                  <c:v>5.2450000000000818</c:v>
                </c:pt>
                <c:pt idx="246">
                  <c:v>5.2460000000000822</c:v>
                </c:pt>
                <c:pt idx="247">
                  <c:v>5.2470000000000825</c:v>
                </c:pt>
                <c:pt idx="248">
                  <c:v>5.2480000000000828</c:v>
                </c:pt>
                <c:pt idx="249">
                  <c:v>5.2490000000000832</c:v>
                </c:pt>
                <c:pt idx="250">
                  <c:v>5.2500000000000835</c:v>
                </c:pt>
                <c:pt idx="251">
                  <c:v>5.2510000000000838</c:v>
                </c:pt>
                <c:pt idx="252">
                  <c:v>5.2520000000000842</c:v>
                </c:pt>
                <c:pt idx="253">
                  <c:v>5.2530000000000845</c:v>
                </c:pt>
                <c:pt idx="254">
                  <c:v>5.2540000000000848</c:v>
                </c:pt>
                <c:pt idx="255">
                  <c:v>5.2550000000000852</c:v>
                </c:pt>
                <c:pt idx="256">
                  <c:v>5.2560000000000855</c:v>
                </c:pt>
                <c:pt idx="257">
                  <c:v>5.2570000000000858</c:v>
                </c:pt>
                <c:pt idx="258">
                  <c:v>5.2580000000000862</c:v>
                </c:pt>
                <c:pt idx="259">
                  <c:v>5.2590000000000865</c:v>
                </c:pt>
                <c:pt idx="260">
                  <c:v>5.2600000000000868</c:v>
                </c:pt>
                <c:pt idx="261">
                  <c:v>5.2610000000000872</c:v>
                </c:pt>
                <c:pt idx="262">
                  <c:v>5.2620000000000875</c:v>
                </c:pt>
                <c:pt idx="263">
                  <c:v>5.2630000000000878</c:v>
                </c:pt>
                <c:pt idx="264">
                  <c:v>5.2640000000000882</c:v>
                </c:pt>
                <c:pt idx="265">
                  <c:v>5.2650000000000885</c:v>
                </c:pt>
                <c:pt idx="266">
                  <c:v>5.2660000000000888</c:v>
                </c:pt>
                <c:pt idx="267">
                  <c:v>5.2670000000000892</c:v>
                </c:pt>
                <c:pt idx="268">
                  <c:v>5.2680000000000895</c:v>
                </c:pt>
                <c:pt idx="269">
                  <c:v>5.2690000000000898</c:v>
                </c:pt>
                <c:pt idx="270">
                  <c:v>5.2700000000000902</c:v>
                </c:pt>
                <c:pt idx="271">
                  <c:v>5.2710000000000905</c:v>
                </c:pt>
                <c:pt idx="272">
                  <c:v>5.2720000000000908</c:v>
                </c:pt>
                <c:pt idx="273">
                  <c:v>5.2730000000000912</c:v>
                </c:pt>
                <c:pt idx="274">
                  <c:v>5.2740000000000915</c:v>
                </c:pt>
                <c:pt idx="275">
                  <c:v>5.2750000000000918</c:v>
                </c:pt>
                <c:pt idx="276">
                  <c:v>5.2760000000000922</c:v>
                </c:pt>
                <c:pt idx="277">
                  <c:v>5.2770000000000925</c:v>
                </c:pt>
                <c:pt idx="278">
                  <c:v>5.2780000000000928</c:v>
                </c:pt>
                <c:pt idx="279">
                  <c:v>5.2790000000000932</c:v>
                </c:pt>
                <c:pt idx="280">
                  <c:v>5.2800000000000935</c:v>
                </c:pt>
                <c:pt idx="281">
                  <c:v>5.2810000000000938</c:v>
                </c:pt>
                <c:pt idx="282">
                  <c:v>5.2820000000000942</c:v>
                </c:pt>
                <c:pt idx="283">
                  <c:v>5.2830000000000945</c:v>
                </c:pt>
                <c:pt idx="284">
                  <c:v>5.2840000000000948</c:v>
                </c:pt>
                <c:pt idx="285">
                  <c:v>5.2850000000000952</c:v>
                </c:pt>
                <c:pt idx="286">
                  <c:v>5.2860000000000955</c:v>
                </c:pt>
                <c:pt idx="287">
                  <c:v>5.2870000000000958</c:v>
                </c:pt>
                <c:pt idx="288">
                  <c:v>5.2880000000000962</c:v>
                </c:pt>
                <c:pt idx="289">
                  <c:v>5.2890000000000965</c:v>
                </c:pt>
                <c:pt idx="290">
                  <c:v>5.2900000000000968</c:v>
                </c:pt>
                <c:pt idx="291">
                  <c:v>5.2910000000000972</c:v>
                </c:pt>
                <c:pt idx="292">
                  <c:v>5.2920000000000975</c:v>
                </c:pt>
                <c:pt idx="293">
                  <c:v>5.2930000000000978</c:v>
                </c:pt>
                <c:pt idx="294">
                  <c:v>5.2940000000000982</c:v>
                </c:pt>
                <c:pt idx="295">
                  <c:v>5.2950000000000985</c:v>
                </c:pt>
                <c:pt idx="296">
                  <c:v>5.2960000000000989</c:v>
                </c:pt>
                <c:pt idx="297">
                  <c:v>5.2970000000000992</c:v>
                </c:pt>
                <c:pt idx="298">
                  <c:v>5.2980000000000995</c:v>
                </c:pt>
                <c:pt idx="299">
                  <c:v>5.2990000000000999</c:v>
                </c:pt>
                <c:pt idx="300">
                  <c:v>5.3000000000001002</c:v>
                </c:pt>
                <c:pt idx="301">
                  <c:v>5.3010000000001005</c:v>
                </c:pt>
                <c:pt idx="302">
                  <c:v>5.3020000000001009</c:v>
                </c:pt>
                <c:pt idx="303">
                  <c:v>5.3030000000001012</c:v>
                </c:pt>
                <c:pt idx="304">
                  <c:v>5.3040000000001015</c:v>
                </c:pt>
                <c:pt idx="305">
                  <c:v>5.3050000000001019</c:v>
                </c:pt>
                <c:pt idx="306">
                  <c:v>5.3060000000001022</c:v>
                </c:pt>
                <c:pt idx="307">
                  <c:v>5.3070000000001025</c:v>
                </c:pt>
                <c:pt idx="308">
                  <c:v>5.3080000000001029</c:v>
                </c:pt>
                <c:pt idx="309">
                  <c:v>5.3090000000001032</c:v>
                </c:pt>
                <c:pt idx="310">
                  <c:v>5.3100000000001035</c:v>
                </c:pt>
                <c:pt idx="311">
                  <c:v>5.3110000000001039</c:v>
                </c:pt>
                <c:pt idx="312">
                  <c:v>5.3120000000001042</c:v>
                </c:pt>
                <c:pt idx="313">
                  <c:v>5.3130000000001045</c:v>
                </c:pt>
                <c:pt idx="314">
                  <c:v>5.3140000000001049</c:v>
                </c:pt>
                <c:pt idx="315">
                  <c:v>5.3150000000001052</c:v>
                </c:pt>
                <c:pt idx="316">
                  <c:v>5.3160000000001055</c:v>
                </c:pt>
                <c:pt idx="317">
                  <c:v>5.3170000000001059</c:v>
                </c:pt>
                <c:pt idx="318">
                  <c:v>5.3180000000001062</c:v>
                </c:pt>
                <c:pt idx="319">
                  <c:v>5.3190000000001065</c:v>
                </c:pt>
                <c:pt idx="320">
                  <c:v>5.3200000000001069</c:v>
                </c:pt>
                <c:pt idx="321">
                  <c:v>5.3210000000001072</c:v>
                </c:pt>
                <c:pt idx="322">
                  <c:v>5.3220000000001075</c:v>
                </c:pt>
                <c:pt idx="323">
                  <c:v>5.3230000000001079</c:v>
                </c:pt>
                <c:pt idx="324">
                  <c:v>5.3240000000001082</c:v>
                </c:pt>
                <c:pt idx="325">
                  <c:v>5.3250000000001085</c:v>
                </c:pt>
                <c:pt idx="326">
                  <c:v>5.3260000000001089</c:v>
                </c:pt>
                <c:pt idx="327">
                  <c:v>5.3270000000001092</c:v>
                </c:pt>
                <c:pt idx="328">
                  <c:v>5.3280000000001095</c:v>
                </c:pt>
                <c:pt idx="329">
                  <c:v>5.3290000000001099</c:v>
                </c:pt>
                <c:pt idx="330">
                  <c:v>5.3300000000001102</c:v>
                </c:pt>
                <c:pt idx="331">
                  <c:v>5.3310000000001105</c:v>
                </c:pt>
                <c:pt idx="332">
                  <c:v>5.3320000000001109</c:v>
                </c:pt>
                <c:pt idx="333">
                  <c:v>5.3330000000001112</c:v>
                </c:pt>
                <c:pt idx="334">
                  <c:v>5.3340000000001115</c:v>
                </c:pt>
                <c:pt idx="335">
                  <c:v>5.3350000000001119</c:v>
                </c:pt>
                <c:pt idx="336">
                  <c:v>5.3360000000001122</c:v>
                </c:pt>
                <c:pt idx="337">
                  <c:v>5.3370000000001125</c:v>
                </c:pt>
                <c:pt idx="338">
                  <c:v>5.3380000000001129</c:v>
                </c:pt>
                <c:pt idx="339">
                  <c:v>5.3390000000001132</c:v>
                </c:pt>
                <c:pt idx="340">
                  <c:v>5.3400000000001135</c:v>
                </c:pt>
                <c:pt idx="341">
                  <c:v>5.3410000000001139</c:v>
                </c:pt>
                <c:pt idx="342">
                  <c:v>5.3420000000001142</c:v>
                </c:pt>
                <c:pt idx="343">
                  <c:v>5.3430000000001145</c:v>
                </c:pt>
                <c:pt idx="344">
                  <c:v>5.3440000000001149</c:v>
                </c:pt>
                <c:pt idx="345">
                  <c:v>5.3450000000001152</c:v>
                </c:pt>
                <c:pt idx="346">
                  <c:v>5.3460000000001155</c:v>
                </c:pt>
                <c:pt idx="347">
                  <c:v>5.3470000000001159</c:v>
                </c:pt>
                <c:pt idx="348">
                  <c:v>5.3480000000001162</c:v>
                </c:pt>
                <c:pt idx="349">
                  <c:v>5.3490000000001166</c:v>
                </c:pt>
                <c:pt idx="350">
                  <c:v>5.3500000000001169</c:v>
                </c:pt>
                <c:pt idx="351">
                  <c:v>5.3510000000001172</c:v>
                </c:pt>
                <c:pt idx="352">
                  <c:v>5.3520000000001176</c:v>
                </c:pt>
                <c:pt idx="353">
                  <c:v>5.3530000000001179</c:v>
                </c:pt>
                <c:pt idx="354">
                  <c:v>5.3540000000001182</c:v>
                </c:pt>
                <c:pt idx="355">
                  <c:v>5.3550000000001186</c:v>
                </c:pt>
                <c:pt idx="356">
                  <c:v>5.3560000000001189</c:v>
                </c:pt>
                <c:pt idx="357">
                  <c:v>5.3570000000001192</c:v>
                </c:pt>
                <c:pt idx="358">
                  <c:v>5.3580000000001196</c:v>
                </c:pt>
                <c:pt idx="359">
                  <c:v>5.3590000000001199</c:v>
                </c:pt>
                <c:pt idx="360">
                  <c:v>5.3600000000001202</c:v>
                </c:pt>
                <c:pt idx="361">
                  <c:v>5.3610000000001206</c:v>
                </c:pt>
                <c:pt idx="362">
                  <c:v>5.3620000000001209</c:v>
                </c:pt>
                <c:pt idx="363">
                  <c:v>5.3630000000001212</c:v>
                </c:pt>
                <c:pt idx="364">
                  <c:v>5.3640000000001216</c:v>
                </c:pt>
                <c:pt idx="365">
                  <c:v>5.3650000000001219</c:v>
                </c:pt>
                <c:pt idx="366">
                  <c:v>5.3660000000001222</c:v>
                </c:pt>
                <c:pt idx="367">
                  <c:v>5.3670000000001226</c:v>
                </c:pt>
                <c:pt idx="368">
                  <c:v>5.3680000000001229</c:v>
                </c:pt>
                <c:pt idx="369">
                  <c:v>5.3690000000001232</c:v>
                </c:pt>
                <c:pt idx="370">
                  <c:v>5.3700000000001236</c:v>
                </c:pt>
                <c:pt idx="371">
                  <c:v>5.3710000000001239</c:v>
                </c:pt>
                <c:pt idx="372">
                  <c:v>5.3720000000001242</c:v>
                </c:pt>
                <c:pt idx="373">
                  <c:v>5.3730000000001246</c:v>
                </c:pt>
                <c:pt idx="374">
                  <c:v>5.3740000000001249</c:v>
                </c:pt>
                <c:pt idx="375">
                  <c:v>5.3750000000001252</c:v>
                </c:pt>
                <c:pt idx="376">
                  <c:v>5.3760000000001256</c:v>
                </c:pt>
                <c:pt idx="377">
                  <c:v>5.3770000000001259</c:v>
                </c:pt>
                <c:pt idx="378">
                  <c:v>5.3780000000001262</c:v>
                </c:pt>
                <c:pt idx="379">
                  <c:v>5.3790000000001266</c:v>
                </c:pt>
                <c:pt idx="380">
                  <c:v>5.3800000000001269</c:v>
                </c:pt>
                <c:pt idx="381">
                  <c:v>5.3810000000001272</c:v>
                </c:pt>
                <c:pt idx="382">
                  <c:v>5.3820000000001276</c:v>
                </c:pt>
                <c:pt idx="383">
                  <c:v>5.3830000000001279</c:v>
                </c:pt>
                <c:pt idx="384">
                  <c:v>5.3840000000001282</c:v>
                </c:pt>
                <c:pt idx="385">
                  <c:v>5.3850000000001286</c:v>
                </c:pt>
                <c:pt idx="386">
                  <c:v>5.3860000000001289</c:v>
                </c:pt>
                <c:pt idx="387">
                  <c:v>5.3870000000001292</c:v>
                </c:pt>
                <c:pt idx="388">
                  <c:v>5.3880000000001296</c:v>
                </c:pt>
                <c:pt idx="389">
                  <c:v>5.3890000000001299</c:v>
                </c:pt>
                <c:pt idx="390">
                  <c:v>5.3900000000001302</c:v>
                </c:pt>
                <c:pt idx="391">
                  <c:v>5.3910000000001306</c:v>
                </c:pt>
                <c:pt idx="392">
                  <c:v>5.3920000000001309</c:v>
                </c:pt>
                <c:pt idx="393">
                  <c:v>5.3930000000001312</c:v>
                </c:pt>
                <c:pt idx="394">
                  <c:v>5.3940000000001316</c:v>
                </c:pt>
                <c:pt idx="395">
                  <c:v>5.3950000000001319</c:v>
                </c:pt>
                <c:pt idx="396">
                  <c:v>5.3960000000001322</c:v>
                </c:pt>
                <c:pt idx="397">
                  <c:v>5.3970000000001326</c:v>
                </c:pt>
                <c:pt idx="398">
                  <c:v>5.3980000000001329</c:v>
                </c:pt>
                <c:pt idx="399">
                  <c:v>5.3990000000001332</c:v>
                </c:pt>
                <c:pt idx="400">
                  <c:v>5.4000000000001336</c:v>
                </c:pt>
                <c:pt idx="401">
                  <c:v>5.4010000000001339</c:v>
                </c:pt>
                <c:pt idx="402">
                  <c:v>5.4020000000001342</c:v>
                </c:pt>
                <c:pt idx="403">
                  <c:v>5.4030000000001346</c:v>
                </c:pt>
                <c:pt idx="404">
                  <c:v>5.4040000000001349</c:v>
                </c:pt>
                <c:pt idx="405">
                  <c:v>5.4050000000001353</c:v>
                </c:pt>
                <c:pt idx="406">
                  <c:v>5.4060000000001356</c:v>
                </c:pt>
                <c:pt idx="407">
                  <c:v>5.4070000000001359</c:v>
                </c:pt>
                <c:pt idx="408">
                  <c:v>5.4080000000001363</c:v>
                </c:pt>
                <c:pt idx="409">
                  <c:v>5.4090000000001366</c:v>
                </c:pt>
                <c:pt idx="410">
                  <c:v>5.4100000000001369</c:v>
                </c:pt>
                <c:pt idx="411">
                  <c:v>5.4110000000001373</c:v>
                </c:pt>
                <c:pt idx="412">
                  <c:v>5.4120000000001376</c:v>
                </c:pt>
                <c:pt idx="413">
                  <c:v>5.4130000000001379</c:v>
                </c:pt>
                <c:pt idx="414">
                  <c:v>5.4140000000001383</c:v>
                </c:pt>
                <c:pt idx="415">
                  <c:v>5.4150000000001386</c:v>
                </c:pt>
                <c:pt idx="416">
                  <c:v>5.4160000000001389</c:v>
                </c:pt>
                <c:pt idx="417">
                  <c:v>5.4170000000001393</c:v>
                </c:pt>
                <c:pt idx="418">
                  <c:v>5.4180000000001396</c:v>
                </c:pt>
                <c:pt idx="419">
                  <c:v>5.4190000000001399</c:v>
                </c:pt>
                <c:pt idx="420">
                  <c:v>5.4200000000001403</c:v>
                </c:pt>
                <c:pt idx="421">
                  <c:v>5.4210000000001406</c:v>
                </c:pt>
                <c:pt idx="422">
                  <c:v>5.4220000000001409</c:v>
                </c:pt>
                <c:pt idx="423">
                  <c:v>5.4230000000001413</c:v>
                </c:pt>
                <c:pt idx="424">
                  <c:v>5.4240000000001416</c:v>
                </c:pt>
                <c:pt idx="425">
                  <c:v>5.4250000000001419</c:v>
                </c:pt>
                <c:pt idx="426">
                  <c:v>5.4260000000001423</c:v>
                </c:pt>
                <c:pt idx="427">
                  <c:v>5.4270000000001426</c:v>
                </c:pt>
                <c:pt idx="428">
                  <c:v>5.4280000000001429</c:v>
                </c:pt>
                <c:pt idx="429">
                  <c:v>5.4290000000001433</c:v>
                </c:pt>
                <c:pt idx="430">
                  <c:v>5.4300000000001436</c:v>
                </c:pt>
                <c:pt idx="431">
                  <c:v>5.4310000000001439</c:v>
                </c:pt>
                <c:pt idx="432">
                  <c:v>5.4320000000001443</c:v>
                </c:pt>
                <c:pt idx="433">
                  <c:v>5.4330000000001446</c:v>
                </c:pt>
                <c:pt idx="434">
                  <c:v>5.4340000000001449</c:v>
                </c:pt>
                <c:pt idx="435">
                  <c:v>5.4350000000001453</c:v>
                </c:pt>
                <c:pt idx="436">
                  <c:v>5.4360000000001456</c:v>
                </c:pt>
                <c:pt idx="437">
                  <c:v>5.4370000000001459</c:v>
                </c:pt>
                <c:pt idx="438">
                  <c:v>5.4380000000001463</c:v>
                </c:pt>
                <c:pt idx="439">
                  <c:v>5.4390000000001466</c:v>
                </c:pt>
                <c:pt idx="440">
                  <c:v>5.4400000000001469</c:v>
                </c:pt>
                <c:pt idx="441">
                  <c:v>5.4410000000001473</c:v>
                </c:pt>
                <c:pt idx="442">
                  <c:v>5.4420000000001476</c:v>
                </c:pt>
                <c:pt idx="443">
                  <c:v>5.4430000000001479</c:v>
                </c:pt>
                <c:pt idx="444">
                  <c:v>5.4440000000001483</c:v>
                </c:pt>
                <c:pt idx="445">
                  <c:v>5.4450000000001486</c:v>
                </c:pt>
                <c:pt idx="446">
                  <c:v>5.4460000000001489</c:v>
                </c:pt>
                <c:pt idx="447">
                  <c:v>5.4470000000001493</c:v>
                </c:pt>
                <c:pt idx="448">
                  <c:v>5.4480000000001496</c:v>
                </c:pt>
                <c:pt idx="449">
                  <c:v>5.4490000000001499</c:v>
                </c:pt>
                <c:pt idx="450">
                  <c:v>5.4500000000001503</c:v>
                </c:pt>
                <c:pt idx="451">
                  <c:v>5.4510000000001506</c:v>
                </c:pt>
                <c:pt idx="452">
                  <c:v>5.4520000000001509</c:v>
                </c:pt>
                <c:pt idx="453">
                  <c:v>5.4530000000001513</c:v>
                </c:pt>
                <c:pt idx="454">
                  <c:v>5.4540000000001516</c:v>
                </c:pt>
                <c:pt idx="455">
                  <c:v>5.4550000000001519</c:v>
                </c:pt>
                <c:pt idx="456">
                  <c:v>5.4560000000001523</c:v>
                </c:pt>
                <c:pt idx="457">
                  <c:v>5.4570000000001526</c:v>
                </c:pt>
                <c:pt idx="458">
                  <c:v>5.458000000000153</c:v>
                </c:pt>
                <c:pt idx="459">
                  <c:v>5.4590000000001533</c:v>
                </c:pt>
                <c:pt idx="460">
                  <c:v>5.4600000000001536</c:v>
                </c:pt>
                <c:pt idx="461">
                  <c:v>5.461000000000154</c:v>
                </c:pt>
                <c:pt idx="462">
                  <c:v>5.4620000000001543</c:v>
                </c:pt>
                <c:pt idx="463">
                  <c:v>5.4630000000001546</c:v>
                </c:pt>
                <c:pt idx="464">
                  <c:v>5.464000000000155</c:v>
                </c:pt>
                <c:pt idx="465">
                  <c:v>5.4650000000001553</c:v>
                </c:pt>
                <c:pt idx="466">
                  <c:v>5.4660000000001556</c:v>
                </c:pt>
                <c:pt idx="467">
                  <c:v>5.467000000000156</c:v>
                </c:pt>
                <c:pt idx="468">
                  <c:v>5.4680000000001563</c:v>
                </c:pt>
                <c:pt idx="469">
                  <c:v>5.4690000000001566</c:v>
                </c:pt>
                <c:pt idx="470">
                  <c:v>5.470000000000157</c:v>
                </c:pt>
                <c:pt idx="471">
                  <c:v>5.4710000000001573</c:v>
                </c:pt>
                <c:pt idx="472">
                  <c:v>5.4720000000001576</c:v>
                </c:pt>
                <c:pt idx="473">
                  <c:v>5.473000000000158</c:v>
                </c:pt>
                <c:pt idx="474">
                  <c:v>5.4740000000001583</c:v>
                </c:pt>
                <c:pt idx="475">
                  <c:v>5.4750000000001586</c:v>
                </c:pt>
                <c:pt idx="476">
                  <c:v>5.476000000000159</c:v>
                </c:pt>
                <c:pt idx="477">
                  <c:v>5.4770000000001593</c:v>
                </c:pt>
                <c:pt idx="478">
                  <c:v>5.4780000000001596</c:v>
                </c:pt>
                <c:pt idx="479">
                  <c:v>5.47900000000016</c:v>
                </c:pt>
                <c:pt idx="480">
                  <c:v>5.4800000000001603</c:v>
                </c:pt>
                <c:pt idx="481">
                  <c:v>5.4810000000001606</c:v>
                </c:pt>
                <c:pt idx="482">
                  <c:v>5.482000000000161</c:v>
                </c:pt>
                <c:pt idx="483">
                  <c:v>5.4830000000001613</c:v>
                </c:pt>
                <c:pt idx="484">
                  <c:v>5.4840000000001616</c:v>
                </c:pt>
                <c:pt idx="485">
                  <c:v>5.485000000000162</c:v>
                </c:pt>
                <c:pt idx="486">
                  <c:v>5.4860000000001623</c:v>
                </c:pt>
                <c:pt idx="487">
                  <c:v>5.4870000000001626</c:v>
                </c:pt>
                <c:pt idx="488">
                  <c:v>5.488000000000163</c:v>
                </c:pt>
                <c:pt idx="489">
                  <c:v>5.4890000000001633</c:v>
                </c:pt>
                <c:pt idx="490">
                  <c:v>5.4900000000001636</c:v>
                </c:pt>
                <c:pt idx="491">
                  <c:v>5.491000000000164</c:v>
                </c:pt>
                <c:pt idx="492">
                  <c:v>5.4920000000001643</c:v>
                </c:pt>
                <c:pt idx="493">
                  <c:v>5.4930000000001646</c:v>
                </c:pt>
                <c:pt idx="494">
                  <c:v>5.494000000000165</c:v>
                </c:pt>
                <c:pt idx="495">
                  <c:v>5.4950000000001653</c:v>
                </c:pt>
                <c:pt idx="496">
                  <c:v>5.4960000000001656</c:v>
                </c:pt>
                <c:pt idx="497">
                  <c:v>5.497000000000166</c:v>
                </c:pt>
                <c:pt idx="498">
                  <c:v>5.4980000000001663</c:v>
                </c:pt>
                <c:pt idx="499">
                  <c:v>5.4990000000001666</c:v>
                </c:pt>
                <c:pt idx="500">
                  <c:v>5.500000000000167</c:v>
                </c:pt>
                <c:pt idx="501">
                  <c:v>5.5010000000001673</c:v>
                </c:pt>
                <c:pt idx="502">
                  <c:v>5.5020000000001676</c:v>
                </c:pt>
                <c:pt idx="503">
                  <c:v>5.503000000000168</c:v>
                </c:pt>
                <c:pt idx="504">
                  <c:v>5.5040000000001683</c:v>
                </c:pt>
                <c:pt idx="505">
                  <c:v>5.5050000000001686</c:v>
                </c:pt>
                <c:pt idx="506">
                  <c:v>5.506000000000169</c:v>
                </c:pt>
                <c:pt idx="507">
                  <c:v>5.5070000000001693</c:v>
                </c:pt>
                <c:pt idx="508">
                  <c:v>5.5080000000001696</c:v>
                </c:pt>
                <c:pt idx="509">
                  <c:v>5.50900000000017</c:v>
                </c:pt>
                <c:pt idx="510">
                  <c:v>5.5100000000001703</c:v>
                </c:pt>
                <c:pt idx="511">
                  <c:v>5.5110000000001707</c:v>
                </c:pt>
                <c:pt idx="512">
                  <c:v>5.512000000000171</c:v>
                </c:pt>
                <c:pt idx="513">
                  <c:v>5.5130000000001713</c:v>
                </c:pt>
                <c:pt idx="514">
                  <c:v>5.5140000000001717</c:v>
                </c:pt>
                <c:pt idx="515">
                  <c:v>5.515000000000172</c:v>
                </c:pt>
                <c:pt idx="516">
                  <c:v>5.5160000000001723</c:v>
                </c:pt>
                <c:pt idx="517">
                  <c:v>5.5170000000001727</c:v>
                </c:pt>
                <c:pt idx="518">
                  <c:v>5.518000000000173</c:v>
                </c:pt>
                <c:pt idx="519">
                  <c:v>5.5190000000001733</c:v>
                </c:pt>
                <c:pt idx="520">
                  <c:v>5.5200000000001737</c:v>
                </c:pt>
                <c:pt idx="521">
                  <c:v>5.521000000000174</c:v>
                </c:pt>
                <c:pt idx="522">
                  <c:v>5.5220000000001743</c:v>
                </c:pt>
                <c:pt idx="523">
                  <c:v>5.5230000000001747</c:v>
                </c:pt>
                <c:pt idx="524">
                  <c:v>5.524000000000175</c:v>
                </c:pt>
                <c:pt idx="525">
                  <c:v>5.5250000000001753</c:v>
                </c:pt>
                <c:pt idx="526">
                  <c:v>5.5260000000001757</c:v>
                </c:pt>
                <c:pt idx="527">
                  <c:v>5.527000000000176</c:v>
                </c:pt>
                <c:pt idx="528">
                  <c:v>5.5280000000001763</c:v>
                </c:pt>
                <c:pt idx="529">
                  <c:v>5.5290000000001767</c:v>
                </c:pt>
                <c:pt idx="530">
                  <c:v>5.530000000000177</c:v>
                </c:pt>
                <c:pt idx="531">
                  <c:v>5.5310000000001773</c:v>
                </c:pt>
                <c:pt idx="532">
                  <c:v>5.5320000000001777</c:v>
                </c:pt>
                <c:pt idx="533">
                  <c:v>5.533000000000178</c:v>
                </c:pt>
                <c:pt idx="534">
                  <c:v>5.5340000000001783</c:v>
                </c:pt>
                <c:pt idx="535">
                  <c:v>5.5350000000001787</c:v>
                </c:pt>
                <c:pt idx="536">
                  <c:v>5.536000000000179</c:v>
                </c:pt>
                <c:pt idx="537">
                  <c:v>5.5370000000001793</c:v>
                </c:pt>
                <c:pt idx="538">
                  <c:v>5.5380000000001797</c:v>
                </c:pt>
                <c:pt idx="539">
                  <c:v>5.53900000000018</c:v>
                </c:pt>
                <c:pt idx="540">
                  <c:v>5.5400000000001803</c:v>
                </c:pt>
                <c:pt idx="541">
                  <c:v>5.5410000000001807</c:v>
                </c:pt>
                <c:pt idx="542">
                  <c:v>5.542000000000181</c:v>
                </c:pt>
                <c:pt idx="543">
                  <c:v>5.5430000000001813</c:v>
                </c:pt>
                <c:pt idx="544">
                  <c:v>5.5440000000001817</c:v>
                </c:pt>
                <c:pt idx="545">
                  <c:v>5.545000000000182</c:v>
                </c:pt>
                <c:pt idx="546">
                  <c:v>5.5460000000001823</c:v>
                </c:pt>
                <c:pt idx="547">
                  <c:v>5.5470000000001827</c:v>
                </c:pt>
                <c:pt idx="548">
                  <c:v>5.548000000000183</c:v>
                </c:pt>
                <c:pt idx="549">
                  <c:v>5.5490000000001833</c:v>
                </c:pt>
                <c:pt idx="550">
                  <c:v>5.5500000000001837</c:v>
                </c:pt>
                <c:pt idx="551">
                  <c:v>5.551000000000184</c:v>
                </c:pt>
                <c:pt idx="552">
                  <c:v>5.5520000000001843</c:v>
                </c:pt>
                <c:pt idx="553">
                  <c:v>5.5530000000001847</c:v>
                </c:pt>
                <c:pt idx="554">
                  <c:v>5.554000000000185</c:v>
                </c:pt>
                <c:pt idx="555">
                  <c:v>5.5550000000001853</c:v>
                </c:pt>
                <c:pt idx="556">
                  <c:v>5.5560000000001857</c:v>
                </c:pt>
                <c:pt idx="557">
                  <c:v>5.557000000000186</c:v>
                </c:pt>
                <c:pt idx="558">
                  <c:v>5.5580000000001863</c:v>
                </c:pt>
                <c:pt idx="559">
                  <c:v>5.5590000000001867</c:v>
                </c:pt>
                <c:pt idx="560">
                  <c:v>5.560000000000187</c:v>
                </c:pt>
                <c:pt idx="561">
                  <c:v>5.5610000000001873</c:v>
                </c:pt>
                <c:pt idx="562">
                  <c:v>5.5620000000001877</c:v>
                </c:pt>
                <c:pt idx="563">
                  <c:v>5.563000000000188</c:v>
                </c:pt>
                <c:pt idx="564">
                  <c:v>5.5640000000001884</c:v>
                </c:pt>
                <c:pt idx="565">
                  <c:v>5.5650000000001887</c:v>
                </c:pt>
                <c:pt idx="566">
                  <c:v>5.566000000000189</c:v>
                </c:pt>
                <c:pt idx="567">
                  <c:v>5.5670000000001894</c:v>
                </c:pt>
                <c:pt idx="568">
                  <c:v>5.5680000000001897</c:v>
                </c:pt>
                <c:pt idx="569">
                  <c:v>5.56900000000019</c:v>
                </c:pt>
                <c:pt idx="570">
                  <c:v>5.5700000000001904</c:v>
                </c:pt>
                <c:pt idx="571">
                  <c:v>5.5710000000001907</c:v>
                </c:pt>
                <c:pt idx="572">
                  <c:v>5.572000000000191</c:v>
                </c:pt>
                <c:pt idx="573">
                  <c:v>5.5730000000001914</c:v>
                </c:pt>
                <c:pt idx="574">
                  <c:v>5.5740000000001917</c:v>
                </c:pt>
                <c:pt idx="575">
                  <c:v>5.575000000000192</c:v>
                </c:pt>
                <c:pt idx="576">
                  <c:v>5.5760000000001924</c:v>
                </c:pt>
                <c:pt idx="577">
                  <c:v>5.5770000000001927</c:v>
                </c:pt>
                <c:pt idx="578">
                  <c:v>5.578000000000193</c:v>
                </c:pt>
                <c:pt idx="579">
                  <c:v>5.5790000000001934</c:v>
                </c:pt>
                <c:pt idx="580">
                  <c:v>5.5800000000001937</c:v>
                </c:pt>
                <c:pt idx="581">
                  <c:v>5.581000000000194</c:v>
                </c:pt>
                <c:pt idx="582">
                  <c:v>5.5820000000001944</c:v>
                </c:pt>
                <c:pt idx="583">
                  <c:v>5.5830000000001947</c:v>
                </c:pt>
                <c:pt idx="584">
                  <c:v>5.584000000000195</c:v>
                </c:pt>
                <c:pt idx="585">
                  <c:v>5.5850000000001954</c:v>
                </c:pt>
                <c:pt idx="586">
                  <c:v>5.5860000000001957</c:v>
                </c:pt>
                <c:pt idx="587">
                  <c:v>5.587000000000196</c:v>
                </c:pt>
                <c:pt idx="588">
                  <c:v>5.5880000000001964</c:v>
                </c:pt>
                <c:pt idx="589">
                  <c:v>5.5890000000001967</c:v>
                </c:pt>
                <c:pt idx="590">
                  <c:v>5.590000000000197</c:v>
                </c:pt>
                <c:pt idx="591">
                  <c:v>5.5910000000001974</c:v>
                </c:pt>
                <c:pt idx="592">
                  <c:v>5.5920000000001977</c:v>
                </c:pt>
                <c:pt idx="593">
                  <c:v>5.593000000000198</c:v>
                </c:pt>
                <c:pt idx="594">
                  <c:v>5.5940000000001984</c:v>
                </c:pt>
                <c:pt idx="595">
                  <c:v>5.5950000000001987</c:v>
                </c:pt>
                <c:pt idx="596">
                  <c:v>5.596000000000199</c:v>
                </c:pt>
                <c:pt idx="597">
                  <c:v>5.5970000000001994</c:v>
                </c:pt>
                <c:pt idx="598">
                  <c:v>5.5980000000001997</c:v>
                </c:pt>
                <c:pt idx="599">
                  <c:v>5.5990000000002</c:v>
                </c:pt>
                <c:pt idx="600">
                  <c:v>5.6000000000002004</c:v>
                </c:pt>
                <c:pt idx="601">
                  <c:v>5.6010000000002007</c:v>
                </c:pt>
                <c:pt idx="602">
                  <c:v>5.602000000000201</c:v>
                </c:pt>
                <c:pt idx="603">
                  <c:v>5.6030000000002014</c:v>
                </c:pt>
                <c:pt idx="604">
                  <c:v>5.6040000000002017</c:v>
                </c:pt>
                <c:pt idx="605">
                  <c:v>5.605000000000202</c:v>
                </c:pt>
                <c:pt idx="606">
                  <c:v>5.6060000000002024</c:v>
                </c:pt>
                <c:pt idx="607">
                  <c:v>5.6070000000002027</c:v>
                </c:pt>
                <c:pt idx="608">
                  <c:v>5.608000000000203</c:v>
                </c:pt>
                <c:pt idx="609">
                  <c:v>5.6090000000002034</c:v>
                </c:pt>
                <c:pt idx="610">
                  <c:v>5.6100000000002037</c:v>
                </c:pt>
                <c:pt idx="611">
                  <c:v>5.611000000000204</c:v>
                </c:pt>
                <c:pt idx="612">
                  <c:v>5.6120000000002044</c:v>
                </c:pt>
                <c:pt idx="613">
                  <c:v>5.6130000000002047</c:v>
                </c:pt>
                <c:pt idx="614">
                  <c:v>5.614000000000205</c:v>
                </c:pt>
                <c:pt idx="615">
                  <c:v>5.6150000000002054</c:v>
                </c:pt>
                <c:pt idx="616">
                  <c:v>5.6160000000002057</c:v>
                </c:pt>
                <c:pt idx="617">
                  <c:v>5.6170000000002061</c:v>
                </c:pt>
                <c:pt idx="618">
                  <c:v>5.6180000000002064</c:v>
                </c:pt>
                <c:pt idx="619">
                  <c:v>5.6190000000002067</c:v>
                </c:pt>
                <c:pt idx="620">
                  <c:v>5.6200000000002071</c:v>
                </c:pt>
                <c:pt idx="621">
                  <c:v>5.6210000000002074</c:v>
                </c:pt>
                <c:pt idx="622">
                  <c:v>5.6220000000002077</c:v>
                </c:pt>
                <c:pt idx="623">
                  <c:v>5.6230000000002081</c:v>
                </c:pt>
                <c:pt idx="624">
                  <c:v>5.6240000000002084</c:v>
                </c:pt>
                <c:pt idx="625">
                  <c:v>5.6250000000002087</c:v>
                </c:pt>
                <c:pt idx="626">
                  <c:v>5.6260000000002091</c:v>
                </c:pt>
                <c:pt idx="627">
                  <c:v>5.6270000000002094</c:v>
                </c:pt>
                <c:pt idx="628">
                  <c:v>5.6280000000002097</c:v>
                </c:pt>
                <c:pt idx="629">
                  <c:v>5.6290000000002101</c:v>
                </c:pt>
                <c:pt idx="630">
                  <c:v>5.6300000000002104</c:v>
                </c:pt>
                <c:pt idx="631">
                  <c:v>5.6310000000002107</c:v>
                </c:pt>
                <c:pt idx="632">
                  <c:v>5.6320000000002111</c:v>
                </c:pt>
                <c:pt idx="633">
                  <c:v>5.6330000000002114</c:v>
                </c:pt>
                <c:pt idx="634">
                  <c:v>5.6340000000002117</c:v>
                </c:pt>
                <c:pt idx="635">
                  <c:v>5.6350000000002121</c:v>
                </c:pt>
                <c:pt idx="636">
                  <c:v>5.6360000000002124</c:v>
                </c:pt>
                <c:pt idx="637">
                  <c:v>5.6370000000002127</c:v>
                </c:pt>
                <c:pt idx="638">
                  <c:v>5.6380000000002131</c:v>
                </c:pt>
                <c:pt idx="639">
                  <c:v>5.6390000000002134</c:v>
                </c:pt>
                <c:pt idx="640">
                  <c:v>5.6400000000002137</c:v>
                </c:pt>
                <c:pt idx="641">
                  <c:v>5.6410000000002141</c:v>
                </c:pt>
                <c:pt idx="642">
                  <c:v>5.6420000000002144</c:v>
                </c:pt>
                <c:pt idx="643">
                  <c:v>5.6430000000002147</c:v>
                </c:pt>
                <c:pt idx="644">
                  <c:v>5.6440000000002151</c:v>
                </c:pt>
                <c:pt idx="645">
                  <c:v>5.6450000000002154</c:v>
                </c:pt>
                <c:pt idx="646">
                  <c:v>5.6460000000002157</c:v>
                </c:pt>
                <c:pt idx="647">
                  <c:v>5.6470000000002161</c:v>
                </c:pt>
                <c:pt idx="648">
                  <c:v>5.6480000000002164</c:v>
                </c:pt>
                <c:pt idx="649">
                  <c:v>5.6490000000002167</c:v>
                </c:pt>
                <c:pt idx="650">
                  <c:v>5.6500000000002171</c:v>
                </c:pt>
                <c:pt idx="651">
                  <c:v>5.6510000000002174</c:v>
                </c:pt>
                <c:pt idx="652">
                  <c:v>5.6520000000002177</c:v>
                </c:pt>
                <c:pt idx="653">
                  <c:v>5.6530000000002181</c:v>
                </c:pt>
                <c:pt idx="654">
                  <c:v>5.6540000000002184</c:v>
                </c:pt>
                <c:pt idx="655">
                  <c:v>5.6550000000002187</c:v>
                </c:pt>
                <c:pt idx="656">
                  <c:v>5.6560000000002191</c:v>
                </c:pt>
                <c:pt idx="657">
                  <c:v>5.6570000000002194</c:v>
                </c:pt>
                <c:pt idx="658">
                  <c:v>5.6580000000002197</c:v>
                </c:pt>
                <c:pt idx="659">
                  <c:v>5.6590000000002201</c:v>
                </c:pt>
                <c:pt idx="660">
                  <c:v>5.6600000000002204</c:v>
                </c:pt>
                <c:pt idx="661">
                  <c:v>5.6610000000002207</c:v>
                </c:pt>
                <c:pt idx="662">
                  <c:v>5.6620000000002211</c:v>
                </c:pt>
                <c:pt idx="663">
                  <c:v>5.6630000000002214</c:v>
                </c:pt>
                <c:pt idx="664">
                  <c:v>5.6640000000002217</c:v>
                </c:pt>
                <c:pt idx="665">
                  <c:v>5.6650000000002221</c:v>
                </c:pt>
                <c:pt idx="666">
                  <c:v>5.6660000000002224</c:v>
                </c:pt>
                <c:pt idx="667">
                  <c:v>5.6670000000002227</c:v>
                </c:pt>
                <c:pt idx="668">
                  <c:v>5.6680000000002231</c:v>
                </c:pt>
                <c:pt idx="669">
                  <c:v>5.6690000000002234</c:v>
                </c:pt>
                <c:pt idx="670">
                  <c:v>5.6700000000002237</c:v>
                </c:pt>
                <c:pt idx="671">
                  <c:v>5.6710000000002241</c:v>
                </c:pt>
                <c:pt idx="672">
                  <c:v>5.6720000000002244</c:v>
                </c:pt>
                <c:pt idx="673">
                  <c:v>5.6730000000002248</c:v>
                </c:pt>
                <c:pt idx="674">
                  <c:v>5.6740000000002251</c:v>
                </c:pt>
                <c:pt idx="675">
                  <c:v>5.6750000000002254</c:v>
                </c:pt>
                <c:pt idx="676">
                  <c:v>5.6760000000002258</c:v>
                </c:pt>
                <c:pt idx="677">
                  <c:v>5.6770000000002261</c:v>
                </c:pt>
                <c:pt idx="678">
                  <c:v>5.6780000000002264</c:v>
                </c:pt>
                <c:pt idx="679">
                  <c:v>5.6790000000002268</c:v>
                </c:pt>
                <c:pt idx="680">
                  <c:v>5.6800000000002271</c:v>
                </c:pt>
                <c:pt idx="681">
                  <c:v>5.6810000000002274</c:v>
                </c:pt>
                <c:pt idx="682">
                  <c:v>5.6820000000002278</c:v>
                </c:pt>
                <c:pt idx="683">
                  <c:v>5.6830000000002281</c:v>
                </c:pt>
                <c:pt idx="684">
                  <c:v>5.6840000000002284</c:v>
                </c:pt>
                <c:pt idx="685">
                  <c:v>5.6850000000002288</c:v>
                </c:pt>
                <c:pt idx="686">
                  <c:v>5.6860000000002291</c:v>
                </c:pt>
                <c:pt idx="687">
                  <c:v>5.6870000000002294</c:v>
                </c:pt>
                <c:pt idx="688">
                  <c:v>5.6880000000002298</c:v>
                </c:pt>
                <c:pt idx="689">
                  <c:v>5.6890000000002301</c:v>
                </c:pt>
                <c:pt idx="690">
                  <c:v>5.6900000000002304</c:v>
                </c:pt>
                <c:pt idx="691">
                  <c:v>5.6910000000002308</c:v>
                </c:pt>
                <c:pt idx="692">
                  <c:v>5.6920000000002311</c:v>
                </c:pt>
                <c:pt idx="693">
                  <c:v>5.6930000000002314</c:v>
                </c:pt>
                <c:pt idx="694">
                  <c:v>5.6940000000002318</c:v>
                </c:pt>
                <c:pt idx="695">
                  <c:v>5.6950000000002321</c:v>
                </c:pt>
                <c:pt idx="696">
                  <c:v>5.6960000000002324</c:v>
                </c:pt>
                <c:pt idx="697">
                  <c:v>5.6970000000002328</c:v>
                </c:pt>
                <c:pt idx="698">
                  <c:v>5.6980000000002331</c:v>
                </c:pt>
                <c:pt idx="699">
                  <c:v>5.6990000000002334</c:v>
                </c:pt>
                <c:pt idx="700">
                  <c:v>5.7000000000002338</c:v>
                </c:pt>
                <c:pt idx="701">
                  <c:v>5.7010000000002341</c:v>
                </c:pt>
                <c:pt idx="702">
                  <c:v>5.7020000000002344</c:v>
                </c:pt>
                <c:pt idx="703">
                  <c:v>5.7030000000002348</c:v>
                </c:pt>
                <c:pt idx="704">
                  <c:v>5.7040000000002351</c:v>
                </c:pt>
                <c:pt idx="705">
                  <c:v>5.7050000000002354</c:v>
                </c:pt>
                <c:pt idx="706">
                  <c:v>5.7060000000002358</c:v>
                </c:pt>
                <c:pt idx="707">
                  <c:v>5.7070000000002361</c:v>
                </c:pt>
                <c:pt idx="708">
                  <c:v>5.7080000000002364</c:v>
                </c:pt>
                <c:pt idx="709">
                  <c:v>5.7090000000002368</c:v>
                </c:pt>
                <c:pt idx="710">
                  <c:v>5.7100000000002371</c:v>
                </c:pt>
                <c:pt idx="711">
                  <c:v>5.7110000000002374</c:v>
                </c:pt>
                <c:pt idx="712">
                  <c:v>5.7120000000002378</c:v>
                </c:pt>
                <c:pt idx="713">
                  <c:v>5.7130000000002381</c:v>
                </c:pt>
                <c:pt idx="714">
                  <c:v>5.7140000000002384</c:v>
                </c:pt>
                <c:pt idx="715">
                  <c:v>5.7150000000002388</c:v>
                </c:pt>
                <c:pt idx="716">
                  <c:v>5.7160000000002391</c:v>
                </c:pt>
                <c:pt idx="717">
                  <c:v>5.7170000000002394</c:v>
                </c:pt>
                <c:pt idx="718">
                  <c:v>5.7180000000002398</c:v>
                </c:pt>
                <c:pt idx="719">
                  <c:v>5.7190000000002401</c:v>
                </c:pt>
                <c:pt idx="720">
                  <c:v>5.7200000000002404</c:v>
                </c:pt>
                <c:pt idx="721">
                  <c:v>5.7210000000002408</c:v>
                </c:pt>
                <c:pt idx="722">
                  <c:v>5.7220000000002411</c:v>
                </c:pt>
                <c:pt idx="723">
                  <c:v>5.7230000000002414</c:v>
                </c:pt>
                <c:pt idx="724">
                  <c:v>5.7240000000002418</c:v>
                </c:pt>
                <c:pt idx="725">
                  <c:v>5.7250000000002421</c:v>
                </c:pt>
                <c:pt idx="726">
                  <c:v>5.7260000000002425</c:v>
                </c:pt>
                <c:pt idx="727">
                  <c:v>5.7270000000002428</c:v>
                </c:pt>
                <c:pt idx="728">
                  <c:v>5.7280000000002431</c:v>
                </c:pt>
                <c:pt idx="729">
                  <c:v>5.7290000000002435</c:v>
                </c:pt>
                <c:pt idx="730">
                  <c:v>5.7300000000002438</c:v>
                </c:pt>
                <c:pt idx="731">
                  <c:v>5.7310000000002441</c:v>
                </c:pt>
                <c:pt idx="732">
                  <c:v>5.7320000000002445</c:v>
                </c:pt>
                <c:pt idx="733">
                  <c:v>5.7330000000002448</c:v>
                </c:pt>
                <c:pt idx="734">
                  <c:v>5.7340000000002451</c:v>
                </c:pt>
                <c:pt idx="735">
                  <c:v>5.7350000000002455</c:v>
                </c:pt>
                <c:pt idx="736">
                  <c:v>5.7360000000002458</c:v>
                </c:pt>
                <c:pt idx="737">
                  <c:v>5.7370000000002461</c:v>
                </c:pt>
                <c:pt idx="738">
                  <c:v>5.7380000000002465</c:v>
                </c:pt>
                <c:pt idx="739">
                  <c:v>5.7390000000002468</c:v>
                </c:pt>
                <c:pt idx="740">
                  <c:v>5.7400000000002471</c:v>
                </c:pt>
                <c:pt idx="741">
                  <c:v>5.7410000000002475</c:v>
                </c:pt>
                <c:pt idx="742">
                  <c:v>5.7420000000002478</c:v>
                </c:pt>
                <c:pt idx="743">
                  <c:v>5.7430000000002481</c:v>
                </c:pt>
                <c:pt idx="744">
                  <c:v>5.7440000000002485</c:v>
                </c:pt>
                <c:pt idx="745">
                  <c:v>5.7450000000002488</c:v>
                </c:pt>
                <c:pt idx="746">
                  <c:v>5.7460000000002491</c:v>
                </c:pt>
                <c:pt idx="747">
                  <c:v>5.7470000000002495</c:v>
                </c:pt>
                <c:pt idx="748">
                  <c:v>5.7480000000002498</c:v>
                </c:pt>
                <c:pt idx="749">
                  <c:v>5.7490000000002501</c:v>
                </c:pt>
                <c:pt idx="750">
                  <c:v>5.7500000000002505</c:v>
                </c:pt>
                <c:pt idx="751">
                  <c:v>5.7510000000002508</c:v>
                </c:pt>
                <c:pt idx="752">
                  <c:v>5.7520000000002511</c:v>
                </c:pt>
                <c:pt idx="753">
                  <c:v>5.7530000000002515</c:v>
                </c:pt>
                <c:pt idx="754">
                  <c:v>5.7540000000002518</c:v>
                </c:pt>
                <c:pt idx="755">
                  <c:v>5.7550000000002521</c:v>
                </c:pt>
                <c:pt idx="756">
                  <c:v>5.7560000000002525</c:v>
                </c:pt>
                <c:pt idx="757">
                  <c:v>5.7570000000002528</c:v>
                </c:pt>
                <c:pt idx="758">
                  <c:v>5.7580000000002531</c:v>
                </c:pt>
                <c:pt idx="759">
                  <c:v>5.7590000000002535</c:v>
                </c:pt>
                <c:pt idx="760">
                  <c:v>5.7600000000002538</c:v>
                </c:pt>
                <c:pt idx="761">
                  <c:v>5.7610000000002541</c:v>
                </c:pt>
                <c:pt idx="762">
                  <c:v>5.7620000000002545</c:v>
                </c:pt>
                <c:pt idx="763">
                  <c:v>5.7630000000002548</c:v>
                </c:pt>
                <c:pt idx="764">
                  <c:v>5.7640000000002551</c:v>
                </c:pt>
                <c:pt idx="765">
                  <c:v>5.7650000000002555</c:v>
                </c:pt>
                <c:pt idx="766">
                  <c:v>5.7660000000002558</c:v>
                </c:pt>
                <c:pt idx="767">
                  <c:v>5.7670000000002561</c:v>
                </c:pt>
                <c:pt idx="768">
                  <c:v>5.7680000000002565</c:v>
                </c:pt>
                <c:pt idx="769">
                  <c:v>5.7690000000002568</c:v>
                </c:pt>
                <c:pt idx="770">
                  <c:v>5.7700000000002571</c:v>
                </c:pt>
                <c:pt idx="771">
                  <c:v>5.7710000000002575</c:v>
                </c:pt>
                <c:pt idx="772">
                  <c:v>5.7720000000002578</c:v>
                </c:pt>
                <c:pt idx="773">
                  <c:v>5.7730000000002581</c:v>
                </c:pt>
                <c:pt idx="774">
                  <c:v>5.7740000000002585</c:v>
                </c:pt>
                <c:pt idx="775">
                  <c:v>5.7750000000002588</c:v>
                </c:pt>
                <c:pt idx="776">
                  <c:v>5.7760000000002591</c:v>
                </c:pt>
                <c:pt idx="777">
                  <c:v>5.7770000000002595</c:v>
                </c:pt>
                <c:pt idx="778">
                  <c:v>5.7780000000002598</c:v>
                </c:pt>
                <c:pt idx="779">
                  <c:v>5.7790000000002602</c:v>
                </c:pt>
                <c:pt idx="780">
                  <c:v>5.7800000000002605</c:v>
                </c:pt>
                <c:pt idx="781">
                  <c:v>5.7810000000002608</c:v>
                </c:pt>
                <c:pt idx="782">
                  <c:v>5.7820000000002612</c:v>
                </c:pt>
                <c:pt idx="783">
                  <c:v>5.7830000000002615</c:v>
                </c:pt>
                <c:pt idx="784">
                  <c:v>5.7840000000002618</c:v>
                </c:pt>
                <c:pt idx="785">
                  <c:v>5.7850000000002622</c:v>
                </c:pt>
                <c:pt idx="786">
                  <c:v>5.7860000000002625</c:v>
                </c:pt>
                <c:pt idx="787">
                  <c:v>5.7870000000002628</c:v>
                </c:pt>
                <c:pt idx="788">
                  <c:v>5.7880000000002632</c:v>
                </c:pt>
                <c:pt idx="789">
                  <c:v>5.7890000000002635</c:v>
                </c:pt>
                <c:pt idx="790">
                  <c:v>5.7900000000002638</c:v>
                </c:pt>
                <c:pt idx="791">
                  <c:v>5.7910000000002642</c:v>
                </c:pt>
                <c:pt idx="792">
                  <c:v>5.7920000000002645</c:v>
                </c:pt>
                <c:pt idx="793">
                  <c:v>5.7930000000002648</c:v>
                </c:pt>
                <c:pt idx="794">
                  <c:v>5.7940000000002652</c:v>
                </c:pt>
                <c:pt idx="795">
                  <c:v>5.7950000000002655</c:v>
                </c:pt>
                <c:pt idx="796">
                  <c:v>5.7960000000002658</c:v>
                </c:pt>
                <c:pt idx="797">
                  <c:v>5.7970000000002662</c:v>
                </c:pt>
                <c:pt idx="798">
                  <c:v>5.7980000000002665</c:v>
                </c:pt>
                <c:pt idx="799">
                  <c:v>5.7990000000002668</c:v>
                </c:pt>
                <c:pt idx="800">
                  <c:v>5.8000000000002672</c:v>
                </c:pt>
                <c:pt idx="801">
                  <c:v>5.8010000000002675</c:v>
                </c:pt>
                <c:pt idx="802">
                  <c:v>5.8020000000002678</c:v>
                </c:pt>
                <c:pt idx="803">
                  <c:v>5.8030000000002682</c:v>
                </c:pt>
                <c:pt idx="804">
                  <c:v>5.8040000000002685</c:v>
                </c:pt>
                <c:pt idx="805">
                  <c:v>5.8050000000002688</c:v>
                </c:pt>
                <c:pt idx="806">
                  <c:v>5.8060000000002692</c:v>
                </c:pt>
                <c:pt idx="807">
                  <c:v>5.8070000000002695</c:v>
                </c:pt>
                <c:pt idx="808">
                  <c:v>5.8080000000002698</c:v>
                </c:pt>
                <c:pt idx="809">
                  <c:v>5.8090000000002702</c:v>
                </c:pt>
                <c:pt idx="810">
                  <c:v>5.8100000000002705</c:v>
                </c:pt>
                <c:pt idx="811">
                  <c:v>5.8110000000002708</c:v>
                </c:pt>
                <c:pt idx="812">
                  <c:v>5.8120000000002712</c:v>
                </c:pt>
                <c:pt idx="813">
                  <c:v>5.8130000000002715</c:v>
                </c:pt>
                <c:pt idx="814">
                  <c:v>5.8140000000002718</c:v>
                </c:pt>
                <c:pt idx="815">
                  <c:v>5.8150000000002722</c:v>
                </c:pt>
                <c:pt idx="816">
                  <c:v>5.8160000000002725</c:v>
                </c:pt>
                <c:pt idx="817">
                  <c:v>5.8170000000002728</c:v>
                </c:pt>
                <c:pt idx="818">
                  <c:v>5.8180000000002732</c:v>
                </c:pt>
                <c:pt idx="819">
                  <c:v>5.8190000000002735</c:v>
                </c:pt>
                <c:pt idx="820">
                  <c:v>5.8200000000002738</c:v>
                </c:pt>
                <c:pt idx="821">
                  <c:v>5.8210000000002742</c:v>
                </c:pt>
                <c:pt idx="822">
                  <c:v>5.8220000000002745</c:v>
                </c:pt>
                <c:pt idx="823">
                  <c:v>5.8230000000002748</c:v>
                </c:pt>
                <c:pt idx="824">
                  <c:v>5.8240000000002752</c:v>
                </c:pt>
                <c:pt idx="825">
                  <c:v>5.8250000000002755</c:v>
                </c:pt>
                <c:pt idx="826">
                  <c:v>5.8260000000002758</c:v>
                </c:pt>
                <c:pt idx="827">
                  <c:v>5.8270000000002762</c:v>
                </c:pt>
                <c:pt idx="828">
                  <c:v>5.8280000000002765</c:v>
                </c:pt>
                <c:pt idx="829">
                  <c:v>5.8290000000002768</c:v>
                </c:pt>
                <c:pt idx="830">
                  <c:v>5.8300000000002772</c:v>
                </c:pt>
                <c:pt idx="831">
                  <c:v>5.8310000000002775</c:v>
                </c:pt>
                <c:pt idx="832">
                  <c:v>5.8320000000002779</c:v>
                </c:pt>
                <c:pt idx="833">
                  <c:v>5.8330000000002782</c:v>
                </c:pt>
                <c:pt idx="834">
                  <c:v>5.8340000000002785</c:v>
                </c:pt>
                <c:pt idx="835">
                  <c:v>5.8350000000002789</c:v>
                </c:pt>
                <c:pt idx="836">
                  <c:v>5.8360000000002792</c:v>
                </c:pt>
                <c:pt idx="837">
                  <c:v>5.8370000000002795</c:v>
                </c:pt>
                <c:pt idx="838">
                  <c:v>5.8380000000002799</c:v>
                </c:pt>
                <c:pt idx="839">
                  <c:v>5.8390000000002802</c:v>
                </c:pt>
                <c:pt idx="840">
                  <c:v>5.8400000000002805</c:v>
                </c:pt>
                <c:pt idx="841">
                  <c:v>5.8410000000002809</c:v>
                </c:pt>
                <c:pt idx="842">
                  <c:v>5.8420000000002812</c:v>
                </c:pt>
                <c:pt idx="843">
                  <c:v>5.8430000000002815</c:v>
                </c:pt>
                <c:pt idx="844">
                  <c:v>5.8440000000002819</c:v>
                </c:pt>
                <c:pt idx="845">
                  <c:v>5.8450000000002822</c:v>
                </c:pt>
                <c:pt idx="846">
                  <c:v>5.8460000000002825</c:v>
                </c:pt>
                <c:pt idx="847">
                  <c:v>5.8470000000002829</c:v>
                </c:pt>
                <c:pt idx="848">
                  <c:v>5.8480000000002832</c:v>
                </c:pt>
                <c:pt idx="849">
                  <c:v>5.8490000000002835</c:v>
                </c:pt>
                <c:pt idx="850">
                  <c:v>5.8500000000002839</c:v>
                </c:pt>
                <c:pt idx="851">
                  <c:v>5.8510000000002842</c:v>
                </c:pt>
                <c:pt idx="852">
                  <c:v>5.8520000000002845</c:v>
                </c:pt>
                <c:pt idx="853">
                  <c:v>5.8530000000002849</c:v>
                </c:pt>
                <c:pt idx="854">
                  <c:v>5.8540000000002852</c:v>
                </c:pt>
                <c:pt idx="855">
                  <c:v>5.8550000000002855</c:v>
                </c:pt>
                <c:pt idx="856">
                  <c:v>5.8560000000002859</c:v>
                </c:pt>
                <c:pt idx="857">
                  <c:v>5.8570000000002862</c:v>
                </c:pt>
                <c:pt idx="858">
                  <c:v>5.8580000000002865</c:v>
                </c:pt>
                <c:pt idx="859">
                  <c:v>5.8590000000002869</c:v>
                </c:pt>
                <c:pt idx="860">
                  <c:v>5.8600000000002872</c:v>
                </c:pt>
                <c:pt idx="861">
                  <c:v>5.8610000000002875</c:v>
                </c:pt>
                <c:pt idx="862">
                  <c:v>5.8620000000002879</c:v>
                </c:pt>
                <c:pt idx="863">
                  <c:v>5.8630000000002882</c:v>
                </c:pt>
                <c:pt idx="864">
                  <c:v>5.8640000000002885</c:v>
                </c:pt>
                <c:pt idx="865">
                  <c:v>5.8650000000002889</c:v>
                </c:pt>
                <c:pt idx="866">
                  <c:v>5.8660000000002892</c:v>
                </c:pt>
                <c:pt idx="867">
                  <c:v>5.8670000000002895</c:v>
                </c:pt>
                <c:pt idx="868">
                  <c:v>5.8680000000002899</c:v>
                </c:pt>
                <c:pt idx="869">
                  <c:v>5.8690000000002902</c:v>
                </c:pt>
                <c:pt idx="870">
                  <c:v>5.8700000000002905</c:v>
                </c:pt>
                <c:pt idx="871">
                  <c:v>5.8710000000002909</c:v>
                </c:pt>
                <c:pt idx="872">
                  <c:v>5.8720000000002912</c:v>
                </c:pt>
                <c:pt idx="873">
                  <c:v>5.8730000000002915</c:v>
                </c:pt>
                <c:pt idx="874">
                  <c:v>5.8740000000002919</c:v>
                </c:pt>
                <c:pt idx="875">
                  <c:v>5.8750000000002922</c:v>
                </c:pt>
                <c:pt idx="876">
                  <c:v>5.8760000000002925</c:v>
                </c:pt>
                <c:pt idx="877">
                  <c:v>5.8770000000002929</c:v>
                </c:pt>
                <c:pt idx="878">
                  <c:v>5.8780000000002932</c:v>
                </c:pt>
                <c:pt idx="879">
                  <c:v>5.8790000000002935</c:v>
                </c:pt>
                <c:pt idx="880">
                  <c:v>5.8800000000002939</c:v>
                </c:pt>
                <c:pt idx="881">
                  <c:v>5.8810000000002942</c:v>
                </c:pt>
                <c:pt idx="882">
                  <c:v>5.8820000000002945</c:v>
                </c:pt>
                <c:pt idx="883">
                  <c:v>5.8830000000002949</c:v>
                </c:pt>
                <c:pt idx="884">
                  <c:v>5.8840000000002952</c:v>
                </c:pt>
                <c:pt idx="885">
                  <c:v>5.8850000000002956</c:v>
                </c:pt>
                <c:pt idx="886">
                  <c:v>5.8860000000002959</c:v>
                </c:pt>
                <c:pt idx="887">
                  <c:v>5.8870000000002962</c:v>
                </c:pt>
                <c:pt idx="888">
                  <c:v>5.8880000000002966</c:v>
                </c:pt>
                <c:pt idx="889">
                  <c:v>5.8890000000002969</c:v>
                </c:pt>
                <c:pt idx="890">
                  <c:v>5.8900000000002972</c:v>
                </c:pt>
                <c:pt idx="891">
                  <c:v>5.8910000000002976</c:v>
                </c:pt>
                <c:pt idx="892">
                  <c:v>5.8920000000002979</c:v>
                </c:pt>
                <c:pt idx="893">
                  <c:v>5.8930000000002982</c:v>
                </c:pt>
                <c:pt idx="894">
                  <c:v>5.8940000000002986</c:v>
                </c:pt>
                <c:pt idx="895">
                  <c:v>5.8950000000002989</c:v>
                </c:pt>
                <c:pt idx="896">
                  <c:v>5.8960000000002992</c:v>
                </c:pt>
                <c:pt idx="897">
                  <c:v>5.8970000000002996</c:v>
                </c:pt>
                <c:pt idx="898">
                  <c:v>5.8980000000002999</c:v>
                </c:pt>
                <c:pt idx="899">
                  <c:v>5.8990000000003002</c:v>
                </c:pt>
                <c:pt idx="900">
                  <c:v>5.9000000000003006</c:v>
                </c:pt>
                <c:pt idx="901">
                  <c:v>5.9010000000003009</c:v>
                </c:pt>
                <c:pt idx="902">
                  <c:v>5.9020000000003012</c:v>
                </c:pt>
                <c:pt idx="903">
                  <c:v>5.9030000000003016</c:v>
                </c:pt>
                <c:pt idx="904">
                  <c:v>5.9040000000003019</c:v>
                </c:pt>
                <c:pt idx="905">
                  <c:v>5.9050000000003022</c:v>
                </c:pt>
                <c:pt idx="906">
                  <c:v>5.9060000000003026</c:v>
                </c:pt>
                <c:pt idx="907">
                  <c:v>5.9070000000003029</c:v>
                </c:pt>
                <c:pt idx="908">
                  <c:v>5.9080000000003032</c:v>
                </c:pt>
                <c:pt idx="909">
                  <c:v>5.9090000000003036</c:v>
                </c:pt>
                <c:pt idx="910">
                  <c:v>5.9100000000003039</c:v>
                </c:pt>
                <c:pt idx="911">
                  <c:v>5.9110000000003042</c:v>
                </c:pt>
                <c:pt idx="912">
                  <c:v>5.9120000000003046</c:v>
                </c:pt>
                <c:pt idx="913">
                  <c:v>5.9130000000003049</c:v>
                </c:pt>
                <c:pt idx="914">
                  <c:v>5.9140000000003052</c:v>
                </c:pt>
                <c:pt idx="915">
                  <c:v>5.9150000000003056</c:v>
                </c:pt>
                <c:pt idx="916">
                  <c:v>5.9160000000003059</c:v>
                </c:pt>
                <c:pt idx="917">
                  <c:v>5.9170000000003062</c:v>
                </c:pt>
                <c:pt idx="918">
                  <c:v>5.9180000000003066</c:v>
                </c:pt>
                <c:pt idx="919">
                  <c:v>5.9190000000003069</c:v>
                </c:pt>
                <c:pt idx="920">
                  <c:v>5.9200000000003072</c:v>
                </c:pt>
                <c:pt idx="921">
                  <c:v>5.9210000000003076</c:v>
                </c:pt>
                <c:pt idx="922">
                  <c:v>5.9220000000003079</c:v>
                </c:pt>
                <c:pt idx="923">
                  <c:v>5.9230000000003082</c:v>
                </c:pt>
                <c:pt idx="924">
                  <c:v>5.9240000000003086</c:v>
                </c:pt>
                <c:pt idx="925">
                  <c:v>5.9250000000003089</c:v>
                </c:pt>
                <c:pt idx="926">
                  <c:v>5.9260000000003092</c:v>
                </c:pt>
                <c:pt idx="927">
                  <c:v>5.9270000000003096</c:v>
                </c:pt>
                <c:pt idx="928">
                  <c:v>5.9280000000003099</c:v>
                </c:pt>
                <c:pt idx="929">
                  <c:v>5.9290000000003102</c:v>
                </c:pt>
                <c:pt idx="930">
                  <c:v>5.9300000000003106</c:v>
                </c:pt>
                <c:pt idx="931">
                  <c:v>5.9310000000003109</c:v>
                </c:pt>
                <c:pt idx="932">
                  <c:v>5.9320000000003112</c:v>
                </c:pt>
                <c:pt idx="933">
                  <c:v>5.9330000000003116</c:v>
                </c:pt>
                <c:pt idx="934">
                  <c:v>5.9340000000003119</c:v>
                </c:pt>
                <c:pt idx="935">
                  <c:v>5.9350000000003122</c:v>
                </c:pt>
                <c:pt idx="936">
                  <c:v>5.9360000000003126</c:v>
                </c:pt>
                <c:pt idx="937">
                  <c:v>5.9370000000003129</c:v>
                </c:pt>
                <c:pt idx="938">
                  <c:v>5.9380000000003132</c:v>
                </c:pt>
                <c:pt idx="939">
                  <c:v>5.9390000000003136</c:v>
                </c:pt>
                <c:pt idx="940">
                  <c:v>5.9400000000003139</c:v>
                </c:pt>
                <c:pt idx="941">
                  <c:v>5.9410000000003143</c:v>
                </c:pt>
                <c:pt idx="942">
                  <c:v>5.9420000000003146</c:v>
                </c:pt>
                <c:pt idx="943">
                  <c:v>5.9430000000003149</c:v>
                </c:pt>
                <c:pt idx="944">
                  <c:v>5.9440000000003153</c:v>
                </c:pt>
                <c:pt idx="945">
                  <c:v>5.9450000000003156</c:v>
                </c:pt>
                <c:pt idx="946">
                  <c:v>5.9460000000003159</c:v>
                </c:pt>
                <c:pt idx="947">
                  <c:v>5.9470000000003163</c:v>
                </c:pt>
                <c:pt idx="948">
                  <c:v>5.9480000000003166</c:v>
                </c:pt>
                <c:pt idx="949">
                  <c:v>5.9490000000003169</c:v>
                </c:pt>
                <c:pt idx="950">
                  <c:v>5.9500000000003173</c:v>
                </c:pt>
                <c:pt idx="951">
                  <c:v>5.9510000000003176</c:v>
                </c:pt>
                <c:pt idx="952">
                  <c:v>5.9520000000003179</c:v>
                </c:pt>
                <c:pt idx="953">
                  <c:v>5.9530000000003183</c:v>
                </c:pt>
                <c:pt idx="954">
                  <c:v>5.9540000000003186</c:v>
                </c:pt>
                <c:pt idx="955">
                  <c:v>5.9550000000003189</c:v>
                </c:pt>
                <c:pt idx="956">
                  <c:v>5.9560000000003193</c:v>
                </c:pt>
                <c:pt idx="957">
                  <c:v>5.9570000000003196</c:v>
                </c:pt>
                <c:pt idx="958">
                  <c:v>5.9580000000003199</c:v>
                </c:pt>
                <c:pt idx="959">
                  <c:v>5.9590000000003203</c:v>
                </c:pt>
                <c:pt idx="960">
                  <c:v>5.9600000000003206</c:v>
                </c:pt>
                <c:pt idx="961">
                  <c:v>5.9610000000003209</c:v>
                </c:pt>
                <c:pt idx="962">
                  <c:v>5.9620000000003213</c:v>
                </c:pt>
                <c:pt idx="963">
                  <c:v>5.9630000000003216</c:v>
                </c:pt>
                <c:pt idx="964">
                  <c:v>5.9640000000003219</c:v>
                </c:pt>
                <c:pt idx="965">
                  <c:v>5.9650000000003223</c:v>
                </c:pt>
                <c:pt idx="966">
                  <c:v>5.9660000000003226</c:v>
                </c:pt>
                <c:pt idx="967">
                  <c:v>5.9670000000003229</c:v>
                </c:pt>
                <c:pt idx="968">
                  <c:v>5.9680000000003233</c:v>
                </c:pt>
                <c:pt idx="969">
                  <c:v>5.9690000000003236</c:v>
                </c:pt>
                <c:pt idx="970">
                  <c:v>5.9700000000003239</c:v>
                </c:pt>
                <c:pt idx="971">
                  <c:v>5.9710000000003243</c:v>
                </c:pt>
                <c:pt idx="972">
                  <c:v>5.9720000000003246</c:v>
                </c:pt>
                <c:pt idx="973">
                  <c:v>5.9730000000003249</c:v>
                </c:pt>
                <c:pt idx="974">
                  <c:v>5.9740000000003253</c:v>
                </c:pt>
                <c:pt idx="975">
                  <c:v>5.9750000000003256</c:v>
                </c:pt>
                <c:pt idx="976">
                  <c:v>5.9760000000003259</c:v>
                </c:pt>
                <c:pt idx="977">
                  <c:v>5.9770000000003263</c:v>
                </c:pt>
                <c:pt idx="978">
                  <c:v>5.9780000000003266</c:v>
                </c:pt>
                <c:pt idx="979">
                  <c:v>5.9790000000003269</c:v>
                </c:pt>
                <c:pt idx="980">
                  <c:v>5.9800000000003273</c:v>
                </c:pt>
                <c:pt idx="981">
                  <c:v>5.9810000000003276</c:v>
                </c:pt>
                <c:pt idx="982">
                  <c:v>5.9820000000003279</c:v>
                </c:pt>
                <c:pt idx="983">
                  <c:v>5.9830000000003283</c:v>
                </c:pt>
                <c:pt idx="984">
                  <c:v>5.9840000000003286</c:v>
                </c:pt>
                <c:pt idx="985">
                  <c:v>5.9850000000003289</c:v>
                </c:pt>
                <c:pt idx="986">
                  <c:v>5.9860000000003293</c:v>
                </c:pt>
                <c:pt idx="987">
                  <c:v>5.9870000000003296</c:v>
                </c:pt>
                <c:pt idx="988">
                  <c:v>5.9880000000003299</c:v>
                </c:pt>
                <c:pt idx="989">
                  <c:v>5.9890000000003303</c:v>
                </c:pt>
                <c:pt idx="990">
                  <c:v>5.9900000000003306</c:v>
                </c:pt>
                <c:pt idx="991">
                  <c:v>5.9910000000003309</c:v>
                </c:pt>
                <c:pt idx="992">
                  <c:v>5.9920000000003313</c:v>
                </c:pt>
                <c:pt idx="993">
                  <c:v>5.9930000000003316</c:v>
                </c:pt>
                <c:pt idx="994">
                  <c:v>5.994000000000332</c:v>
                </c:pt>
                <c:pt idx="995">
                  <c:v>5.9950000000003323</c:v>
                </c:pt>
                <c:pt idx="996">
                  <c:v>5.9960000000003326</c:v>
                </c:pt>
                <c:pt idx="997">
                  <c:v>5.997000000000333</c:v>
                </c:pt>
                <c:pt idx="998">
                  <c:v>5.9980000000003333</c:v>
                </c:pt>
                <c:pt idx="999">
                  <c:v>5.9990000000003336</c:v>
                </c:pt>
                <c:pt idx="1000">
                  <c:v>6</c:v>
                </c:pt>
              </c:numCache>
            </c:numRef>
          </c:xVal>
          <c:yVal>
            <c:numRef>
              <c:f>'Uniform (Continuous)'!$C$7:$C$1007</c:f>
              <c:numCache>
                <c:formatCode>0.00000</c:formatCode>
                <c:ptCount val="10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numCache>
            </c:numRef>
          </c:yVal>
          <c:smooth val="1"/>
        </c:ser>
        <c:axId val="70752896"/>
        <c:axId val="70758784"/>
      </c:scatterChart>
      <c:valAx>
        <c:axId val="70752896"/>
        <c:scaling>
          <c:orientation val="minMax"/>
        </c:scaling>
        <c:axPos val="b"/>
        <c:numFmt formatCode="General" sourceLinked="1"/>
        <c:tickLblPos val="nextTo"/>
        <c:crossAx val="70758784"/>
        <c:crosses val="autoZero"/>
        <c:crossBetween val="midCat"/>
      </c:valAx>
      <c:valAx>
        <c:axId val="70758784"/>
        <c:scaling>
          <c:orientation val="minMax"/>
        </c:scaling>
        <c:axPos val="l"/>
        <c:majorGridlines/>
        <c:numFmt formatCode="0.00000" sourceLinked="1"/>
        <c:tickLblPos val="nextTo"/>
        <c:crossAx val="70752896"/>
        <c:crosses val="autoZero"/>
        <c:crossBetween val="midCat"/>
      </c:valAx>
    </c:plotArea>
    <c:legend>
      <c:legendPos val="r"/>
      <c:layout/>
    </c:legend>
    <c:plotVisOnly val="1"/>
    <c:dispBlanksAs val="gap"/>
  </c:chart>
  <c:printSettings>
    <c:headerFooter/>
    <c:pageMargins b="0.75000000000000133" l="0.70000000000000062" r="0.70000000000000062" t="0.750000000000001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1"/>
          <c:order val="0"/>
          <c:tx>
            <c:strRef>
              <c:f>'Uniform (Continuous)'!$D$6</c:f>
              <c:strCache>
                <c:ptCount val="1"/>
                <c:pt idx="0">
                  <c:v>F(x)</c:v>
                </c:pt>
              </c:strCache>
            </c:strRef>
          </c:tx>
          <c:xVal>
            <c:numRef>
              <c:f>'Uniform (Continuous)'!$B$7:$B$1007</c:f>
              <c:numCache>
                <c:formatCode>0.00000</c:formatCode>
                <c:ptCount val="1001"/>
                <c:pt idx="0" formatCode="General">
                  <c:v>5</c:v>
                </c:pt>
                <c:pt idx="1">
                  <c:v>5.0010000000000003</c:v>
                </c:pt>
                <c:pt idx="2">
                  <c:v>5.0020000000000007</c:v>
                </c:pt>
                <c:pt idx="3">
                  <c:v>5.003000000000001</c:v>
                </c:pt>
                <c:pt idx="4">
                  <c:v>5.0040000000000013</c:v>
                </c:pt>
                <c:pt idx="5">
                  <c:v>5.0050000000000017</c:v>
                </c:pt>
                <c:pt idx="6">
                  <c:v>5.006000000000002</c:v>
                </c:pt>
                <c:pt idx="7">
                  <c:v>5.0070000000000023</c:v>
                </c:pt>
                <c:pt idx="8">
                  <c:v>5.0080000000000027</c:v>
                </c:pt>
                <c:pt idx="9">
                  <c:v>5.009000000000003</c:v>
                </c:pt>
                <c:pt idx="10">
                  <c:v>5.0100000000000033</c:v>
                </c:pt>
                <c:pt idx="11">
                  <c:v>5.0110000000000037</c:v>
                </c:pt>
                <c:pt idx="12">
                  <c:v>5.012000000000004</c:v>
                </c:pt>
                <c:pt idx="13">
                  <c:v>5.0130000000000043</c:v>
                </c:pt>
                <c:pt idx="14">
                  <c:v>5.0140000000000047</c:v>
                </c:pt>
                <c:pt idx="15">
                  <c:v>5.015000000000005</c:v>
                </c:pt>
                <c:pt idx="16">
                  <c:v>5.0160000000000053</c:v>
                </c:pt>
                <c:pt idx="17">
                  <c:v>5.0170000000000057</c:v>
                </c:pt>
                <c:pt idx="18">
                  <c:v>5.018000000000006</c:v>
                </c:pt>
                <c:pt idx="19">
                  <c:v>5.0190000000000063</c:v>
                </c:pt>
                <c:pt idx="20">
                  <c:v>5.0200000000000067</c:v>
                </c:pt>
                <c:pt idx="21">
                  <c:v>5.021000000000007</c:v>
                </c:pt>
                <c:pt idx="22">
                  <c:v>5.0220000000000073</c:v>
                </c:pt>
                <c:pt idx="23">
                  <c:v>5.0230000000000077</c:v>
                </c:pt>
                <c:pt idx="24">
                  <c:v>5.024000000000008</c:v>
                </c:pt>
                <c:pt idx="25">
                  <c:v>5.0250000000000083</c:v>
                </c:pt>
                <c:pt idx="26">
                  <c:v>5.0260000000000087</c:v>
                </c:pt>
                <c:pt idx="27">
                  <c:v>5.027000000000009</c:v>
                </c:pt>
                <c:pt idx="28">
                  <c:v>5.0280000000000094</c:v>
                </c:pt>
                <c:pt idx="29">
                  <c:v>5.0290000000000097</c:v>
                </c:pt>
                <c:pt idx="30">
                  <c:v>5.03000000000001</c:v>
                </c:pt>
                <c:pt idx="31">
                  <c:v>5.0310000000000104</c:v>
                </c:pt>
                <c:pt idx="32">
                  <c:v>5.0320000000000107</c:v>
                </c:pt>
                <c:pt idx="33">
                  <c:v>5.033000000000011</c:v>
                </c:pt>
                <c:pt idx="34">
                  <c:v>5.0340000000000114</c:v>
                </c:pt>
                <c:pt idx="35">
                  <c:v>5.0350000000000117</c:v>
                </c:pt>
                <c:pt idx="36">
                  <c:v>5.036000000000012</c:v>
                </c:pt>
                <c:pt idx="37">
                  <c:v>5.0370000000000124</c:v>
                </c:pt>
                <c:pt idx="38">
                  <c:v>5.0380000000000127</c:v>
                </c:pt>
                <c:pt idx="39">
                  <c:v>5.039000000000013</c:v>
                </c:pt>
                <c:pt idx="40">
                  <c:v>5.0400000000000134</c:v>
                </c:pt>
                <c:pt idx="41">
                  <c:v>5.0410000000000137</c:v>
                </c:pt>
                <c:pt idx="42">
                  <c:v>5.042000000000014</c:v>
                </c:pt>
                <c:pt idx="43">
                  <c:v>5.0430000000000144</c:v>
                </c:pt>
                <c:pt idx="44">
                  <c:v>5.0440000000000147</c:v>
                </c:pt>
                <c:pt idx="45">
                  <c:v>5.045000000000015</c:v>
                </c:pt>
                <c:pt idx="46">
                  <c:v>5.0460000000000154</c:v>
                </c:pt>
                <c:pt idx="47">
                  <c:v>5.0470000000000157</c:v>
                </c:pt>
                <c:pt idx="48">
                  <c:v>5.048000000000016</c:v>
                </c:pt>
                <c:pt idx="49">
                  <c:v>5.0490000000000164</c:v>
                </c:pt>
                <c:pt idx="50">
                  <c:v>5.0500000000000167</c:v>
                </c:pt>
                <c:pt idx="51">
                  <c:v>5.051000000000017</c:v>
                </c:pt>
                <c:pt idx="52">
                  <c:v>5.0520000000000174</c:v>
                </c:pt>
                <c:pt idx="53">
                  <c:v>5.0530000000000177</c:v>
                </c:pt>
                <c:pt idx="54">
                  <c:v>5.054000000000018</c:v>
                </c:pt>
                <c:pt idx="55">
                  <c:v>5.0550000000000184</c:v>
                </c:pt>
                <c:pt idx="56">
                  <c:v>5.0560000000000187</c:v>
                </c:pt>
                <c:pt idx="57">
                  <c:v>5.057000000000019</c:v>
                </c:pt>
                <c:pt idx="58">
                  <c:v>5.0580000000000194</c:v>
                </c:pt>
                <c:pt idx="59">
                  <c:v>5.0590000000000197</c:v>
                </c:pt>
                <c:pt idx="60">
                  <c:v>5.06000000000002</c:v>
                </c:pt>
                <c:pt idx="61">
                  <c:v>5.0610000000000204</c:v>
                </c:pt>
                <c:pt idx="62">
                  <c:v>5.0620000000000207</c:v>
                </c:pt>
                <c:pt idx="63">
                  <c:v>5.063000000000021</c:v>
                </c:pt>
                <c:pt idx="64">
                  <c:v>5.0640000000000214</c:v>
                </c:pt>
                <c:pt idx="65">
                  <c:v>5.0650000000000217</c:v>
                </c:pt>
                <c:pt idx="66">
                  <c:v>5.066000000000022</c:v>
                </c:pt>
                <c:pt idx="67">
                  <c:v>5.0670000000000224</c:v>
                </c:pt>
                <c:pt idx="68">
                  <c:v>5.0680000000000227</c:v>
                </c:pt>
                <c:pt idx="69">
                  <c:v>5.069000000000023</c:v>
                </c:pt>
                <c:pt idx="70">
                  <c:v>5.0700000000000234</c:v>
                </c:pt>
                <c:pt idx="71">
                  <c:v>5.0710000000000237</c:v>
                </c:pt>
                <c:pt idx="72">
                  <c:v>5.072000000000024</c:v>
                </c:pt>
                <c:pt idx="73">
                  <c:v>5.0730000000000244</c:v>
                </c:pt>
                <c:pt idx="74">
                  <c:v>5.0740000000000247</c:v>
                </c:pt>
                <c:pt idx="75">
                  <c:v>5.075000000000025</c:v>
                </c:pt>
                <c:pt idx="76">
                  <c:v>5.0760000000000254</c:v>
                </c:pt>
                <c:pt idx="77">
                  <c:v>5.0770000000000257</c:v>
                </c:pt>
                <c:pt idx="78">
                  <c:v>5.078000000000026</c:v>
                </c:pt>
                <c:pt idx="79">
                  <c:v>5.0790000000000264</c:v>
                </c:pt>
                <c:pt idx="80">
                  <c:v>5.0800000000000267</c:v>
                </c:pt>
                <c:pt idx="81">
                  <c:v>5.0810000000000271</c:v>
                </c:pt>
                <c:pt idx="82">
                  <c:v>5.0820000000000274</c:v>
                </c:pt>
                <c:pt idx="83">
                  <c:v>5.0830000000000277</c:v>
                </c:pt>
                <c:pt idx="84">
                  <c:v>5.0840000000000281</c:v>
                </c:pt>
                <c:pt idx="85">
                  <c:v>5.0850000000000284</c:v>
                </c:pt>
                <c:pt idx="86">
                  <c:v>5.0860000000000287</c:v>
                </c:pt>
                <c:pt idx="87">
                  <c:v>5.0870000000000291</c:v>
                </c:pt>
                <c:pt idx="88">
                  <c:v>5.0880000000000294</c:v>
                </c:pt>
                <c:pt idx="89">
                  <c:v>5.0890000000000297</c:v>
                </c:pt>
                <c:pt idx="90">
                  <c:v>5.0900000000000301</c:v>
                </c:pt>
                <c:pt idx="91">
                  <c:v>5.0910000000000304</c:v>
                </c:pt>
                <c:pt idx="92">
                  <c:v>5.0920000000000307</c:v>
                </c:pt>
                <c:pt idx="93">
                  <c:v>5.0930000000000311</c:v>
                </c:pt>
                <c:pt idx="94">
                  <c:v>5.0940000000000314</c:v>
                </c:pt>
                <c:pt idx="95">
                  <c:v>5.0950000000000317</c:v>
                </c:pt>
                <c:pt idx="96">
                  <c:v>5.0960000000000321</c:v>
                </c:pt>
                <c:pt idx="97">
                  <c:v>5.0970000000000324</c:v>
                </c:pt>
                <c:pt idx="98">
                  <c:v>5.0980000000000327</c:v>
                </c:pt>
                <c:pt idx="99">
                  <c:v>5.0990000000000331</c:v>
                </c:pt>
                <c:pt idx="100">
                  <c:v>5.1000000000000334</c:v>
                </c:pt>
                <c:pt idx="101">
                  <c:v>5.1010000000000337</c:v>
                </c:pt>
                <c:pt idx="102">
                  <c:v>5.1020000000000341</c:v>
                </c:pt>
                <c:pt idx="103">
                  <c:v>5.1030000000000344</c:v>
                </c:pt>
                <c:pt idx="104">
                  <c:v>5.1040000000000347</c:v>
                </c:pt>
                <c:pt idx="105">
                  <c:v>5.1050000000000351</c:v>
                </c:pt>
                <c:pt idx="106">
                  <c:v>5.1060000000000354</c:v>
                </c:pt>
                <c:pt idx="107">
                  <c:v>5.1070000000000357</c:v>
                </c:pt>
                <c:pt idx="108">
                  <c:v>5.1080000000000361</c:v>
                </c:pt>
                <c:pt idx="109">
                  <c:v>5.1090000000000364</c:v>
                </c:pt>
                <c:pt idx="110">
                  <c:v>5.1100000000000367</c:v>
                </c:pt>
                <c:pt idx="111">
                  <c:v>5.1110000000000371</c:v>
                </c:pt>
                <c:pt idx="112">
                  <c:v>5.1120000000000374</c:v>
                </c:pt>
                <c:pt idx="113">
                  <c:v>5.1130000000000377</c:v>
                </c:pt>
                <c:pt idx="114">
                  <c:v>5.1140000000000381</c:v>
                </c:pt>
                <c:pt idx="115">
                  <c:v>5.1150000000000384</c:v>
                </c:pt>
                <c:pt idx="116">
                  <c:v>5.1160000000000387</c:v>
                </c:pt>
                <c:pt idx="117">
                  <c:v>5.1170000000000391</c:v>
                </c:pt>
                <c:pt idx="118">
                  <c:v>5.1180000000000394</c:v>
                </c:pt>
                <c:pt idx="119">
                  <c:v>5.1190000000000397</c:v>
                </c:pt>
                <c:pt idx="120">
                  <c:v>5.1200000000000401</c:v>
                </c:pt>
                <c:pt idx="121">
                  <c:v>5.1210000000000404</c:v>
                </c:pt>
                <c:pt idx="122">
                  <c:v>5.1220000000000407</c:v>
                </c:pt>
                <c:pt idx="123">
                  <c:v>5.1230000000000411</c:v>
                </c:pt>
                <c:pt idx="124">
                  <c:v>5.1240000000000414</c:v>
                </c:pt>
                <c:pt idx="125">
                  <c:v>5.1250000000000417</c:v>
                </c:pt>
                <c:pt idx="126">
                  <c:v>5.1260000000000421</c:v>
                </c:pt>
                <c:pt idx="127">
                  <c:v>5.1270000000000424</c:v>
                </c:pt>
                <c:pt idx="128">
                  <c:v>5.1280000000000427</c:v>
                </c:pt>
                <c:pt idx="129">
                  <c:v>5.1290000000000431</c:v>
                </c:pt>
                <c:pt idx="130">
                  <c:v>5.1300000000000434</c:v>
                </c:pt>
                <c:pt idx="131">
                  <c:v>5.1310000000000437</c:v>
                </c:pt>
                <c:pt idx="132">
                  <c:v>5.1320000000000441</c:v>
                </c:pt>
                <c:pt idx="133">
                  <c:v>5.1330000000000444</c:v>
                </c:pt>
                <c:pt idx="134">
                  <c:v>5.1340000000000447</c:v>
                </c:pt>
                <c:pt idx="135">
                  <c:v>5.1350000000000451</c:v>
                </c:pt>
                <c:pt idx="136">
                  <c:v>5.1360000000000454</c:v>
                </c:pt>
                <c:pt idx="137">
                  <c:v>5.1370000000000458</c:v>
                </c:pt>
                <c:pt idx="138">
                  <c:v>5.1380000000000461</c:v>
                </c:pt>
                <c:pt idx="139">
                  <c:v>5.1390000000000464</c:v>
                </c:pt>
                <c:pt idx="140">
                  <c:v>5.1400000000000468</c:v>
                </c:pt>
                <c:pt idx="141">
                  <c:v>5.1410000000000471</c:v>
                </c:pt>
                <c:pt idx="142">
                  <c:v>5.1420000000000474</c:v>
                </c:pt>
                <c:pt idx="143">
                  <c:v>5.1430000000000478</c:v>
                </c:pt>
                <c:pt idx="144">
                  <c:v>5.1440000000000481</c:v>
                </c:pt>
                <c:pt idx="145">
                  <c:v>5.1450000000000484</c:v>
                </c:pt>
                <c:pt idx="146">
                  <c:v>5.1460000000000488</c:v>
                </c:pt>
                <c:pt idx="147">
                  <c:v>5.1470000000000491</c:v>
                </c:pt>
                <c:pt idx="148">
                  <c:v>5.1480000000000494</c:v>
                </c:pt>
                <c:pt idx="149">
                  <c:v>5.1490000000000498</c:v>
                </c:pt>
                <c:pt idx="150">
                  <c:v>5.1500000000000501</c:v>
                </c:pt>
                <c:pt idx="151">
                  <c:v>5.1510000000000504</c:v>
                </c:pt>
                <c:pt idx="152">
                  <c:v>5.1520000000000508</c:v>
                </c:pt>
                <c:pt idx="153">
                  <c:v>5.1530000000000511</c:v>
                </c:pt>
                <c:pt idx="154">
                  <c:v>5.1540000000000514</c:v>
                </c:pt>
                <c:pt idx="155">
                  <c:v>5.1550000000000518</c:v>
                </c:pt>
                <c:pt idx="156">
                  <c:v>5.1560000000000521</c:v>
                </c:pt>
                <c:pt idx="157">
                  <c:v>5.1570000000000524</c:v>
                </c:pt>
                <c:pt idx="158">
                  <c:v>5.1580000000000528</c:v>
                </c:pt>
                <c:pt idx="159">
                  <c:v>5.1590000000000531</c:v>
                </c:pt>
                <c:pt idx="160">
                  <c:v>5.1600000000000534</c:v>
                </c:pt>
                <c:pt idx="161">
                  <c:v>5.1610000000000538</c:v>
                </c:pt>
                <c:pt idx="162">
                  <c:v>5.1620000000000541</c:v>
                </c:pt>
                <c:pt idx="163">
                  <c:v>5.1630000000000544</c:v>
                </c:pt>
                <c:pt idx="164">
                  <c:v>5.1640000000000548</c:v>
                </c:pt>
                <c:pt idx="165">
                  <c:v>5.1650000000000551</c:v>
                </c:pt>
                <c:pt idx="166">
                  <c:v>5.1660000000000554</c:v>
                </c:pt>
                <c:pt idx="167">
                  <c:v>5.1670000000000558</c:v>
                </c:pt>
                <c:pt idx="168">
                  <c:v>5.1680000000000561</c:v>
                </c:pt>
                <c:pt idx="169">
                  <c:v>5.1690000000000564</c:v>
                </c:pt>
                <c:pt idx="170">
                  <c:v>5.1700000000000568</c:v>
                </c:pt>
                <c:pt idx="171">
                  <c:v>5.1710000000000571</c:v>
                </c:pt>
                <c:pt idx="172">
                  <c:v>5.1720000000000574</c:v>
                </c:pt>
                <c:pt idx="173">
                  <c:v>5.1730000000000578</c:v>
                </c:pt>
                <c:pt idx="174">
                  <c:v>5.1740000000000581</c:v>
                </c:pt>
                <c:pt idx="175">
                  <c:v>5.1750000000000584</c:v>
                </c:pt>
                <c:pt idx="176">
                  <c:v>5.1760000000000588</c:v>
                </c:pt>
                <c:pt idx="177">
                  <c:v>5.1770000000000591</c:v>
                </c:pt>
                <c:pt idx="178">
                  <c:v>5.1780000000000594</c:v>
                </c:pt>
                <c:pt idx="179">
                  <c:v>5.1790000000000598</c:v>
                </c:pt>
                <c:pt idx="180">
                  <c:v>5.1800000000000601</c:v>
                </c:pt>
                <c:pt idx="181">
                  <c:v>5.1810000000000604</c:v>
                </c:pt>
                <c:pt idx="182">
                  <c:v>5.1820000000000608</c:v>
                </c:pt>
                <c:pt idx="183">
                  <c:v>5.1830000000000611</c:v>
                </c:pt>
                <c:pt idx="184">
                  <c:v>5.1840000000000614</c:v>
                </c:pt>
                <c:pt idx="185">
                  <c:v>5.1850000000000618</c:v>
                </c:pt>
                <c:pt idx="186">
                  <c:v>5.1860000000000621</c:v>
                </c:pt>
                <c:pt idx="187">
                  <c:v>5.1870000000000624</c:v>
                </c:pt>
                <c:pt idx="188">
                  <c:v>5.1880000000000628</c:v>
                </c:pt>
                <c:pt idx="189">
                  <c:v>5.1890000000000631</c:v>
                </c:pt>
                <c:pt idx="190">
                  <c:v>5.1900000000000635</c:v>
                </c:pt>
                <c:pt idx="191">
                  <c:v>5.1910000000000638</c:v>
                </c:pt>
                <c:pt idx="192">
                  <c:v>5.1920000000000641</c:v>
                </c:pt>
                <c:pt idx="193">
                  <c:v>5.1930000000000645</c:v>
                </c:pt>
                <c:pt idx="194">
                  <c:v>5.1940000000000648</c:v>
                </c:pt>
                <c:pt idx="195">
                  <c:v>5.1950000000000651</c:v>
                </c:pt>
                <c:pt idx="196">
                  <c:v>5.1960000000000655</c:v>
                </c:pt>
                <c:pt idx="197">
                  <c:v>5.1970000000000658</c:v>
                </c:pt>
                <c:pt idx="198">
                  <c:v>5.1980000000000661</c:v>
                </c:pt>
                <c:pt idx="199">
                  <c:v>5.1990000000000665</c:v>
                </c:pt>
                <c:pt idx="200">
                  <c:v>5.2000000000000668</c:v>
                </c:pt>
                <c:pt idx="201">
                  <c:v>5.2010000000000671</c:v>
                </c:pt>
                <c:pt idx="202">
                  <c:v>5.2020000000000675</c:v>
                </c:pt>
                <c:pt idx="203">
                  <c:v>5.2030000000000678</c:v>
                </c:pt>
                <c:pt idx="204">
                  <c:v>5.2040000000000681</c:v>
                </c:pt>
                <c:pt idx="205">
                  <c:v>5.2050000000000685</c:v>
                </c:pt>
                <c:pt idx="206">
                  <c:v>5.2060000000000688</c:v>
                </c:pt>
                <c:pt idx="207">
                  <c:v>5.2070000000000691</c:v>
                </c:pt>
                <c:pt idx="208">
                  <c:v>5.2080000000000695</c:v>
                </c:pt>
                <c:pt idx="209">
                  <c:v>5.2090000000000698</c:v>
                </c:pt>
                <c:pt idx="210">
                  <c:v>5.2100000000000701</c:v>
                </c:pt>
                <c:pt idx="211">
                  <c:v>5.2110000000000705</c:v>
                </c:pt>
                <c:pt idx="212">
                  <c:v>5.2120000000000708</c:v>
                </c:pt>
                <c:pt idx="213">
                  <c:v>5.2130000000000711</c:v>
                </c:pt>
                <c:pt idx="214">
                  <c:v>5.2140000000000715</c:v>
                </c:pt>
                <c:pt idx="215">
                  <c:v>5.2150000000000718</c:v>
                </c:pt>
                <c:pt idx="216">
                  <c:v>5.2160000000000721</c:v>
                </c:pt>
                <c:pt idx="217">
                  <c:v>5.2170000000000725</c:v>
                </c:pt>
                <c:pt idx="218">
                  <c:v>5.2180000000000728</c:v>
                </c:pt>
                <c:pt idx="219">
                  <c:v>5.2190000000000731</c:v>
                </c:pt>
                <c:pt idx="220">
                  <c:v>5.2200000000000735</c:v>
                </c:pt>
                <c:pt idx="221">
                  <c:v>5.2210000000000738</c:v>
                </c:pt>
                <c:pt idx="222">
                  <c:v>5.2220000000000741</c:v>
                </c:pt>
                <c:pt idx="223">
                  <c:v>5.2230000000000745</c:v>
                </c:pt>
                <c:pt idx="224">
                  <c:v>5.2240000000000748</c:v>
                </c:pt>
                <c:pt idx="225">
                  <c:v>5.2250000000000751</c:v>
                </c:pt>
                <c:pt idx="226">
                  <c:v>5.2260000000000755</c:v>
                </c:pt>
                <c:pt idx="227">
                  <c:v>5.2270000000000758</c:v>
                </c:pt>
                <c:pt idx="228">
                  <c:v>5.2280000000000761</c:v>
                </c:pt>
                <c:pt idx="229">
                  <c:v>5.2290000000000765</c:v>
                </c:pt>
                <c:pt idx="230">
                  <c:v>5.2300000000000768</c:v>
                </c:pt>
                <c:pt idx="231">
                  <c:v>5.2310000000000771</c:v>
                </c:pt>
                <c:pt idx="232">
                  <c:v>5.2320000000000775</c:v>
                </c:pt>
                <c:pt idx="233">
                  <c:v>5.2330000000000778</c:v>
                </c:pt>
                <c:pt idx="234">
                  <c:v>5.2340000000000781</c:v>
                </c:pt>
                <c:pt idx="235">
                  <c:v>5.2350000000000785</c:v>
                </c:pt>
                <c:pt idx="236">
                  <c:v>5.2360000000000788</c:v>
                </c:pt>
                <c:pt idx="237">
                  <c:v>5.2370000000000791</c:v>
                </c:pt>
                <c:pt idx="238">
                  <c:v>5.2380000000000795</c:v>
                </c:pt>
                <c:pt idx="239">
                  <c:v>5.2390000000000798</c:v>
                </c:pt>
                <c:pt idx="240">
                  <c:v>5.2400000000000801</c:v>
                </c:pt>
                <c:pt idx="241">
                  <c:v>5.2410000000000805</c:v>
                </c:pt>
                <c:pt idx="242">
                  <c:v>5.2420000000000808</c:v>
                </c:pt>
                <c:pt idx="243">
                  <c:v>5.2430000000000812</c:v>
                </c:pt>
                <c:pt idx="244">
                  <c:v>5.2440000000000815</c:v>
                </c:pt>
                <c:pt idx="245">
                  <c:v>5.2450000000000818</c:v>
                </c:pt>
                <c:pt idx="246">
                  <c:v>5.2460000000000822</c:v>
                </c:pt>
                <c:pt idx="247">
                  <c:v>5.2470000000000825</c:v>
                </c:pt>
                <c:pt idx="248">
                  <c:v>5.2480000000000828</c:v>
                </c:pt>
                <c:pt idx="249">
                  <c:v>5.2490000000000832</c:v>
                </c:pt>
                <c:pt idx="250">
                  <c:v>5.2500000000000835</c:v>
                </c:pt>
                <c:pt idx="251">
                  <c:v>5.2510000000000838</c:v>
                </c:pt>
                <c:pt idx="252">
                  <c:v>5.2520000000000842</c:v>
                </c:pt>
                <c:pt idx="253">
                  <c:v>5.2530000000000845</c:v>
                </c:pt>
                <c:pt idx="254">
                  <c:v>5.2540000000000848</c:v>
                </c:pt>
                <c:pt idx="255">
                  <c:v>5.2550000000000852</c:v>
                </c:pt>
                <c:pt idx="256">
                  <c:v>5.2560000000000855</c:v>
                </c:pt>
                <c:pt idx="257">
                  <c:v>5.2570000000000858</c:v>
                </c:pt>
                <c:pt idx="258">
                  <c:v>5.2580000000000862</c:v>
                </c:pt>
                <c:pt idx="259">
                  <c:v>5.2590000000000865</c:v>
                </c:pt>
                <c:pt idx="260">
                  <c:v>5.2600000000000868</c:v>
                </c:pt>
                <c:pt idx="261">
                  <c:v>5.2610000000000872</c:v>
                </c:pt>
                <c:pt idx="262">
                  <c:v>5.2620000000000875</c:v>
                </c:pt>
                <c:pt idx="263">
                  <c:v>5.2630000000000878</c:v>
                </c:pt>
                <c:pt idx="264">
                  <c:v>5.2640000000000882</c:v>
                </c:pt>
                <c:pt idx="265">
                  <c:v>5.2650000000000885</c:v>
                </c:pt>
                <c:pt idx="266">
                  <c:v>5.2660000000000888</c:v>
                </c:pt>
                <c:pt idx="267">
                  <c:v>5.2670000000000892</c:v>
                </c:pt>
                <c:pt idx="268">
                  <c:v>5.2680000000000895</c:v>
                </c:pt>
                <c:pt idx="269">
                  <c:v>5.2690000000000898</c:v>
                </c:pt>
                <c:pt idx="270">
                  <c:v>5.2700000000000902</c:v>
                </c:pt>
                <c:pt idx="271">
                  <c:v>5.2710000000000905</c:v>
                </c:pt>
                <c:pt idx="272">
                  <c:v>5.2720000000000908</c:v>
                </c:pt>
                <c:pt idx="273">
                  <c:v>5.2730000000000912</c:v>
                </c:pt>
                <c:pt idx="274">
                  <c:v>5.2740000000000915</c:v>
                </c:pt>
                <c:pt idx="275">
                  <c:v>5.2750000000000918</c:v>
                </c:pt>
                <c:pt idx="276">
                  <c:v>5.2760000000000922</c:v>
                </c:pt>
                <c:pt idx="277">
                  <c:v>5.2770000000000925</c:v>
                </c:pt>
                <c:pt idx="278">
                  <c:v>5.2780000000000928</c:v>
                </c:pt>
                <c:pt idx="279">
                  <c:v>5.2790000000000932</c:v>
                </c:pt>
                <c:pt idx="280">
                  <c:v>5.2800000000000935</c:v>
                </c:pt>
                <c:pt idx="281">
                  <c:v>5.2810000000000938</c:v>
                </c:pt>
                <c:pt idx="282">
                  <c:v>5.2820000000000942</c:v>
                </c:pt>
                <c:pt idx="283">
                  <c:v>5.2830000000000945</c:v>
                </c:pt>
                <c:pt idx="284">
                  <c:v>5.2840000000000948</c:v>
                </c:pt>
                <c:pt idx="285">
                  <c:v>5.2850000000000952</c:v>
                </c:pt>
                <c:pt idx="286">
                  <c:v>5.2860000000000955</c:v>
                </c:pt>
                <c:pt idx="287">
                  <c:v>5.2870000000000958</c:v>
                </c:pt>
                <c:pt idx="288">
                  <c:v>5.2880000000000962</c:v>
                </c:pt>
                <c:pt idx="289">
                  <c:v>5.2890000000000965</c:v>
                </c:pt>
                <c:pt idx="290">
                  <c:v>5.2900000000000968</c:v>
                </c:pt>
                <c:pt idx="291">
                  <c:v>5.2910000000000972</c:v>
                </c:pt>
                <c:pt idx="292">
                  <c:v>5.2920000000000975</c:v>
                </c:pt>
                <c:pt idx="293">
                  <c:v>5.2930000000000978</c:v>
                </c:pt>
                <c:pt idx="294">
                  <c:v>5.2940000000000982</c:v>
                </c:pt>
                <c:pt idx="295">
                  <c:v>5.2950000000000985</c:v>
                </c:pt>
                <c:pt idx="296">
                  <c:v>5.2960000000000989</c:v>
                </c:pt>
                <c:pt idx="297">
                  <c:v>5.2970000000000992</c:v>
                </c:pt>
                <c:pt idx="298">
                  <c:v>5.2980000000000995</c:v>
                </c:pt>
                <c:pt idx="299">
                  <c:v>5.2990000000000999</c:v>
                </c:pt>
                <c:pt idx="300">
                  <c:v>5.3000000000001002</c:v>
                </c:pt>
                <c:pt idx="301">
                  <c:v>5.3010000000001005</c:v>
                </c:pt>
                <c:pt idx="302">
                  <c:v>5.3020000000001009</c:v>
                </c:pt>
                <c:pt idx="303">
                  <c:v>5.3030000000001012</c:v>
                </c:pt>
                <c:pt idx="304">
                  <c:v>5.3040000000001015</c:v>
                </c:pt>
                <c:pt idx="305">
                  <c:v>5.3050000000001019</c:v>
                </c:pt>
                <c:pt idx="306">
                  <c:v>5.3060000000001022</c:v>
                </c:pt>
                <c:pt idx="307">
                  <c:v>5.3070000000001025</c:v>
                </c:pt>
                <c:pt idx="308">
                  <c:v>5.3080000000001029</c:v>
                </c:pt>
                <c:pt idx="309">
                  <c:v>5.3090000000001032</c:v>
                </c:pt>
                <c:pt idx="310">
                  <c:v>5.3100000000001035</c:v>
                </c:pt>
                <c:pt idx="311">
                  <c:v>5.3110000000001039</c:v>
                </c:pt>
                <c:pt idx="312">
                  <c:v>5.3120000000001042</c:v>
                </c:pt>
                <c:pt idx="313">
                  <c:v>5.3130000000001045</c:v>
                </c:pt>
                <c:pt idx="314">
                  <c:v>5.3140000000001049</c:v>
                </c:pt>
                <c:pt idx="315">
                  <c:v>5.3150000000001052</c:v>
                </c:pt>
                <c:pt idx="316">
                  <c:v>5.3160000000001055</c:v>
                </c:pt>
                <c:pt idx="317">
                  <c:v>5.3170000000001059</c:v>
                </c:pt>
                <c:pt idx="318">
                  <c:v>5.3180000000001062</c:v>
                </c:pt>
                <c:pt idx="319">
                  <c:v>5.3190000000001065</c:v>
                </c:pt>
                <c:pt idx="320">
                  <c:v>5.3200000000001069</c:v>
                </c:pt>
                <c:pt idx="321">
                  <c:v>5.3210000000001072</c:v>
                </c:pt>
                <c:pt idx="322">
                  <c:v>5.3220000000001075</c:v>
                </c:pt>
                <c:pt idx="323">
                  <c:v>5.3230000000001079</c:v>
                </c:pt>
                <c:pt idx="324">
                  <c:v>5.3240000000001082</c:v>
                </c:pt>
                <c:pt idx="325">
                  <c:v>5.3250000000001085</c:v>
                </c:pt>
                <c:pt idx="326">
                  <c:v>5.3260000000001089</c:v>
                </c:pt>
                <c:pt idx="327">
                  <c:v>5.3270000000001092</c:v>
                </c:pt>
                <c:pt idx="328">
                  <c:v>5.3280000000001095</c:v>
                </c:pt>
                <c:pt idx="329">
                  <c:v>5.3290000000001099</c:v>
                </c:pt>
                <c:pt idx="330">
                  <c:v>5.3300000000001102</c:v>
                </c:pt>
                <c:pt idx="331">
                  <c:v>5.3310000000001105</c:v>
                </c:pt>
                <c:pt idx="332">
                  <c:v>5.3320000000001109</c:v>
                </c:pt>
                <c:pt idx="333">
                  <c:v>5.3330000000001112</c:v>
                </c:pt>
                <c:pt idx="334">
                  <c:v>5.3340000000001115</c:v>
                </c:pt>
                <c:pt idx="335">
                  <c:v>5.3350000000001119</c:v>
                </c:pt>
                <c:pt idx="336">
                  <c:v>5.3360000000001122</c:v>
                </c:pt>
                <c:pt idx="337">
                  <c:v>5.3370000000001125</c:v>
                </c:pt>
                <c:pt idx="338">
                  <c:v>5.3380000000001129</c:v>
                </c:pt>
                <c:pt idx="339">
                  <c:v>5.3390000000001132</c:v>
                </c:pt>
                <c:pt idx="340">
                  <c:v>5.3400000000001135</c:v>
                </c:pt>
                <c:pt idx="341">
                  <c:v>5.3410000000001139</c:v>
                </c:pt>
                <c:pt idx="342">
                  <c:v>5.3420000000001142</c:v>
                </c:pt>
                <c:pt idx="343">
                  <c:v>5.3430000000001145</c:v>
                </c:pt>
                <c:pt idx="344">
                  <c:v>5.3440000000001149</c:v>
                </c:pt>
                <c:pt idx="345">
                  <c:v>5.3450000000001152</c:v>
                </c:pt>
                <c:pt idx="346">
                  <c:v>5.3460000000001155</c:v>
                </c:pt>
                <c:pt idx="347">
                  <c:v>5.3470000000001159</c:v>
                </c:pt>
                <c:pt idx="348">
                  <c:v>5.3480000000001162</c:v>
                </c:pt>
                <c:pt idx="349">
                  <c:v>5.3490000000001166</c:v>
                </c:pt>
                <c:pt idx="350">
                  <c:v>5.3500000000001169</c:v>
                </c:pt>
                <c:pt idx="351">
                  <c:v>5.3510000000001172</c:v>
                </c:pt>
                <c:pt idx="352">
                  <c:v>5.3520000000001176</c:v>
                </c:pt>
                <c:pt idx="353">
                  <c:v>5.3530000000001179</c:v>
                </c:pt>
                <c:pt idx="354">
                  <c:v>5.3540000000001182</c:v>
                </c:pt>
                <c:pt idx="355">
                  <c:v>5.3550000000001186</c:v>
                </c:pt>
                <c:pt idx="356">
                  <c:v>5.3560000000001189</c:v>
                </c:pt>
                <c:pt idx="357">
                  <c:v>5.3570000000001192</c:v>
                </c:pt>
                <c:pt idx="358">
                  <c:v>5.3580000000001196</c:v>
                </c:pt>
                <c:pt idx="359">
                  <c:v>5.3590000000001199</c:v>
                </c:pt>
                <c:pt idx="360">
                  <c:v>5.3600000000001202</c:v>
                </c:pt>
                <c:pt idx="361">
                  <c:v>5.3610000000001206</c:v>
                </c:pt>
                <c:pt idx="362">
                  <c:v>5.3620000000001209</c:v>
                </c:pt>
                <c:pt idx="363">
                  <c:v>5.3630000000001212</c:v>
                </c:pt>
                <c:pt idx="364">
                  <c:v>5.3640000000001216</c:v>
                </c:pt>
                <c:pt idx="365">
                  <c:v>5.3650000000001219</c:v>
                </c:pt>
                <c:pt idx="366">
                  <c:v>5.3660000000001222</c:v>
                </c:pt>
                <c:pt idx="367">
                  <c:v>5.3670000000001226</c:v>
                </c:pt>
                <c:pt idx="368">
                  <c:v>5.3680000000001229</c:v>
                </c:pt>
                <c:pt idx="369">
                  <c:v>5.3690000000001232</c:v>
                </c:pt>
                <c:pt idx="370">
                  <c:v>5.3700000000001236</c:v>
                </c:pt>
                <c:pt idx="371">
                  <c:v>5.3710000000001239</c:v>
                </c:pt>
                <c:pt idx="372">
                  <c:v>5.3720000000001242</c:v>
                </c:pt>
                <c:pt idx="373">
                  <c:v>5.3730000000001246</c:v>
                </c:pt>
                <c:pt idx="374">
                  <c:v>5.3740000000001249</c:v>
                </c:pt>
                <c:pt idx="375">
                  <c:v>5.3750000000001252</c:v>
                </c:pt>
                <c:pt idx="376">
                  <c:v>5.3760000000001256</c:v>
                </c:pt>
                <c:pt idx="377">
                  <c:v>5.3770000000001259</c:v>
                </c:pt>
                <c:pt idx="378">
                  <c:v>5.3780000000001262</c:v>
                </c:pt>
                <c:pt idx="379">
                  <c:v>5.3790000000001266</c:v>
                </c:pt>
                <c:pt idx="380">
                  <c:v>5.3800000000001269</c:v>
                </c:pt>
                <c:pt idx="381">
                  <c:v>5.3810000000001272</c:v>
                </c:pt>
                <c:pt idx="382">
                  <c:v>5.3820000000001276</c:v>
                </c:pt>
                <c:pt idx="383">
                  <c:v>5.3830000000001279</c:v>
                </c:pt>
                <c:pt idx="384">
                  <c:v>5.3840000000001282</c:v>
                </c:pt>
                <c:pt idx="385">
                  <c:v>5.3850000000001286</c:v>
                </c:pt>
                <c:pt idx="386">
                  <c:v>5.3860000000001289</c:v>
                </c:pt>
                <c:pt idx="387">
                  <c:v>5.3870000000001292</c:v>
                </c:pt>
                <c:pt idx="388">
                  <c:v>5.3880000000001296</c:v>
                </c:pt>
                <c:pt idx="389">
                  <c:v>5.3890000000001299</c:v>
                </c:pt>
                <c:pt idx="390">
                  <c:v>5.3900000000001302</c:v>
                </c:pt>
                <c:pt idx="391">
                  <c:v>5.3910000000001306</c:v>
                </c:pt>
                <c:pt idx="392">
                  <c:v>5.3920000000001309</c:v>
                </c:pt>
                <c:pt idx="393">
                  <c:v>5.3930000000001312</c:v>
                </c:pt>
                <c:pt idx="394">
                  <c:v>5.3940000000001316</c:v>
                </c:pt>
                <c:pt idx="395">
                  <c:v>5.3950000000001319</c:v>
                </c:pt>
                <c:pt idx="396">
                  <c:v>5.3960000000001322</c:v>
                </c:pt>
                <c:pt idx="397">
                  <c:v>5.3970000000001326</c:v>
                </c:pt>
                <c:pt idx="398">
                  <c:v>5.3980000000001329</c:v>
                </c:pt>
                <c:pt idx="399">
                  <c:v>5.3990000000001332</c:v>
                </c:pt>
                <c:pt idx="400">
                  <c:v>5.4000000000001336</c:v>
                </c:pt>
                <c:pt idx="401">
                  <c:v>5.4010000000001339</c:v>
                </c:pt>
                <c:pt idx="402">
                  <c:v>5.4020000000001342</c:v>
                </c:pt>
                <c:pt idx="403">
                  <c:v>5.4030000000001346</c:v>
                </c:pt>
                <c:pt idx="404">
                  <c:v>5.4040000000001349</c:v>
                </c:pt>
                <c:pt idx="405">
                  <c:v>5.4050000000001353</c:v>
                </c:pt>
                <c:pt idx="406">
                  <c:v>5.4060000000001356</c:v>
                </c:pt>
                <c:pt idx="407">
                  <c:v>5.4070000000001359</c:v>
                </c:pt>
                <c:pt idx="408">
                  <c:v>5.4080000000001363</c:v>
                </c:pt>
                <c:pt idx="409">
                  <c:v>5.4090000000001366</c:v>
                </c:pt>
                <c:pt idx="410">
                  <c:v>5.4100000000001369</c:v>
                </c:pt>
                <c:pt idx="411">
                  <c:v>5.4110000000001373</c:v>
                </c:pt>
                <c:pt idx="412">
                  <c:v>5.4120000000001376</c:v>
                </c:pt>
                <c:pt idx="413">
                  <c:v>5.4130000000001379</c:v>
                </c:pt>
                <c:pt idx="414">
                  <c:v>5.4140000000001383</c:v>
                </c:pt>
                <c:pt idx="415">
                  <c:v>5.4150000000001386</c:v>
                </c:pt>
                <c:pt idx="416">
                  <c:v>5.4160000000001389</c:v>
                </c:pt>
                <c:pt idx="417">
                  <c:v>5.4170000000001393</c:v>
                </c:pt>
                <c:pt idx="418">
                  <c:v>5.4180000000001396</c:v>
                </c:pt>
                <c:pt idx="419">
                  <c:v>5.4190000000001399</c:v>
                </c:pt>
                <c:pt idx="420">
                  <c:v>5.4200000000001403</c:v>
                </c:pt>
                <c:pt idx="421">
                  <c:v>5.4210000000001406</c:v>
                </c:pt>
                <c:pt idx="422">
                  <c:v>5.4220000000001409</c:v>
                </c:pt>
                <c:pt idx="423">
                  <c:v>5.4230000000001413</c:v>
                </c:pt>
                <c:pt idx="424">
                  <c:v>5.4240000000001416</c:v>
                </c:pt>
                <c:pt idx="425">
                  <c:v>5.4250000000001419</c:v>
                </c:pt>
                <c:pt idx="426">
                  <c:v>5.4260000000001423</c:v>
                </c:pt>
                <c:pt idx="427">
                  <c:v>5.4270000000001426</c:v>
                </c:pt>
                <c:pt idx="428">
                  <c:v>5.4280000000001429</c:v>
                </c:pt>
                <c:pt idx="429">
                  <c:v>5.4290000000001433</c:v>
                </c:pt>
                <c:pt idx="430">
                  <c:v>5.4300000000001436</c:v>
                </c:pt>
                <c:pt idx="431">
                  <c:v>5.4310000000001439</c:v>
                </c:pt>
                <c:pt idx="432">
                  <c:v>5.4320000000001443</c:v>
                </c:pt>
                <c:pt idx="433">
                  <c:v>5.4330000000001446</c:v>
                </c:pt>
                <c:pt idx="434">
                  <c:v>5.4340000000001449</c:v>
                </c:pt>
                <c:pt idx="435">
                  <c:v>5.4350000000001453</c:v>
                </c:pt>
                <c:pt idx="436">
                  <c:v>5.4360000000001456</c:v>
                </c:pt>
                <c:pt idx="437">
                  <c:v>5.4370000000001459</c:v>
                </c:pt>
                <c:pt idx="438">
                  <c:v>5.4380000000001463</c:v>
                </c:pt>
                <c:pt idx="439">
                  <c:v>5.4390000000001466</c:v>
                </c:pt>
                <c:pt idx="440">
                  <c:v>5.4400000000001469</c:v>
                </c:pt>
                <c:pt idx="441">
                  <c:v>5.4410000000001473</c:v>
                </c:pt>
                <c:pt idx="442">
                  <c:v>5.4420000000001476</c:v>
                </c:pt>
                <c:pt idx="443">
                  <c:v>5.4430000000001479</c:v>
                </c:pt>
                <c:pt idx="444">
                  <c:v>5.4440000000001483</c:v>
                </c:pt>
                <c:pt idx="445">
                  <c:v>5.4450000000001486</c:v>
                </c:pt>
                <c:pt idx="446">
                  <c:v>5.4460000000001489</c:v>
                </c:pt>
                <c:pt idx="447">
                  <c:v>5.4470000000001493</c:v>
                </c:pt>
                <c:pt idx="448">
                  <c:v>5.4480000000001496</c:v>
                </c:pt>
                <c:pt idx="449">
                  <c:v>5.4490000000001499</c:v>
                </c:pt>
                <c:pt idx="450">
                  <c:v>5.4500000000001503</c:v>
                </c:pt>
                <c:pt idx="451">
                  <c:v>5.4510000000001506</c:v>
                </c:pt>
                <c:pt idx="452">
                  <c:v>5.4520000000001509</c:v>
                </c:pt>
                <c:pt idx="453">
                  <c:v>5.4530000000001513</c:v>
                </c:pt>
                <c:pt idx="454">
                  <c:v>5.4540000000001516</c:v>
                </c:pt>
                <c:pt idx="455">
                  <c:v>5.4550000000001519</c:v>
                </c:pt>
                <c:pt idx="456">
                  <c:v>5.4560000000001523</c:v>
                </c:pt>
                <c:pt idx="457">
                  <c:v>5.4570000000001526</c:v>
                </c:pt>
                <c:pt idx="458">
                  <c:v>5.458000000000153</c:v>
                </c:pt>
                <c:pt idx="459">
                  <c:v>5.4590000000001533</c:v>
                </c:pt>
                <c:pt idx="460">
                  <c:v>5.4600000000001536</c:v>
                </c:pt>
                <c:pt idx="461">
                  <c:v>5.461000000000154</c:v>
                </c:pt>
                <c:pt idx="462">
                  <c:v>5.4620000000001543</c:v>
                </c:pt>
                <c:pt idx="463">
                  <c:v>5.4630000000001546</c:v>
                </c:pt>
                <c:pt idx="464">
                  <c:v>5.464000000000155</c:v>
                </c:pt>
                <c:pt idx="465">
                  <c:v>5.4650000000001553</c:v>
                </c:pt>
                <c:pt idx="466">
                  <c:v>5.4660000000001556</c:v>
                </c:pt>
                <c:pt idx="467">
                  <c:v>5.467000000000156</c:v>
                </c:pt>
                <c:pt idx="468">
                  <c:v>5.4680000000001563</c:v>
                </c:pt>
                <c:pt idx="469">
                  <c:v>5.4690000000001566</c:v>
                </c:pt>
                <c:pt idx="470">
                  <c:v>5.470000000000157</c:v>
                </c:pt>
                <c:pt idx="471">
                  <c:v>5.4710000000001573</c:v>
                </c:pt>
                <c:pt idx="472">
                  <c:v>5.4720000000001576</c:v>
                </c:pt>
                <c:pt idx="473">
                  <c:v>5.473000000000158</c:v>
                </c:pt>
                <c:pt idx="474">
                  <c:v>5.4740000000001583</c:v>
                </c:pt>
                <c:pt idx="475">
                  <c:v>5.4750000000001586</c:v>
                </c:pt>
                <c:pt idx="476">
                  <c:v>5.476000000000159</c:v>
                </c:pt>
                <c:pt idx="477">
                  <c:v>5.4770000000001593</c:v>
                </c:pt>
                <c:pt idx="478">
                  <c:v>5.4780000000001596</c:v>
                </c:pt>
                <c:pt idx="479">
                  <c:v>5.47900000000016</c:v>
                </c:pt>
                <c:pt idx="480">
                  <c:v>5.4800000000001603</c:v>
                </c:pt>
                <c:pt idx="481">
                  <c:v>5.4810000000001606</c:v>
                </c:pt>
                <c:pt idx="482">
                  <c:v>5.482000000000161</c:v>
                </c:pt>
                <c:pt idx="483">
                  <c:v>5.4830000000001613</c:v>
                </c:pt>
                <c:pt idx="484">
                  <c:v>5.4840000000001616</c:v>
                </c:pt>
                <c:pt idx="485">
                  <c:v>5.485000000000162</c:v>
                </c:pt>
                <c:pt idx="486">
                  <c:v>5.4860000000001623</c:v>
                </c:pt>
                <c:pt idx="487">
                  <c:v>5.4870000000001626</c:v>
                </c:pt>
                <c:pt idx="488">
                  <c:v>5.488000000000163</c:v>
                </c:pt>
                <c:pt idx="489">
                  <c:v>5.4890000000001633</c:v>
                </c:pt>
                <c:pt idx="490">
                  <c:v>5.4900000000001636</c:v>
                </c:pt>
                <c:pt idx="491">
                  <c:v>5.491000000000164</c:v>
                </c:pt>
                <c:pt idx="492">
                  <c:v>5.4920000000001643</c:v>
                </c:pt>
                <c:pt idx="493">
                  <c:v>5.4930000000001646</c:v>
                </c:pt>
                <c:pt idx="494">
                  <c:v>5.494000000000165</c:v>
                </c:pt>
                <c:pt idx="495">
                  <c:v>5.4950000000001653</c:v>
                </c:pt>
                <c:pt idx="496">
                  <c:v>5.4960000000001656</c:v>
                </c:pt>
                <c:pt idx="497">
                  <c:v>5.497000000000166</c:v>
                </c:pt>
                <c:pt idx="498">
                  <c:v>5.4980000000001663</c:v>
                </c:pt>
                <c:pt idx="499">
                  <c:v>5.4990000000001666</c:v>
                </c:pt>
                <c:pt idx="500">
                  <c:v>5.500000000000167</c:v>
                </c:pt>
                <c:pt idx="501">
                  <c:v>5.5010000000001673</c:v>
                </c:pt>
                <c:pt idx="502">
                  <c:v>5.5020000000001676</c:v>
                </c:pt>
                <c:pt idx="503">
                  <c:v>5.503000000000168</c:v>
                </c:pt>
                <c:pt idx="504">
                  <c:v>5.5040000000001683</c:v>
                </c:pt>
                <c:pt idx="505">
                  <c:v>5.5050000000001686</c:v>
                </c:pt>
                <c:pt idx="506">
                  <c:v>5.506000000000169</c:v>
                </c:pt>
                <c:pt idx="507">
                  <c:v>5.5070000000001693</c:v>
                </c:pt>
                <c:pt idx="508">
                  <c:v>5.5080000000001696</c:v>
                </c:pt>
                <c:pt idx="509">
                  <c:v>5.50900000000017</c:v>
                </c:pt>
                <c:pt idx="510">
                  <c:v>5.5100000000001703</c:v>
                </c:pt>
                <c:pt idx="511">
                  <c:v>5.5110000000001707</c:v>
                </c:pt>
                <c:pt idx="512">
                  <c:v>5.512000000000171</c:v>
                </c:pt>
                <c:pt idx="513">
                  <c:v>5.5130000000001713</c:v>
                </c:pt>
                <c:pt idx="514">
                  <c:v>5.5140000000001717</c:v>
                </c:pt>
                <c:pt idx="515">
                  <c:v>5.515000000000172</c:v>
                </c:pt>
                <c:pt idx="516">
                  <c:v>5.5160000000001723</c:v>
                </c:pt>
                <c:pt idx="517">
                  <c:v>5.5170000000001727</c:v>
                </c:pt>
                <c:pt idx="518">
                  <c:v>5.518000000000173</c:v>
                </c:pt>
                <c:pt idx="519">
                  <c:v>5.5190000000001733</c:v>
                </c:pt>
                <c:pt idx="520">
                  <c:v>5.5200000000001737</c:v>
                </c:pt>
                <c:pt idx="521">
                  <c:v>5.521000000000174</c:v>
                </c:pt>
                <c:pt idx="522">
                  <c:v>5.5220000000001743</c:v>
                </c:pt>
                <c:pt idx="523">
                  <c:v>5.5230000000001747</c:v>
                </c:pt>
                <c:pt idx="524">
                  <c:v>5.524000000000175</c:v>
                </c:pt>
                <c:pt idx="525">
                  <c:v>5.5250000000001753</c:v>
                </c:pt>
                <c:pt idx="526">
                  <c:v>5.5260000000001757</c:v>
                </c:pt>
                <c:pt idx="527">
                  <c:v>5.527000000000176</c:v>
                </c:pt>
                <c:pt idx="528">
                  <c:v>5.5280000000001763</c:v>
                </c:pt>
                <c:pt idx="529">
                  <c:v>5.5290000000001767</c:v>
                </c:pt>
                <c:pt idx="530">
                  <c:v>5.530000000000177</c:v>
                </c:pt>
                <c:pt idx="531">
                  <c:v>5.5310000000001773</c:v>
                </c:pt>
                <c:pt idx="532">
                  <c:v>5.5320000000001777</c:v>
                </c:pt>
                <c:pt idx="533">
                  <c:v>5.533000000000178</c:v>
                </c:pt>
                <c:pt idx="534">
                  <c:v>5.5340000000001783</c:v>
                </c:pt>
                <c:pt idx="535">
                  <c:v>5.5350000000001787</c:v>
                </c:pt>
                <c:pt idx="536">
                  <c:v>5.536000000000179</c:v>
                </c:pt>
                <c:pt idx="537">
                  <c:v>5.5370000000001793</c:v>
                </c:pt>
                <c:pt idx="538">
                  <c:v>5.5380000000001797</c:v>
                </c:pt>
                <c:pt idx="539">
                  <c:v>5.53900000000018</c:v>
                </c:pt>
                <c:pt idx="540">
                  <c:v>5.5400000000001803</c:v>
                </c:pt>
                <c:pt idx="541">
                  <c:v>5.5410000000001807</c:v>
                </c:pt>
                <c:pt idx="542">
                  <c:v>5.542000000000181</c:v>
                </c:pt>
                <c:pt idx="543">
                  <c:v>5.5430000000001813</c:v>
                </c:pt>
                <c:pt idx="544">
                  <c:v>5.5440000000001817</c:v>
                </c:pt>
                <c:pt idx="545">
                  <c:v>5.545000000000182</c:v>
                </c:pt>
                <c:pt idx="546">
                  <c:v>5.5460000000001823</c:v>
                </c:pt>
                <c:pt idx="547">
                  <c:v>5.5470000000001827</c:v>
                </c:pt>
                <c:pt idx="548">
                  <c:v>5.548000000000183</c:v>
                </c:pt>
                <c:pt idx="549">
                  <c:v>5.5490000000001833</c:v>
                </c:pt>
                <c:pt idx="550">
                  <c:v>5.5500000000001837</c:v>
                </c:pt>
                <c:pt idx="551">
                  <c:v>5.551000000000184</c:v>
                </c:pt>
                <c:pt idx="552">
                  <c:v>5.5520000000001843</c:v>
                </c:pt>
                <c:pt idx="553">
                  <c:v>5.5530000000001847</c:v>
                </c:pt>
                <c:pt idx="554">
                  <c:v>5.554000000000185</c:v>
                </c:pt>
                <c:pt idx="555">
                  <c:v>5.5550000000001853</c:v>
                </c:pt>
                <c:pt idx="556">
                  <c:v>5.5560000000001857</c:v>
                </c:pt>
                <c:pt idx="557">
                  <c:v>5.557000000000186</c:v>
                </c:pt>
                <c:pt idx="558">
                  <c:v>5.5580000000001863</c:v>
                </c:pt>
                <c:pt idx="559">
                  <c:v>5.5590000000001867</c:v>
                </c:pt>
                <c:pt idx="560">
                  <c:v>5.560000000000187</c:v>
                </c:pt>
                <c:pt idx="561">
                  <c:v>5.5610000000001873</c:v>
                </c:pt>
                <c:pt idx="562">
                  <c:v>5.5620000000001877</c:v>
                </c:pt>
                <c:pt idx="563">
                  <c:v>5.563000000000188</c:v>
                </c:pt>
                <c:pt idx="564">
                  <c:v>5.5640000000001884</c:v>
                </c:pt>
                <c:pt idx="565">
                  <c:v>5.5650000000001887</c:v>
                </c:pt>
                <c:pt idx="566">
                  <c:v>5.566000000000189</c:v>
                </c:pt>
                <c:pt idx="567">
                  <c:v>5.5670000000001894</c:v>
                </c:pt>
                <c:pt idx="568">
                  <c:v>5.5680000000001897</c:v>
                </c:pt>
                <c:pt idx="569">
                  <c:v>5.56900000000019</c:v>
                </c:pt>
                <c:pt idx="570">
                  <c:v>5.5700000000001904</c:v>
                </c:pt>
                <c:pt idx="571">
                  <c:v>5.5710000000001907</c:v>
                </c:pt>
                <c:pt idx="572">
                  <c:v>5.572000000000191</c:v>
                </c:pt>
                <c:pt idx="573">
                  <c:v>5.5730000000001914</c:v>
                </c:pt>
                <c:pt idx="574">
                  <c:v>5.5740000000001917</c:v>
                </c:pt>
                <c:pt idx="575">
                  <c:v>5.575000000000192</c:v>
                </c:pt>
                <c:pt idx="576">
                  <c:v>5.5760000000001924</c:v>
                </c:pt>
                <c:pt idx="577">
                  <c:v>5.5770000000001927</c:v>
                </c:pt>
                <c:pt idx="578">
                  <c:v>5.578000000000193</c:v>
                </c:pt>
                <c:pt idx="579">
                  <c:v>5.5790000000001934</c:v>
                </c:pt>
                <c:pt idx="580">
                  <c:v>5.5800000000001937</c:v>
                </c:pt>
                <c:pt idx="581">
                  <c:v>5.581000000000194</c:v>
                </c:pt>
                <c:pt idx="582">
                  <c:v>5.5820000000001944</c:v>
                </c:pt>
                <c:pt idx="583">
                  <c:v>5.5830000000001947</c:v>
                </c:pt>
                <c:pt idx="584">
                  <c:v>5.584000000000195</c:v>
                </c:pt>
                <c:pt idx="585">
                  <c:v>5.5850000000001954</c:v>
                </c:pt>
                <c:pt idx="586">
                  <c:v>5.5860000000001957</c:v>
                </c:pt>
                <c:pt idx="587">
                  <c:v>5.587000000000196</c:v>
                </c:pt>
                <c:pt idx="588">
                  <c:v>5.5880000000001964</c:v>
                </c:pt>
                <c:pt idx="589">
                  <c:v>5.5890000000001967</c:v>
                </c:pt>
                <c:pt idx="590">
                  <c:v>5.590000000000197</c:v>
                </c:pt>
                <c:pt idx="591">
                  <c:v>5.5910000000001974</c:v>
                </c:pt>
                <c:pt idx="592">
                  <c:v>5.5920000000001977</c:v>
                </c:pt>
                <c:pt idx="593">
                  <c:v>5.593000000000198</c:v>
                </c:pt>
                <c:pt idx="594">
                  <c:v>5.5940000000001984</c:v>
                </c:pt>
                <c:pt idx="595">
                  <c:v>5.5950000000001987</c:v>
                </c:pt>
                <c:pt idx="596">
                  <c:v>5.596000000000199</c:v>
                </c:pt>
                <c:pt idx="597">
                  <c:v>5.5970000000001994</c:v>
                </c:pt>
                <c:pt idx="598">
                  <c:v>5.5980000000001997</c:v>
                </c:pt>
                <c:pt idx="599">
                  <c:v>5.5990000000002</c:v>
                </c:pt>
                <c:pt idx="600">
                  <c:v>5.6000000000002004</c:v>
                </c:pt>
                <c:pt idx="601">
                  <c:v>5.6010000000002007</c:v>
                </c:pt>
                <c:pt idx="602">
                  <c:v>5.602000000000201</c:v>
                </c:pt>
                <c:pt idx="603">
                  <c:v>5.6030000000002014</c:v>
                </c:pt>
                <c:pt idx="604">
                  <c:v>5.6040000000002017</c:v>
                </c:pt>
                <c:pt idx="605">
                  <c:v>5.605000000000202</c:v>
                </c:pt>
                <c:pt idx="606">
                  <c:v>5.6060000000002024</c:v>
                </c:pt>
                <c:pt idx="607">
                  <c:v>5.6070000000002027</c:v>
                </c:pt>
                <c:pt idx="608">
                  <c:v>5.608000000000203</c:v>
                </c:pt>
                <c:pt idx="609">
                  <c:v>5.6090000000002034</c:v>
                </c:pt>
                <c:pt idx="610">
                  <c:v>5.6100000000002037</c:v>
                </c:pt>
                <c:pt idx="611">
                  <c:v>5.611000000000204</c:v>
                </c:pt>
                <c:pt idx="612">
                  <c:v>5.6120000000002044</c:v>
                </c:pt>
                <c:pt idx="613">
                  <c:v>5.6130000000002047</c:v>
                </c:pt>
                <c:pt idx="614">
                  <c:v>5.614000000000205</c:v>
                </c:pt>
                <c:pt idx="615">
                  <c:v>5.6150000000002054</c:v>
                </c:pt>
                <c:pt idx="616">
                  <c:v>5.6160000000002057</c:v>
                </c:pt>
                <c:pt idx="617">
                  <c:v>5.6170000000002061</c:v>
                </c:pt>
                <c:pt idx="618">
                  <c:v>5.6180000000002064</c:v>
                </c:pt>
                <c:pt idx="619">
                  <c:v>5.6190000000002067</c:v>
                </c:pt>
                <c:pt idx="620">
                  <c:v>5.6200000000002071</c:v>
                </c:pt>
                <c:pt idx="621">
                  <c:v>5.6210000000002074</c:v>
                </c:pt>
                <c:pt idx="622">
                  <c:v>5.6220000000002077</c:v>
                </c:pt>
                <c:pt idx="623">
                  <c:v>5.6230000000002081</c:v>
                </c:pt>
                <c:pt idx="624">
                  <c:v>5.6240000000002084</c:v>
                </c:pt>
                <c:pt idx="625">
                  <c:v>5.6250000000002087</c:v>
                </c:pt>
                <c:pt idx="626">
                  <c:v>5.6260000000002091</c:v>
                </c:pt>
                <c:pt idx="627">
                  <c:v>5.6270000000002094</c:v>
                </c:pt>
                <c:pt idx="628">
                  <c:v>5.6280000000002097</c:v>
                </c:pt>
                <c:pt idx="629">
                  <c:v>5.6290000000002101</c:v>
                </c:pt>
                <c:pt idx="630">
                  <c:v>5.6300000000002104</c:v>
                </c:pt>
                <c:pt idx="631">
                  <c:v>5.6310000000002107</c:v>
                </c:pt>
                <c:pt idx="632">
                  <c:v>5.6320000000002111</c:v>
                </c:pt>
                <c:pt idx="633">
                  <c:v>5.6330000000002114</c:v>
                </c:pt>
                <c:pt idx="634">
                  <c:v>5.6340000000002117</c:v>
                </c:pt>
                <c:pt idx="635">
                  <c:v>5.6350000000002121</c:v>
                </c:pt>
                <c:pt idx="636">
                  <c:v>5.6360000000002124</c:v>
                </c:pt>
                <c:pt idx="637">
                  <c:v>5.6370000000002127</c:v>
                </c:pt>
                <c:pt idx="638">
                  <c:v>5.6380000000002131</c:v>
                </c:pt>
                <c:pt idx="639">
                  <c:v>5.6390000000002134</c:v>
                </c:pt>
                <c:pt idx="640">
                  <c:v>5.6400000000002137</c:v>
                </c:pt>
                <c:pt idx="641">
                  <c:v>5.6410000000002141</c:v>
                </c:pt>
                <c:pt idx="642">
                  <c:v>5.6420000000002144</c:v>
                </c:pt>
                <c:pt idx="643">
                  <c:v>5.6430000000002147</c:v>
                </c:pt>
                <c:pt idx="644">
                  <c:v>5.6440000000002151</c:v>
                </c:pt>
                <c:pt idx="645">
                  <c:v>5.6450000000002154</c:v>
                </c:pt>
                <c:pt idx="646">
                  <c:v>5.6460000000002157</c:v>
                </c:pt>
                <c:pt idx="647">
                  <c:v>5.6470000000002161</c:v>
                </c:pt>
                <c:pt idx="648">
                  <c:v>5.6480000000002164</c:v>
                </c:pt>
                <c:pt idx="649">
                  <c:v>5.6490000000002167</c:v>
                </c:pt>
                <c:pt idx="650">
                  <c:v>5.6500000000002171</c:v>
                </c:pt>
                <c:pt idx="651">
                  <c:v>5.6510000000002174</c:v>
                </c:pt>
                <c:pt idx="652">
                  <c:v>5.6520000000002177</c:v>
                </c:pt>
                <c:pt idx="653">
                  <c:v>5.6530000000002181</c:v>
                </c:pt>
                <c:pt idx="654">
                  <c:v>5.6540000000002184</c:v>
                </c:pt>
                <c:pt idx="655">
                  <c:v>5.6550000000002187</c:v>
                </c:pt>
                <c:pt idx="656">
                  <c:v>5.6560000000002191</c:v>
                </c:pt>
                <c:pt idx="657">
                  <c:v>5.6570000000002194</c:v>
                </c:pt>
                <c:pt idx="658">
                  <c:v>5.6580000000002197</c:v>
                </c:pt>
                <c:pt idx="659">
                  <c:v>5.6590000000002201</c:v>
                </c:pt>
                <c:pt idx="660">
                  <c:v>5.6600000000002204</c:v>
                </c:pt>
                <c:pt idx="661">
                  <c:v>5.6610000000002207</c:v>
                </c:pt>
                <c:pt idx="662">
                  <c:v>5.6620000000002211</c:v>
                </c:pt>
                <c:pt idx="663">
                  <c:v>5.6630000000002214</c:v>
                </c:pt>
                <c:pt idx="664">
                  <c:v>5.6640000000002217</c:v>
                </c:pt>
                <c:pt idx="665">
                  <c:v>5.6650000000002221</c:v>
                </c:pt>
                <c:pt idx="666">
                  <c:v>5.6660000000002224</c:v>
                </c:pt>
                <c:pt idx="667">
                  <c:v>5.6670000000002227</c:v>
                </c:pt>
                <c:pt idx="668">
                  <c:v>5.6680000000002231</c:v>
                </c:pt>
                <c:pt idx="669">
                  <c:v>5.6690000000002234</c:v>
                </c:pt>
                <c:pt idx="670">
                  <c:v>5.6700000000002237</c:v>
                </c:pt>
                <c:pt idx="671">
                  <c:v>5.6710000000002241</c:v>
                </c:pt>
                <c:pt idx="672">
                  <c:v>5.6720000000002244</c:v>
                </c:pt>
                <c:pt idx="673">
                  <c:v>5.6730000000002248</c:v>
                </c:pt>
                <c:pt idx="674">
                  <c:v>5.6740000000002251</c:v>
                </c:pt>
                <c:pt idx="675">
                  <c:v>5.6750000000002254</c:v>
                </c:pt>
                <c:pt idx="676">
                  <c:v>5.6760000000002258</c:v>
                </c:pt>
                <c:pt idx="677">
                  <c:v>5.6770000000002261</c:v>
                </c:pt>
                <c:pt idx="678">
                  <c:v>5.6780000000002264</c:v>
                </c:pt>
                <c:pt idx="679">
                  <c:v>5.6790000000002268</c:v>
                </c:pt>
                <c:pt idx="680">
                  <c:v>5.6800000000002271</c:v>
                </c:pt>
                <c:pt idx="681">
                  <c:v>5.6810000000002274</c:v>
                </c:pt>
                <c:pt idx="682">
                  <c:v>5.6820000000002278</c:v>
                </c:pt>
                <c:pt idx="683">
                  <c:v>5.6830000000002281</c:v>
                </c:pt>
                <c:pt idx="684">
                  <c:v>5.6840000000002284</c:v>
                </c:pt>
                <c:pt idx="685">
                  <c:v>5.6850000000002288</c:v>
                </c:pt>
                <c:pt idx="686">
                  <c:v>5.6860000000002291</c:v>
                </c:pt>
                <c:pt idx="687">
                  <c:v>5.6870000000002294</c:v>
                </c:pt>
                <c:pt idx="688">
                  <c:v>5.6880000000002298</c:v>
                </c:pt>
                <c:pt idx="689">
                  <c:v>5.6890000000002301</c:v>
                </c:pt>
                <c:pt idx="690">
                  <c:v>5.6900000000002304</c:v>
                </c:pt>
                <c:pt idx="691">
                  <c:v>5.6910000000002308</c:v>
                </c:pt>
                <c:pt idx="692">
                  <c:v>5.6920000000002311</c:v>
                </c:pt>
                <c:pt idx="693">
                  <c:v>5.6930000000002314</c:v>
                </c:pt>
                <c:pt idx="694">
                  <c:v>5.6940000000002318</c:v>
                </c:pt>
                <c:pt idx="695">
                  <c:v>5.6950000000002321</c:v>
                </c:pt>
                <c:pt idx="696">
                  <c:v>5.6960000000002324</c:v>
                </c:pt>
                <c:pt idx="697">
                  <c:v>5.6970000000002328</c:v>
                </c:pt>
                <c:pt idx="698">
                  <c:v>5.6980000000002331</c:v>
                </c:pt>
                <c:pt idx="699">
                  <c:v>5.6990000000002334</c:v>
                </c:pt>
                <c:pt idx="700">
                  <c:v>5.7000000000002338</c:v>
                </c:pt>
                <c:pt idx="701">
                  <c:v>5.7010000000002341</c:v>
                </c:pt>
                <c:pt idx="702">
                  <c:v>5.7020000000002344</c:v>
                </c:pt>
                <c:pt idx="703">
                  <c:v>5.7030000000002348</c:v>
                </c:pt>
                <c:pt idx="704">
                  <c:v>5.7040000000002351</c:v>
                </c:pt>
                <c:pt idx="705">
                  <c:v>5.7050000000002354</c:v>
                </c:pt>
                <c:pt idx="706">
                  <c:v>5.7060000000002358</c:v>
                </c:pt>
                <c:pt idx="707">
                  <c:v>5.7070000000002361</c:v>
                </c:pt>
                <c:pt idx="708">
                  <c:v>5.7080000000002364</c:v>
                </c:pt>
                <c:pt idx="709">
                  <c:v>5.7090000000002368</c:v>
                </c:pt>
                <c:pt idx="710">
                  <c:v>5.7100000000002371</c:v>
                </c:pt>
                <c:pt idx="711">
                  <c:v>5.7110000000002374</c:v>
                </c:pt>
                <c:pt idx="712">
                  <c:v>5.7120000000002378</c:v>
                </c:pt>
                <c:pt idx="713">
                  <c:v>5.7130000000002381</c:v>
                </c:pt>
                <c:pt idx="714">
                  <c:v>5.7140000000002384</c:v>
                </c:pt>
                <c:pt idx="715">
                  <c:v>5.7150000000002388</c:v>
                </c:pt>
                <c:pt idx="716">
                  <c:v>5.7160000000002391</c:v>
                </c:pt>
                <c:pt idx="717">
                  <c:v>5.7170000000002394</c:v>
                </c:pt>
                <c:pt idx="718">
                  <c:v>5.7180000000002398</c:v>
                </c:pt>
                <c:pt idx="719">
                  <c:v>5.7190000000002401</c:v>
                </c:pt>
                <c:pt idx="720">
                  <c:v>5.7200000000002404</c:v>
                </c:pt>
                <c:pt idx="721">
                  <c:v>5.7210000000002408</c:v>
                </c:pt>
                <c:pt idx="722">
                  <c:v>5.7220000000002411</c:v>
                </c:pt>
                <c:pt idx="723">
                  <c:v>5.7230000000002414</c:v>
                </c:pt>
                <c:pt idx="724">
                  <c:v>5.7240000000002418</c:v>
                </c:pt>
                <c:pt idx="725">
                  <c:v>5.7250000000002421</c:v>
                </c:pt>
                <c:pt idx="726">
                  <c:v>5.7260000000002425</c:v>
                </c:pt>
                <c:pt idx="727">
                  <c:v>5.7270000000002428</c:v>
                </c:pt>
                <c:pt idx="728">
                  <c:v>5.7280000000002431</c:v>
                </c:pt>
                <c:pt idx="729">
                  <c:v>5.7290000000002435</c:v>
                </c:pt>
                <c:pt idx="730">
                  <c:v>5.7300000000002438</c:v>
                </c:pt>
                <c:pt idx="731">
                  <c:v>5.7310000000002441</c:v>
                </c:pt>
                <c:pt idx="732">
                  <c:v>5.7320000000002445</c:v>
                </c:pt>
                <c:pt idx="733">
                  <c:v>5.7330000000002448</c:v>
                </c:pt>
                <c:pt idx="734">
                  <c:v>5.7340000000002451</c:v>
                </c:pt>
                <c:pt idx="735">
                  <c:v>5.7350000000002455</c:v>
                </c:pt>
                <c:pt idx="736">
                  <c:v>5.7360000000002458</c:v>
                </c:pt>
                <c:pt idx="737">
                  <c:v>5.7370000000002461</c:v>
                </c:pt>
                <c:pt idx="738">
                  <c:v>5.7380000000002465</c:v>
                </c:pt>
                <c:pt idx="739">
                  <c:v>5.7390000000002468</c:v>
                </c:pt>
                <c:pt idx="740">
                  <c:v>5.7400000000002471</c:v>
                </c:pt>
                <c:pt idx="741">
                  <c:v>5.7410000000002475</c:v>
                </c:pt>
                <c:pt idx="742">
                  <c:v>5.7420000000002478</c:v>
                </c:pt>
                <c:pt idx="743">
                  <c:v>5.7430000000002481</c:v>
                </c:pt>
                <c:pt idx="744">
                  <c:v>5.7440000000002485</c:v>
                </c:pt>
                <c:pt idx="745">
                  <c:v>5.7450000000002488</c:v>
                </c:pt>
                <c:pt idx="746">
                  <c:v>5.7460000000002491</c:v>
                </c:pt>
                <c:pt idx="747">
                  <c:v>5.7470000000002495</c:v>
                </c:pt>
                <c:pt idx="748">
                  <c:v>5.7480000000002498</c:v>
                </c:pt>
                <c:pt idx="749">
                  <c:v>5.7490000000002501</c:v>
                </c:pt>
                <c:pt idx="750">
                  <c:v>5.7500000000002505</c:v>
                </c:pt>
                <c:pt idx="751">
                  <c:v>5.7510000000002508</c:v>
                </c:pt>
                <c:pt idx="752">
                  <c:v>5.7520000000002511</c:v>
                </c:pt>
                <c:pt idx="753">
                  <c:v>5.7530000000002515</c:v>
                </c:pt>
                <c:pt idx="754">
                  <c:v>5.7540000000002518</c:v>
                </c:pt>
                <c:pt idx="755">
                  <c:v>5.7550000000002521</c:v>
                </c:pt>
                <c:pt idx="756">
                  <c:v>5.7560000000002525</c:v>
                </c:pt>
                <c:pt idx="757">
                  <c:v>5.7570000000002528</c:v>
                </c:pt>
                <c:pt idx="758">
                  <c:v>5.7580000000002531</c:v>
                </c:pt>
                <c:pt idx="759">
                  <c:v>5.7590000000002535</c:v>
                </c:pt>
                <c:pt idx="760">
                  <c:v>5.7600000000002538</c:v>
                </c:pt>
                <c:pt idx="761">
                  <c:v>5.7610000000002541</c:v>
                </c:pt>
                <c:pt idx="762">
                  <c:v>5.7620000000002545</c:v>
                </c:pt>
                <c:pt idx="763">
                  <c:v>5.7630000000002548</c:v>
                </c:pt>
                <c:pt idx="764">
                  <c:v>5.7640000000002551</c:v>
                </c:pt>
                <c:pt idx="765">
                  <c:v>5.7650000000002555</c:v>
                </c:pt>
                <c:pt idx="766">
                  <c:v>5.7660000000002558</c:v>
                </c:pt>
                <c:pt idx="767">
                  <c:v>5.7670000000002561</c:v>
                </c:pt>
                <c:pt idx="768">
                  <c:v>5.7680000000002565</c:v>
                </c:pt>
                <c:pt idx="769">
                  <c:v>5.7690000000002568</c:v>
                </c:pt>
                <c:pt idx="770">
                  <c:v>5.7700000000002571</c:v>
                </c:pt>
                <c:pt idx="771">
                  <c:v>5.7710000000002575</c:v>
                </c:pt>
                <c:pt idx="772">
                  <c:v>5.7720000000002578</c:v>
                </c:pt>
                <c:pt idx="773">
                  <c:v>5.7730000000002581</c:v>
                </c:pt>
                <c:pt idx="774">
                  <c:v>5.7740000000002585</c:v>
                </c:pt>
                <c:pt idx="775">
                  <c:v>5.7750000000002588</c:v>
                </c:pt>
                <c:pt idx="776">
                  <c:v>5.7760000000002591</c:v>
                </c:pt>
                <c:pt idx="777">
                  <c:v>5.7770000000002595</c:v>
                </c:pt>
                <c:pt idx="778">
                  <c:v>5.7780000000002598</c:v>
                </c:pt>
                <c:pt idx="779">
                  <c:v>5.7790000000002602</c:v>
                </c:pt>
                <c:pt idx="780">
                  <c:v>5.7800000000002605</c:v>
                </c:pt>
                <c:pt idx="781">
                  <c:v>5.7810000000002608</c:v>
                </c:pt>
                <c:pt idx="782">
                  <c:v>5.7820000000002612</c:v>
                </c:pt>
                <c:pt idx="783">
                  <c:v>5.7830000000002615</c:v>
                </c:pt>
                <c:pt idx="784">
                  <c:v>5.7840000000002618</c:v>
                </c:pt>
                <c:pt idx="785">
                  <c:v>5.7850000000002622</c:v>
                </c:pt>
                <c:pt idx="786">
                  <c:v>5.7860000000002625</c:v>
                </c:pt>
                <c:pt idx="787">
                  <c:v>5.7870000000002628</c:v>
                </c:pt>
                <c:pt idx="788">
                  <c:v>5.7880000000002632</c:v>
                </c:pt>
                <c:pt idx="789">
                  <c:v>5.7890000000002635</c:v>
                </c:pt>
                <c:pt idx="790">
                  <c:v>5.7900000000002638</c:v>
                </c:pt>
                <c:pt idx="791">
                  <c:v>5.7910000000002642</c:v>
                </c:pt>
                <c:pt idx="792">
                  <c:v>5.7920000000002645</c:v>
                </c:pt>
                <c:pt idx="793">
                  <c:v>5.7930000000002648</c:v>
                </c:pt>
                <c:pt idx="794">
                  <c:v>5.7940000000002652</c:v>
                </c:pt>
                <c:pt idx="795">
                  <c:v>5.7950000000002655</c:v>
                </c:pt>
                <c:pt idx="796">
                  <c:v>5.7960000000002658</c:v>
                </c:pt>
                <c:pt idx="797">
                  <c:v>5.7970000000002662</c:v>
                </c:pt>
                <c:pt idx="798">
                  <c:v>5.7980000000002665</c:v>
                </c:pt>
                <c:pt idx="799">
                  <c:v>5.7990000000002668</c:v>
                </c:pt>
                <c:pt idx="800">
                  <c:v>5.8000000000002672</c:v>
                </c:pt>
                <c:pt idx="801">
                  <c:v>5.8010000000002675</c:v>
                </c:pt>
                <c:pt idx="802">
                  <c:v>5.8020000000002678</c:v>
                </c:pt>
                <c:pt idx="803">
                  <c:v>5.8030000000002682</c:v>
                </c:pt>
                <c:pt idx="804">
                  <c:v>5.8040000000002685</c:v>
                </c:pt>
                <c:pt idx="805">
                  <c:v>5.8050000000002688</c:v>
                </c:pt>
                <c:pt idx="806">
                  <c:v>5.8060000000002692</c:v>
                </c:pt>
                <c:pt idx="807">
                  <c:v>5.8070000000002695</c:v>
                </c:pt>
                <c:pt idx="808">
                  <c:v>5.8080000000002698</c:v>
                </c:pt>
                <c:pt idx="809">
                  <c:v>5.8090000000002702</c:v>
                </c:pt>
                <c:pt idx="810">
                  <c:v>5.8100000000002705</c:v>
                </c:pt>
                <c:pt idx="811">
                  <c:v>5.8110000000002708</c:v>
                </c:pt>
                <c:pt idx="812">
                  <c:v>5.8120000000002712</c:v>
                </c:pt>
                <c:pt idx="813">
                  <c:v>5.8130000000002715</c:v>
                </c:pt>
                <c:pt idx="814">
                  <c:v>5.8140000000002718</c:v>
                </c:pt>
                <c:pt idx="815">
                  <c:v>5.8150000000002722</c:v>
                </c:pt>
                <c:pt idx="816">
                  <c:v>5.8160000000002725</c:v>
                </c:pt>
                <c:pt idx="817">
                  <c:v>5.8170000000002728</c:v>
                </c:pt>
                <c:pt idx="818">
                  <c:v>5.8180000000002732</c:v>
                </c:pt>
                <c:pt idx="819">
                  <c:v>5.8190000000002735</c:v>
                </c:pt>
                <c:pt idx="820">
                  <c:v>5.8200000000002738</c:v>
                </c:pt>
                <c:pt idx="821">
                  <c:v>5.8210000000002742</c:v>
                </c:pt>
                <c:pt idx="822">
                  <c:v>5.8220000000002745</c:v>
                </c:pt>
                <c:pt idx="823">
                  <c:v>5.8230000000002748</c:v>
                </c:pt>
                <c:pt idx="824">
                  <c:v>5.8240000000002752</c:v>
                </c:pt>
                <c:pt idx="825">
                  <c:v>5.8250000000002755</c:v>
                </c:pt>
                <c:pt idx="826">
                  <c:v>5.8260000000002758</c:v>
                </c:pt>
                <c:pt idx="827">
                  <c:v>5.8270000000002762</c:v>
                </c:pt>
                <c:pt idx="828">
                  <c:v>5.8280000000002765</c:v>
                </c:pt>
                <c:pt idx="829">
                  <c:v>5.8290000000002768</c:v>
                </c:pt>
                <c:pt idx="830">
                  <c:v>5.8300000000002772</c:v>
                </c:pt>
                <c:pt idx="831">
                  <c:v>5.8310000000002775</c:v>
                </c:pt>
                <c:pt idx="832">
                  <c:v>5.8320000000002779</c:v>
                </c:pt>
                <c:pt idx="833">
                  <c:v>5.8330000000002782</c:v>
                </c:pt>
                <c:pt idx="834">
                  <c:v>5.8340000000002785</c:v>
                </c:pt>
                <c:pt idx="835">
                  <c:v>5.8350000000002789</c:v>
                </c:pt>
                <c:pt idx="836">
                  <c:v>5.8360000000002792</c:v>
                </c:pt>
                <c:pt idx="837">
                  <c:v>5.8370000000002795</c:v>
                </c:pt>
                <c:pt idx="838">
                  <c:v>5.8380000000002799</c:v>
                </c:pt>
                <c:pt idx="839">
                  <c:v>5.8390000000002802</c:v>
                </c:pt>
                <c:pt idx="840">
                  <c:v>5.8400000000002805</c:v>
                </c:pt>
                <c:pt idx="841">
                  <c:v>5.8410000000002809</c:v>
                </c:pt>
                <c:pt idx="842">
                  <c:v>5.8420000000002812</c:v>
                </c:pt>
                <c:pt idx="843">
                  <c:v>5.8430000000002815</c:v>
                </c:pt>
                <c:pt idx="844">
                  <c:v>5.8440000000002819</c:v>
                </c:pt>
                <c:pt idx="845">
                  <c:v>5.8450000000002822</c:v>
                </c:pt>
                <c:pt idx="846">
                  <c:v>5.8460000000002825</c:v>
                </c:pt>
                <c:pt idx="847">
                  <c:v>5.8470000000002829</c:v>
                </c:pt>
                <c:pt idx="848">
                  <c:v>5.8480000000002832</c:v>
                </c:pt>
                <c:pt idx="849">
                  <c:v>5.8490000000002835</c:v>
                </c:pt>
                <c:pt idx="850">
                  <c:v>5.8500000000002839</c:v>
                </c:pt>
                <c:pt idx="851">
                  <c:v>5.8510000000002842</c:v>
                </c:pt>
                <c:pt idx="852">
                  <c:v>5.8520000000002845</c:v>
                </c:pt>
                <c:pt idx="853">
                  <c:v>5.8530000000002849</c:v>
                </c:pt>
                <c:pt idx="854">
                  <c:v>5.8540000000002852</c:v>
                </c:pt>
                <c:pt idx="855">
                  <c:v>5.8550000000002855</c:v>
                </c:pt>
                <c:pt idx="856">
                  <c:v>5.8560000000002859</c:v>
                </c:pt>
                <c:pt idx="857">
                  <c:v>5.8570000000002862</c:v>
                </c:pt>
                <c:pt idx="858">
                  <c:v>5.8580000000002865</c:v>
                </c:pt>
                <c:pt idx="859">
                  <c:v>5.8590000000002869</c:v>
                </c:pt>
                <c:pt idx="860">
                  <c:v>5.8600000000002872</c:v>
                </c:pt>
                <c:pt idx="861">
                  <c:v>5.8610000000002875</c:v>
                </c:pt>
                <c:pt idx="862">
                  <c:v>5.8620000000002879</c:v>
                </c:pt>
                <c:pt idx="863">
                  <c:v>5.8630000000002882</c:v>
                </c:pt>
                <c:pt idx="864">
                  <c:v>5.8640000000002885</c:v>
                </c:pt>
                <c:pt idx="865">
                  <c:v>5.8650000000002889</c:v>
                </c:pt>
                <c:pt idx="866">
                  <c:v>5.8660000000002892</c:v>
                </c:pt>
                <c:pt idx="867">
                  <c:v>5.8670000000002895</c:v>
                </c:pt>
                <c:pt idx="868">
                  <c:v>5.8680000000002899</c:v>
                </c:pt>
                <c:pt idx="869">
                  <c:v>5.8690000000002902</c:v>
                </c:pt>
                <c:pt idx="870">
                  <c:v>5.8700000000002905</c:v>
                </c:pt>
                <c:pt idx="871">
                  <c:v>5.8710000000002909</c:v>
                </c:pt>
                <c:pt idx="872">
                  <c:v>5.8720000000002912</c:v>
                </c:pt>
                <c:pt idx="873">
                  <c:v>5.8730000000002915</c:v>
                </c:pt>
                <c:pt idx="874">
                  <c:v>5.8740000000002919</c:v>
                </c:pt>
                <c:pt idx="875">
                  <c:v>5.8750000000002922</c:v>
                </c:pt>
                <c:pt idx="876">
                  <c:v>5.8760000000002925</c:v>
                </c:pt>
                <c:pt idx="877">
                  <c:v>5.8770000000002929</c:v>
                </c:pt>
                <c:pt idx="878">
                  <c:v>5.8780000000002932</c:v>
                </c:pt>
                <c:pt idx="879">
                  <c:v>5.8790000000002935</c:v>
                </c:pt>
                <c:pt idx="880">
                  <c:v>5.8800000000002939</c:v>
                </c:pt>
                <c:pt idx="881">
                  <c:v>5.8810000000002942</c:v>
                </c:pt>
                <c:pt idx="882">
                  <c:v>5.8820000000002945</c:v>
                </c:pt>
                <c:pt idx="883">
                  <c:v>5.8830000000002949</c:v>
                </c:pt>
                <c:pt idx="884">
                  <c:v>5.8840000000002952</c:v>
                </c:pt>
                <c:pt idx="885">
                  <c:v>5.8850000000002956</c:v>
                </c:pt>
                <c:pt idx="886">
                  <c:v>5.8860000000002959</c:v>
                </c:pt>
                <c:pt idx="887">
                  <c:v>5.8870000000002962</c:v>
                </c:pt>
                <c:pt idx="888">
                  <c:v>5.8880000000002966</c:v>
                </c:pt>
                <c:pt idx="889">
                  <c:v>5.8890000000002969</c:v>
                </c:pt>
                <c:pt idx="890">
                  <c:v>5.8900000000002972</c:v>
                </c:pt>
                <c:pt idx="891">
                  <c:v>5.8910000000002976</c:v>
                </c:pt>
                <c:pt idx="892">
                  <c:v>5.8920000000002979</c:v>
                </c:pt>
                <c:pt idx="893">
                  <c:v>5.8930000000002982</c:v>
                </c:pt>
                <c:pt idx="894">
                  <c:v>5.8940000000002986</c:v>
                </c:pt>
                <c:pt idx="895">
                  <c:v>5.8950000000002989</c:v>
                </c:pt>
                <c:pt idx="896">
                  <c:v>5.8960000000002992</c:v>
                </c:pt>
                <c:pt idx="897">
                  <c:v>5.8970000000002996</c:v>
                </c:pt>
                <c:pt idx="898">
                  <c:v>5.8980000000002999</c:v>
                </c:pt>
                <c:pt idx="899">
                  <c:v>5.8990000000003002</c:v>
                </c:pt>
                <c:pt idx="900">
                  <c:v>5.9000000000003006</c:v>
                </c:pt>
                <c:pt idx="901">
                  <c:v>5.9010000000003009</c:v>
                </c:pt>
                <c:pt idx="902">
                  <c:v>5.9020000000003012</c:v>
                </c:pt>
                <c:pt idx="903">
                  <c:v>5.9030000000003016</c:v>
                </c:pt>
                <c:pt idx="904">
                  <c:v>5.9040000000003019</c:v>
                </c:pt>
                <c:pt idx="905">
                  <c:v>5.9050000000003022</c:v>
                </c:pt>
                <c:pt idx="906">
                  <c:v>5.9060000000003026</c:v>
                </c:pt>
                <c:pt idx="907">
                  <c:v>5.9070000000003029</c:v>
                </c:pt>
                <c:pt idx="908">
                  <c:v>5.9080000000003032</c:v>
                </c:pt>
                <c:pt idx="909">
                  <c:v>5.9090000000003036</c:v>
                </c:pt>
                <c:pt idx="910">
                  <c:v>5.9100000000003039</c:v>
                </c:pt>
                <c:pt idx="911">
                  <c:v>5.9110000000003042</c:v>
                </c:pt>
                <c:pt idx="912">
                  <c:v>5.9120000000003046</c:v>
                </c:pt>
                <c:pt idx="913">
                  <c:v>5.9130000000003049</c:v>
                </c:pt>
                <c:pt idx="914">
                  <c:v>5.9140000000003052</c:v>
                </c:pt>
                <c:pt idx="915">
                  <c:v>5.9150000000003056</c:v>
                </c:pt>
                <c:pt idx="916">
                  <c:v>5.9160000000003059</c:v>
                </c:pt>
                <c:pt idx="917">
                  <c:v>5.9170000000003062</c:v>
                </c:pt>
                <c:pt idx="918">
                  <c:v>5.9180000000003066</c:v>
                </c:pt>
                <c:pt idx="919">
                  <c:v>5.9190000000003069</c:v>
                </c:pt>
                <c:pt idx="920">
                  <c:v>5.9200000000003072</c:v>
                </c:pt>
                <c:pt idx="921">
                  <c:v>5.9210000000003076</c:v>
                </c:pt>
                <c:pt idx="922">
                  <c:v>5.9220000000003079</c:v>
                </c:pt>
                <c:pt idx="923">
                  <c:v>5.9230000000003082</c:v>
                </c:pt>
                <c:pt idx="924">
                  <c:v>5.9240000000003086</c:v>
                </c:pt>
                <c:pt idx="925">
                  <c:v>5.9250000000003089</c:v>
                </c:pt>
                <c:pt idx="926">
                  <c:v>5.9260000000003092</c:v>
                </c:pt>
                <c:pt idx="927">
                  <c:v>5.9270000000003096</c:v>
                </c:pt>
                <c:pt idx="928">
                  <c:v>5.9280000000003099</c:v>
                </c:pt>
                <c:pt idx="929">
                  <c:v>5.9290000000003102</c:v>
                </c:pt>
                <c:pt idx="930">
                  <c:v>5.9300000000003106</c:v>
                </c:pt>
                <c:pt idx="931">
                  <c:v>5.9310000000003109</c:v>
                </c:pt>
                <c:pt idx="932">
                  <c:v>5.9320000000003112</c:v>
                </c:pt>
                <c:pt idx="933">
                  <c:v>5.9330000000003116</c:v>
                </c:pt>
                <c:pt idx="934">
                  <c:v>5.9340000000003119</c:v>
                </c:pt>
                <c:pt idx="935">
                  <c:v>5.9350000000003122</c:v>
                </c:pt>
                <c:pt idx="936">
                  <c:v>5.9360000000003126</c:v>
                </c:pt>
                <c:pt idx="937">
                  <c:v>5.9370000000003129</c:v>
                </c:pt>
                <c:pt idx="938">
                  <c:v>5.9380000000003132</c:v>
                </c:pt>
                <c:pt idx="939">
                  <c:v>5.9390000000003136</c:v>
                </c:pt>
                <c:pt idx="940">
                  <c:v>5.9400000000003139</c:v>
                </c:pt>
                <c:pt idx="941">
                  <c:v>5.9410000000003143</c:v>
                </c:pt>
                <c:pt idx="942">
                  <c:v>5.9420000000003146</c:v>
                </c:pt>
                <c:pt idx="943">
                  <c:v>5.9430000000003149</c:v>
                </c:pt>
                <c:pt idx="944">
                  <c:v>5.9440000000003153</c:v>
                </c:pt>
                <c:pt idx="945">
                  <c:v>5.9450000000003156</c:v>
                </c:pt>
                <c:pt idx="946">
                  <c:v>5.9460000000003159</c:v>
                </c:pt>
                <c:pt idx="947">
                  <c:v>5.9470000000003163</c:v>
                </c:pt>
                <c:pt idx="948">
                  <c:v>5.9480000000003166</c:v>
                </c:pt>
                <c:pt idx="949">
                  <c:v>5.9490000000003169</c:v>
                </c:pt>
                <c:pt idx="950">
                  <c:v>5.9500000000003173</c:v>
                </c:pt>
                <c:pt idx="951">
                  <c:v>5.9510000000003176</c:v>
                </c:pt>
                <c:pt idx="952">
                  <c:v>5.9520000000003179</c:v>
                </c:pt>
                <c:pt idx="953">
                  <c:v>5.9530000000003183</c:v>
                </c:pt>
                <c:pt idx="954">
                  <c:v>5.9540000000003186</c:v>
                </c:pt>
                <c:pt idx="955">
                  <c:v>5.9550000000003189</c:v>
                </c:pt>
                <c:pt idx="956">
                  <c:v>5.9560000000003193</c:v>
                </c:pt>
                <c:pt idx="957">
                  <c:v>5.9570000000003196</c:v>
                </c:pt>
                <c:pt idx="958">
                  <c:v>5.9580000000003199</c:v>
                </c:pt>
                <c:pt idx="959">
                  <c:v>5.9590000000003203</c:v>
                </c:pt>
                <c:pt idx="960">
                  <c:v>5.9600000000003206</c:v>
                </c:pt>
                <c:pt idx="961">
                  <c:v>5.9610000000003209</c:v>
                </c:pt>
                <c:pt idx="962">
                  <c:v>5.9620000000003213</c:v>
                </c:pt>
                <c:pt idx="963">
                  <c:v>5.9630000000003216</c:v>
                </c:pt>
                <c:pt idx="964">
                  <c:v>5.9640000000003219</c:v>
                </c:pt>
                <c:pt idx="965">
                  <c:v>5.9650000000003223</c:v>
                </c:pt>
                <c:pt idx="966">
                  <c:v>5.9660000000003226</c:v>
                </c:pt>
                <c:pt idx="967">
                  <c:v>5.9670000000003229</c:v>
                </c:pt>
                <c:pt idx="968">
                  <c:v>5.9680000000003233</c:v>
                </c:pt>
                <c:pt idx="969">
                  <c:v>5.9690000000003236</c:v>
                </c:pt>
                <c:pt idx="970">
                  <c:v>5.9700000000003239</c:v>
                </c:pt>
                <c:pt idx="971">
                  <c:v>5.9710000000003243</c:v>
                </c:pt>
                <c:pt idx="972">
                  <c:v>5.9720000000003246</c:v>
                </c:pt>
                <c:pt idx="973">
                  <c:v>5.9730000000003249</c:v>
                </c:pt>
                <c:pt idx="974">
                  <c:v>5.9740000000003253</c:v>
                </c:pt>
                <c:pt idx="975">
                  <c:v>5.9750000000003256</c:v>
                </c:pt>
                <c:pt idx="976">
                  <c:v>5.9760000000003259</c:v>
                </c:pt>
                <c:pt idx="977">
                  <c:v>5.9770000000003263</c:v>
                </c:pt>
                <c:pt idx="978">
                  <c:v>5.9780000000003266</c:v>
                </c:pt>
                <c:pt idx="979">
                  <c:v>5.9790000000003269</c:v>
                </c:pt>
                <c:pt idx="980">
                  <c:v>5.9800000000003273</c:v>
                </c:pt>
                <c:pt idx="981">
                  <c:v>5.9810000000003276</c:v>
                </c:pt>
                <c:pt idx="982">
                  <c:v>5.9820000000003279</c:v>
                </c:pt>
                <c:pt idx="983">
                  <c:v>5.9830000000003283</c:v>
                </c:pt>
                <c:pt idx="984">
                  <c:v>5.9840000000003286</c:v>
                </c:pt>
                <c:pt idx="985">
                  <c:v>5.9850000000003289</c:v>
                </c:pt>
                <c:pt idx="986">
                  <c:v>5.9860000000003293</c:v>
                </c:pt>
                <c:pt idx="987">
                  <c:v>5.9870000000003296</c:v>
                </c:pt>
                <c:pt idx="988">
                  <c:v>5.9880000000003299</c:v>
                </c:pt>
                <c:pt idx="989">
                  <c:v>5.9890000000003303</c:v>
                </c:pt>
                <c:pt idx="990">
                  <c:v>5.9900000000003306</c:v>
                </c:pt>
                <c:pt idx="991">
                  <c:v>5.9910000000003309</c:v>
                </c:pt>
                <c:pt idx="992">
                  <c:v>5.9920000000003313</c:v>
                </c:pt>
                <c:pt idx="993">
                  <c:v>5.9930000000003316</c:v>
                </c:pt>
                <c:pt idx="994">
                  <c:v>5.994000000000332</c:v>
                </c:pt>
                <c:pt idx="995">
                  <c:v>5.9950000000003323</c:v>
                </c:pt>
                <c:pt idx="996">
                  <c:v>5.9960000000003326</c:v>
                </c:pt>
                <c:pt idx="997">
                  <c:v>5.997000000000333</c:v>
                </c:pt>
                <c:pt idx="998">
                  <c:v>5.9980000000003333</c:v>
                </c:pt>
                <c:pt idx="999">
                  <c:v>5.9990000000003336</c:v>
                </c:pt>
                <c:pt idx="1000">
                  <c:v>6</c:v>
                </c:pt>
              </c:numCache>
            </c:numRef>
          </c:xVal>
          <c:yVal>
            <c:numRef>
              <c:f>'Uniform (Continuous)'!$D$7:$D$1007</c:f>
              <c:numCache>
                <c:formatCode>0.00000</c:formatCode>
                <c:ptCount val="1001"/>
                <c:pt idx="0">
                  <c:v>0</c:v>
                </c:pt>
                <c:pt idx="1">
                  <c:v>1.000000000000334E-3</c:v>
                </c:pt>
                <c:pt idx="2">
                  <c:v>2.0000000000006679E-3</c:v>
                </c:pt>
                <c:pt idx="3">
                  <c:v>3.0000000000010019E-3</c:v>
                </c:pt>
                <c:pt idx="4">
                  <c:v>4.0000000000013358E-3</c:v>
                </c:pt>
                <c:pt idx="5">
                  <c:v>5.0000000000016698E-3</c:v>
                </c:pt>
                <c:pt idx="6">
                  <c:v>6.0000000000020037E-3</c:v>
                </c:pt>
                <c:pt idx="7">
                  <c:v>7.0000000000023377E-3</c:v>
                </c:pt>
                <c:pt idx="8">
                  <c:v>8.0000000000026716E-3</c:v>
                </c:pt>
                <c:pt idx="9">
                  <c:v>9.0000000000030056E-3</c:v>
                </c:pt>
                <c:pt idx="10">
                  <c:v>1.000000000000334E-2</c:v>
                </c:pt>
                <c:pt idx="11">
                  <c:v>1.1000000000003674E-2</c:v>
                </c:pt>
                <c:pt idx="12">
                  <c:v>1.2000000000004007E-2</c:v>
                </c:pt>
                <c:pt idx="13">
                  <c:v>1.3000000000004341E-2</c:v>
                </c:pt>
                <c:pt idx="14">
                  <c:v>1.4000000000004675E-2</c:v>
                </c:pt>
                <c:pt idx="15">
                  <c:v>1.5000000000005009E-2</c:v>
                </c:pt>
                <c:pt idx="16">
                  <c:v>1.6000000000005343E-2</c:v>
                </c:pt>
                <c:pt idx="17">
                  <c:v>1.7000000000005677E-2</c:v>
                </c:pt>
                <c:pt idx="18">
                  <c:v>1.8000000000006011E-2</c:v>
                </c:pt>
                <c:pt idx="19">
                  <c:v>1.9000000000006345E-2</c:v>
                </c:pt>
                <c:pt idx="20">
                  <c:v>2.0000000000006679E-2</c:v>
                </c:pt>
                <c:pt idx="21">
                  <c:v>2.1000000000007013E-2</c:v>
                </c:pt>
                <c:pt idx="22">
                  <c:v>2.2000000000007347E-2</c:v>
                </c:pt>
                <c:pt idx="23">
                  <c:v>2.3000000000007681E-2</c:v>
                </c:pt>
                <c:pt idx="24">
                  <c:v>2.4000000000008015E-2</c:v>
                </c:pt>
                <c:pt idx="25">
                  <c:v>2.5000000000008349E-2</c:v>
                </c:pt>
                <c:pt idx="26">
                  <c:v>2.6000000000008683E-2</c:v>
                </c:pt>
                <c:pt idx="27">
                  <c:v>2.7000000000009017E-2</c:v>
                </c:pt>
                <c:pt idx="28">
                  <c:v>2.8000000000009351E-2</c:v>
                </c:pt>
                <c:pt idx="29">
                  <c:v>2.9000000000009685E-2</c:v>
                </c:pt>
                <c:pt idx="30">
                  <c:v>3.0000000000010019E-2</c:v>
                </c:pt>
                <c:pt idx="31">
                  <c:v>3.1000000000010353E-2</c:v>
                </c:pt>
                <c:pt idx="32">
                  <c:v>3.2000000000010687E-2</c:v>
                </c:pt>
                <c:pt idx="33">
                  <c:v>3.3000000000011021E-2</c:v>
                </c:pt>
                <c:pt idx="34">
                  <c:v>3.4000000000011354E-2</c:v>
                </c:pt>
                <c:pt idx="35">
                  <c:v>3.5000000000011688E-2</c:v>
                </c:pt>
                <c:pt idx="36">
                  <c:v>3.6000000000012022E-2</c:v>
                </c:pt>
                <c:pt idx="37">
                  <c:v>3.7000000000012356E-2</c:v>
                </c:pt>
                <c:pt idx="38">
                  <c:v>3.800000000001269E-2</c:v>
                </c:pt>
                <c:pt idx="39">
                  <c:v>3.9000000000013024E-2</c:v>
                </c:pt>
                <c:pt idx="40">
                  <c:v>4.0000000000013358E-2</c:v>
                </c:pt>
                <c:pt idx="41">
                  <c:v>4.1000000000013692E-2</c:v>
                </c:pt>
                <c:pt idx="42">
                  <c:v>4.2000000000014026E-2</c:v>
                </c:pt>
                <c:pt idx="43">
                  <c:v>4.300000000001436E-2</c:v>
                </c:pt>
                <c:pt idx="44">
                  <c:v>4.4000000000014694E-2</c:v>
                </c:pt>
                <c:pt idx="45">
                  <c:v>4.5000000000015028E-2</c:v>
                </c:pt>
                <c:pt idx="46">
                  <c:v>4.6000000000015362E-2</c:v>
                </c:pt>
                <c:pt idx="47">
                  <c:v>4.7000000000015696E-2</c:v>
                </c:pt>
                <c:pt idx="48">
                  <c:v>4.800000000001603E-2</c:v>
                </c:pt>
                <c:pt idx="49">
                  <c:v>4.9000000000016364E-2</c:v>
                </c:pt>
                <c:pt idx="50">
                  <c:v>5.0000000000016698E-2</c:v>
                </c:pt>
                <c:pt idx="51">
                  <c:v>5.1000000000017032E-2</c:v>
                </c:pt>
                <c:pt idx="52">
                  <c:v>5.2000000000017366E-2</c:v>
                </c:pt>
                <c:pt idx="53">
                  <c:v>5.30000000000177E-2</c:v>
                </c:pt>
                <c:pt idx="54">
                  <c:v>5.4000000000018034E-2</c:v>
                </c:pt>
                <c:pt idx="55">
                  <c:v>5.5000000000018368E-2</c:v>
                </c:pt>
                <c:pt idx="56">
                  <c:v>5.6000000000018701E-2</c:v>
                </c:pt>
                <c:pt idx="57">
                  <c:v>5.7000000000019035E-2</c:v>
                </c:pt>
                <c:pt idx="58">
                  <c:v>5.8000000000019369E-2</c:v>
                </c:pt>
                <c:pt idx="59">
                  <c:v>5.9000000000019703E-2</c:v>
                </c:pt>
                <c:pt idx="60">
                  <c:v>6.0000000000020037E-2</c:v>
                </c:pt>
                <c:pt idx="61">
                  <c:v>6.1000000000020371E-2</c:v>
                </c:pt>
                <c:pt idx="62">
                  <c:v>6.2000000000020705E-2</c:v>
                </c:pt>
                <c:pt idx="63">
                  <c:v>6.3000000000021039E-2</c:v>
                </c:pt>
                <c:pt idx="64">
                  <c:v>6.4000000000021373E-2</c:v>
                </c:pt>
                <c:pt idx="65">
                  <c:v>6.5000000000021707E-2</c:v>
                </c:pt>
                <c:pt idx="66">
                  <c:v>6.6000000000022041E-2</c:v>
                </c:pt>
                <c:pt idx="67">
                  <c:v>6.7000000000022375E-2</c:v>
                </c:pt>
                <c:pt idx="68">
                  <c:v>6.8000000000022709E-2</c:v>
                </c:pt>
                <c:pt idx="69">
                  <c:v>6.9000000000023043E-2</c:v>
                </c:pt>
                <c:pt idx="70">
                  <c:v>7.0000000000023377E-2</c:v>
                </c:pt>
                <c:pt idx="71">
                  <c:v>7.1000000000023711E-2</c:v>
                </c:pt>
                <c:pt idx="72">
                  <c:v>7.2000000000024045E-2</c:v>
                </c:pt>
                <c:pt idx="73">
                  <c:v>7.3000000000024379E-2</c:v>
                </c:pt>
                <c:pt idx="74">
                  <c:v>7.4000000000024713E-2</c:v>
                </c:pt>
                <c:pt idx="75">
                  <c:v>7.5000000000025047E-2</c:v>
                </c:pt>
                <c:pt idx="76">
                  <c:v>7.6000000000025381E-2</c:v>
                </c:pt>
                <c:pt idx="77">
                  <c:v>7.7000000000025715E-2</c:v>
                </c:pt>
                <c:pt idx="78">
                  <c:v>7.8000000000026048E-2</c:v>
                </c:pt>
                <c:pt idx="79">
                  <c:v>7.9000000000026382E-2</c:v>
                </c:pt>
                <c:pt idx="80">
                  <c:v>8.0000000000026716E-2</c:v>
                </c:pt>
                <c:pt idx="81">
                  <c:v>8.100000000002705E-2</c:v>
                </c:pt>
                <c:pt idx="82">
                  <c:v>8.2000000000027384E-2</c:v>
                </c:pt>
                <c:pt idx="83">
                  <c:v>8.3000000000027718E-2</c:v>
                </c:pt>
                <c:pt idx="84">
                  <c:v>8.4000000000028052E-2</c:v>
                </c:pt>
                <c:pt idx="85">
                  <c:v>8.5000000000028386E-2</c:v>
                </c:pt>
                <c:pt idx="86">
                  <c:v>8.600000000002872E-2</c:v>
                </c:pt>
                <c:pt idx="87">
                  <c:v>8.7000000000029054E-2</c:v>
                </c:pt>
                <c:pt idx="88">
                  <c:v>8.8000000000029388E-2</c:v>
                </c:pt>
                <c:pt idx="89">
                  <c:v>8.9000000000029722E-2</c:v>
                </c:pt>
                <c:pt idx="90">
                  <c:v>9.0000000000030056E-2</c:v>
                </c:pt>
                <c:pt idx="91">
                  <c:v>9.100000000003039E-2</c:v>
                </c:pt>
                <c:pt idx="92">
                  <c:v>9.2000000000030724E-2</c:v>
                </c:pt>
                <c:pt idx="93">
                  <c:v>9.3000000000031058E-2</c:v>
                </c:pt>
                <c:pt idx="94">
                  <c:v>9.4000000000031392E-2</c:v>
                </c:pt>
                <c:pt idx="95">
                  <c:v>9.5000000000031726E-2</c:v>
                </c:pt>
                <c:pt idx="96">
                  <c:v>9.600000000003206E-2</c:v>
                </c:pt>
                <c:pt idx="97">
                  <c:v>9.7000000000032394E-2</c:v>
                </c:pt>
                <c:pt idx="98">
                  <c:v>9.8000000000032728E-2</c:v>
                </c:pt>
                <c:pt idx="99">
                  <c:v>9.9000000000033062E-2</c:v>
                </c:pt>
                <c:pt idx="100">
                  <c:v>0.1000000000000334</c:v>
                </c:pt>
                <c:pt idx="101">
                  <c:v>0.10100000000003373</c:v>
                </c:pt>
                <c:pt idx="102">
                  <c:v>0.10200000000003406</c:v>
                </c:pt>
                <c:pt idx="103">
                  <c:v>0.1030000000000344</c:v>
                </c:pt>
                <c:pt idx="104">
                  <c:v>0.10400000000003473</c:v>
                </c:pt>
                <c:pt idx="105">
                  <c:v>0.10500000000003507</c:v>
                </c:pt>
                <c:pt idx="106">
                  <c:v>0.1060000000000354</c:v>
                </c:pt>
                <c:pt idx="107">
                  <c:v>0.10700000000003573</c:v>
                </c:pt>
                <c:pt idx="108">
                  <c:v>0.10800000000003607</c:v>
                </c:pt>
                <c:pt idx="109">
                  <c:v>0.1090000000000364</c:v>
                </c:pt>
                <c:pt idx="110">
                  <c:v>0.11000000000003674</c:v>
                </c:pt>
                <c:pt idx="111">
                  <c:v>0.11100000000003707</c:v>
                </c:pt>
                <c:pt idx="112">
                  <c:v>0.1120000000000374</c:v>
                </c:pt>
                <c:pt idx="113">
                  <c:v>0.11300000000003774</c:v>
                </c:pt>
                <c:pt idx="114">
                  <c:v>0.11400000000003807</c:v>
                </c:pt>
                <c:pt idx="115">
                  <c:v>0.1150000000000384</c:v>
                </c:pt>
                <c:pt idx="116">
                  <c:v>0.11600000000003874</c:v>
                </c:pt>
                <c:pt idx="117">
                  <c:v>0.11700000000003907</c:v>
                </c:pt>
                <c:pt idx="118">
                  <c:v>0.11800000000003941</c:v>
                </c:pt>
                <c:pt idx="119">
                  <c:v>0.11900000000003974</c:v>
                </c:pt>
                <c:pt idx="120">
                  <c:v>0.12000000000004007</c:v>
                </c:pt>
                <c:pt idx="121">
                  <c:v>0.12100000000004041</c:v>
                </c:pt>
                <c:pt idx="122">
                  <c:v>0.12200000000004074</c:v>
                </c:pt>
                <c:pt idx="123">
                  <c:v>0.12300000000004108</c:v>
                </c:pt>
                <c:pt idx="124">
                  <c:v>0.12400000000004141</c:v>
                </c:pt>
                <c:pt idx="125">
                  <c:v>0.12500000000004174</c:v>
                </c:pt>
                <c:pt idx="126">
                  <c:v>0.12600000000004208</c:v>
                </c:pt>
                <c:pt idx="127">
                  <c:v>0.12700000000004241</c:v>
                </c:pt>
                <c:pt idx="128">
                  <c:v>0.12800000000004275</c:v>
                </c:pt>
                <c:pt idx="129">
                  <c:v>0.12900000000004308</c:v>
                </c:pt>
                <c:pt idx="130">
                  <c:v>0.13000000000004341</c:v>
                </c:pt>
                <c:pt idx="131">
                  <c:v>0.13100000000004375</c:v>
                </c:pt>
                <c:pt idx="132">
                  <c:v>0.13200000000004408</c:v>
                </c:pt>
                <c:pt idx="133">
                  <c:v>0.13300000000004442</c:v>
                </c:pt>
                <c:pt idx="134">
                  <c:v>0.13400000000004475</c:v>
                </c:pt>
                <c:pt idx="135">
                  <c:v>0.13500000000004508</c:v>
                </c:pt>
                <c:pt idx="136">
                  <c:v>0.13600000000004542</c:v>
                </c:pt>
                <c:pt idx="137">
                  <c:v>0.13700000000004575</c:v>
                </c:pt>
                <c:pt idx="138">
                  <c:v>0.13800000000004609</c:v>
                </c:pt>
                <c:pt idx="139">
                  <c:v>0.13900000000004642</c:v>
                </c:pt>
                <c:pt idx="140">
                  <c:v>0.14000000000004675</c:v>
                </c:pt>
                <c:pt idx="141">
                  <c:v>0.14100000000004709</c:v>
                </c:pt>
                <c:pt idx="142">
                  <c:v>0.14200000000004742</c:v>
                </c:pt>
                <c:pt idx="143">
                  <c:v>0.14300000000004776</c:v>
                </c:pt>
                <c:pt idx="144">
                  <c:v>0.14400000000004809</c:v>
                </c:pt>
                <c:pt idx="145">
                  <c:v>0.14500000000004842</c:v>
                </c:pt>
                <c:pt idx="146">
                  <c:v>0.14600000000004876</c:v>
                </c:pt>
                <c:pt idx="147">
                  <c:v>0.14700000000004909</c:v>
                </c:pt>
                <c:pt idx="148">
                  <c:v>0.14800000000004943</c:v>
                </c:pt>
                <c:pt idx="149">
                  <c:v>0.14900000000004976</c:v>
                </c:pt>
                <c:pt idx="150">
                  <c:v>0.15000000000005009</c:v>
                </c:pt>
                <c:pt idx="151">
                  <c:v>0.15100000000005043</c:v>
                </c:pt>
                <c:pt idx="152">
                  <c:v>0.15200000000005076</c:v>
                </c:pt>
                <c:pt idx="153">
                  <c:v>0.1530000000000511</c:v>
                </c:pt>
                <c:pt idx="154">
                  <c:v>0.15400000000005143</c:v>
                </c:pt>
                <c:pt idx="155">
                  <c:v>0.15500000000005176</c:v>
                </c:pt>
                <c:pt idx="156">
                  <c:v>0.1560000000000521</c:v>
                </c:pt>
                <c:pt idx="157">
                  <c:v>0.15700000000005243</c:v>
                </c:pt>
                <c:pt idx="158">
                  <c:v>0.15800000000005276</c:v>
                </c:pt>
                <c:pt idx="159">
                  <c:v>0.1590000000000531</c:v>
                </c:pt>
                <c:pt idx="160">
                  <c:v>0.16000000000005343</c:v>
                </c:pt>
                <c:pt idx="161">
                  <c:v>0.16100000000005377</c:v>
                </c:pt>
                <c:pt idx="162">
                  <c:v>0.1620000000000541</c:v>
                </c:pt>
                <c:pt idx="163">
                  <c:v>0.16300000000005443</c:v>
                </c:pt>
                <c:pt idx="164">
                  <c:v>0.16400000000005477</c:v>
                </c:pt>
                <c:pt idx="165">
                  <c:v>0.1650000000000551</c:v>
                </c:pt>
                <c:pt idx="166">
                  <c:v>0.16600000000005544</c:v>
                </c:pt>
                <c:pt idx="167">
                  <c:v>0.16700000000005577</c:v>
                </c:pt>
                <c:pt idx="168">
                  <c:v>0.1680000000000561</c:v>
                </c:pt>
                <c:pt idx="169">
                  <c:v>0.16900000000005644</c:v>
                </c:pt>
                <c:pt idx="170">
                  <c:v>0.17000000000005677</c:v>
                </c:pt>
                <c:pt idx="171">
                  <c:v>0.17100000000005711</c:v>
                </c:pt>
                <c:pt idx="172">
                  <c:v>0.17200000000005744</c:v>
                </c:pt>
                <c:pt idx="173">
                  <c:v>0.17300000000005777</c:v>
                </c:pt>
                <c:pt idx="174">
                  <c:v>0.17400000000005811</c:v>
                </c:pt>
                <c:pt idx="175">
                  <c:v>0.17500000000005844</c:v>
                </c:pt>
                <c:pt idx="176">
                  <c:v>0.17600000000005878</c:v>
                </c:pt>
                <c:pt idx="177">
                  <c:v>0.17700000000005911</c:v>
                </c:pt>
                <c:pt idx="178">
                  <c:v>0.17800000000005944</c:v>
                </c:pt>
                <c:pt idx="179">
                  <c:v>0.17900000000005978</c:v>
                </c:pt>
                <c:pt idx="180">
                  <c:v>0.18000000000006011</c:v>
                </c:pt>
                <c:pt idx="181">
                  <c:v>0.18100000000006045</c:v>
                </c:pt>
                <c:pt idx="182">
                  <c:v>0.18200000000006078</c:v>
                </c:pt>
                <c:pt idx="183">
                  <c:v>0.18300000000006111</c:v>
                </c:pt>
                <c:pt idx="184">
                  <c:v>0.18400000000006145</c:v>
                </c:pt>
                <c:pt idx="185">
                  <c:v>0.18500000000006178</c:v>
                </c:pt>
                <c:pt idx="186">
                  <c:v>0.18600000000006212</c:v>
                </c:pt>
                <c:pt idx="187">
                  <c:v>0.18700000000006245</c:v>
                </c:pt>
                <c:pt idx="188">
                  <c:v>0.18800000000006278</c:v>
                </c:pt>
                <c:pt idx="189">
                  <c:v>0.18900000000006312</c:v>
                </c:pt>
                <c:pt idx="190">
                  <c:v>0.19000000000006345</c:v>
                </c:pt>
                <c:pt idx="191">
                  <c:v>0.19100000000006379</c:v>
                </c:pt>
                <c:pt idx="192">
                  <c:v>0.19200000000006412</c:v>
                </c:pt>
                <c:pt idx="193">
                  <c:v>0.19300000000006445</c:v>
                </c:pt>
                <c:pt idx="194">
                  <c:v>0.19400000000006479</c:v>
                </c:pt>
                <c:pt idx="195">
                  <c:v>0.19500000000006512</c:v>
                </c:pt>
                <c:pt idx="196">
                  <c:v>0.19600000000006546</c:v>
                </c:pt>
                <c:pt idx="197">
                  <c:v>0.19700000000006579</c:v>
                </c:pt>
                <c:pt idx="198">
                  <c:v>0.19800000000006612</c:v>
                </c:pt>
                <c:pt idx="199">
                  <c:v>0.19900000000006646</c:v>
                </c:pt>
                <c:pt idx="200">
                  <c:v>0.20000000000006679</c:v>
                </c:pt>
                <c:pt idx="201">
                  <c:v>0.20100000000006712</c:v>
                </c:pt>
                <c:pt idx="202">
                  <c:v>0.20200000000006746</c:v>
                </c:pt>
                <c:pt idx="203">
                  <c:v>0.20300000000006779</c:v>
                </c:pt>
                <c:pt idx="204">
                  <c:v>0.20400000000006813</c:v>
                </c:pt>
                <c:pt idx="205">
                  <c:v>0.20500000000006846</c:v>
                </c:pt>
                <c:pt idx="206">
                  <c:v>0.20600000000006879</c:v>
                </c:pt>
                <c:pt idx="207">
                  <c:v>0.20700000000006913</c:v>
                </c:pt>
                <c:pt idx="208">
                  <c:v>0.20800000000006946</c:v>
                </c:pt>
                <c:pt idx="209">
                  <c:v>0.2090000000000698</c:v>
                </c:pt>
                <c:pt idx="210">
                  <c:v>0.21000000000007013</c:v>
                </c:pt>
                <c:pt idx="211">
                  <c:v>0.21100000000007046</c:v>
                </c:pt>
                <c:pt idx="212">
                  <c:v>0.2120000000000708</c:v>
                </c:pt>
                <c:pt idx="213">
                  <c:v>0.21300000000007113</c:v>
                </c:pt>
                <c:pt idx="214">
                  <c:v>0.21400000000007147</c:v>
                </c:pt>
                <c:pt idx="215">
                  <c:v>0.2150000000000718</c:v>
                </c:pt>
                <c:pt idx="216">
                  <c:v>0.21600000000007213</c:v>
                </c:pt>
                <c:pt idx="217">
                  <c:v>0.21700000000007247</c:v>
                </c:pt>
                <c:pt idx="218">
                  <c:v>0.2180000000000728</c:v>
                </c:pt>
                <c:pt idx="219">
                  <c:v>0.21900000000007314</c:v>
                </c:pt>
                <c:pt idx="220">
                  <c:v>0.22000000000007347</c:v>
                </c:pt>
                <c:pt idx="221">
                  <c:v>0.2210000000000738</c:v>
                </c:pt>
                <c:pt idx="222">
                  <c:v>0.22200000000007414</c:v>
                </c:pt>
                <c:pt idx="223">
                  <c:v>0.22300000000007447</c:v>
                </c:pt>
                <c:pt idx="224">
                  <c:v>0.22400000000007481</c:v>
                </c:pt>
                <c:pt idx="225">
                  <c:v>0.22500000000007514</c:v>
                </c:pt>
                <c:pt idx="226">
                  <c:v>0.22600000000007547</c:v>
                </c:pt>
                <c:pt idx="227">
                  <c:v>0.22700000000007581</c:v>
                </c:pt>
                <c:pt idx="228">
                  <c:v>0.22800000000007614</c:v>
                </c:pt>
                <c:pt idx="229">
                  <c:v>0.22900000000007648</c:v>
                </c:pt>
                <c:pt idx="230">
                  <c:v>0.23000000000007681</c:v>
                </c:pt>
                <c:pt idx="231">
                  <c:v>0.23100000000007714</c:v>
                </c:pt>
                <c:pt idx="232">
                  <c:v>0.23200000000007748</c:v>
                </c:pt>
                <c:pt idx="233">
                  <c:v>0.23300000000007781</c:v>
                </c:pt>
                <c:pt idx="234">
                  <c:v>0.23400000000007815</c:v>
                </c:pt>
                <c:pt idx="235">
                  <c:v>0.23500000000007848</c:v>
                </c:pt>
                <c:pt idx="236">
                  <c:v>0.23600000000007881</c:v>
                </c:pt>
                <c:pt idx="237">
                  <c:v>0.23700000000007915</c:v>
                </c:pt>
                <c:pt idx="238">
                  <c:v>0.23800000000007948</c:v>
                </c:pt>
                <c:pt idx="239">
                  <c:v>0.23900000000007982</c:v>
                </c:pt>
                <c:pt idx="240">
                  <c:v>0.24000000000008015</c:v>
                </c:pt>
                <c:pt idx="241">
                  <c:v>0.24100000000008048</c:v>
                </c:pt>
                <c:pt idx="242">
                  <c:v>0.24200000000008082</c:v>
                </c:pt>
                <c:pt idx="243">
                  <c:v>0.24300000000008115</c:v>
                </c:pt>
                <c:pt idx="244">
                  <c:v>0.24400000000008149</c:v>
                </c:pt>
                <c:pt idx="245">
                  <c:v>0.24500000000008182</c:v>
                </c:pt>
                <c:pt idx="246">
                  <c:v>0.24600000000008215</c:v>
                </c:pt>
                <c:pt idx="247">
                  <c:v>0.24700000000008249</c:v>
                </c:pt>
                <c:pt idx="248">
                  <c:v>0.24800000000008282</c:v>
                </c:pt>
                <c:pt idx="249">
                  <c:v>0.24900000000008315</c:v>
                </c:pt>
                <c:pt idx="250">
                  <c:v>0.25000000000008349</c:v>
                </c:pt>
                <c:pt idx="251">
                  <c:v>0.25100000000008382</c:v>
                </c:pt>
                <c:pt idx="252">
                  <c:v>0.25200000000008416</c:v>
                </c:pt>
                <c:pt idx="253">
                  <c:v>0.25300000000008449</c:v>
                </c:pt>
                <c:pt idx="254">
                  <c:v>0.25400000000008482</c:v>
                </c:pt>
                <c:pt idx="255">
                  <c:v>0.25500000000008516</c:v>
                </c:pt>
                <c:pt idx="256">
                  <c:v>0.25600000000008549</c:v>
                </c:pt>
                <c:pt idx="257">
                  <c:v>0.25700000000008583</c:v>
                </c:pt>
                <c:pt idx="258">
                  <c:v>0.25800000000008616</c:v>
                </c:pt>
                <c:pt idx="259">
                  <c:v>0.25900000000008649</c:v>
                </c:pt>
                <c:pt idx="260">
                  <c:v>0.26000000000008683</c:v>
                </c:pt>
                <c:pt idx="261">
                  <c:v>0.26100000000008716</c:v>
                </c:pt>
                <c:pt idx="262">
                  <c:v>0.2620000000000875</c:v>
                </c:pt>
                <c:pt idx="263">
                  <c:v>0.26300000000008783</c:v>
                </c:pt>
                <c:pt idx="264">
                  <c:v>0.26400000000008816</c:v>
                </c:pt>
                <c:pt idx="265">
                  <c:v>0.2650000000000885</c:v>
                </c:pt>
                <c:pt idx="266">
                  <c:v>0.26600000000008883</c:v>
                </c:pt>
                <c:pt idx="267">
                  <c:v>0.26700000000008917</c:v>
                </c:pt>
                <c:pt idx="268">
                  <c:v>0.2680000000000895</c:v>
                </c:pt>
                <c:pt idx="269">
                  <c:v>0.26900000000008983</c:v>
                </c:pt>
                <c:pt idx="270">
                  <c:v>0.27000000000009017</c:v>
                </c:pt>
                <c:pt idx="271">
                  <c:v>0.2710000000000905</c:v>
                </c:pt>
                <c:pt idx="272">
                  <c:v>0.27200000000009084</c:v>
                </c:pt>
                <c:pt idx="273">
                  <c:v>0.27300000000009117</c:v>
                </c:pt>
                <c:pt idx="274">
                  <c:v>0.2740000000000915</c:v>
                </c:pt>
                <c:pt idx="275">
                  <c:v>0.27500000000009184</c:v>
                </c:pt>
                <c:pt idx="276">
                  <c:v>0.27600000000009217</c:v>
                </c:pt>
                <c:pt idx="277">
                  <c:v>0.27700000000009251</c:v>
                </c:pt>
                <c:pt idx="278">
                  <c:v>0.27800000000009284</c:v>
                </c:pt>
                <c:pt idx="279">
                  <c:v>0.27900000000009317</c:v>
                </c:pt>
                <c:pt idx="280">
                  <c:v>0.28000000000009351</c:v>
                </c:pt>
                <c:pt idx="281">
                  <c:v>0.28100000000009384</c:v>
                </c:pt>
                <c:pt idx="282">
                  <c:v>0.28200000000009418</c:v>
                </c:pt>
                <c:pt idx="283">
                  <c:v>0.28300000000009451</c:v>
                </c:pt>
                <c:pt idx="284">
                  <c:v>0.28400000000009484</c:v>
                </c:pt>
                <c:pt idx="285">
                  <c:v>0.28500000000009518</c:v>
                </c:pt>
                <c:pt idx="286">
                  <c:v>0.28600000000009551</c:v>
                </c:pt>
                <c:pt idx="287">
                  <c:v>0.28700000000009585</c:v>
                </c:pt>
                <c:pt idx="288">
                  <c:v>0.28800000000009618</c:v>
                </c:pt>
                <c:pt idx="289">
                  <c:v>0.28900000000009651</c:v>
                </c:pt>
                <c:pt idx="290">
                  <c:v>0.29000000000009685</c:v>
                </c:pt>
                <c:pt idx="291">
                  <c:v>0.29100000000009718</c:v>
                </c:pt>
                <c:pt idx="292">
                  <c:v>0.29200000000009751</c:v>
                </c:pt>
                <c:pt idx="293">
                  <c:v>0.29300000000009785</c:v>
                </c:pt>
                <c:pt idx="294">
                  <c:v>0.29400000000009818</c:v>
                </c:pt>
                <c:pt idx="295">
                  <c:v>0.29500000000009852</c:v>
                </c:pt>
                <c:pt idx="296">
                  <c:v>0.29600000000009885</c:v>
                </c:pt>
                <c:pt idx="297">
                  <c:v>0.29700000000009918</c:v>
                </c:pt>
                <c:pt idx="298">
                  <c:v>0.29800000000009952</c:v>
                </c:pt>
                <c:pt idx="299">
                  <c:v>0.29900000000009985</c:v>
                </c:pt>
                <c:pt idx="300">
                  <c:v>0.30000000000010019</c:v>
                </c:pt>
                <c:pt idx="301">
                  <c:v>0.30100000000010052</c:v>
                </c:pt>
                <c:pt idx="302">
                  <c:v>0.30200000000010085</c:v>
                </c:pt>
                <c:pt idx="303">
                  <c:v>0.30300000000010119</c:v>
                </c:pt>
                <c:pt idx="304">
                  <c:v>0.30400000000010152</c:v>
                </c:pt>
                <c:pt idx="305">
                  <c:v>0.30500000000010186</c:v>
                </c:pt>
                <c:pt idx="306">
                  <c:v>0.30600000000010219</c:v>
                </c:pt>
                <c:pt idx="307">
                  <c:v>0.30700000000010252</c:v>
                </c:pt>
                <c:pt idx="308">
                  <c:v>0.30800000000010286</c:v>
                </c:pt>
                <c:pt idx="309">
                  <c:v>0.30900000000010319</c:v>
                </c:pt>
                <c:pt idx="310">
                  <c:v>0.31000000000010353</c:v>
                </c:pt>
                <c:pt idx="311">
                  <c:v>0.31100000000010386</c:v>
                </c:pt>
                <c:pt idx="312">
                  <c:v>0.31200000000010419</c:v>
                </c:pt>
                <c:pt idx="313">
                  <c:v>0.31300000000010453</c:v>
                </c:pt>
                <c:pt idx="314">
                  <c:v>0.31400000000010486</c:v>
                </c:pt>
                <c:pt idx="315">
                  <c:v>0.3150000000001052</c:v>
                </c:pt>
                <c:pt idx="316">
                  <c:v>0.31600000000010553</c:v>
                </c:pt>
                <c:pt idx="317">
                  <c:v>0.31700000000010586</c:v>
                </c:pt>
                <c:pt idx="318">
                  <c:v>0.3180000000001062</c:v>
                </c:pt>
                <c:pt idx="319">
                  <c:v>0.31900000000010653</c:v>
                </c:pt>
                <c:pt idx="320">
                  <c:v>0.32000000000010687</c:v>
                </c:pt>
                <c:pt idx="321">
                  <c:v>0.3210000000001072</c:v>
                </c:pt>
                <c:pt idx="322">
                  <c:v>0.32200000000010753</c:v>
                </c:pt>
                <c:pt idx="323">
                  <c:v>0.32300000000010787</c:v>
                </c:pt>
                <c:pt idx="324">
                  <c:v>0.3240000000001082</c:v>
                </c:pt>
                <c:pt idx="325">
                  <c:v>0.32500000000010854</c:v>
                </c:pt>
                <c:pt idx="326">
                  <c:v>0.32600000000010887</c:v>
                </c:pt>
                <c:pt idx="327">
                  <c:v>0.3270000000001092</c:v>
                </c:pt>
                <c:pt idx="328">
                  <c:v>0.32800000000010954</c:v>
                </c:pt>
                <c:pt idx="329">
                  <c:v>0.32900000000010987</c:v>
                </c:pt>
                <c:pt idx="330">
                  <c:v>0.33000000000011021</c:v>
                </c:pt>
                <c:pt idx="331">
                  <c:v>0.33100000000011054</c:v>
                </c:pt>
                <c:pt idx="332">
                  <c:v>0.33200000000011087</c:v>
                </c:pt>
                <c:pt idx="333">
                  <c:v>0.33300000000011121</c:v>
                </c:pt>
                <c:pt idx="334">
                  <c:v>0.33400000000011154</c:v>
                </c:pt>
                <c:pt idx="335">
                  <c:v>0.33500000000011187</c:v>
                </c:pt>
                <c:pt idx="336">
                  <c:v>0.33600000000011221</c:v>
                </c:pt>
                <c:pt idx="337">
                  <c:v>0.33700000000011254</c:v>
                </c:pt>
                <c:pt idx="338">
                  <c:v>0.33800000000011288</c:v>
                </c:pt>
                <c:pt idx="339">
                  <c:v>0.33900000000011321</c:v>
                </c:pt>
                <c:pt idx="340">
                  <c:v>0.34000000000011354</c:v>
                </c:pt>
                <c:pt idx="341">
                  <c:v>0.34100000000011388</c:v>
                </c:pt>
                <c:pt idx="342">
                  <c:v>0.34200000000011421</c:v>
                </c:pt>
                <c:pt idx="343">
                  <c:v>0.34300000000011455</c:v>
                </c:pt>
                <c:pt idx="344">
                  <c:v>0.34400000000011488</c:v>
                </c:pt>
                <c:pt idx="345">
                  <c:v>0.34500000000011521</c:v>
                </c:pt>
                <c:pt idx="346">
                  <c:v>0.34600000000011555</c:v>
                </c:pt>
                <c:pt idx="347">
                  <c:v>0.34700000000011588</c:v>
                </c:pt>
                <c:pt idx="348">
                  <c:v>0.34800000000011622</c:v>
                </c:pt>
                <c:pt idx="349">
                  <c:v>0.34900000000011655</c:v>
                </c:pt>
                <c:pt idx="350">
                  <c:v>0.35000000000011688</c:v>
                </c:pt>
                <c:pt idx="351">
                  <c:v>0.35100000000011722</c:v>
                </c:pt>
                <c:pt idx="352">
                  <c:v>0.35200000000011755</c:v>
                </c:pt>
                <c:pt idx="353">
                  <c:v>0.35300000000011789</c:v>
                </c:pt>
                <c:pt idx="354">
                  <c:v>0.35400000000011822</c:v>
                </c:pt>
                <c:pt idx="355">
                  <c:v>0.35500000000011855</c:v>
                </c:pt>
                <c:pt idx="356">
                  <c:v>0.35600000000011889</c:v>
                </c:pt>
                <c:pt idx="357">
                  <c:v>0.35700000000011922</c:v>
                </c:pt>
                <c:pt idx="358">
                  <c:v>0.35800000000011956</c:v>
                </c:pt>
                <c:pt idx="359">
                  <c:v>0.35900000000011989</c:v>
                </c:pt>
                <c:pt idx="360">
                  <c:v>0.36000000000012022</c:v>
                </c:pt>
                <c:pt idx="361">
                  <c:v>0.36100000000012056</c:v>
                </c:pt>
                <c:pt idx="362">
                  <c:v>0.36200000000012089</c:v>
                </c:pt>
                <c:pt idx="363">
                  <c:v>0.36300000000012123</c:v>
                </c:pt>
                <c:pt idx="364">
                  <c:v>0.36400000000012156</c:v>
                </c:pt>
                <c:pt idx="365">
                  <c:v>0.36500000000012189</c:v>
                </c:pt>
                <c:pt idx="366">
                  <c:v>0.36600000000012223</c:v>
                </c:pt>
                <c:pt idx="367">
                  <c:v>0.36700000000012256</c:v>
                </c:pt>
                <c:pt idx="368">
                  <c:v>0.3680000000001229</c:v>
                </c:pt>
                <c:pt idx="369">
                  <c:v>0.36900000000012323</c:v>
                </c:pt>
                <c:pt idx="370">
                  <c:v>0.37000000000012356</c:v>
                </c:pt>
                <c:pt idx="371">
                  <c:v>0.3710000000001239</c:v>
                </c:pt>
                <c:pt idx="372">
                  <c:v>0.37200000000012423</c:v>
                </c:pt>
                <c:pt idx="373">
                  <c:v>0.37300000000012457</c:v>
                </c:pt>
                <c:pt idx="374">
                  <c:v>0.3740000000001249</c:v>
                </c:pt>
                <c:pt idx="375">
                  <c:v>0.37500000000012523</c:v>
                </c:pt>
                <c:pt idx="376">
                  <c:v>0.37600000000012557</c:v>
                </c:pt>
                <c:pt idx="377">
                  <c:v>0.3770000000001259</c:v>
                </c:pt>
                <c:pt idx="378">
                  <c:v>0.37800000000012624</c:v>
                </c:pt>
                <c:pt idx="379">
                  <c:v>0.37900000000012657</c:v>
                </c:pt>
                <c:pt idx="380">
                  <c:v>0.3800000000001269</c:v>
                </c:pt>
                <c:pt idx="381">
                  <c:v>0.38100000000012724</c:v>
                </c:pt>
                <c:pt idx="382">
                  <c:v>0.38200000000012757</c:v>
                </c:pt>
                <c:pt idx="383">
                  <c:v>0.3830000000001279</c:v>
                </c:pt>
                <c:pt idx="384">
                  <c:v>0.38400000000012824</c:v>
                </c:pt>
                <c:pt idx="385">
                  <c:v>0.38500000000012857</c:v>
                </c:pt>
                <c:pt idx="386">
                  <c:v>0.38600000000012891</c:v>
                </c:pt>
                <c:pt idx="387">
                  <c:v>0.38700000000012924</c:v>
                </c:pt>
                <c:pt idx="388">
                  <c:v>0.38800000000012957</c:v>
                </c:pt>
                <c:pt idx="389">
                  <c:v>0.38900000000012991</c:v>
                </c:pt>
                <c:pt idx="390">
                  <c:v>0.39000000000013024</c:v>
                </c:pt>
                <c:pt idx="391">
                  <c:v>0.39100000000013058</c:v>
                </c:pt>
                <c:pt idx="392">
                  <c:v>0.39200000000013091</c:v>
                </c:pt>
                <c:pt idx="393">
                  <c:v>0.39300000000013124</c:v>
                </c:pt>
                <c:pt idx="394">
                  <c:v>0.39400000000013158</c:v>
                </c:pt>
                <c:pt idx="395">
                  <c:v>0.39500000000013191</c:v>
                </c:pt>
                <c:pt idx="396">
                  <c:v>0.39600000000013225</c:v>
                </c:pt>
                <c:pt idx="397">
                  <c:v>0.39700000000013258</c:v>
                </c:pt>
                <c:pt idx="398">
                  <c:v>0.39800000000013291</c:v>
                </c:pt>
                <c:pt idx="399">
                  <c:v>0.39900000000013325</c:v>
                </c:pt>
                <c:pt idx="400">
                  <c:v>0.40000000000013358</c:v>
                </c:pt>
                <c:pt idx="401">
                  <c:v>0.40100000000013392</c:v>
                </c:pt>
                <c:pt idx="402">
                  <c:v>0.40200000000013425</c:v>
                </c:pt>
                <c:pt idx="403">
                  <c:v>0.40300000000013458</c:v>
                </c:pt>
                <c:pt idx="404">
                  <c:v>0.40400000000013492</c:v>
                </c:pt>
                <c:pt idx="405">
                  <c:v>0.40500000000013525</c:v>
                </c:pt>
                <c:pt idx="406">
                  <c:v>0.40600000000013559</c:v>
                </c:pt>
                <c:pt idx="407">
                  <c:v>0.40700000000013592</c:v>
                </c:pt>
                <c:pt idx="408">
                  <c:v>0.40800000000013625</c:v>
                </c:pt>
                <c:pt idx="409">
                  <c:v>0.40900000000013659</c:v>
                </c:pt>
                <c:pt idx="410">
                  <c:v>0.41000000000013692</c:v>
                </c:pt>
                <c:pt idx="411">
                  <c:v>0.41100000000013726</c:v>
                </c:pt>
                <c:pt idx="412">
                  <c:v>0.41200000000013759</c:v>
                </c:pt>
                <c:pt idx="413">
                  <c:v>0.41300000000013792</c:v>
                </c:pt>
                <c:pt idx="414">
                  <c:v>0.41400000000013826</c:v>
                </c:pt>
                <c:pt idx="415">
                  <c:v>0.41500000000013859</c:v>
                </c:pt>
                <c:pt idx="416">
                  <c:v>0.41600000000013893</c:v>
                </c:pt>
                <c:pt idx="417">
                  <c:v>0.41700000000013926</c:v>
                </c:pt>
                <c:pt idx="418">
                  <c:v>0.41800000000013959</c:v>
                </c:pt>
                <c:pt idx="419">
                  <c:v>0.41900000000013993</c:v>
                </c:pt>
                <c:pt idx="420">
                  <c:v>0.42000000000014026</c:v>
                </c:pt>
                <c:pt idx="421">
                  <c:v>0.4210000000001406</c:v>
                </c:pt>
                <c:pt idx="422">
                  <c:v>0.42200000000014093</c:v>
                </c:pt>
                <c:pt idx="423">
                  <c:v>0.42300000000014126</c:v>
                </c:pt>
                <c:pt idx="424">
                  <c:v>0.4240000000001416</c:v>
                </c:pt>
                <c:pt idx="425">
                  <c:v>0.42500000000014193</c:v>
                </c:pt>
                <c:pt idx="426">
                  <c:v>0.42600000000014226</c:v>
                </c:pt>
                <c:pt idx="427">
                  <c:v>0.4270000000001426</c:v>
                </c:pt>
                <c:pt idx="428">
                  <c:v>0.42800000000014293</c:v>
                </c:pt>
                <c:pt idx="429">
                  <c:v>0.42900000000014327</c:v>
                </c:pt>
                <c:pt idx="430">
                  <c:v>0.4300000000001436</c:v>
                </c:pt>
                <c:pt idx="431">
                  <c:v>0.43100000000014393</c:v>
                </c:pt>
                <c:pt idx="432">
                  <c:v>0.43200000000014427</c:v>
                </c:pt>
                <c:pt idx="433">
                  <c:v>0.4330000000001446</c:v>
                </c:pt>
                <c:pt idx="434">
                  <c:v>0.43400000000014494</c:v>
                </c:pt>
                <c:pt idx="435">
                  <c:v>0.43500000000014527</c:v>
                </c:pt>
                <c:pt idx="436">
                  <c:v>0.4360000000001456</c:v>
                </c:pt>
                <c:pt idx="437">
                  <c:v>0.43700000000014594</c:v>
                </c:pt>
                <c:pt idx="438">
                  <c:v>0.43800000000014627</c:v>
                </c:pt>
                <c:pt idx="439">
                  <c:v>0.43900000000014661</c:v>
                </c:pt>
                <c:pt idx="440">
                  <c:v>0.44000000000014694</c:v>
                </c:pt>
                <c:pt idx="441">
                  <c:v>0.44100000000014727</c:v>
                </c:pt>
                <c:pt idx="442">
                  <c:v>0.44200000000014761</c:v>
                </c:pt>
                <c:pt idx="443">
                  <c:v>0.44300000000014794</c:v>
                </c:pt>
                <c:pt idx="444">
                  <c:v>0.44400000000014828</c:v>
                </c:pt>
                <c:pt idx="445">
                  <c:v>0.44500000000014861</c:v>
                </c:pt>
                <c:pt idx="446">
                  <c:v>0.44600000000014894</c:v>
                </c:pt>
                <c:pt idx="447">
                  <c:v>0.44700000000014928</c:v>
                </c:pt>
                <c:pt idx="448">
                  <c:v>0.44800000000014961</c:v>
                </c:pt>
                <c:pt idx="449">
                  <c:v>0.44900000000014995</c:v>
                </c:pt>
                <c:pt idx="450">
                  <c:v>0.45000000000015028</c:v>
                </c:pt>
                <c:pt idx="451">
                  <c:v>0.45100000000015061</c:v>
                </c:pt>
                <c:pt idx="452">
                  <c:v>0.45200000000015095</c:v>
                </c:pt>
                <c:pt idx="453">
                  <c:v>0.45300000000015128</c:v>
                </c:pt>
                <c:pt idx="454">
                  <c:v>0.45400000000015162</c:v>
                </c:pt>
                <c:pt idx="455">
                  <c:v>0.45500000000015195</c:v>
                </c:pt>
                <c:pt idx="456">
                  <c:v>0.45600000000015228</c:v>
                </c:pt>
                <c:pt idx="457">
                  <c:v>0.45700000000015262</c:v>
                </c:pt>
                <c:pt idx="458">
                  <c:v>0.45800000000015295</c:v>
                </c:pt>
                <c:pt idx="459">
                  <c:v>0.45900000000015329</c:v>
                </c:pt>
                <c:pt idx="460">
                  <c:v>0.46000000000015362</c:v>
                </c:pt>
                <c:pt idx="461">
                  <c:v>0.46100000000015395</c:v>
                </c:pt>
                <c:pt idx="462">
                  <c:v>0.46200000000015429</c:v>
                </c:pt>
                <c:pt idx="463">
                  <c:v>0.46300000000015462</c:v>
                </c:pt>
                <c:pt idx="464">
                  <c:v>0.46400000000015496</c:v>
                </c:pt>
                <c:pt idx="465">
                  <c:v>0.46500000000015529</c:v>
                </c:pt>
                <c:pt idx="466">
                  <c:v>0.46600000000015562</c:v>
                </c:pt>
                <c:pt idx="467">
                  <c:v>0.46700000000015596</c:v>
                </c:pt>
                <c:pt idx="468">
                  <c:v>0.46800000000015629</c:v>
                </c:pt>
                <c:pt idx="469">
                  <c:v>0.46900000000015662</c:v>
                </c:pt>
                <c:pt idx="470">
                  <c:v>0.47000000000015696</c:v>
                </c:pt>
                <c:pt idx="471">
                  <c:v>0.47100000000015729</c:v>
                </c:pt>
                <c:pt idx="472">
                  <c:v>0.47200000000015763</c:v>
                </c:pt>
                <c:pt idx="473">
                  <c:v>0.47300000000015796</c:v>
                </c:pt>
                <c:pt idx="474">
                  <c:v>0.47400000000015829</c:v>
                </c:pt>
                <c:pt idx="475">
                  <c:v>0.47500000000015863</c:v>
                </c:pt>
                <c:pt idx="476">
                  <c:v>0.47600000000015896</c:v>
                </c:pt>
                <c:pt idx="477">
                  <c:v>0.4770000000001593</c:v>
                </c:pt>
                <c:pt idx="478">
                  <c:v>0.47800000000015963</c:v>
                </c:pt>
                <c:pt idx="479">
                  <c:v>0.47900000000015996</c:v>
                </c:pt>
                <c:pt idx="480">
                  <c:v>0.4800000000001603</c:v>
                </c:pt>
                <c:pt idx="481">
                  <c:v>0.48100000000016063</c:v>
                </c:pt>
                <c:pt idx="482">
                  <c:v>0.48200000000016097</c:v>
                </c:pt>
                <c:pt idx="483">
                  <c:v>0.4830000000001613</c:v>
                </c:pt>
                <c:pt idx="484">
                  <c:v>0.48400000000016163</c:v>
                </c:pt>
                <c:pt idx="485">
                  <c:v>0.48500000000016197</c:v>
                </c:pt>
                <c:pt idx="486">
                  <c:v>0.4860000000001623</c:v>
                </c:pt>
                <c:pt idx="487">
                  <c:v>0.48700000000016264</c:v>
                </c:pt>
                <c:pt idx="488">
                  <c:v>0.48800000000016297</c:v>
                </c:pt>
                <c:pt idx="489">
                  <c:v>0.4890000000001633</c:v>
                </c:pt>
                <c:pt idx="490">
                  <c:v>0.49000000000016364</c:v>
                </c:pt>
                <c:pt idx="491">
                  <c:v>0.49100000000016397</c:v>
                </c:pt>
                <c:pt idx="492">
                  <c:v>0.49200000000016431</c:v>
                </c:pt>
                <c:pt idx="493">
                  <c:v>0.49300000000016464</c:v>
                </c:pt>
                <c:pt idx="494">
                  <c:v>0.49400000000016497</c:v>
                </c:pt>
                <c:pt idx="495">
                  <c:v>0.49500000000016531</c:v>
                </c:pt>
                <c:pt idx="496">
                  <c:v>0.49600000000016564</c:v>
                </c:pt>
                <c:pt idx="497">
                  <c:v>0.49700000000016598</c:v>
                </c:pt>
                <c:pt idx="498">
                  <c:v>0.49800000000016631</c:v>
                </c:pt>
                <c:pt idx="499">
                  <c:v>0.49900000000016664</c:v>
                </c:pt>
                <c:pt idx="500">
                  <c:v>0.50000000000016698</c:v>
                </c:pt>
                <c:pt idx="501">
                  <c:v>0.50100000000016731</c:v>
                </c:pt>
                <c:pt idx="502">
                  <c:v>0.50200000000016765</c:v>
                </c:pt>
                <c:pt idx="503">
                  <c:v>0.50300000000016798</c:v>
                </c:pt>
                <c:pt idx="504">
                  <c:v>0.50400000000016831</c:v>
                </c:pt>
                <c:pt idx="505">
                  <c:v>0.50500000000016865</c:v>
                </c:pt>
                <c:pt idx="506">
                  <c:v>0.50600000000016898</c:v>
                </c:pt>
                <c:pt idx="507">
                  <c:v>0.50700000000016932</c:v>
                </c:pt>
                <c:pt idx="508">
                  <c:v>0.50800000000016965</c:v>
                </c:pt>
                <c:pt idx="509">
                  <c:v>0.50900000000016998</c:v>
                </c:pt>
                <c:pt idx="510">
                  <c:v>0.51000000000017032</c:v>
                </c:pt>
                <c:pt idx="511">
                  <c:v>0.51100000000017065</c:v>
                </c:pt>
                <c:pt idx="512">
                  <c:v>0.51200000000017099</c:v>
                </c:pt>
                <c:pt idx="513">
                  <c:v>0.51300000000017132</c:v>
                </c:pt>
                <c:pt idx="514">
                  <c:v>0.51400000000017165</c:v>
                </c:pt>
                <c:pt idx="515">
                  <c:v>0.51500000000017199</c:v>
                </c:pt>
                <c:pt idx="516">
                  <c:v>0.51600000000017232</c:v>
                </c:pt>
                <c:pt idx="517">
                  <c:v>0.51700000000017265</c:v>
                </c:pt>
                <c:pt idx="518">
                  <c:v>0.51800000000017299</c:v>
                </c:pt>
                <c:pt idx="519">
                  <c:v>0.51900000000017332</c:v>
                </c:pt>
                <c:pt idx="520">
                  <c:v>0.52000000000017366</c:v>
                </c:pt>
                <c:pt idx="521">
                  <c:v>0.52100000000017399</c:v>
                </c:pt>
                <c:pt idx="522">
                  <c:v>0.52200000000017432</c:v>
                </c:pt>
                <c:pt idx="523">
                  <c:v>0.52300000000017466</c:v>
                </c:pt>
                <c:pt idx="524">
                  <c:v>0.52400000000017499</c:v>
                </c:pt>
                <c:pt idx="525">
                  <c:v>0.52500000000017533</c:v>
                </c:pt>
                <c:pt idx="526">
                  <c:v>0.52600000000017566</c:v>
                </c:pt>
                <c:pt idx="527">
                  <c:v>0.52700000000017599</c:v>
                </c:pt>
                <c:pt idx="528">
                  <c:v>0.52800000000017633</c:v>
                </c:pt>
                <c:pt idx="529">
                  <c:v>0.52900000000017666</c:v>
                </c:pt>
                <c:pt idx="530">
                  <c:v>0.530000000000177</c:v>
                </c:pt>
                <c:pt idx="531">
                  <c:v>0.53100000000017733</c:v>
                </c:pt>
                <c:pt idx="532">
                  <c:v>0.53200000000017766</c:v>
                </c:pt>
                <c:pt idx="533">
                  <c:v>0.533000000000178</c:v>
                </c:pt>
                <c:pt idx="534">
                  <c:v>0.53400000000017833</c:v>
                </c:pt>
                <c:pt idx="535">
                  <c:v>0.53500000000017867</c:v>
                </c:pt>
                <c:pt idx="536">
                  <c:v>0.536000000000179</c:v>
                </c:pt>
                <c:pt idx="537">
                  <c:v>0.53700000000017933</c:v>
                </c:pt>
                <c:pt idx="538">
                  <c:v>0.53800000000017967</c:v>
                </c:pt>
                <c:pt idx="539">
                  <c:v>0.53900000000018</c:v>
                </c:pt>
                <c:pt idx="540">
                  <c:v>0.54000000000018034</c:v>
                </c:pt>
                <c:pt idx="541">
                  <c:v>0.54100000000018067</c:v>
                </c:pt>
                <c:pt idx="542">
                  <c:v>0.542000000000181</c:v>
                </c:pt>
                <c:pt idx="543">
                  <c:v>0.54300000000018134</c:v>
                </c:pt>
                <c:pt idx="544">
                  <c:v>0.54400000000018167</c:v>
                </c:pt>
                <c:pt idx="545">
                  <c:v>0.54500000000018201</c:v>
                </c:pt>
                <c:pt idx="546">
                  <c:v>0.54600000000018234</c:v>
                </c:pt>
                <c:pt idx="547">
                  <c:v>0.54700000000018267</c:v>
                </c:pt>
                <c:pt idx="548">
                  <c:v>0.54800000000018301</c:v>
                </c:pt>
                <c:pt idx="549">
                  <c:v>0.54900000000018334</c:v>
                </c:pt>
                <c:pt idx="550">
                  <c:v>0.55000000000018368</c:v>
                </c:pt>
                <c:pt idx="551">
                  <c:v>0.55100000000018401</c:v>
                </c:pt>
                <c:pt idx="552">
                  <c:v>0.55200000000018434</c:v>
                </c:pt>
                <c:pt idx="553">
                  <c:v>0.55300000000018468</c:v>
                </c:pt>
                <c:pt idx="554">
                  <c:v>0.55400000000018501</c:v>
                </c:pt>
                <c:pt idx="555">
                  <c:v>0.55500000000018535</c:v>
                </c:pt>
                <c:pt idx="556">
                  <c:v>0.55600000000018568</c:v>
                </c:pt>
                <c:pt idx="557">
                  <c:v>0.55700000000018601</c:v>
                </c:pt>
                <c:pt idx="558">
                  <c:v>0.55800000000018635</c:v>
                </c:pt>
                <c:pt idx="559">
                  <c:v>0.55900000000018668</c:v>
                </c:pt>
                <c:pt idx="560">
                  <c:v>0.56000000000018701</c:v>
                </c:pt>
                <c:pt idx="561">
                  <c:v>0.56100000000018735</c:v>
                </c:pt>
                <c:pt idx="562">
                  <c:v>0.56200000000018768</c:v>
                </c:pt>
                <c:pt idx="563">
                  <c:v>0.56300000000018802</c:v>
                </c:pt>
                <c:pt idx="564">
                  <c:v>0.56400000000018835</c:v>
                </c:pt>
                <c:pt idx="565">
                  <c:v>0.56500000000018868</c:v>
                </c:pt>
                <c:pt idx="566">
                  <c:v>0.56600000000018902</c:v>
                </c:pt>
                <c:pt idx="567">
                  <c:v>0.56700000000018935</c:v>
                </c:pt>
                <c:pt idx="568">
                  <c:v>0.56800000000018969</c:v>
                </c:pt>
                <c:pt idx="569">
                  <c:v>0.56900000000019002</c:v>
                </c:pt>
                <c:pt idx="570">
                  <c:v>0.57000000000019035</c:v>
                </c:pt>
                <c:pt idx="571">
                  <c:v>0.57100000000019069</c:v>
                </c:pt>
                <c:pt idx="572">
                  <c:v>0.57200000000019102</c:v>
                </c:pt>
                <c:pt idx="573">
                  <c:v>0.57300000000019136</c:v>
                </c:pt>
                <c:pt idx="574">
                  <c:v>0.57400000000019169</c:v>
                </c:pt>
                <c:pt idx="575">
                  <c:v>0.57500000000019202</c:v>
                </c:pt>
                <c:pt idx="576">
                  <c:v>0.57600000000019236</c:v>
                </c:pt>
                <c:pt idx="577">
                  <c:v>0.57700000000019269</c:v>
                </c:pt>
                <c:pt idx="578">
                  <c:v>0.57800000000019303</c:v>
                </c:pt>
                <c:pt idx="579">
                  <c:v>0.57900000000019336</c:v>
                </c:pt>
                <c:pt idx="580">
                  <c:v>0.58000000000019369</c:v>
                </c:pt>
                <c:pt idx="581">
                  <c:v>0.58100000000019403</c:v>
                </c:pt>
                <c:pt idx="582">
                  <c:v>0.58200000000019436</c:v>
                </c:pt>
                <c:pt idx="583">
                  <c:v>0.5830000000001947</c:v>
                </c:pt>
                <c:pt idx="584">
                  <c:v>0.58400000000019503</c:v>
                </c:pt>
                <c:pt idx="585">
                  <c:v>0.58500000000019536</c:v>
                </c:pt>
                <c:pt idx="586">
                  <c:v>0.5860000000001957</c:v>
                </c:pt>
                <c:pt idx="587">
                  <c:v>0.58700000000019603</c:v>
                </c:pt>
                <c:pt idx="588">
                  <c:v>0.58800000000019637</c:v>
                </c:pt>
                <c:pt idx="589">
                  <c:v>0.5890000000001967</c:v>
                </c:pt>
                <c:pt idx="590">
                  <c:v>0.59000000000019703</c:v>
                </c:pt>
                <c:pt idx="591">
                  <c:v>0.59100000000019737</c:v>
                </c:pt>
                <c:pt idx="592">
                  <c:v>0.5920000000001977</c:v>
                </c:pt>
                <c:pt idx="593">
                  <c:v>0.59300000000019804</c:v>
                </c:pt>
                <c:pt idx="594">
                  <c:v>0.59400000000019837</c:v>
                </c:pt>
                <c:pt idx="595">
                  <c:v>0.5950000000001987</c:v>
                </c:pt>
                <c:pt idx="596">
                  <c:v>0.59600000000019904</c:v>
                </c:pt>
                <c:pt idx="597">
                  <c:v>0.59700000000019937</c:v>
                </c:pt>
                <c:pt idx="598">
                  <c:v>0.59800000000019971</c:v>
                </c:pt>
                <c:pt idx="599">
                  <c:v>0.59900000000020004</c:v>
                </c:pt>
                <c:pt idx="600">
                  <c:v>0.60000000000020037</c:v>
                </c:pt>
                <c:pt idx="601">
                  <c:v>0.60100000000020071</c:v>
                </c:pt>
                <c:pt idx="602">
                  <c:v>0.60200000000020104</c:v>
                </c:pt>
                <c:pt idx="603">
                  <c:v>0.60300000000020137</c:v>
                </c:pt>
                <c:pt idx="604">
                  <c:v>0.60400000000020171</c:v>
                </c:pt>
                <c:pt idx="605">
                  <c:v>0.60500000000020204</c:v>
                </c:pt>
                <c:pt idx="606">
                  <c:v>0.60600000000020238</c:v>
                </c:pt>
                <c:pt idx="607">
                  <c:v>0.60700000000020271</c:v>
                </c:pt>
                <c:pt idx="608">
                  <c:v>0.60800000000020304</c:v>
                </c:pt>
                <c:pt idx="609">
                  <c:v>0.60900000000020338</c:v>
                </c:pt>
                <c:pt idx="610">
                  <c:v>0.61000000000020371</c:v>
                </c:pt>
                <c:pt idx="611">
                  <c:v>0.61100000000020405</c:v>
                </c:pt>
                <c:pt idx="612">
                  <c:v>0.61200000000020438</c:v>
                </c:pt>
                <c:pt idx="613">
                  <c:v>0.61300000000020471</c:v>
                </c:pt>
                <c:pt idx="614">
                  <c:v>0.61400000000020505</c:v>
                </c:pt>
                <c:pt idx="615">
                  <c:v>0.61500000000020538</c:v>
                </c:pt>
                <c:pt idx="616">
                  <c:v>0.61600000000020572</c:v>
                </c:pt>
                <c:pt idx="617">
                  <c:v>0.61700000000020605</c:v>
                </c:pt>
                <c:pt idx="618">
                  <c:v>0.61800000000020638</c:v>
                </c:pt>
                <c:pt idx="619">
                  <c:v>0.61900000000020672</c:v>
                </c:pt>
                <c:pt idx="620">
                  <c:v>0.62000000000020705</c:v>
                </c:pt>
                <c:pt idx="621">
                  <c:v>0.62100000000020739</c:v>
                </c:pt>
                <c:pt idx="622">
                  <c:v>0.62200000000020772</c:v>
                </c:pt>
                <c:pt idx="623">
                  <c:v>0.62300000000020805</c:v>
                </c:pt>
                <c:pt idx="624">
                  <c:v>0.62400000000020839</c:v>
                </c:pt>
                <c:pt idx="625">
                  <c:v>0.62500000000020872</c:v>
                </c:pt>
                <c:pt idx="626">
                  <c:v>0.62600000000020906</c:v>
                </c:pt>
                <c:pt idx="627">
                  <c:v>0.62700000000020939</c:v>
                </c:pt>
                <c:pt idx="628">
                  <c:v>0.62800000000020972</c:v>
                </c:pt>
                <c:pt idx="629">
                  <c:v>0.62900000000021006</c:v>
                </c:pt>
                <c:pt idx="630">
                  <c:v>0.63000000000021039</c:v>
                </c:pt>
                <c:pt idx="631">
                  <c:v>0.63100000000021073</c:v>
                </c:pt>
                <c:pt idx="632">
                  <c:v>0.63200000000021106</c:v>
                </c:pt>
                <c:pt idx="633">
                  <c:v>0.63300000000021139</c:v>
                </c:pt>
                <c:pt idx="634">
                  <c:v>0.63400000000021173</c:v>
                </c:pt>
                <c:pt idx="635">
                  <c:v>0.63500000000021206</c:v>
                </c:pt>
                <c:pt idx="636">
                  <c:v>0.6360000000002124</c:v>
                </c:pt>
                <c:pt idx="637">
                  <c:v>0.63700000000021273</c:v>
                </c:pt>
                <c:pt idx="638">
                  <c:v>0.63800000000021306</c:v>
                </c:pt>
                <c:pt idx="639">
                  <c:v>0.6390000000002134</c:v>
                </c:pt>
                <c:pt idx="640">
                  <c:v>0.64000000000021373</c:v>
                </c:pt>
                <c:pt idx="641">
                  <c:v>0.64100000000021407</c:v>
                </c:pt>
                <c:pt idx="642">
                  <c:v>0.6420000000002144</c:v>
                </c:pt>
                <c:pt idx="643">
                  <c:v>0.64300000000021473</c:v>
                </c:pt>
                <c:pt idx="644">
                  <c:v>0.64400000000021507</c:v>
                </c:pt>
                <c:pt idx="645">
                  <c:v>0.6450000000002154</c:v>
                </c:pt>
                <c:pt idx="646">
                  <c:v>0.64600000000021573</c:v>
                </c:pt>
                <c:pt idx="647">
                  <c:v>0.64700000000021607</c:v>
                </c:pt>
                <c:pt idx="648">
                  <c:v>0.6480000000002164</c:v>
                </c:pt>
                <c:pt idx="649">
                  <c:v>0.64900000000021674</c:v>
                </c:pt>
                <c:pt idx="650">
                  <c:v>0.65000000000021707</c:v>
                </c:pt>
                <c:pt idx="651">
                  <c:v>0.6510000000002174</c:v>
                </c:pt>
                <c:pt idx="652">
                  <c:v>0.65200000000021774</c:v>
                </c:pt>
                <c:pt idx="653">
                  <c:v>0.65300000000021807</c:v>
                </c:pt>
                <c:pt idx="654">
                  <c:v>0.65400000000021841</c:v>
                </c:pt>
                <c:pt idx="655">
                  <c:v>0.65500000000021874</c:v>
                </c:pt>
                <c:pt idx="656">
                  <c:v>0.65600000000021907</c:v>
                </c:pt>
                <c:pt idx="657">
                  <c:v>0.65700000000021941</c:v>
                </c:pt>
                <c:pt idx="658">
                  <c:v>0.65800000000021974</c:v>
                </c:pt>
                <c:pt idx="659">
                  <c:v>0.65900000000022008</c:v>
                </c:pt>
                <c:pt idx="660">
                  <c:v>0.66000000000022041</c:v>
                </c:pt>
                <c:pt idx="661">
                  <c:v>0.66100000000022074</c:v>
                </c:pt>
                <c:pt idx="662">
                  <c:v>0.66200000000022108</c:v>
                </c:pt>
                <c:pt idx="663">
                  <c:v>0.66300000000022141</c:v>
                </c:pt>
                <c:pt idx="664">
                  <c:v>0.66400000000022175</c:v>
                </c:pt>
                <c:pt idx="665">
                  <c:v>0.66500000000022208</c:v>
                </c:pt>
                <c:pt idx="666">
                  <c:v>0.66600000000022241</c:v>
                </c:pt>
                <c:pt idx="667">
                  <c:v>0.66700000000022275</c:v>
                </c:pt>
                <c:pt idx="668">
                  <c:v>0.66800000000022308</c:v>
                </c:pt>
                <c:pt idx="669">
                  <c:v>0.66900000000022342</c:v>
                </c:pt>
                <c:pt idx="670">
                  <c:v>0.67000000000022375</c:v>
                </c:pt>
                <c:pt idx="671">
                  <c:v>0.67100000000022408</c:v>
                </c:pt>
                <c:pt idx="672">
                  <c:v>0.67200000000022442</c:v>
                </c:pt>
                <c:pt idx="673">
                  <c:v>0.67300000000022475</c:v>
                </c:pt>
                <c:pt idx="674">
                  <c:v>0.67400000000022509</c:v>
                </c:pt>
                <c:pt idx="675">
                  <c:v>0.67500000000022542</c:v>
                </c:pt>
                <c:pt idx="676">
                  <c:v>0.67600000000022575</c:v>
                </c:pt>
                <c:pt idx="677">
                  <c:v>0.67700000000022609</c:v>
                </c:pt>
                <c:pt idx="678">
                  <c:v>0.67800000000022642</c:v>
                </c:pt>
                <c:pt idx="679">
                  <c:v>0.67900000000022676</c:v>
                </c:pt>
                <c:pt idx="680">
                  <c:v>0.68000000000022709</c:v>
                </c:pt>
                <c:pt idx="681">
                  <c:v>0.68100000000022742</c:v>
                </c:pt>
                <c:pt idx="682">
                  <c:v>0.68200000000022776</c:v>
                </c:pt>
                <c:pt idx="683">
                  <c:v>0.68300000000022809</c:v>
                </c:pt>
                <c:pt idx="684">
                  <c:v>0.68400000000022843</c:v>
                </c:pt>
                <c:pt idx="685">
                  <c:v>0.68500000000022876</c:v>
                </c:pt>
                <c:pt idx="686">
                  <c:v>0.68600000000022909</c:v>
                </c:pt>
                <c:pt idx="687">
                  <c:v>0.68700000000022943</c:v>
                </c:pt>
                <c:pt idx="688">
                  <c:v>0.68800000000022976</c:v>
                </c:pt>
                <c:pt idx="689">
                  <c:v>0.6890000000002301</c:v>
                </c:pt>
                <c:pt idx="690">
                  <c:v>0.69000000000023043</c:v>
                </c:pt>
                <c:pt idx="691">
                  <c:v>0.69100000000023076</c:v>
                </c:pt>
                <c:pt idx="692">
                  <c:v>0.6920000000002311</c:v>
                </c:pt>
                <c:pt idx="693">
                  <c:v>0.69300000000023143</c:v>
                </c:pt>
                <c:pt idx="694">
                  <c:v>0.69400000000023176</c:v>
                </c:pt>
                <c:pt idx="695">
                  <c:v>0.6950000000002321</c:v>
                </c:pt>
                <c:pt idx="696">
                  <c:v>0.69600000000023243</c:v>
                </c:pt>
                <c:pt idx="697">
                  <c:v>0.69700000000023277</c:v>
                </c:pt>
                <c:pt idx="698">
                  <c:v>0.6980000000002331</c:v>
                </c:pt>
                <c:pt idx="699">
                  <c:v>0.69900000000023343</c:v>
                </c:pt>
                <c:pt idx="700">
                  <c:v>0.70000000000023377</c:v>
                </c:pt>
                <c:pt idx="701">
                  <c:v>0.7010000000002341</c:v>
                </c:pt>
                <c:pt idx="702">
                  <c:v>0.70200000000023444</c:v>
                </c:pt>
                <c:pt idx="703">
                  <c:v>0.70300000000023477</c:v>
                </c:pt>
                <c:pt idx="704">
                  <c:v>0.7040000000002351</c:v>
                </c:pt>
                <c:pt idx="705">
                  <c:v>0.70500000000023544</c:v>
                </c:pt>
                <c:pt idx="706">
                  <c:v>0.70600000000023577</c:v>
                </c:pt>
                <c:pt idx="707">
                  <c:v>0.70700000000023611</c:v>
                </c:pt>
                <c:pt idx="708">
                  <c:v>0.70800000000023644</c:v>
                </c:pt>
                <c:pt idx="709">
                  <c:v>0.70900000000023677</c:v>
                </c:pt>
                <c:pt idx="710">
                  <c:v>0.71000000000023711</c:v>
                </c:pt>
                <c:pt idx="711">
                  <c:v>0.71100000000023744</c:v>
                </c:pt>
                <c:pt idx="712">
                  <c:v>0.71200000000023778</c:v>
                </c:pt>
                <c:pt idx="713">
                  <c:v>0.71300000000023811</c:v>
                </c:pt>
                <c:pt idx="714">
                  <c:v>0.71400000000023844</c:v>
                </c:pt>
                <c:pt idx="715">
                  <c:v>0.71500000000023878</c:v>
                </c:pt>
                <c:pt idx="716">
                  <c:v>0.71600000000023911</c:v>
                </c:pt>
                <c:pt idx="717">
                  <c:v>0.71700000000023945</c:v>
                </c:pt>
                <c:pt idx="718">
                  <c:v>0.71800000000023978</c:v>
                </c:pt>
                <c:pt idx="719">
                  <c:v>0.71900000000024011</c:v>
                </c:pt>
                <c:pt idx="720">
                  <c:v>0.72000000000024045</c:v>
                </c:pt>
                <c:pt idx="721">
                  <c:v>0.72100000000024078</c:v>
                </c:pt>
                <c:pt idx="722">
                  <c:v>0.72200000000024112</c:v>
                </c:pt>
                <c:pt idx="723">
                  <c:v>0.72300000000024145</c:v>
                </c:pt>
                <c:pt idx="724">
                  <c:v>0.72400000000024178</c:v>
                </c:pt>
                <c:pt idx="725">
                  <c:v>0.72500000000024212</c:v>
                </c:pt>
                <c:pt idx="726">
                  <c:v>0.72600000000024245</c:v>
                </c:pt>
                <c:pt idx="727">
                  <c:v>0.72700000000024279</c:v>
                </c:pt>
                <c:pt idx="728">
                  <c:v>0.72800000000024312</c:v>
                </c:pt>
                <c:pt idx="729">
                  <c:v>0.72900000000024345</c:v>
                </c:pt>
                <c:pt idx="730">
                  <c:v>0.73000000000024379</c:v>
                </c:pt>
                <c:pt idx="731">
                  <c:v>0.73100000000024412</c:v>
                </c:pt>
                <c:pt idx="732">
                  <c:v>0.73200000000024446</c:v>
                </c:pt>
                <c:pt idx="733">
                  <c:v>0.73300000000024479</c:v>
                </c:pt>
                <c:pt idx="734">
                  <c:v>0.73400000000024512</c:v>
                </c:pt>
                <c:pt idx="735">
                  <c:v>0.73500000000024546</c:v>
                </c:pt>
                <c:pt idx="736">
                  <c:v>0.73600000000024579</c:v>
                </c:pt>
                <c:pt idx="737">
                  <c:v>0.73700000000024612</c:v>
                </c:pt>
                <c:pt idx="738">
                  <c:v>0.73800000000024646</c:v>
                </c:pt>
                <c:pt idx="739">
                  <c:v>0.73900000000024679</c:v>
                </c:pt>
                <c:pt idx="740">
                  <c:v>0.74000000000024713</c:v>
                </c:pt>
                <c:pt idx="741">
                  <c:v>0.74100000000024746</c:v>
                </c:pt>
                <c:pt idx="742">
                  <c:v>0.74200000000024779</c:v>
                </c:pt>
                <c:pt idx="743">
                  <c:v>0.74300000000024813</c:v>
                </c:pt>
                <c:pt idx="744">
                  <c:v>0.74400000000024846</c:v>
                </c:pt>
                <c:pt idx="745">
                  <c:v>0.7450000000002488</c:v>
                </c:pt>
                <c:pt idx="746">
                  <c:v>0.74600000000024913</c:v>
                </c:pt>
                <c:pt idx="747">
                  <c:v>0.74700000000024946</c:v>
                </c:pt>
                <c:pt idx="748">
                  <c:v>0.7480000000002498</c:v>
                </c:pt>
                <c:pt idx="749">
                  <c:v>0.74900000000025013</c:v>
                </c:pt>
                <c:pt idx="750">
                  <c:v>0.75000000000025047</c:v>
                </c:pt>
                <c:pt idx="751">
                  <c:v>0.7510000000002508</c:v>
                </c:pt>
                <c:pt idx="752">
                  <c:v>0.75200000000025113</c:v>
                </c:pt>
                <c:pt idx="753">
                  <c:v>0.75300000000025147</c:v>
                </c:pt>
                <c:pt idx="754">
                  <c:v>0.7540000000002518</c:v>
                </c:pt>
                <c:pt idx="755">
                  <c:v>0.75500000000025214</c:v>
                </c:pt>
                <c:pt idx="756">
                  <c:v>0.75600000000025247</c:v>
                </c:pt>
                <c:pt idx="757">
                  <c:v>0.7570000000002528</c:v>
                </c:pt>
                <c:pt idx="758">
                  <c:v>0.75800000000025314</c:v>
                </c:pt>
                <c:pt idx="759">
                  <c:v>0.75900000000025347</c:v>
                </c:pt>
                <c:pt idx="760">
                  <c:v>0.76000000000025381</c:v>
                </c:pt>
                <c:pt idx="761">
                  <c:v>0.76100000000025414</c:v>
                </c:pt>
                <c:pt idx="762">
                  <c:v>0.76200000000025447</c:v>
                </c:pt>
                <c:pt idx="763">
                  <c:v>0.76300000000025481</c:v>
                </c:pt>
                <c:pt idx="764">
                  <c:v>0.76400000000025514</c:v>
                </c:pt>
                <c:pt idx="765">
                  <c:v>0.76500000000025548</c:v>
                </c:pt>
                <c:pt idx="766">
                  <c:v>0.76600000000025581</c:v>
                </c:pt>
                <c:pt idx="767">
                  <c:v>0.76700000000025614</c:v>
                </c:pt>
                <c:pt idx="768">
                  <c:v>0.76800000000025648</c:v>
                </c:pt>
                <c:pt idx="769">
                  <c:v>0.76900000000025681</c:v>
                </c:pt>
                <c:pt idx="770">
                  <c:v>0.77000000000025715</c:v>
                </c:pt>
                <c:pt idx="771">
                  <c:v>0.77100000000025748</c:v>
                </c:pt>
                <c:pt idx="772">
                  <c:v>0.77200000000025781</c:v>
                </c:pt>
                <c:pt idx="773">
                  <c:v>0.77300000000025815</c:v>
                </c:pt>
                <c:pt idx="774">
                  <c:v>0.77400000000025848</c:v>
                </c:pt>
                <c:pt idx="775">
                  <c:v>0.77500000000025882</c:v>
                </c:pt>
                <c:pt idx="776">
                  <c:v>0.77600000000025915</c:v>
                </c:pt>
                <c:pt idx="777">
                  <c:v>0.77700000000025948</c:v>
                </c:pt>
                <c:pt idx="778">
                  <c:v>0.77800000000025982</c:v>
                </c:pt>
                <c:pt idx="779">
                  <c:v>0.77900000000026015</c:v>
                </c:pt>
                <c:pt idx="780">
                  <c:v>0.78000000000026048</c:v>
                </c:pt>
                <c:pt idx="781">
                  <c:v>0.78100000000026082</c:v>
                </c:pt>
                <c:pt idx="782">
                  <c:v>0.78200000000026115</c:v>
                </c:pt>
                <c:pt idx="783">
                  <c:v>0.78300000000026149</c:v>
                </c:pt>
                <c:pt idx="784">
                  <c:v>0.78400000000026182</c:v>
                </c:pt>
                <c:pt idx="785">
                  <c:v>0.78500000000026215</c:v>
                </c:pt>
                <c:pt idx="786">
                  <c:v>0.78600000000026249</c:v>
                </c:pt>
                <c:pt idx="787">
                  <c:v>0.78700000000026282</c:v>
                </c:pt>
                <c:pt idx="788">
                  <c:v>0.78800000000026316</c:v>
                </c:pt>
                <c:pt idx="789">
                  <c:v>0.78900000000026349</c:v>
                </c:pt>
                <c:pt idx="790">
                  <c:v>0.79000000000026382</c:v>
                </c:pt>
                <c:pt idx="791">
                  <c:v>0.79100000000026416</c:v>
                </c:pt>
                <c:pt idx="792">
                  <c:v>0.79200000000026449</c:v>
                </c:pt>
                <c:pt idx="793">
                  <c:v>0.79300000000026483</c:v>
                </c:pt>
                <c:pt idx="794">
                  <c:v>0.79400000000026516</c:v>
                </c:pt>
                <c:pt idx="795">
                  <c:v>0.79500000000026549</c:v>
                </c:pt>
                <c:pt idx="796">
                  <c:v>0.79600000000026583</c:v>
                </c:pt>
                <c:pt idx="797">
                  <c:v>0.79700000000026616</c:v>
                </c:pt>
                <c:pt idx="798">
                  <c:v>0.7980000000002665</c:v>
                </c:pt>
                <c:pt idx="799">
                  <c:v>0.79900000000026683</c:v>
                </c:pt>
                <c:pt idx="800">
                  <c:v>0.80000000000026716</c:v>
                </c:pt>
                <c:pt idx="801">
                  <c:v>0.8010000000002675</c:v>
                </c:pt>
                <c:pt idx="802">
                  <c:v>0.80200000000026783</c:v>
                </c:pt>
                <c:pt idx="803">
                  <c:v>0.80300000000026817</c:v>
                </c:pt>
                <c:pt idx="804">
                  <c:v>0.8040000000002685</c:v>
                </c:pt>
                <c:pt idx="805">
                  <c:v>0.80500000000026883</c:v>
                </c:pt>
                <c:pt idx="806">
                  <c:v>0.80600000000026917</c:v>
                </c:pt>
                <c:pt idx="807">
                  <c:v>0.8070000000002695</c:v>
                </c:pt>
                <c:pt idx="808">
                  <c:v>0.80800000000026984</c:v>
                </c:pt>
                <c:pt idx="809">
                  <c:v>0.80900000000027017</c:v>
                </c:pt>
                <c:pt idx="810">
                  <c:v>0.8100000000002705</c:v>
                </c:pt>
                <c:pt idx="811">
                  <c:v>0.81100000000027084</c:v>
                </c:pt>
                <c:pt idx="812">
                  <c:v>0.81200000000027117</c:v>
                </c:pt>
                <c:pt idx="813">
                  <c:v>0.81300000000027151</c:v>
                </c:pt>
                <c:pt idx="814">
                  <c:v>0.81400000000027184</c:v>
                </c:pt>
                <c:pt idx="815">
                  <c:v>0.81500000000027217</c:v>
                </c:pt>
                <c:pt idx="816">
                  <c:v>0.81600000000027251</c:v>
                </c:pt>
                <c:pt idx="817">
                  <c:v>0.81700000000027284</c:v>
                </c:pt>
                <c:pt idx="818">
                  <c:v>0.81800000000027318</c:v>
                </c:pt>
                <c:pt idx="819">
                  <c:v>0.81900000000027351</c:v>
                </c:pt>
                <c:pt idx="820">
                  <c:v>0.82000000000027384</c:v>
                </c:pt>
                <c:pt idx="821">
                  <c:v>0.82100000000027418</c:v>
                </c:pt>
                <c:pt idx="822">
                  <c:v>0.82200000000027451</c:v>
                </c:pt>
                <c:pt idx="823">
                  <c:v>0.82300000000027485</c:v>
                </c:pt>
                <c:pt idx="824">
                  <c:v>0.82400000000027518</c:v>
                </c:pt>
                <c:pt idx="825">
                  <c:v>0.82500000000027551</c:v>
                </c:pt>
                <c:pt idx="826">
                  <c:v>0.82600000000027585</c:v>
                </c:pt>
                <c:pt idx="827">
                  <c:v>0.82700000000027618</c:v>
                </c:pt>
                <c:pt idx="828">
                  <c:v>0.82800000000027651</c:v>
                </c:pt>
                <c:pt idx="829">
                  <c:v>0.82900000000027685</c:v>
                </c:pt>
                <c:pt idx="830">
                  <c:v>0.83000000000027718</c:v>
                </c:pt>
                <c:pt idx="831">
                  <c:v>0.83100000000027752</c:v>
                </c:pt>
                <c:pt idx="832">
                  <c:v>0.83200000000027785</c:v>
                </c:pt>
                <c:pt idx="833">
                  <c:v>0.83300000000027818</c:v>
                </c:pt>
                <c:pt idx="834">
                  <c:v>0.83400000000027852</c:v>
                </c:pt>
                <c:pt idx="835">
                  <c:v>0.83500000000027885</c:v>
                </c:pt>
                <c:pt idx="836">
                  <c:v>0.83600000000027919</c:v>
                </c:pt>
                <c:pt idx="837">
                  <c:v>0.83700000000027952</c:v>
                </c:pt>
                <c:pt idx="838">
                  <c:v>0.83800000000027985</c:v>
                </c:pt>
                <c:pt idx="839">
                  <c:v>0.83900000000028019</c:v>
                </c:pt>
                <c:pt idx="840">
                  <c:v>0.84000000000028052</c:v>
                </c:pt>
                <c:pt idx="841">
                  <c:v>0.84100000000028086</c:v>
                </c:pt>
                <c:pt idx="842">
                  <c:v>0.84200000000028119</c:v>
                </c:pt>
                <c:pt idx="843">
                  <c:v>0.84300000000028152</c:v>
                </c:pt>
                <c:pt idx="844">
                  <c:v>0.84400000000028186</c:v>
                </c:pt>
                <c:pt idx="845">
                  <c:v>0.84500000000028219</c:v>
                </c:pt>
                <c:pt idx="846">
                  <c:v>0.84600000000028253</c:v>
                </c:pt>
                <c:pt idx="847">
                  <c:v>0.84700000000028286</c:v>
                </c:pt>
                <c:pt idx="848">
                  <c:v>0.84800000000028319</c:v>
                </c:pt>
                <c:pt idx="849">
                  <c:v>0.84900000000028353</c:v>
                </c:pt>
                <c:pt idx="850">
                  <c:v>0.85000000000028386</c:v>
                </c:pt>
                <c:pt idx="851">
                  <c:v>0.8510000000002842</c:v>
                </c:pt>
                <c:pt idx="852">
                  <c:v>0.85200000000028453</c:v>
                </c:pt>
                <c:pt idx="853">
                  <c:v>0.85300000000028486</c:v>
                </c:pt>
                <c:pt idx="854">
                  <c:v>0.8540000000002852</c:v>
                </c:pt>
                <c:pt idx="855">
                  <c:v>0.85500000000028553</c:v>
                </c:pt>
                <c:pt idx="856">
                  <c:v>0.85600000000028587</c:v>
                </c:pt>
                <c:pt idx="857">
                  <c:v>0.8570000000002862</c:v>
                </c:pt>
                <c:pt idx="858">
                  <c:v>0.85800000000028653</c:v>
                </c:pt>
                <c:pt idx="859">
                  <c:v>0.85900000000028687</c:v>
                </c:pt>
                <c:pt idx="860">
                  <c:v>0.8600000000002872</c:v>
                </c:pt>
                <c:pt idx="861">
                  <c:v>0.86100000000028754</c:v>
                </c:pt>
                <c:pt idx="862">
                  <c:v>0.86200000000028787</c:v>
                </c:pt>
                <c:pt idx="863">
                  <c:v>0.8630000000002882</c:v>
                </c:pt>
                <c:pt idx="864">
                  <c:v>0.86400000000028854</c:v>
                </c:pt>
                <c:pt idx="865">
                  <c:v>0.86500000000028887</c:v>
                </c:pt>
                <c:pt idx="866">
                  <c:v>0.86600000000028921</c:v>
                </c:pt>
                <c:pt idx="867">
                  <c:v>0.86700000000028954</c:v>
                </c:pt>
                <c:pt idx="868">
                  <c:v>0.86800000000028987</c:v>
                </c:pt>
                <c:pt idx="869">
                  <c:v>0.86900000000029021</c:v>
                </c:pt>
                <c:pt idx="870">
                  <c:v>0.87000000000029054</c:v>
                </c:pt>
                <c:pt idx="871">
                  <c:v>0.87100000000029087</c:v>
                </c:pt>
                <c:pt idx="872">
                  <c:v>0.87200000000029121</c:v>
                </c:pt>
                <c:pt idx="873">
                  <c:v>0.87300000000029154</c:v>
                </c:pt>
                <c:pt idx="874">
                  <c:v>0.87400000000029188</c:v>
                </c:pt>
                <c:pt idx="875">
                  <c:v>0.87500000000029221</c:v>
                </c:pt>
                <c:pt idx="876">
                  <c:v>0.87600000000029254</c:v>
                </c:pt>
                <c:pt idx="877">
                  <c:v>0.87700000000029288</c:v>
                </c:pt>
                <c:pt idx="878">
                  <c:v>0.87800000000029321</c:v>
                </c:pt>
                <c:pt idx="879">
                  <c:v>0.87900000000029355</c:v>
                </c:pt>
                <c:pt idx="880">
                  <c:v>0.88000000000029388</c:v>
                </c:pt>
                <c:pt idx="881">
                  <c:v>0.88100000000029421</c:v>
                </c:pt>
                <c:pt idx="882">
                  <c:v>0.88200000000029455</c:v>
                </c:pt>
                <c:pt idx="883">
                  <c:v>0.88300000000029488</c:v>
                </c:pt>
                <c:pt idx="884">
                  <c:v>0.88400000000029522</c:v>
                </c:pt>
                <c:pt idx="885">
                  <c:v>0.88500000000029555</c:v>
                </c:pt>
                <c:pt idx="886">
                  <c:v>0.88600000000029588</c:v>
                </c:pt>
                <c:pt idx="887">
                  <c:v>0.88700000000029622</c:v>
                </c:pt>
                <c:pt idx="888">
                  <c:v>0.88800000000029655</c:v>
                </c:pt>
                <c:pt idx="889">
                  <c:v>0.88900000000029689</c:v>
                </c:pt>
                <c:pt idx="890">
                  <c:v>0.89000000000029722</c:v>
                </c:pt>
                <c:pt idx="891">
                  <c:v>0.89100000000029755</c:v>
                </c:pt>
                <c:pt idx="892">
                  <c:v>0.89200000000029789</c:v>
                </c:pt>
                <c:pt idx="893">
                  <c:v>0.89300000000029822</c:v>
                </c:pt>
                <c:pt idx="894">
                  <c:v>0.89400000000029856</c:v>
                </c:pt>
                <c:pt idx="895">
                  <c:v>0.89500000000029889</c:v>
                </c:pt>
                <c:pt idx="896">
                  <c:v>0.89600000000029922</c:v>
                </c:pt>
                <c:pt idx="897">
                  <c:v>0.89700000000029956</c:v>
                </c:pt>
                <c:pt idx="898">
                  <c:v>0.89800000000029989</c:v>
                </c:pt>
                <c:pt idx="899">
                  <c:v>0.89900000000030023</c:v>
                </c:pt>
                <c:pt idx="900">
                  <c:v>0.90000000000030056</c:v>
                </c:pt>
                <c:pt idx="901">
                  <c:v>0.90100000000030089</c:v>
                </c:pt>
                <c:pt idx="902">
                  <c:v>0.90200000000030123</c:v>
                </c:pt>
                <c:pt idx="903">
                  <c:v>0.90300000000030156</c:v>
                </c:pt>
                <c:pt idx="904">
                  <c:v>0.9040000000003019</c:v>
                </c:pt>
                <c:pt idx="905">
                  <c:v>0.90500000000030223</c:v>
                </c:pt>
                <c:pt idx="906">
                  <c:v>0.90600000000030256</c:v>
                </c:pt>
                <c:pt idx="907">
                  <c:v>0.9070000000003029</c:v>
                </c:pt>
                <c:pt idx="908">
                  <c:v>0.90800000000030323</c:v>
                </c:pt>
                <c:pt idx="909">
                  <c:v>0.90900000000030357</c:v>
                </c:pt>
                <c:pt idx="910">
                  <c:v>0.9100000000003039</c:v>
                </c:pt>
                <c:pt idx="911">
                  <c:v>0.91100000000030423</c:v>
                </c:pt>
                <c:pt idx="912">
                  <c:v>0.91200000000030457</c:v>
                </c:pt>
                <c:pt idx="913">
                  <c:v>0.9130000000003049</c:v>
                </c:pt>
                <c:pt idx="914">
                  <c:v>0.91400000000030523</c:v>
                </c:pt>
                <c:pt idx="915">
                  <c:v>0.91500000000030557</c:v>
                </c:pt>
                <c:pt idx="916">
                  <c:v>0.9160000000003059</c:v>
                </c:pt>
                <c:pt idx="917">
                  <c:v>0.91700000000030624</c:v>
                </c:pt>
                <c:pt idx="918">
                  <c:v>0.91800000000030657</c:v>
                </c:pt>
                <c:pt idx="919">
                  <c:v>0.9190000000003069</c:v>
                </c:pt>
                <c:pt idx="920">
                  <c:v>0.92000000000030724</c:v>
                </c:pt>
                <c:pt idx="921">
                  <c:v>0.92100000000030757</c:v>
                </c:pt>
                <c:pt idx="922">
                  <c:v>0.92200000000030791</c:v>
                </c:pt>
                <c:pt idx="923">
                  <c:v>0.92300000000030824</c:v>
                </c:pt>
                <c:pt idx="924">
                  <c:v>0.92400000000030857</c:v>
                </c:pt>
                <c:pt idx="925">
                  <c:v>0.92500000000030891</c:v>
                </c:pt>
                <c:pt idx="926">
                  <c:v>0.92600000000030924</c:v>
                </c:pt>
                <c:pt idx="927">
                  <c:v>0.92700000000030958</c:v>
                </c:pt>
                <c:pt idx="928">
                  <c:v>0.92800000000030991</c:v>
                </c:pt>
                <c:pt idx="929">
                  <c:v>0.92900000000031024</c:v>
                </c:pt>
                <c:pt idx="930">
                  <c:v>0.93000000000031058</c:v>
                </c:pt>
                <c:pt idx="931">
                  <c:v>0.93100000000031091</c:v>
                </c:pt>
                <c:pt idx="932">
                  <c:v>0.93200000000031125</c:v>
                </c:pt>
                <c:pt idx="933">
                  <c:v>0.93300000000031158</c:v>
                </c:pt>
                <c:pt idx="934">
                  <c:v>0.93400000000031191</c:v>
                </c:pt>
                <c:pt idx="935">
                  <c:v>0.93500000000031225</c:v>
                </c:pt>
                <c:pt idx="936">
                  <c:v>0.93600000000031258</c:v>
                </c:pt>
                <c:pt idx="937">
                  <c:v>0.93700000000031292</c:v>
                </c:pt>
                <c:pt idx="938">
                  <c:v>0.93800000000031325</c:v>
                </c:pt>
                <c:pt idx="939">
                  <c:v>0.93900000000031358</c:v>
                </c:pt>
                <c:pt idx="940">
                  <c:v>0.94000000000031392</c:v>
                </c:pt>
                <c:pt idx="941">
                  <c:v>0.94100000000031425</c:v>
                </c:pt>
                <c:pt idx="942">
                  <c:v>0.94200000000031459</c:v>
                </c:pt>
                <c:pt idx="943">
                  <c:v>0.94300000000031492</c:v>
                </c:pt>
                <c:pt idx="944">
                  <c:v>0.94400000000031525</c:v>
                </c:pt>
                <c:pt idx="945">
                  <c:v>0.94500000000031559</c:v>
                </c:pt>
                <c:pt idx="946">
                  <c:v>0.94600000000031592</c:v>
                </c:pt>
                <c:pt idx="947">
                  <c:v>0.94700000000031626</c:v>
                </c:pt>
                <c:pt idx="948">
                  <c:v>0.94800000000031659</c:v>
                </c:pt>
                <c:pt idx="949">
                  <c:v>0.94900000000031692</c:v>
                </c:pt>
                <c:pt idx="950">
                  <c:v>0.95000000000031726</c:v>
                </c:pt>
                <c:pt idx="951">
                  <c:v>0.95100000000031759</c:v>
                </c:pt>
                <c:pt idx="952">
                  <c:v>0.95200000000031793</c:v>
                </c:pt>
                <c:pt idx="953">
                  <c:v>0.95300000000031826</c:v>
                </c:pt>
                <c:pt idx="954">
                  <c:v>0.95400000000031859</c:v>
                </c:pt>
                <c:pt idx="955">
                  <c:v>0.95500000000031893</c:v>
                </c:pt>
                <c:pt idx="956">
                  <c:v>0.95600000000031926</c:v>
                </c:pt>
                <c:pt idx="957">
                  <c:v>0.9570000000003196</c:v>
                </c:pt>
                <c:pt idx="958">
                  <c:v>0.95800000000031993</c:v>
                </c:pt>
                <c:pt idx="959">
                  <c:v>0.95900000000032026</c:v>
                </c:pt>
                <c:pt idx="960">
                  <c:v>0.9600000000003206</c:v>
                </c:pt>
                <c:pt idx="961">
                  <c:v>0.96100000000032093</c:v>
                </c:pt>
                <c:pt idx="962">
                  <c:v>0.96200000000032126</c:v>
                </c:pt>
                <c:pt idx="963">
                  <c:v>0.9630000000003216</c:v>
                </c:pt>
                <c:pt idx="964">
                  <c:v>0.96400000000032193</c:v>
                </c:pt>
                <c:pt idx="965">
                  <c:v>0.96500000000032227</c:v>
                </c:pt>
                <c:pt idx="966">
                  <c:v>0.9660000000003226</c:v>
                </c:pt>
                <c:pt idx="967">
                  <c:v>0.96700000000032293</c:v>
                </c:pt>
                <c:pt idx="968">
                  <c:v>0.96800000000032327</c:v>
                </c:pt>
                <c:pt idx="969">
                  <c:v>0.9690000000003236</c:v>
                </c:pt>
                <c:pt idx="970">
                  <c:v>0.97000000000032394</c:v>
                </c:pt>
                <c:pt idx="971">
                  <c:v>0.97100000000032427</c:v>
                </c:pt>
                <c:pt idx="972">
                  <c:v>0.9720000000003246</c:v>
                </c:pt>
                <c:pt idx="973">
                  <c:v>0.97300000000032494</c:v>
                </c:pt>
                <c:pt idx="974">
                  <c:v>0.97400000000032527</c:v>
                </c:pt>
                <c:pt idx="975">
                  <c:v>0.97500000000032561</c:v>
                </c:pt>
                <c:pt idx="976">
                  <c:v>0.97600000000032594</c:v>
                </c:pt>
                <c:pt idx="977">
                  <c:v>0.97700000000032627</c:v>
                </c:pt>
                <c:pt idx="978">
                  <c:v>0.97800000000032661</c:v>
                </c:pt>
                <c:pt idx="979">
                  <c:v>0.97900000000032694</c:v>
                </c:pt>
                <c:pt idx="980">
                  <c:v>0.98000000000032728</c:v>
                </c:pt>
                <c:pt idx="981">
                  <c:v>0.98100000000032761</c:v>
                </c:pt>
                <c:pt idx="982">
                  <c:v>0.98200000000032794</c:v>
                </c:pt>
                <c:pt idx="983">
                  <c:v>0.98300000000032828</c:v>
                </c:pt>
                <c:pt idx="984">
                  <c:v>0.98400000000032861</c:v>
                </c:pt>
                <c:pt idx="985">
                  <c:v>0.98500000000032895</c:v>
                </c:pt>
                <c:pt idx="986">
                  <c:v>0.98600000000032928</c:v>
                </c:pt>
                <c:pt idx="987">
                  <c:v>0.98700000000032961</c:v>
                </c:pt>
                <c:pt idx="988">
                  <c:v>0.98800000000032995</c:v>
                </c:pt>
                <c:pt idx="989">
                  <c:v>0.98900000000033028</c:v>
                </c:pt>
                <c:pt idx="990">
                  <c:v>0.99000000000033062</c:v>
                </c:pt>
                <c:pt idx="991">
                  <c:v>0.99100000000033095</c:v>
                </c:pt>
                <c:pt idx="992">
                  <c:v>0.99200000000033128</c:v>
                </c:pt>
                <c:pt idx="993">
                  <c:v>0.99300000000033162</c:v>
                </c:pt>
                <c:pt idx="994">
                  <c:v>0.99400000000033195</c:v>
                </c:pt>
                <c:pt idx="995">
                  <c:v>0.99500000000033229</c:v>
                </c:pt>
                <c:pt idx="996">
                  <c:v>0.99600000000033262</c:v>
                </c:pt>
                <c:pt idx="997">
                  <c:v>0.99700000000033295</c:v>
                </c:pt>
                <c:pt idx="998">
                  <c:v>0.99800000000033329</c:v>
                </c:pt>
                <c:pt idx="999">
                  <c:v>0.99900000000033362</c:v>
                </c:pt>
                <c:pt idx="1000">
                  <c:v>1</c:v>
                </c:pt>
              </c:numCache>
            </c:numRef>
          </c:yVal>
          <c:smooth val="1"/>
        </c:ser>
        <c:ser>
          <c:idx val="2"/>
          <c:order val="1"/>
          <c:tx>
            <c:strRef>
              <c:f>'Uniform (Continuous)'!$E$6</c:f>
              <c:strCache>
                <c:ptCount val="1"/>
                <c:pt idx="0">
                  <c:v>S(x)</c:v>
                </c:pt>
              </c:strCache>
            </c:strRef>
          </c:tx>
          <c:xVal>
            <c:numRef>
              <c:f>'Uniform (Continuous)'!$B$7:$B$1007</c:f>
              <c:numCache>
                <c:formatCode>0.00000</c:formatCode>
                <c:ptCount val="1001"/>
                <c:pt idx="0" formatCode="General">
                  <c:v>5</c:v>
                </c:pt>
                <c:pt idx="1">
                  <c:v>5.0010000000000003</c:v>
                </c:pt>
                <c:pt idx="2">
                  <c:v>5.0020000000000007</c:v>
                </c:pt>
                <c:pt idx="3">
                  <c:v>5.003000000000001</c:v>
                </c:pt>
                <c:pt idx="4">
                  <c:v>5.0040000000000013</c:v>
                </c:pt>
                <c:pt idx="5">
                  <c:v>5.0050000000000017</c:v>
                </c:pt>
                <c:pt idx="6">
                  <c:v>5.006000000000002</c:v>
                </c:pt>
                <c:pt idx="7">
                  <c:v>5.0070000000000023</c:v>
                </c:pt>
                <c:pt idx="8">
                  <c:v>5.0080000000000027</c:v>
                </c:pt>
                <c:pt idx="9">
                  <c:v>5.009000000000003</c:v>
                </c:pt>
                <c:pt idx="10">
                  <c:v>5.0100000000000033</c:v>
                </c:pt>
                <c:pt idx="11">
                  <c:v>5.0110000000000037</c:v>
                </c:pt>
                <c:pt idx="12">
                  <c:v>5.012000000000004</c:v>
                </c:pt>
                <c:pt idx="13">
                  <c:v>5.0130000000000043</c:v>
                </c:pt>
                <c:pt idx="14">
                  <c:v>5.0140000000000047</c:v>
                </c:pt>
                <c:pt idx="15">
                  <c:v>5.015000000000005</c:v>
                </c:pt>
                <c:pt idx="16">
                  <c:v>5.0160000000000053</c:v>
                </c:pt>
                <c:pt idx="17">
                  <c:v>5.0170000000000057</c:v>
                </c:pt>
                <c:pt idx="18">
                  <c:v>5.018000000000006</c:v>
                </c:pt>
                <c:pt idx="19">
                  <c:v>5.0190000000000063</c:v>
                </c:pt>
                <c:pt idx="20">
                  <c:v>5.0200000000000067</c:v>
                </c:pt>
                <c:pt idx="21">
                  <c:v>5.021000000000007</c:v>
                </c:pt>
                <c:pt idx="22">
                  <c:v>5.0220000000000073</c:v>
                </c:pt>
                <c:pt idx="23">
                  <c:v>5.0230000000000077</c:v>
                </c:pt>
                <c:pt idx="24">
                  <c:v>5.024000000000008</c:v>
                </c:pt>
                <c:pt idx="25">
                  <c:v>5.0250000000000083</c:v>
                </c:pt>
                <c:pt idx="26">
                  <c:v>5.0260000000000087</c:v>
                </c:pt>
                <c:pt idx="27">
                  <c:v>5.027000000000009</c:v>
                </c:pt>
                <c:pt idx="28">
                  <c:v>5.0280000000000094</c:v>
                </c:pt>
                <c:pt idx="29">
                  <c:v>5.0290000000000097</c:v>
                </c:pt>
                <c:pt idx="30">
                  <c:v>5.03000000000001</c:v>
                </c:pt>
                <c:pt idx="31">
                  <c:v>5.0310000000000104</c:v>
                </c:pt>
                <c:pt idx="32">
                  <c:v>5.0320000000000107</c:v>
                </c:pt>
                <c:pt idx="33">
                  <c:v>5.033000000000011</c:v>
                </c:pt>
                <c:pt idx="34">
                  <c:v>5.0340000000000114</c:v>
                </c:pt>
                <c:pt idx="35">
                  <c:v>5.0350000000000117</c:v>
                </c:pt>
                <c:pt idx="36">
                  <c:v>5.036000000000012</c:v>
                </c:pt>
                <c:pt idx="37">
                  <c:v>5.0370000000000124</c:v>
                </c:pt>
                <c:pt idx="38">
                  <c:v>5.0380000000000127</c:v>
                </c:pt>
                <c:pt idx="39">
                  <c:v>5.039000000000013</c:v>
                </c:pt>
                <c:pt idx="40">
                  <c:v>5.0400000000000134</c:v>
                </c:pt>
                <c:pt idx="41">
                  <c:v>5.0410000000000137</c:v>
                </c:pt>
                <c:pt idx="42">
                  <c:v>5.042000000000014</c:v>
                </c:pt>
                <c:pt idx="43">
                  <c:v>5.0430000000000144</c:v>
                </c:pt>
                <c:pt idx="44">
                  <c:v>5.0440000000000147</c:v>
                </c:pt>
                <c:pt idx="45">
                  <c:v>5.045000000000015</c:v>
                </c:pt>
                <c:pt idx="46">
                  <c:v>5.0460000000000154</c:v>
                </c:pt>
                <c:pt idx="47">
                  <c:v>5.0470000000000157</c:v>
                </c:pt>
                <c:pt idx="48">
                  <c:v>5.048000000000016</c:v>
                </c:pt>
                <c:pt idx="49">
                  <c:v>5.0490000000000164</c:v>
                </c:pt>
                <c:pt idx="50">
                  <c:v>5.0500000000000167</c:v>
                </c:pt>
                <c:pt idx="51">
                  <c:v>5.051000000000017</c:v>
                </c:pt>
                <c:pt idx="52">
                  <c:v>5.0520000000000174</c:v>
                </c:pt>
                <c:pt idx="53">
                  <c:v>5.0530000000000177</c:v>
                </c:pt>
                <c:pt idx="54">
                  <c:v>5.054000000000018</c:v>
                </c:pt>
                <c:pt idx="55">
                  <c:v>5.0550000000000184</c:v>
                </c:pt>
                <c:pt idx="56">
                  <c:v>5.0560000000000187</c:v>
                </c:pt>
                <c:pt idx="57">
                  <c:v>5.057000000000019</c:v>
                </c:pt>
                <c:pt idx="58">
                  <c:v>5.0580000000000194</c:v>
                </c:pt>
                <c:pt idx="59">
                  <c:v>5.0590000000000197</c:v>
                </c:pt>
                <c:pt idx="60">
                  <c:v>5.06000000000002</c:v>
                </c:pt>
                <c:pt idx="61">
                  <c:v>5.0610000000000204</c:v>
                </c:pt>
                <c:pt idx="62">
                  <c:v>5.0620000000000207</c:v>
                </c:pt>
                <c:pt idx="63">
                  <c:v>5.063000000000021</c:v>
                </c:pt>
                <c:pt idx="64">
                  <c:v>5.0640000000000214</c:v>
                </c:pt>
                <c:pt idx="65">
                  <c:v>5.0650000000000217</c:v>
                </c:pt>
                <c:pt idx="66">
                  <c:v>5.066000000000022</c:v>
                </c:pt>
                <c:pt idx="67">
                  <c:v>5.0670000000000224</c:v>
                </c:pt>
                <c:pt idx="68">
                  <c:v>5.0680000000000227</c:v>
                </c:pt>
                <c:pt idx="69">
                  <c:v>5.069000000000023</c:v>
                </c:pt>
                <c:pt idx="70">
                  <c:v>5.0700000000000234</c:v>
                </c:pt>
                <c:pt idx="71">
                  <c:v>5.0710000000000237</c:v>
                </c:pt>
                <c:pt idx="72">
                  <c:v>5.072000000000024</c:v>
                </c:pt>
                <c:pt idx="73">
                  <c:v>5.0730000000000244</c:v>
                </c:pt>
                <c:pt idx="74">
                  <c:v>5.0740000000000247</c:v>
                </c:pt>
                <c:pt idx="75">
                  <c:v>5.075000000000025</c:v>
                </c:pt>
                <c:pt idx="76">
                  <c:v>5.0760000000000254</c:v>
                </c:pt>
                <c:pt idx="77">
                  <c:v>5.0770000000000257</c:v>
                </c:pt>
                <c:pt idx="78">
                  <c:v>5.078000000000026</c:v>
                </c:pt>
                <c:pt idx="79">
                  <c:v>5.0790000000000264</c:v>
                </c:pt>
                <c:pt idx="80">
                  <c:v>5.0800000000000267</c:v>
                </c:pt>
                <c:pt idx="81">
                  <c:v>5.0810000000000271</c:v>
                </c:pt>
                <c:pt idx="82">
                  <c:v>5.0820000000000274</c:v>
                </c:pt>
                <c:pt idx="83">
                  <c:v>5.0830000000000277</c:v>
                </c:pt>
                <c:pt idx="84">
                  <c:v>5.0840000000000281</c:v>
                </c:pt>
                <c:pt idx="85">
                  <c:v>5.0850000000000284</c:v>
                </c:pt>
                <c:pt idx="86">
                  <c:v>5.0860000000000287</c:v>
                </c:pt>
                <c:pt idx="87">
                  <c:v>5.0870000000000291</c:v>
                </c:pt>
                <c:pt idx="88">
                  <c:v>5.0880000000000294</c:v>
                </c:pt>
                <c:pt idx="89">
                  <c:v>5.0890000000000297</c:v>
                </c:pt>
                <c:pt idx="90">
                  <c:v>5.0900000000000301</c:v>
                </c:pt>
                <c:pt idx="91">
                  <c:v>5.0910000000000304</c:v>
                </c:pt>
                <c:pt idx="92">
                  <c:v>5.0920000000000307</c:v>
                </c:pt>
                <c:pt idx="93">
                  <c:v>5.0930000000000311</c:v>
                </c:pt>
                <c:pt idx="94">
                  <c:v>5.0940000000000314</c:v>
                </c:pt>
                <c:pt idx="95">
                  <c:v>5.0950000000000317</c:v>
                </c:pt>
                <c:pt idx="96">
                  <c:v>5.0960000000000321</c:v>
                </c:pt>
                <c:pt idx="97">
                  <c:v>5.0970000000000324</c:v>
                </c:pt>
                <c:pt idx="98">
                  <c:v>5.0980000000000327</c:v>
                </c:pt>
                <c:pt idx="99">
                  <c:v>5.0990000000000331</c:v>
                </c:pt>
                <c:pt idx="100">
                  <c:v>5.1000000000000334</c:v>
                </c:pt>
                <c:pt idx="101">
                  <c:v>5.1010000000000337</c:v>
                </c:pt>
                <c:pt idx="102">
                  <c:v>5.1020000000000341</c:v>
                </c:pt>
                <c:pt idx="103">
                  <c:v>5.1030000000000344</c:v>
                </c:pt>
                <c:pt idx="104">
                  <c:v>5.1040000000000347</c:v>
                </c:pt>
                <c:pt idx="105">
                  <c:v>5.1050000000000351</c:v>
                </c:pt>
                <c:pt idx="106">
                  <c:v>5.1060000000000354</c:v>
                </c:pt>
                <c:pt idx="107">
                  <c:v>5.1070000000000357</c:v>
                </c:pt>
                <c:pt idx="108">
                  <c:v>5.1080000000000361</c:v>
                </c:pt>
                <c:pt idx="109">
                  <c:v>5.1090000000000364</c:v>
                </c:pt>
                <c:pt idx="110">
                  <c:v>5.1100000000000367</c:v>
                </c:pt>
                <c:pt idx="111">
                  <c:v>5.1110000000000371</c:v>
                </c:pt>
                <c:pt idx="112">
                  <c:v>5.1120000000000374</c:v>
                </c:pt>
                <c:pt idx="113">
                  <c:v>5.1130000000000377</c:v>
                </c:pt>
                <c:pt idx="114">
                  <c:v>5.1140000000000381</c:v>
                </c:pt>
                <c:pt idx="115">
                  <c:v>5.1150000000000384</c:v>
                </c:pt>
                <c:pt idx="116">
                  <c:v>5.1160000000000387</c:v>
                </c:pt>
                <c:pt idx="117">
                  <c:v>5.1170000000000391</c:v>
                </c:pt>
                <c:pt idx="118">
                  <c:v>5.1180000000000394</c:v>
                </c:pt>
                <c:pt idx="119">
                  <c:v>5.1190000000000397</c:v>
                </c:pt>
                <c:pt idx="120">
                  <c:v>5.1200000000000401</c:v>
                </c:pt>
                <c:pt idx="121">
                  <c:v>5.1210000000000404</c:v>
                </c:pt>
                <c:pt idx="122">
                  <c:v>5.1220000000000407</c:v>
                </c:pt>
                <c:pt idx="123">
                  <c:v>5.1230000000000411</c:v>
                </c:pt>
                <c:pt idx="124">
                  <c:v>5.1240000000000414</c:v>
                </c:pt>
                <c:pt idx="125">
                  <c:v>5.1250000000000417</c:v>
                </c:pt>
                <c:pt idx="126">
                  <c:v>5.1260000000000421</c:v>
                </c:pt>
                <c:pt idx="127">
                  <c:v>5.1270000000000424</c:v>
                </c:pt>
                <c:pt idx="128">
                  <c:v>5.1280000000000427</c:v>
                </c:pt>
                <c:pt idx="129">
                  <c:v>5.1290000000000431</c:v>
                </c:pt>
                <c:pt idx="130">
                  <c:v>5.1300000000000434</c:v>
                </c:pt>
                <c:pt idx="131">
                  <c:v>5.1310000000000437</c:v>
                </c:pt>
                <c:pt idx="132">
                  <c:v>5.1320000000000441</c:v>
                </c:pt>
                <c:pt idx="133">
                  <c:v>5.1330000000000444</c:v>
                </c:pt>
                <c:pt idx="134">
                  <c:v>5.1340000000000447</c:v>
                </c:pt>
                <c:pt idx="135">
                  <c:v>5.1350000000000451</c:v>
                </c:pt>
                <c:pt idx="136">
                  <c:v>5.1360000000000454</c:v>
                </c:pt>
                <c:pt idx="137">
                  <c:v>5.1370000000000458</c:v>
                </c:pt>
                <c:pt idx="138">
                  <c:v>5.1380000000000461</c:v>
                </c:pt>
                <c:pt idx="139">
                  <c:v>5.1390000000000464</c:v>
                </c:pt>
                <c:pt idx="140">
                  <c:v>5.1400000000000468</c:v>
                </c:pt>
                <c:pt idx="141">
                  <c:v>5.1410000000000471</c:v>
                </c:pt>
                <c:pt idx="142">
                  <c:v>5.1420000000000474</c:v>
                </c:pt>
                <c:pt idx="143">
                  <c:v>5.1430000000000478</c:v>
                </c:pt>
                <c:pt idx="144">
                  <c:v>5.1440000000000481</c:v>
                </c:pt>
                <c:pt idx="145">
                  <c:v>5.1450000000000484</c:v>
                </c:pt>
                <c:pt idx="146">
                  <c:v>5.1460000000000488</c:v>
                </c:pt>
                <c:pt idx="147">
                  <c:v>5.1470000000000491</c:v>
                </c:pt>
                <c:pt idx="148">
                  <c:v>5.1480000000000494</c:v>
                </c:pt>
                <c:pt idx="149">
                  <c:v>5.1490000000000498</c:v>
                </c:pt>
                <c:pt idx="150">
                  <c:v>5.1500000000000501</c:v>
                </c:pt>
                <c:pt idx="151">
                  <c:v>5.1510000000000504</c:v>
                </c:pt>
                <c:pt idx="152">
                  <c:v>5.1520000000000508</c:v>
                </c:pt>
                <c:pt idx="153">
                  <c:v>5.1530000000000511</c:v>
                </c:pt>
                <c:pt idx="154">
                  <c:v>5.1540000000000514</c:v>
                </c:pt>
                <c:pt idx="155">
                  <c:v>5.1550000000000518</c:v>
                </c:pt>
                <c:pt idx="156">
                  <c:v>5.1560000000000521</c:v>
                </c:pt>
                <c:pt idx="157">
                  <c:v>5.1570000000000524</c:v>
                </c:pt>
                <c:pt idx="158">
                  <c:v>5.1580000000000528</c:v>
                </c:pt>
                <c:pt idx="159">
                  <c:v>5.1590000000000531</c:v>
                </c:pt>
                <c:pt idx="160">
                  <c:v>5.1600000000000534</c:v>
                </c:pt>
                <c:pt idx="161">
                  <c:v>5.1610000000000538</c:v>
                </c:pt>
                <c:pt idx="162">
                  <c:v>5.1620000000000541</c:v>
                </c:pt>
                <c:pt idx="163">
                  <c:v>5.1630000000000544</c:v>
                </c:pt>
                <c:pt idx="164">
                  <c:v>5.1640000000000548</c:v>
                </c:pt>
                <c:pt idx="165">
                  <c:v>5.1650000000000551</c:v>
                </c:pt>
                <c:pt idx="166">
                  <c:v>5.1660000000000554</c:v>
                </c:pt>
                <c:pt idx="167">
                  <c:v>5.1670000000000558</c:v>
                </c:pt>
                <c:pt idx="168">
                  <c:v>5.1680000000000561</c:v>
                </c:pt>
                <c:pt idx="169">
                  <c:v>5.1690000000000564</c:v>
                </c:pt>
                <c:pt idx="170">
                  <c:v>5.1700000000000568</c:v>
                </c:pt>
                <c:pt idx="171">
                  <c:v>5.1710000000000571</c:v>
                </c:pt>
                <c:pt idx="172">
                  <c:v>5.1720000000000574</c:v>
                </c:pt>
                <c:pt idx="173">
                  <c:v>5.1730000000000578</c:v>
                </c:pt>
                <c:pt idx="174">
                  <c:v>5.1740000000000581</c:v>
                </c:pt>
                <c:pt idx="175">
                  <c:v>5.1750000000000584</c:v>
                </c:pt>
                <c:pt idx="176">
                  <c:v>5.1760000000000588</c:v>
                </c:pt>
                <c:pt idx="177">
                  <c:v>5.1770000000000591</c:v>
                </c:pt>
                <c:pt idx="178">
                  <c:v>5.1780000000000594</c:v>
                </c:pt>
                <c:pt idx="179">
                  <c:v>5.1790000000000598</c:v>
                </c:pt>
                <c:pt idx="180">
                  <c:v>5.1800000000000601</c:v>
                </c:pt>
                <c:pt idx="181">
                  <c:v>5.1810000000000604</c:v>
                </c:pt>
                <c:pt idx="182">
                  <c:v>5.1820000000000608</c:v>
                </c:pt>
                <c:pt idx="183">
                  <c:v>5.1830000000000611</c:v>
                </c:pt>
                <c:pt idx="184">
                  <c:v>5.1840000000000614</c:v>
                </c:pt>
                <c:pt idx="185">
                  <c:v>5.1850000000000618</c:v>
                </c:pt>
                <c:pt idx="186">
                  <c:v>5.1860000000000621</c:v>
                </c:pt>
                <c:pt idx="187">
                  <c:v>5.1870000000000624</c:v>
                </c:pt>
                <c:pt idx="188">
                  <c:v>5.1880000000000628</c:v>
                </c:pt>
                <c:pt idx="189">
                  <c:v>5.1890000000000631</c:v>
                </c:pt>
                <c:pt idx="190">
                  <c:v>5.1900000000000635</c:v>
                </c:pt>
                <c:pt idx="191">
                  <c:v>5.1910000000000638</c:v>
                </c:pt>
                <c:pt idx="192">
                  <c:v>5.1920000000000641</c:v>
                </c:pt>
                <c:pt idx="193">
                  <c:v>5.1930000000000645</c:v>
                </c:pt>
                <c:pt idx="194">
                  <c:v>5.1940000000000648</c:v>
                </c:pt>
                <c:pt idx="195">
                  <c:v>5.1950000000000651</c:v>
                </c:pt>
                <c:pt idx="196">
                  <c:v>5.1960000000000655</c:v>
                </c:pt>
                <c:pt idx="197">
                  <c:v>5.1970000000000658</c:v>
                </c:pt>
                <c:pt idx="198">
                  <c:v>5.1980000000000661</c:v>
                </c:pt>
                <c:pt idx="199">
                  <c:v>5.1990000000000665</c:v>
                </c:pt>
                <c:pt idx="200">
                  <c:v>5.2000000000000668</c:v>
                </c:pt>
                <c:pt idx="201">
                  <c:v>5.2010000000000671</c:v>
                </c:pt>
                <c:pt idx="202">
                  <c:v>5.2020000000000675</c:v>
                </c:pt>
                <c:pt idx="203">
                  <c:v>5.2030000000000678</c:v>
                </c:pt>
                <c:pt idx="204">
                  <c:v>5.2040000000000681</c:v>
                </c:pt>
                <c:pt idx="205">
                  <c:v>5.2050000000000685</c:v>
                </c:pt>
                <c:pt idx="206">
                  <c:v>5.2060000000000688</c:v>
                </c:pt>
                <c:pt idx="207">
                  <c:v>5.2070000000000691</c:v>
                </c:pt>
                <c:pt idx="208">
                  <c:v>5.2080000000000695</c:v>
                </c:pt>
                <c:pt idx="209">
                  <c:v>5.2090000000000698</c:v>
                </c:pt>
                <c:pt idx="210">
                  <c:v>5.2100000000000701</c:v>
                </c:pt>
                <c:pt idx="211">
                  <c:v>5.2110000000000705</c:v>
                </c:pt>
                <c:pt idx="212">
                  <c:v>5.2120000000000708</c:v>
                </c:pt>
                <c:pt idx="213">
                  <c:v>5.2130000000000711</c:v>
                </c:pt>
                <c:pt idx="214">
                  <c:v>5.2140000000000715</c:v>
                </c:pt>
                <c:pt idx="215">
                  <c:v>5.2150000000000718</c:v>
                </c:pt>
                <c:pt idx="216">
                  <c:v>5.2160000000000721</c:v>
                </c:pt>
                <c:pt idx="217">
                  <c:v>5.2170000000000725</c:v>
                </c:pt>
                <c:pt idx="218">
                  <c:v>5.2180000000000728</c:v>
                </c:pt>
                <c:pt idx="219">
                  <c:v>5.2190000000000731</c:v>
                </c:pt>
                <c:pt idx="220">
                  <c:v>5.2200000000000735</c:v>
                </c:pt>
                <c:pt idx="221">
                  <c:v>5.2210000000000738</c:v>
                </c:pt>
                <c:pt idx="222">
                  <c:v>5.2220000000000741</c:v>
                </c:pt>
                <c:pt idx="223">
                  <c:v>5.2230000000000745</c:v>
                </c:pt>
                <c:pt idx="224">
                  <c:v>5.2240000000000748</c:v>
                </c:pt>
                <c:pt idx="225">
                  <c:v>5.2250000000000751</c:v>
                </c:pt>
                <c:pt idx="226">
                  <c:v>5.2260000000000755</c:v>
                </c:pt>
                <c:pt idx="227">
                  <c:v>5.2270000000000758</c:v>
                </c:pt>
                <c:pt idx="228">
                  <c:v>5.2280000000000761</c:v>
                </c:pt>
                <c:pt idx="229">
                  <c:v>5.2290000000000765</c:v>
                </c:pt>
                <c:pt idx="230">
                  <c:v>5.2300000000000768</c:v>
                </c:pt>
                <c:pt idx="231">
                  <c:v>5.2310000000000771</c:v>
                </c:pt>
                <c:pt idx="232">
                  <c:v>5.2320000000000775</c:v>
                </c:pt>
                <c:pt idx="233">
                  <c:v>5.2330000000000778</c:v>
                </c:pt>
                <c:pt idx="234">
                  <c:v>5.2340000000000781</c:v>
                </c:pt>
                <c:pt idx="235">
                  <c:v>5.2350000000000785</c:v>
                </c:pt>
                <c:pt idx="236">
                  <c:v>5.2360000000000788</c:v>
                </c:pt>
                <c:pt idx="237">
                  <c:v>5.2370000000000791</c:v>
                </c:pt>
                <c:pt idx="238">
                  <c:v>5.2380000000000795</c:v>
                </c:pt>
                <c:pt idx="239">
                  <c:v>5.2390000000000798</c:v>
                </c:pt>
                <c:pt idx="240">
                  <c:v>5.2400000000000801</c:v>
                </c:pt>
                <c:pt idx="241">
                  <c:v>5.2410000000000805</c:v>
                </c:pt>
                <c:pt idx="242">
                  <c:v>5.2420000000000808</c:v>
                </c:pt>
                <c:pt idx="243">
                  <c:v>5.2430000000000812</c:v>
                </c:pt>
                <c:pt idx="244">
                  <c:v>5.2440000000000815</c:v>
                </c:pt>
                <c:pt idx="245">
                  <c:v>5.2450000000000818</c:v>
                </c:pt>
                <c:pt idx="246">
                  <c:v>5.2460000000000822</c:v>
                </c:pt>
                <c:pt idx="247">
                  <c:v>5.2470000000000825</c:v>
                </c:pt>
                <c:pt idx="248">
                  <c:v>5.2480000000000828</c:v>
                </c:pt>
                <c:pt idx="249">
                  <c:v>5.2490000000000832</c:v>
                </c:pt>
                <c:pt idx="250">
                  <c:v>5.2500000000000835</c:v>
                </c:pt>
                <c:pt idx="251">
                  <c:v>5.2510000000000838</c:v>
                </c:pt>
                <c:pt idx="252">
                  <c:v>5.2520000000000842</c:v>
                </c:pt>
                <c:pt idx="253">
                  <c:v>5.2530000000000845</c:v>
                </c:pt>
                <c:pt idx="254">
                  <c:v>5.2540000000000848</c:v>
                </c:pt>
                <c:pt idx="255">
                  <c:v>5.2550000000000852</c:v>
                </c:pt>
                <c:pt idx="256">
                  <c:v>5.2560000000000855</c:v>
                </c:pt>
                <c:pt idx="257">
                  <c:v>5.2570000000000858</c:v>
                </c:pt>
                <c:pt idx="258">
                  <c:v>5.2580000000000862</c:v>
                </c:pt>
                <c:pt idx="259">
                  <c:v>5.2590000000000865</c:v>
                </c:pt>
                <c:pt idx="260">
                  <c:v>5.2600000000000868</c:v>
                </c:pt>
                <c:pt idx="261">
                  <c:v>5.2610000000000872</c:v>
                </c:pt>
                <c:pt idx="262">
                  <c:v>5.2620000000000875</c:v>
                </c:pt>
                <c:pt idx="263">
                  <c:v>5.2630000000000878</c:v>
                </c:pt>
                <c:pt idx="264">
                  <c:v>5.2640000000000882</c:v>
                </c:pt>
                <c:pt idx="265">
                  <c:v>5.2650000000000885</c:v>
                </c:pt>
                <c:pt idx="266">
                  <c:v>5.2660000000000888</c:v>
                </c:pt>
                <c:pt idx="267">
                  <c:v>5.2670000000000892</c:v>
                </c:pt>
                <c:pt idx="268">
                  <c:v>5.2680000000000895</c:v>
                </c:pt>
                <c:pt idx="269">
                  <c:v>5.2690000000000898</c:v>
                </c:pt>
                <c:pt idx="270">
                  <c:v>5.2700000000000902</c:v>
                </c:pt>
                <c:pt idx="271">
                  <c:v>5.2710000000000905</c:v>
                </c:pt>
                <c:pt idx="272">
                  <c:v>5.2720000000000908</c:v>
                </c:pt>
                <c:pt idx="273">
                  <c:v>5.2730000000000912</c:v>
                </c:pt>
                <c:pt idx="274">
                  <c:v>5.2740000000000915</c:v>
                </c:pt>
                <c:pt idx="275">
                  <c:v>5.2750000000000918</c:v>
                </c:pt>
                <c:pt idx="276">
                  <c:v>5.2760000000000922</c:v>
                </c:pt>
                <c:pt idx="277">
                  <c:v>5.2770000000000925</c:v>
                </c:pt>
                <c:pt idx="278">
                  <c:v>5.2780000000000928</c:v>
                </c:pt>
                <c:pt idx="279">
                  <c:v>5.2790000000000932</c:v>
                </c:pt>
                <c:pt idx="280">
                  <c:v>5.2800000000000935</c:v>
                </c:pt>
                <c:pt idx="281">
                  <c:v>5.2810000000000938</c:v>
                </c:pt>
                <c:pt idx="282">
                  <c:v>5.2820000000000942</c:v>
                </c:pt>
                <c:pt idx="283">
                  <c:v>5.2830000000000945</c:v>
                </c:pt>
                <c:pt idx="284">
                  <c:v>5.2840000000000948</c:v>
                </c:pt>
                <c:pt idx="285">
                  <c:v>5.2850000000000952</c:v>
                </c:pt>
                <c:pt idx="286">
                  <c:v>5.2860000000000955</c:v>
                </c:pt>
                <c:pt idx="287">
                  <c:v>5.2870000000000958</c:v>
                </c:pt>
                <c:pt idx="288">
                  <c:v>5.2880000000000962</c:v>
                </c:pt>
                <c:pt idx="289">
                  <c:v>5.2890000000000965</c:v>
                </c:pt>
                <c:pt idx="290">
                  <c:v>5.2900000000000968</c:v>
                </c:pt>
                <c:pt idx="291">
                  <c:v>5.2910000000000972</c:v>
                </c:pt>
                <c:pt idx="292">
                  <c:v>5.2920000000000975</c:v>
                </c:pt>
                <c:pt idx="293">
                  <c:v>5.2930000000000978</c:v>
                </c:pt>
                <c:pt idx="294">
                  <c:v>5.2940000000000982</c:v>
                </c:pt>
                <c:pt idx="295">
                  <c:v>5.2950000000000985</c:v>
                </c:pt>
                <c:pt idx="296">
                  <c:v>5.2960000000000989</c:v>
                </c:pt>
                <c:pt idx="297">
                  <c:v>5.2970000000000992</c:v>
                </c:pt>
                <c:pt idx="298">
                  <c:v>5.2980000000000995</c:v>
                </c:pt>
                <c:pt idx="299">
                  <c:v>5.2990000000000999</c:v>
                </c:pt>
                <c:pt idx="300">
                  <c:v>5.3000000000001002</c:v>
                </c:pt>
                <c:pt idx="301">
                  <c:v>5.3010000000001005</c:v>
                </c:pt>
                <c:pt idx="302">
                  <c:v>5.3020000000001009</c:v>
                </c:pt>
                <c:pt idx="303">
                  <c:v>5.3030000000001012</c:v>
                </c:pt>
                <c:pt idx="304">
                  <c:v>5.3040000000001015</c:v>
                </c:pt>
                <c:pt idx="305">
                  <c:v>5.3050000000001019</c:v>
                </c:pt>
                <c:pt idx="306">
                  <c:v>5.3060000000001022</c:v>
                </c:pt>
                <c:pt idx="307">
                  <c:v>5.3070000000001025</c:v>
                </c:pt>
                <c:pt idx="308">
                  <c:v>5.3080000000001029</c:v>
                </c:pt>
                <c:pt idx="309">
                  <c:v>5.3090000000001032</c:v>
                </c:pt>
                <c:pt idx="310">
                  <c:v>5.3100000000001035</c:v>
                </c:pt>
                <c:pt idx="311">
                  <c:v>5.3110000000001039</c:v>
                </c:pt>
                <c:pt idx="312">
                  <c:v>5.3120000000001042</c:v>
                </c:pt>
                <c:pt idx="313">
                  <c:v>5.3130000000001045</c:v>
                </c:pt>
                <c:pt idx="314">
                  <c:v>5.3140000000001049</c:v>
                </c:pt>
                <c:pt idx="315">
                  <c:v>5.3150000000001052</c:v>
                </c:pt>
                <c:pt idx="316">
                  <c:v>5.3160000000001055</c:v>
                </c:pt>
                <c:pt idx="317">
                  <c:v>5.3170000000001059</c:v>
                </c:pt>
                <c:pt idx="318">
                  <c:v>5.3180000000001062</c:v>
                </c:pt>
                <c:pt idx="319">
                  <c:v>5.3190000000001065</c:v>
                </c:pt>
                <c:pt idx="320">
                  <c:v>5.3200000000001069</c:v>
                </c:pt>
                <c:pt idx="321">
                  <c:v>5.3210000000001072</c:v>
                </c:pt>
                <c:pt idx="322">
                  <c:v>5.3220000000001075</c:v>
                </c:pt>
                <c:pt idx="323">
                  <c:v>5.3230000000001079</c:v>
                </c:pt>
                <c:pt idx="324">
                  <c:v>5.3240000000001082</c:v>
                </c:pt>
                <c:pt idx="325">
                  <c:v>5.3250000000001085</c:v>
                </c:pt>
                <c:pt idx="326">
                  <c:v>5.3260000000001089</c:v>
                </c:pt>
                <c:pt idx="327">
                  <c:v>5.3270000000001092</c:v>
                </c:pt>
                <c:pt idx="328">
                  <c:v>5.3280000000001095</c:v>
                </c:pt>
                <c:pt idx="329">
                  <c:v>5.3290000000001099</c:v>
                </c:pt>
                <c:pt idx="330">
                  <c:v>5.3300000000001102</c:v>
                </c:pt>
                <c:pt idx="331">
                  <c:v>5.3310000000001105</c:v>
                </c:pt>
                <c:pt idx="332">
                  <c:v>5.3320000000001109</c:v>
                </c:pt>
                <c:pt idx="333">
                  <c:v>5.3330000000001112</c:v>
                </c:pt>
                <c:pt idx="334">
                  <c:v>5.3340000000001115</c:v>
                </c:pt>
                <c:pt idx="335">
                  <c:v>5.3350000000001119</c:v>
                </c:pt>
                <c:pt idx="336">
                  <c:v>5.3360000000001122</c:v>
                </c:pt>
                <c:pt idx="337">
                  <c:v>5.3370000000001125</c:v>
                </c:pt>
                <c:pt idx="338">
                  <c:v>5.3380000000001129</c:v>
                </c:pt>
                <c:pt idx="339">
                  <c:v>5.3390000000001132</c:v>
                </c:pt>
                <c:pt idx="340">
                  <c:v>5.3400000000001135</c:v>
                </c:pt>
                <c:pt idx="341">
                  <c:v>5.3410000000001139</c:v>
                </c:pt>
                <c:pt idx="342">
                  <c:v>5.3420000000001142</c:v>
                </c:pt>
                <c:pt idx="343">
                  <c:v>5.3430000000001145</c:v>
                </c:pt>
                <c:pt idx="344">
                  <c:v>5.3440000000001149</c:v>
                </c:pt>
                <c:pt idx="345">
                  <c:v>5.3450000000001152</c:v>
                </c:pt>
                <c:pt idx="346">
                  <c:v>5.3460000000001155</c:v>
                </c:pt>
                <c:pt idx="347">
                  <c:v>5.3470000000001159</c:v>
                </c:pt>
                <c:pt idx="348">
                  <c:v>5.3480000000001162</c:v>
                </c:pt>
                <c:pt idx="349">
                  <c:v>5.3490000000001166</c:v>
                </c:pt>
                <c:pt idx="350">
                  <c:v>5.3500000000001169</c:v>
                </c:pt>
                <c:pt idx="351">
                  <c:v>5.3510000000001172</c:v>
                </c:pt>
                <c:pt idx="352">
                  <c:v>5.3520000000001176</c:v>
                </c:pt>
                <c:pt idx="353">
                  <c:v>5.3530000000001179</c:v>
                </c:pt>
                <c:pt idx="354">
                  <c:v>5.3540000000001182</c:v>
                </c:pt>
                <c:pt idx="355">
                  <c:v>5.3550000000001186</c:v>
                </c:pt>
                <c:pt idx="356">
                  <c:v>5.3560000000001189</c:v>
                </c:pt>
                <c:pt idx="357">
                  <c:v>5.3570000000001192</c:v>
                </c:pt>
                <c:pt idx="358">
                  <c:v>5.3580000000001196</c:v>
                </c:pt>
                <c:pt idx="359">
                  <c:v>5.3590000000001199</c:v>
                </c:pt>
                <c:pt idx="360">
                  <c:v>5.3600000000001202</c:v>
                </c:pt>
                <c:pt idx="361">
                  <c:v>5.3610000000001206</c:v>
                </c:pt>
                <c:pt idx="362">
                  <c:v>5.3620000000001209</c:v>
                </c:pt>
                <c:pt idx="363">
                  <c:v>5.3630000000001212</c:v>
                </c:pt>
                <c:pt idx="364">
                  <c:v>5.3640000000001216</c:v>
                </c:pt>
                <c:pt idx="365">
                  <c:v>5.3650000000001219</c:v>
                </c:pt>
                <c:pt idx="366">
                  <c:v>5.3660000000001222</c:v>
                </c:pt>
                <c:pt idx="367">
                  <c:v>5.3670000000001226</c:v>
                </c:pt>
                <c:pt idx="368">
                  <c:v>5.3680000000001229</c:v>
                </c:pt>
                <c:pt idx="369">
                  <c:v>5.3690000000001232</c:v>
                </c:pt>
                <c:pt idx="370">
                  <c:v>5.3700000000001236</c:v>
                </c:pt>
                <c:pt idx="371">
                  <c:v>5.3710000000001239</c:v>
                </c:pt>
                <c:pt idx="372">
                  <c:v>5.3720000000001242</c:v>
                </c:pt>
                <c:pt idx="373">
                  <c:v>5.3730000000001246</c:v>
                </c:pt>
                <c:pt idx="374">
                  <c:v>5.3740000000001249</c:v>
                </c:pt>
                <c:pt idx="375">
                  <c:v>5.3750000000001252</c:v>
                </c:pt>
                <c:pt idx="376">
                  <c:v>5.3760000000001256</c:v>
                </c:pt>
                <c:pt idx="377">
                  <c:v>5.3770000000001259</c:v>
                </c:pt>
                <c:pt idx="378">
                  <c:v>5.3780000000001262</c:v>
                </c:pt>
                <c:pt idx="379">
                  <c:v>5.3790000000001266</c:v>
                </c:pt>
                <c:pt idx="380">
                  <c:v>5.3800000000001269</c:v>
                </c:pt>
                <c:pt idx="381">
                  <c:v>5.3810000000001272</c:v>
                </c:pt>
                <c:pt idx="382">
                  <c:v>5.3820000000001276</c:v>
                </c:pt>
                <c:pt idx="383">
                  <c:v>5.3830000000001279</c:v>
                </c:pt>
                <c:pt idx="384">
                  <c:v>5.3840000000001282</c:v>
                </c:pt>
                <c:pt idx="385">
                  <c:v>5.3850000000001286</c:v>
                </c:pt>
                <c:pt idx="386">
                  <c:v>5.3860000000001289</c:v>
                </c:pt>
                <c:pt idx="387">
                  <c:v>5.3870000000001292</c:v>
                </c:pt>
                <c:pt idx="388">
                  <c:v>5.3880000000001296</c:v>
                </c:pt>
                <c:pt idx="389">
                  <c:v>5.3890000000001299</c:v>
                </c:pt>
                <c:pt idx="390">
                  <c:v>5.3900000000001302</c:v>
                </c:pt>
                <c:pt idx="391">
                  <c:v>5.3910000000001306</c:v>
                </c:pt>
                <c:pt idx="392">
                  <c:v>5.3920000000001309</c:v>
                </c:pt>
                <c:pt idx="393">
                  <c:v>5.3930000000001312</c:v>
                </c:pt>
                <c:pt idx="394">
                  <c:v>5.3940000000001316</c:v>
                </c:pt>
                <c:pt idx="395">
                  <c:v>5.3950000000001319</c:v>
                </c:pt>
                <c:pt idx="396">
                  <c:v>5.3960000000001322</c:v>
                </c:pt>
                <c:pt idx="397">
                  <c:v>5.3970000000001326</c:v>
                </c:pt>
                <c:pt idx="398">
                  <c:v>5.3980000000001329</c:v>
                </c:pt>
                <c:pt idx="399">
                  <c:v>5.3990000000001332</c:v>
                </c:pt>
                <c:pt idx="400">
                  <c:v>5.4000000000001336</c:v>
                </c:pt>
                <c:pt idx="401">
                  <c:v>5.4010000000001339</c:v>
                </c:pt>
                <c:pt idx="402">
                  <c:v>5.4020000000001342</c:v>
                </c:pt>
                <c:pt idx="403">
                  <c:v>5.4030000000001346</c:v>
                </c:pt>
                <c:pt idx="404">
                  <c:v>5.4040000000001349</c:v>
                </c:pt>
                <c:pt idx="405">
                  <c:v>5.4050000000001353</c:v>
                </c:pt>
                <c:pt idx="406">
                  <c:v>5.4060000000001356</c:v>
                </c:pt>
                <c:pt idx="407">
                  <c:v>5.4070000000001359</c:v>
                </c:pt>
                <c:pt idx="408">
                  <c:v>5.4080000000001363</c:v>
                </c:pt>
                <c:pt idx="409">
                  <c:v>5.4090000000001366</c:v>
                </c:pt>
                <c:pt idx="410">
                  <c:v>5.4100000000001369</c:v>
                </c:pt>
                <c:pt idx="411">
                  <c:v>5.4110000000001373</c:v>
                </c:pt>
                <c:pt idx="412">
                  <c:v>5.4120000000001376</c:v>
                </c:pt>
                <c:pt idx="413">
                  <c:v>5.4130000000001379</c:v>
                </c:pt>
                <c:pt idx="414">
                  <c:v>5.4140000000001383</c:v>
                </c:pt>
                <c:pt idx="415">
                  <c:v>5.4150000000001386</c:v>
                </c:pt>
                <c:pt idx="416">
                  <c:v>5.4160000000001389</c:v>
                </c:pt>
                <c:pt idx="417">
                  <c:v>5.4170000000001393</c:v>
                </c:pt>
                <c:pt idx="418">
                  <c:v>5.4180000000001396</c:v>
                </c:pt>
                <c:pt idx="419">
                  <c:v>5.4190000000001399</c:v>
                </c:pt>
                <c:pt idx="420">
                  <c:v>5.4200000000001403</c:v>
                </c:pt>
                <c:pt idx="421">
                  <c:v>5.4210000000001406</c:v>
                </c:pt>
                <c:pt idx="422">
                  <c:v>5.4220000000001409</c:v>
                </c:pt>
                <c:pt idx="423">
                  <c:v>5.4230000000001413</c:v>
                </c:pt>
                <c:pt idx="424">
                  <c:v>5.4240000000001416</c:v>
                </c:pt>
                <c:pt idx="425">
                  <c:v>5.4250000000001419</c:v>
                </c:pt>
                <c:pt idx="426">
                  <c:v>5.4260000000001423</c:v>
                </c:pt>
                <c:pt idx="427">
                  <c:v>5.4270000000001426</c:v>
                </c:pt>
                <c:pt idx="428">
                  <c:v>5.4280000000001429</c:v>
                </c:pt>
                <c:pt idx="429">
                  <c:v>5.4290000000001433</c:v>
                </c:pt>
                <c:pt idx="430">
                  <c:v>5.4300000000001436</c:v>
                </c:pt>
                <c:pt idx="431">
                  <c:v>5.4310000000001439</c:v>
                </c:pt>
                <c:pt idx="432">
                  <c:v>5.4320000000001443</c:v>
                </c:pt>
                <c:pt idx="433">
                  <c:v>5.4330000000001446</c:v>
                </c:pt>
                <c:pt idx="434">
                  <c:v>5.4340000000001449</c:v>
                </c:pt>
                <c:pt idx="435">
                  <c:v>5.4350000000001453</c:v>
                </c:pt>
                <c:pt idx="436">
                  <c:v>5.4360000000001456</c:v>
                </c:pt>
                <c:pt idx="437">
                  <c:v>5.4370000000001459</c:v>
                </c:pt>
                <c:pt idx="438">
                  <c:v>5.4380000000001463</c:v>
                </c:pt>
                <c:pt idx="439">
                  <c:v>5.4390000000001466</c:v>
                </c:pt>
                <c:pt idx="440">
                  <c:v>5.4400000000001469</c:v>
                </c:pt>
                <c:pt idx="441">
                  <c:v>5.4410000000001473</c:v>
                </c:pt>
                <c:pt idx="442">
                  <c:v>5.4420000000001476</c:v>
                </c:pt>
                <c:pt idx="443">
                  <c:v>5.4430000000001479</c:v>
                </c:pt>
                <c:pt idx="444">
                  <c:v>5.4440000000001483</c:v>
                </c:pt>
                <c:pt idx="445">
                  <c:v>5.4450000000001486</c:v>
                </c:pt>
                <c:pt idx="446">
                  <c:v>5.4460000000001489</c:v>
                </c:pt>
                <c:pt idx="447">
                  <c:v>5.4470000000001493</c:v>
                </c:pt>
                <c:pt idx="448">
                  <c:v>5.4480000000001496</c:v>
                </c:pt>
                <c:pt idx="449">
                  <c:v>5.4490000000001499</c:v>
                </c:pt>
                <c:pt idx="450">
                  <c:v>5.4500000000001503</c:v>
                </c:pt>
                <c:pt idx="451">
                  <c:v>5.4510000000001506</c:v>
                </c:pt>
                <c:pt idx="452">
                  <c:v>5.4520000000001509</c:v>
                </c:pt>
                <c:pt idx="453">
                  <c:v>5.4530000000001513</c:v>
                </c:pt>
                <c:pt idx="454">
                  <c:v>5.4540000000001516</c:v>
                </c:pt>
                <c:pt idx="455">
                  <c:v>5.4550000000001519</c:v>
                </c:pt>
                <c:pt idx="456">
                  <c:v>5.4560000000001523</c:v>
                </c:pt>
                <c:pt idx="457">
                  <c:v>5.4570000000001526</c:v>
                </c:pt>
                <c:pt idx="458">
                  <c:v>5.458000000000153</c:v>
                </c:pt>
                <c:pt idx="459">
                  <c:v>5.4590000000001533</c:v>
                </c:pt>
                <c:pt idx="460">
                  <c:v>5.4600000000001536</c:v>
                </c:pt>
                <c:pt idx="461">
                  <c:v>5.461000000000154</c:v>
                </c:pt>
                <c:pt idx="462">
                  <c:v>5.4620000000001543</c:v>
                </c:pt>
                <c:pt idx="463">
                  <c:v>5.4630000000001546</c:v>
                </c:pt>
                <c:pt idx="464">
                  <c:v>5.464000000000155</c:v>
                </c:pt>
                <c:pt idx="465">
                  <c:v>5.4650000000001553</c:v>
                </c:pt>
                <c:pt idx="466">
                  <c:v>5.4660000000001556</c:v>
                </c:pt>
                <c:pt idx="467">
                  <c:v>5.467000000000156</c:v>
                </c:pt>
                <c:pt idx="468">
                  <c:v>5.4680000000001563</c:v>
                </c:pt>
                <c:pt idx="469">
                  <c:v>5.4690000000001566</c:v>
                </c:pt>
                <c:pt idx="470">
                  <c:v>5.470000000000157</c:v>
                </c:pt>
                <c:pt idx="471">
                  <c:v>5.4710000000001573</c:v>
                </c:pt>
                <c:pt idx="472">
                  <c:v>5.4720000000001576</c:v>
                </c:pt>
                <c:pt idx="473">
                  <c:v>5.473000000000158</c:v>
                </c:pt>
                <c:pt idx="474">
                  <c:v>5.4740000000001583</c:v>
                </c:pt>
                <c:pt idx="475">
                  <c:v>5.4750000000001586</c:v>
                </c:pt>
                <c:pt idx="476">
                  <c:v>5.476000000000159</c:v>
                </c:pt>
                <c:pt idx="477">
                  <c:v>5.4770000000001593</c:v>
                </c:pt>
                <c:pt idx="478">
                  <c:v>5.4780000000001596</c:v>
                </c:pt>
                <c:pt idx="479">
                  <c:v>5.47900000000016</c:v>
                </c:pt>
                <c:pt idx="480">
                  <c:v>5.4800000000001603</c:v>
                </c:pt>
                <c:pt idx="481">
                  <c:v>5.4810000000001606</c:v>
                </c:pt>
                <c:pt idx="482">
                  <c:v>5.482000000000161</c:v>
                </c:pt>
                <c:pt idx="483">
                  <c:v>5.4830000000001613</c:v>
                </c:pt>
                <c:pt idx="484">
                  <c:v>5.4840000000001616</c:v>
                </c:pt>
                <c:pt idx="485">
                  <c:v>5.485000000000162</c:v>
                </c:pt>
                <c:pt idx="486">
                  <c:v>5.4860000000001623</c:v>
                </c:pt>
                <c:pt idx="487">
                  <c:v>5.4870000000001626</c:v>
                </c:pt>
                <c:pt idx="488">
                  <c:v>5.488000000000163</c:v>
                </c:pt>
                <c:pt idx="489">
                  <c:v>5.4890000000001633</c:v>
                </c:pt>
                <c:pt idx="490">
                  <c:v>5.4900000000001636</c:v>
                </c:pt>
                <c:pt idx="491">
                  <c:v>5.491000000000164</c:v>
                </c:pt>
                <c:pt idx="492">
                  <c:v>5.4920000000001643</c:v>
                </c:pt>
                <c:pt idx="493">
                  <c:v>5.4930000000001646</c:v>
                </c:pt>
                <c:pt idx="494">
                  <c:v>5.494000000000165</c:v>
                </c:pt>
                <c:pt idx="495">
                  <c:v>5.4950000000001653</c:v>
                </c:pt>
                <c:pt idx="496">
                  <c:v>5.4960000000001656</c:v>
                </c:pt>
                <c:pt idx="497">
                  <c:v>5.497000000000166</c:v>
                </c:pt>
                <c:pt idx="498">
                  <c:v>5.4980000000001663</c:v>
                </c:pt>
                <c:pt idx="499">
                  <c:v>5.4990000000001666</c:v>
                </c:pt>
                <c:pt idx="500">
                  <c:v>5.500000000000167</c:v>
                </c:pt>
                <c:pt idx="501">
                  <c:v>5.5010000000001673</c:v>
                </c:pt>
                <c:pt idx="502">
                  <c:v>5.5020000000001676</c:v>
                </c:pt>
                <c:pt idx="503">
                  <c:v>5.503000000000168</c:v>
                </c:pt>
                <c:pt idx="504">
                  <c:v>5.5040000000001683</c:v>
                </c:pt>
                <c:pt idx="505">
                  <c:v>5.5050000000001686</c:v>
                </c:pt>
                <c:pt idx="506">
                  <c:v>5.506000000000169</c:v>
                </c:pt>
                <c:pt idx="507">
                  <c:v>5.5070000000001693</c:v>
                </c:pt>
                <c:pt idx="508">
                  <c:v>5.5080000000001696</c:v>
                </c:pt>
                <c:pt idx="509">
                  <c:v>5.50900000000017</c:v>
                </c:pt>
                <c:pt idx="510">
                  <c:v>5.5100000000001703</c:v>
                </c:pt>
                <c:pt idx="511">
                  <c:v>5.5110000000001707</c:v>
                </c:pt>
                <c:pt idx="512">
                  <c:v>5.512000000000171</c:v>
                </c:pt>
                <c:pt idx="513">
                  <c:v>5.5130000000001713</c:v>
                </c:pt>
                <c:pt idx="514">
                  <c:v>5.5140000000001717</c:v>
                </c:pt>
                <c:pt idx="515">
                  <c:v>5.515000000000172</c:v>
                </c:pt>
                <c:pt idx="516">
                  <c:v>5.5160000000001723</c:v>
                </c:pt>
                <c:pt idx="517">
                  <c:v>5.5170000000001727</c:v>
                </c:pt>
                <c:pt idx="518">
                  <c:v>5.518000000000173</c:v>
                </c:pt>
                <c:pt idx="519">
                  <c:v>5.5190000000001733</c:v>
                </c:pt>
                <c:pt idx="520">
                  <c:v>5.5200000000001737</c:v>
                </c:pt>
                <c:pt idx="521">
                  <c:v>5.521000000000174</c:v>
                </c:pt>
                <c:pt idx="522">
                  <c:v>5.5220000000001743</c:v>
                </c:pt>
                <c:pt idx="523">
                  <c:v>5.5230000000001747</c:v>
                </c:pt>
                <c:pt idx="524">
                  <c:v>5.524000000000175</c:v>
                </c:pt>
                <c:pt idx="525">
                  <c:v>5.5250000000001753</c:v>
                </c:pt>
                <c:pt idx="526">
                  <c:v>5.5260000000001757</c:v>
                </c:pt>
                <c:pt idx="527">
                  <c:v>5.527000000000176</c:v>
                </c:pt>
                <c:pt idx="528">
                  <c:v>5.5280000000001763</c:v>
                </c:pt>
                <c:pt idx="529">
                  <c:v>5.5290000000001767</c:v>
                </c:pt>
                <c:pt idx="530">
                  <c:v>5.530000000000177</c:v>
                </c:pt>
                <c:pt idx="531">
                  <c:v>5.5310000000001773</c:v>
                </c:pt>
                <c:pt idx="532">
                  <c:v>5.5320000000001777</c:v>
                </c:pt>
                <c:pt idx="533">
                  <c:v>5.533000000000178</c:v>
                </c:pt>
                <c:pt idx="534">
                  <c:v>5.5340000000001783</c:v>
                </c:pt>
                <c:pt idx="535">
                  <c:v>5.5350000000001787</c:v>
                </c:pt>
                <c:pt idx="536">
                  <c:v>5.536000000000179</c:v>
                </c:pt>
                <c:pt idx="537">
                  <c:v>5.5370000000001793</c:v>
                </c:pt>
                <c:pt idx="538">
                  <c:v>5.5380000000001797</c:v>
                </c:pt>
                <c:pt idx="539">
                  <c:v>5.53900000000018</c:v>
                </c:pt>
                <c:pt idx="540">
                  <c:v>5.5400000000001803</c:v>
                </c:pt>
                <c:pt idx="541">
                  <c:v>5.5410000000001807</c:v>
                </c:pt>
                <c:pt idx="542">
                  <c:v>5.542000000000181</c:v>
                </c:pt>
                <c:pt idx="543">
                  <c:v>5.5430000000001813</c:v>
                </c:pt>
                <c:pt idx="544">
                  <c:v>5.5440000000001817</c:v>
                </c:pt>
                <c:pt idx="545">
                  <c:v>5.545000000000182</c:v>
                </c:pt>
                <c:pt idx="546">
                  <c:v>5.5460000000001823</c:v>
                </c:pt>
                <c:pt idx="547">
                  <c:v>5.5470000000001827</c:v>
                </c:pt>
                <c:pt idx="548">
                  <c:v>5.548000000000183</c:v>
                </c:pt>
                <c:pt idx="549">
                  <c:v>5.5490000000001833</c:v>
                </c:pt>
                <c:pt idx="550">
                  <c:v>5.5500000000001837</c:v>
                </c:pt>
                <c:pt idx="551">
                  <c:v>5.551000000000184</c:v>
                </c:pt>
                <c:pt idx="552">
                  <c:v>5.5520000000001843</c:v>
                </c:pt>
                <c:pt idx="553">
                  <c:v>5.5530000000001847</c:v>
                </c:pt>
                <c:pt idx="554">
                  <c:v>5.554000000000185</c:v>
                </c:pt>
                <c:pt idx="555">
                  <c:v>5.5550000000001853</c:v>
                </c:pt>
                <c:pt idx="556">
                  <c:v>5.5560000000001857</c:v>
                </c:pt>
                <c:pt idx="557">
                  <c:v>5.557000000000186</c:v>
                </c:pt>
                <c:pt idx="558">
                  <c:v>5.5580000000001863</c:v>
                </c:pt>
                <c:pt idx="559">
                  <c:v>5.5590000000001867</c:v>
                </c:pt>
                <c:pt idx="560">
                  <c:v>5.560000000000187</c:v>
                </c:pt>
                <c:pt idx="561">
                  <c:v>5.5610000000001873</c:v>
                </c:pt>
                <c:pt idx="562">
                  <c:v>5.5620000000001877</c:v>
                </c:pt>
                <c:pt idx="563">
                  <c:v>5.563000000000188</c:v>
                </c:pt>
                <c:pt idx="564">
                  <c:v>5.5640000000001884</c:v>
                </c:pt>
                <c:pt idx="565">
                  <c:v>5.5650000000001887</c:v>
                </c:pt>
                <c:pt idx="566">
                  <c:v>5.566000000000189</c:v>
                </c:pt>
                <c:pt idx="567">
                  <c:v>5.5670000000001894</c:v>
                </c:pt>
                <c:pt idx="568">
                  <c:v>5.5680000000001897</c:v>
                </c:pt>
                <c:pt idx="569">
                  <c:v>5.56900000000019</c:v>
                </c:pt>
                <c:pt idx="570">
                  <c:v>5.5700000000001904</c:v>
                </c:pt>
                <c:pt idx="571">
                  <c:v>5.5710000000001907</c:v>
                </c:pt>
                <c:pt idx="572">
                  <c:v>5.572000000000191</c:v>
                </c:pt>
                <c:pt idx="573">
                  <c:v>5.5730000000001914</c:v>
                </c:pt>
                <c:pt idx="574">
                  <c:v>5.5740000000001917</c:v>
                </c:pt>
                <c:pt idx="575">
                  <c:v>5.575000000000192</c:v>
                </c:pt>
                <c:pt idx="576">
                  <c:v>5.5760000000001924</c:v>
                </c:pt>
                <c:pt idx="577">
                  <c:v>5.5770000000001927</c:v>
                </c:pt>
                <c:pt idx="578">
                  <c:v>5.578000000000193</c:v>
                </c:pt>
                <c:pt idx="579">
                  <c:v>5.5790000000001934</c:v>
                </c:pt>
                <c:pt idx="580">
                  <c:v>5.5800000000001937</c:v>
                </c:pt>
                <c:pt idx="581">
                  <c:v>5.581000000000194</c:v>
                </c:pt>
                <c:pt idx="582">
                  <c:v>5.5820000000001944</c:v>
                </c:pt>
                <c:pt idx="583">
                  <c:v>5.5830000000001947</c:v>
                </c:pt>
                <c:pt idx="584">
                  <c:v>5.584000000000195</c:v>
                </c:pt>
                <c:pt idx="585">
                  <c:v>5.5850000000001954</c:v>
                </c:pt>
                <c:pt idx="586">
                  <c:v>5.5860000000001957</c:v>
                </c:pt>
                <c:pt idx="587">
                  <c:v>5.587000000000196</c:v>
                </c:pt>
                <c:pt idx="588">
                  <c:v>5.5880000000001964</c:v>
                </c:pt>
                <c:pt idx="589">
                  <c:v>5.5890000000001967</c:v>
                </c:pt>
                <c:pt idx="590">
                  <c:v>5.590000000000197</c:v>
                </c:pt>
                <c:pt idx="591">
                  <c:v>5.5910000000001974</c:v>
                </c:pt>
                <c:pt idx="592">
                  <c:v>5.5920000000001977</c:v>
                </c:pt>
                <c:pt idx="593">
                  <c:v>5.593000000000198</c:v>
                </c:pt>
                <c:pt idx="594">
                  <c:v>5.5940000000001984</c:v>
                </c:pt>
                <c:pt idx="595">
                  <c:v>5.5950000000001987</c:v>
                </c:pt>
                <c:pt idx="596">
                  <c:v>5.596000000000199</c:v>
                </c:pt>
                <c:pt idx="597">
                  <c:v>5.5970000000001994</c:v>
                </c:pt>
                <c:pt idx="598">
                  <c:v>5.5980000000001997</c:v>
                </c:pt>
                <c:pt idx="599">
                  <c:v>5.5990000000002</c:v>
                </c:pt>
                <c:pt idx="600">
                  <c:v>5.6000000000002004</c:v>
                </c:pt>
                <c:pt idx="601">
                  <c:v>5.6010000000002007</c:v>
                </c:pt>
                <c:pt idx="602">
                  <c:v>5.602000000000201</c:v>
                </c:pt>
                <c:pt idx="603">
                  <c:v>5.6030000000002014</c:v>
                </c:pt>
                <c:pt idx="604">
                  <c:v>5.6040000000002017</c:v>
                </c:pt>
                <c:pt idx="605">
                  <c:v>5.605000000000202</c:v>
                </c:pt>
                <c:pt idx="606">
                  <c:v>5.6060000000002024</c:v>
                </c:pt>
                <c:pt idx="607">
                  <c:v>5.6070000000002027</c:v>
                </c:pt>
                <c:pt idx="608">
                  <c:v>5.608000000000203</c:v>
                </c:pt>
                <c:pt idx="609">
                  <c:v>5.6090000000002034</c:v>
                </c:pt>
                <c:pt idx="610">
                  <c:v>5.6100000000002037</c:v>
                </c:pt>
                <c:pt idx="611">
                  <c:v>5.611000000000204</c:v>
                </c:pt>
                <c:pt idx="612">
                  <c:v>5.6120000000002044</c:v>
                </c:pt>
                <c:pt idx="613">
                  <c:v>5.6130000000002047</c:v>
                </c:pt>
                <c:pt idx="614">
                  <c:v>5.614000000000205</c:v>
                </c:pt>
                <c:pt idx="615">
                  <c:v>5.6150000000002054</c:v>
                </c:pt>
                <c:pt idx="616">
                  <c:v>5.6160000000002057</c:v>
                </c:pt>
                <c:pt idx="617">
                  <c:v>5.6170000000002061</c:v>
                </c:pt>
                <c:pt idx="618">
                  <c:v>5.6180000000002064</c:v>
                </c:pt>
                <c:pt idx="619">
                  <c:v>5.6190000000002067</c:v>
                </c:pt>
                <c:pt idx="620">
                  <c:v>5.6200000000002071</c:v>
                </c:pt>
                <c:pt idx="621">
                  <c:v>5.6210000000002074</c:v>
                </c:pt>
                <c:pt idx="622">
                  <c:v>5.6220000000002077</c:v>
                </c:pt>
                <c:pt idx="623">
                  <c:v>5.6230000000002081</c:v>
                </c:pt>
                <c:pt idx="624">
                  <c:v>5.6240000000002084</c:v>
                </c:pt>
                <c:pt idx="625">
                  <c:v>5.6250000000002087</c:v>
                </c:pt>
                <c:pt idx="626">
                  <c:v>5.6260000000002091</c:v>
                </c:pt>
                <c:pt idx="627">
                  <c:v>5.6270000000002094</c:v>
                </c:pt>
                <c:pt idx="628">
                  <c:v>5.6280000000002097</c:v>
                </c:pt>
                <c:pt idx="629">
                  <c:v>5.6290000000002101</c:v>
                </c:pt>
                <c:pt idx="630">
                  <c:v>5.6300000000002104</c:v>
                </c:pt>
                <c:pt idx="631">
                  <c:v>5.6310000000002107</c:v>
                </c:pt>
                <c:pt idx="632">
                  <c:v>5.6320000000002111</c:v>
                </c:pt>
                <c:pt idx="633">
                  <c:v>5.6330000000002114</c:v>
                </c:pt>
                <c:pt idx="634">
                  <c:v>5.6340000000002117</c:v>
                </c:pt>
                <c:pt idx="635">
                  <c:v>5.6350000000002121</c:v>
                </c:pt>
                <c:pt idx="636">
                  <c:v>5.6360000000002124</c:v>
                </c:pt>
                <c:pt idx="637">
                  <c:v>5.6370000000002127</c:v>
                </c:pt>
                <c:pt idx="638">
                  <c:v>5.6380000000002131</c:v>
                </c:pt>
                <c:pt idx="639">
                  <c:v>5.6390000000002134</c:v>
                </c:pt>
                <c:pt idx="640">
                  <c:v>5.6400000000002137</c:v>
                </c:pt>
                <c:pt idx="641">
                  <c:v>5.6410000000002141</c:v>
                </c:pt>
                <c:pt idx="642">
                  <c:v>5.6420000000002144</c:v>
                </c:pt>
                <c:pt idx="643">
                  <c:v>5.6430000000002147</c:v>
                </c:pt>
                <c:pt idx="644">
                  <c:v>5.6440000000002151</c:v>
                </c:pt>
                <c:pt idx="645">
                  <c:v>5.6450000000002154</c:v>
                </c:pt>
                <c:pt idx="646">
                  <c:v>5.6460000000002157</c:v>
                </c:pt>
                <c:pt idx="647">
                  <c:v>5.6470000000002161</c:v>
                </c:pt>
                <c:pt idx="648">
                  <c:v>5.6480000000002164</c:v>
                </c:pt>
                <c:pt idx="649">
                  <c:v>5.6490000000002167</c:v>
                </c:pt>
                <c:pt idx="650">
                  <c:v>5.6500000000002171</c:v>
                </c:pt>
                <c:pt idx="651">
                  <c:v>5.6510000000002174</c:v>
                </c:pt>
                <c:pt idx="652">
                  <c:v>5.6520000000002177</c:v>
                </c:pt>
                <c:pt idx="653">
                  <c:v>5.6530000000002181</c:v>
                </c:pt>
                <c:pt idx="654">
                  <c:v>5.6540000000002184</c:v>
                </c:pt>
                <c:pt idx="655">
                  <c:v>5.6550000000002187</c:v>
                </c:pt>
                <c:pt idx="656">
                  <c:v>5.6560000000002191</c:v>
                </c:pt>
                <c:pt idx="657">
                  <c:v>5.6570000000002194</c:v>
                </c:pt>
                <c:pt idx="658">
                  <c:v>5.6580000000002197</c:v>
                </c:pt>
                <c:pt idx="659">
                  <c:v>5.6590000000002201</c:v>
                </c:pt>
                <c:pt idx="660">
                  <c:v>5.6600000000002204</c:v>
                </c:pt>
                <c:pt idx="661">
                  <c:v>5.6610000000002207</c:v>
                </c:pt>
                <c:pt idx="662">
                  <c:v>5.6620000000002211</c:v>
                </c:pt>
                <c:pt idx="663">
                  <c:v>5.6630000000002214</c:v>
                </c:pt>
                <c:pt idx="664">
                  <c:v>5.6640000000002217</c:v>
                </c:pt>
                <c:pt idx="665">
                  <c:v>5.6650000000002221</c:v>
                </c:pt>
                <c:pt idx="666">
                  <c:v>5.6660000000002224</c:v>
                </c:pt>
                <c:pt idx="667">
                  <c:v>5.6670000000002227</c:v>
                </c:pt>
                <c:pt idx="668">
                  <c:v>5.6680000000002231</c:v>
                </c:pt>
                <c:pt idx="669">
                  <c:v>5.6690000000002234</c:v>
                </c:pt>
                <c:pt idx="670">
                  <c:v>5.6700000000002237</c:v>
                </c:pt>
                <c:pt idx="671">
                  <c:v>5.6710000000002241</c:v>
                </c:pt>
                <c:pt idx="672">
                  <c:v>5.6720000000002244</c:v>
                </c:pt>
                <c:pt idx="673">
                  <c:v>5.6730000000002248</c:v>
                </c:pt>
                <c:pt idx="674">
                  <c:v>5.6740000000002251</c:v>
                </c:pt>
                <c:pt idx="675">
                  <c:v>5.6750000000002254</c:v>
                </c:pt>
                <c:pt idx="676">
                  <c:v>5.6760000000002258</c:v>
                </c:pt>
                <c:pt idx="677">
                  <c:v>5.6770000000002261</c:v>
                </c:pt>
                <c:pt idx="678">
                  <c:v>5.6780000000002264</c:v>
                </c:pt>
                <c:pt idx="679">
                  <c:v>5.6790000000002268</c:v>
                </c:pt>
                <c:pt idx="680">
                  <c:v>5.6800000000002271</c:v>
                </c:pt>
                <c:pt idx="681">
                  <c:v>5.6810000000002274</c:v>
                </c:pt>
                <c:pt idx="682">
                  <c:v>5.6820000000002278</c:v>
                </c:pt>
                <c:pt idx="683">
                  <c:v>5.6830000000002281</c:v>
                </c:pt>
                <c:pt idx="684">
                  <c:v>5.6840000000002284</c:v>
                </c:pt>
                <c:pt idx="685">
                  <c:v>5.6850000000002288</c:v>
                </c:pt>
                <c:pt idx="686">
                  <c:v>5.6860000000002291</c:v>
                </c:pt>
                <c:pt idx="687">
                  <c:v>5.6870000000002294</c:v>
                </c:pt>
                <c:pt idx="688">
                  <c:v>5.6880000000002298</c:v>
                </c:pt>
                <c:pt idx="689">
                  <c:v>5.6890000000002301</c:v>
                </c:pt>
                <c:pt idx="690">
                  <c:v>5.6900000000002304</c:v>
                </c:pt>
                <c:pt idx="691">
                  <c:v>5.6910000000002308</c:v>
                </c:pt>
                <c:pt idx="692">
                  <c:v>5.6920000000002311</c:v>
                </c:pt>
                <c:pt idx="693">
                  <c:v>5.6930000000002314</c:v>
                </c:pt>
                <c:pt idx="694">
                  <c:v>5.6940000000002318</c:v>
                </c:pt>
                <c:pt idx="695">
                  <c:v>5.6950000000002321</c:v>
                </c:pt>
                <c:pt idx="696">
                  <c:v>5.6960000000002324</c:v>
                </c:pt>
                <c:pt idx="697">
                  <c:v>5.6970000000002328</c:v>
                </c:pt>
                <c:pt idx="698">
                  <c:v>5.6980000000002331</c:v>
                </c:pt>
                <c:pt idx="699">
                  <c:v>5.6990000000002334</c:v>
                </c:pt>
                <c:pt idx="700">
                  <c:v>5.7000000000002338</c:v>
                </c:pt>
                <c:pt idx="701">
                  <c:v>5.7010000000002341</c:v>
                </c:pt>
                <c:pt idx="702">
                  <c:v>5.7020000000002344</c:v>
                </c:pt>
                <c:pt idx="703">
                  <c:v>5.7030000000002348</c:v>
                </c:pt>
                <c:pt idx="704">
                  <c:v>5.7040000000002351</c:v>
                </c:pt>
                <c:pt idx="705">
                  <c:v>5.7050000000002354</c:v>
                </c:pt>
                <c:pt idx="706">
                  <c:v>5.7060000000002358</c:v>
                </c:pt>
                <c:pt idx="707">
                  <c:v>5.7070000000002361</c:v>
                </c:pt>
                <c:pt idx="708">
                  <c:v>5.7080000000002364</c:v>
                </c:pt>
                <c:pt idx="709">
                  <c:v>5.7090000000002368</c:v>
                </c:pt>
                <c:pt idx="710">
                  <c:v>5.7100000000002371</c:v>
                </c:pt>
                <c:pt idx="711">
                  <c:v>5.7110000000002374</c:v>
                </c:pt>
                <c:pt idx="712">
                  <c:v>5.7120000000002378</c:v>
                </c:pt>
                <c:pt idx="713">
                  <c:v>5.7130000000002381</c:v>
                </c:pt>
                <c:pt idx="714">
                  <c:v>5.7140000000002384</c:v>
                </c:pt>
                <c:pt idx="715">
                  <c:v>5.7150000000002388</c:v>
                </c:pt>
                <c:pt idx="716">
                  <c:v>5.7160000000002391</c:v>
                </c:pt>
                <c:pt idx="717">
                  <c:v>5.7170000000002394</c:v>
                </c:pt>
                <c:pt idx="718">
                  <c:v>5.7180000000002398</c:v>
                </c:pt>
                <c:pt idx="719">
                  <c:v>5.7190000000002401</c:v>
                </c:pt>
                <c:pt idx="720">
                  <c:v>5.7200000000002404</c:v>
                </c:pt>
                <c:pt idx="721">
                  <c:v>5.7210000000002408</c:v>
                </c:pt>
                <c:pt idx="722">
                  <c:v>5.7220000000002411</c:v>
                </c:pt>
                <c:pt idx="723">
                  <c:v>5.7230000000002414</c:v>
                </c:pt>
                <c:pt idx="724">
                  <c:v>5.7240000000002418</c:v>
                </c:pt>
                <c:pt idx="725">
                  <c:v>5.7250000000002421</c:v>
                </c:pt>
                <c:pt idx="726">
                  <c:v>5.7260000000002425</c:v>
                </c:pt>
                <c:pt idx="727">
                  <c:v>5.7270000000002428</c:v>
                </c:pt>
                <c:pt idx="728">
                  <c:v>5.7280000000002431</c:v>
                </c:pt>
                <c:pt idx="729">
                  <c:v>5.7290000000002435</c:v>
                </c:pt>
                <c:pt idx="730">
                  <c:v>5.7300000000002438</c:v>
                </c:pt>
                <c:pt idx="731">
                  <c:v>5.7310000000002441</c:v>
                </c:pt>
                <c:pt idx="732">
                  <c:v>5.7320000000002445</c:v>
                </c:pt>
                <c:pt idx="733">
                  <c:v>5.7330000000002448</c:v>
                </c:pt>
                <c:pt idx="734">
                  <c:v>5.7340000000002451</c:v>
                </c:pt>
                <c:pt idx="735">
                  <c:v>5.7350000000002455</c:v>
                </c:pt>
                <c:pt idx="736">
                  <c:v>5.7360000000002458</c:v>
                </c:pt>
                <c:pt idx="737">
                  <c:v>5.7370000000002461</c:v>
                </c:pt>
                <c:pt idx="738">
                  <c:v>5.7380000000002465</c:v>
                </c:pt>
                <c:pt idx="739">
                  <c:v>5.7390000000002468</c:v>
                </c:pt>
                <c:pt idx="740">
                  <c:v>5.7400000000002471</c:v>
                </c:pt>
                <c:pt idx="741">
                  <c:v>5.7410000000002475</c:v>
                </c:pt>
                <c:pt idx="742">
                  <c:v>5.7420000000002478</c:v>
                </c:pt>
                <c:pt idx="743">
                  <c:v>5.7430000000002481</c:v>
                </c:pt>
                <c:pt idx="744">
                  <c:v>5.7440000000002485</c:v>
                </c:pt>
                <c:pt idx="745">
                  <c:v>5.7450000000002488</c:v>
                </c:pt>
                <c:pt idx="746">
                  <c:v>5.7460000000002491</c:v>
                </c:pt>
                <c:pt idx="747">
                  <c:v>5.7470000000002495</c:v>
                </c:pt>
                <c:pt idx="748">
                  <c:v>5.7480000000002498</c:v>
                </c:pt>
                <c:pt idx="749">
                  <c:v>5.7490000000002501</c:v>
                </c:pt>
                <c:pt idx="750">
                  <c:v>5.7500000000002505</c:v>
                </c:pt>
                <c:pt idx="751">
                  <c:v>5.7510000000002508</c:v>
                </c:pt>
                <c:pt idx="752">
                  <c:v>5.7520000000002511</c:v>
                </c:pt>
                <c:pt idx="753">
                  <c:v>5.7530000000002515</c:v>
                </c:pt>
                <c:pt idx="754">
                  <c:v>5.7540000000002518</c:v>
                </c:pt>
                <c:pt idx="755">
                  <c:v>5.7550000000002521</c:v>
                </c:pt>
                <c:pt idx="756">
                  <c:v>5.7560000000002525</c:v>
                </c:pt>
                <c:pt idx="757">
                  <c:v>5.7570000000002528</c:v>
                </c:pt>
                <c:pt idx="758">
                  <c:v>5.7580000000002531</c:v>
                </c:pt>
                <c:pt idx="759">
                  <c:v>5.7590000000002535</c:v>
                </c:pt>
                <c:pt idx="760">
                  <c:v>5.7600000000002538</c:v>
                </c:pt>
                <c:pt idx="761">
                  <c:v>5.7610000000002541</c:v>
                </c:pt>
                <c:pt idx="762">
                  <c:v>5.7620000000002545</c:v>
                </c:pt>
                <c:pt idx="763">
                  <c:v>5.7630000000002548</c:v>
                </c:pt>
                <c:pt idx="764">
                  <c:v>5.7640000000002551</c:v>
                </c:pt>
                <c:pt idx="765">
                  <c:v>5.7650000000002555</c:v>
                </c:pt>
                <c:pt idx="766">
                  <c:v>5.7660000000002558</c:v>
                </c:pt>
                <c:pt idx="767">
                  <c:v>5.7670000000002561</c:v>
                </c:pt>
                <c:pt idx="768">
                  <c:v>5.7680000000002565</c:v>
                </c:pt>
                <c:pt idx="769">
                  <c:v>5.7690000000002568</c:v>
                </c:pt>
                <c:pt idx="770">
                  <c:v>5.7700000000002571</c:v>
                </c:pt>
                <c:pt idx="771">
                  <c:v>5.7710000000002575</c:v>
                </c:pt>
                <c:pt idx="772">
                  <c:v>5.7720000000002578</c:v>
                </c:pt>
                <c:pt idx="773">
                  <c:v>5.7730000000002581</c:v>
                </c:pt>
                <c:pt idx="774">
                  <c:v>5.7740000000002585</c:v>
                </c:pt>
                <c:pt idx="775">
                  <c:v>5.7750000000002588</c:v>
                </c:pt>
                <c:pt idx="776">
                  <c:v>5.7760000000002591</c:v>
                </c:pt>
                <c:pt idx="777">
                  <c:v>5.7770000000002595</c:v>
                </c:pt>
                <c:pt idx="778">
                  <c:v>5.7780000000002598</c:v>
                </c:pt>
                <c:pt idx="779">
                  <c:v>5.7790000000002602</c:v>
                </c:pt>
                <c:pt idx="780">
                  <c:v>5.7800000000002605</c:v>
                </c:pt>
                <c:pt idx="781">
                  <c:v>5.7810000000002608</c:v>
                </c:pt>
                <c:pt idx="782">
                  <c:v>5.7820000000002612</c:v>
                </c:pt>
                <c:pt idx="783">
                  <c:v>5.7830000000002615</c:v>
                </c:pt>
                <c:pt idx="784">
                  <c:v>5.7840000000002618</c:v>
                </c:pt>
                <c:pt idx="785">
                  <c:v>5.7850000000002622</c:v>
                </c:pt>
                <c:pt idx="786">
                  <c:v>5.7860000000002625</c:v>
                </c:pt>
                <c:pt idx="787">
                  <c:v>5.7870000000002628</c:v>
                </c:pt>
                <c:pt idx="788">
                  <c:v>5.7880000000002632</c:v>
                </c:pt>
                <c:pt idx="789">
                  <c:v>5.7890000000002635</c:v>
                </c:pt>
                <c:pt idx="790">
                  <c:v>5.7900000000002638</c:v>
                </c:pt>
                <c:pt idx="791">
                  <c:v>5.7910000000002642</c:v>
                </c:pt>
                <c:pt idx="792">
                  <c:v>5.7920000000002645</c:v>
                </c:pt>
                <c:pt idx="793">
                  <c:v>5.7930000000002648</c:v>
                </c:pt>
                <c:pt idx="794">
                  <c:v>5.7940000000002652</c:v>
                </c:pt>
                <c:pt idx="795">
                  <c:v>5.7950000000002655</c:v>
                </c:pt>
                <c:pt idx="796">
                  <c:v>5.7960000000002658</c:v>
                </c:pt>
                <c:pt idx="797">
                  <c:v>5.7970000000002662</c:v>
                </c:pt>
                <c:pt idx="798">
                  <c:v>5.7980000000002665</c:v>
                </c:pt>
                <c:pt idx="799">
                  <c:v>5.7990000000002668</c:v>
                </c:pt>
                <c:pt idx="800">
                  <c:v>5.8000000000002672</c:v>
                </c:pt>
                <c:pt idx="801">
                  <c:v>5.8010000000002675</c:v>
                </c:pt>
                <c:pt idx="802">
                  <c:v>5.8020000000002678</c:v>
                </c:pt>
                <c:pt idx="803">
                  <c:v>5.8030000000002682</c:v>
                </c:pt>
                <c:pt idx="804">
                  <c:v>5.8040000000002685</c:v>
                </c:pt>
                <c:pt idx="805">
                  <c:v>5.8050000000002688</c:v>
                </c:pt>
                <c:pt idx="806">
                  <c:v>5.8060000000002692</c:v>
                </c:pt>
                <c:pt idx="807">
                  <c:v>5.8070000000002695</c:v>
                </c:pt>
                <c:pt idx="808">
                  <c:v>5.8080000000002698</c:v>
                </c:pt>
                <c:pt idx="809">
                  <c:v>5.8090000000002702</c:v>
                </c:pt>
                <c:pt idx="810">
                  <c:v>5.8100000000002705</c:v>
                </c:pt>
                <c:pt idx="811">
                  <c:v>5.8110000000002708</c:v>
                </c:pt>
                <c:pt idx="812">
                  <c:v>5.8120000000002712</c:v>
                </c:pt>
                <c:pt idx="813">
                  <c:v>5.8130000000002715</c:v>
                </c:pt>
                <c:pt idx="814">
                  <c:v>5.8140000000002718</c:v>
                </c:pt>
                <c:pt idx="815">
                  <c:v>5.8150000000002722</c:v>
                </c:pt>
                <c:pt idx="816">
                  <c:v>5.8160000000002725</c:v>
                </c:pt>
                <c:pt idx="817">
                  <c:v>5.8170000000002728</c:v>
                </c:pt>
                <c:pt idx="818">
                  <c:v>5.8180000000002732</c:v>
                </c:pt>
                <c:pt idx="819">
                  <c:v>5.8190000000002735</c:v>
                </c:pt>
                <c:pt idx="820">
                  <c:v>5.8200000000002738</c:v>
                </c:pt>
                <c:pt idx="821">
                  <c:v>5.8210000000002742</c:v>
                </c:pt>
                <c:pt idx="822">
                  <c:v>5.8220000000002745</c:v>
                </c:pt>
                <c:pt idx="823">
                  <c:v>5.8230000000002748</c:v>
                </c:pt>
                <c:pt idx="824">
                  <c:v>5.8240000000002752</c:v>
                </c:pt>
                <c:pt idx="825">
                  <c:v>5.8250000000002755</c:v>
                </c:pt>
                <c:pt idx="826">
                  <c:v>5.8260000000002758</c:v>
                </c:pt>
                <c:pt idx="827">
                  <c:v>5.8270000000002762</c:v>
                </c:pt>
                <c:pt idx="828">
                  <c:v>5.8280000000002765</c:v>
                </c:pt>
                <c:pt idx="829">
                  <c:v>5.8290000000002768</c:v>
                </c:pt>
                <c:pt idx="830">
                  <c:v>5.8300000000002772</c:v>
                </c:pt>
                <c:pt idx="831">
                  <c:v>5.8310000000002775</c:v>
                </c:pt>
                <c:pt idx="832">
                  <c:v>5.8320000000002779</c:v>
                </c:pt>
                <c:pt idx="833">
                  <c:v>5.8330000000002782</c:v>
                </c:pt>
                <c:pt idx="834">
                  <c:v>5.8340000000002785</c:v>
                </c:pt>
                <c:pt idx="835">
                  <c:v>5.8350000000002789</c:v>
                </c:pt>
                <c:pt idx="836">
                  <c:v>5.8360000000002792</c:v>
                </c:pt>
                <c:pt idx="837">
                  <c:v>5.8370000000002795</c:v>
                </c:pt>
                <c:pt idx="838">
                  <c:v>5.8380000000002799</c:v>
                </c:pt>
                <c:pt idx="839">
                  <c:v>5.8390000000002802</c:v>
                </c:pt>
                <c:pt idx="840">
                  <c:v>5.8400000000002805</c:v>
                </c:pt>
                <c:pt idx="841">
                  <c:v>5.8410000000002809</c:v>
                </c:pt>
                <c:pt idx="842">
                  <c:v>5.8420000000002812</c:v>
                </c:pt>
                <c:pt idx="843">
                  <c:v>5.8430000000002815</c:v>
                </c:pt>
                <c:pt idx="844">
                  <c:v>5.8440000000002819</c:v>
                </c:pt>
                <c:pt idx="845">
                  <c:v>5.8450000000002822</c:v>
                </c:pt>
                <c:pt idx="846">
                  <c:v>5.8460000000002825</c:v>
                </c:pt>
                <c:pt idx="847">
                  <c:v>5.8470000000002829</c:v>
                </c:pt>
                <c:pt idx="848">
                  <c:v>5.8480000000002832</c:v>
                </c:pt>
                <c:pt idx="849">
                  <c:v>5.8490000000002835</c:v>
                </c:pt>
                <c:pt idx="850">
                  <c:v>5.8500000000002839</c:v>
                </c:pt>
                <c:pt idx="851">
                  <c:v>5.8510000000002842</c:v>
                </c:pt>
                <c:pt idx="852">
                  <c:v>5.8520000000002845</c:v>
                </c:pt>
                <c:pt idx="853">
                  <c:v>5.8530000000002849</c:v>
                </c:pt>
                <c:pt idx="854">
                  <c:v>5.8540000000002852</c:v>
                </c:pt>
                <c:pt idx="855">
                  <c:v>5.8550000000002855</c:v>
                </c:pt>
                <c:pt idx="856">
                  <c:v>5.8560000000002859</c:v>
                </c:pt>
                <c:pt idx="857">
                  <c:v>5.8570000000002862</c:v>
                </c:pt>
                <c:pt idx="858">
                  <c:v>5.8580000000002865</c:v>
                </c:pt>
                <c:pt idx="859">
                  <c:v>5.8590000000002869</c:v>
                </c:pt>
                <c:pt idx="860">
                  <c:v>5.8600000000002872</c:v>
                </c:pt>
                <c:pt idx="861">
                  <c:v>5.8610000000002875</c:v>
                </c:pt>
                <c:pt idx="862">
                  <c:v>5.8620000000002879</c:v>
                </c:pt>
                <c:pt idx="863">
                  <c:v>5.8630000000002882</c:v>
                </c:pt>
                <c:pt idx="864">
                  <c:v>5.8640000000002885</c:v>
                </c:pt>
                <c:pt idx="865">
                  <c:v>5.8650000000002889</c:v>
                </c:pt>
                <c:pt idx="866">
                  <c:v>5.8660000000002892</c:v>
                </c:pt>
                <c:pt idx="867">
                  <c:v>5.8670000000002895</c:v>
                </c:pt>
                <c:pt idx="868">
                  <c:v>5.8680000000002899</c:v>
                </c:pt>
                <c:pt idx="869">
                  <c:v>5.8690000000002902</c:v>
                </c:pt>
                <c:pt idx="870">
                  <c:v>5.8700000000002905</c:v>
                </c:pt>
                <c:pt idx="871">
                  <c:v>5.8710000000002909</c:v>
                </c:pt>
                <c:pt idx="872">
                  <c:v>5.8720000000002912</c:v>
                </c:pt>
                <c:pt idx="873">
                  <c:v>5.8730000000002915</c:v>
                </c:pt>
                <c:pt idx="874">
                  <c:v>5.8740000000002919</c:v>
                </c:pt>
                <c:pt idx="875">
                  <c:v>5.8750000000002922</c:v>
                </c:pt>
                <c:pt idx="876">
                  <c:v>5.8760000000002925</c:v>
                </c:pt>
                <c:pt idx="877">
                  <c:v>5.8770000000002929</c:v>
                </c:pt>
                <c:pt idx="878">
                  <c:v>5.8780000000002932</c:v>
                </c:pt>
                <c:pt idx="879">
                  <c:v>5.8790000000002935</c:v>
                </c:pt>
                <c:pt idx="880">
                  <c:v>5.8800000000002939</c:v>
                </c:pt>
                <c:pt idx="881">
                  <c:v>5.8810000000002942</c:v>
                </c:pt>
                <c:pt idx="882">
                  <c:v>5.8820000000002945</c:v>
                </c:pt>
                <c:pt idx="883">
                  <c:v>5.8830000000002949</c:v>
                </c:pt>
                <c:pt idx="884">
                  <c:v>5.8840000000002952</c:v>
                </c:pt>
                <c:pt idx="885">
                  <c:v>5.8850000000002956</c:v>
                </c:pt>
                <c:pt idx="886">
                  <c:v>5.8860000000002959</c:v>
                </c:pt>
                <c:pt idx="887">
                  <c:v>5.8870000000002962</c:v>
                </c:pt>
                <c:pt idx="888">
                  <c:v>5.8880000000002966</c:v>
                </c:pt>
                <c:pt idx="889">
                  <c:v>5.8890000000002969</c:v>
                </c:pt>
                <c:pt idx="890">
                  <c:v>5.8900000000002972</c:v>
                </c:pt>
                <c:pt idx="891">
                  <c:v>5.8910000000002976</c:v>
                </c:pt>
                <c:pt idx="892">
                  <c:v>5.8920000000002979</c:v>
                </c:pt>
                <c:pt idx="893">
                  <c:v>5.8930000000002982</c:v>
                </c:pt>
                <c:pt idx="894">
                  <c:v>5.8940000000002986</c:v>
                </c:pt>
                <c:pt idx="895">
                  <c:v>5.8950000000002989</c:v>
                </c:pt>
                <c:pt idx="896">
                  <c:v>5.8960000000002992</c:v>
                </c:pt>
                <c:pt idx="897">
                  <c:v>5.8970000000002996</c:v>
                </c:pt>
                <c:pt idx="898">
                  <c:v>5.8980000000002999</c:v>
                </c:pt>
                <c:pt idx="899">
                  <c:v>5.8990000000003002</c:v>
                </c:pt>
                <c:pt idx="900">
                  <c:v>5.9000000000003006</c:v>
                </c:pt>
                <c:pt idx="901">
                  <c:v>5.9010000000003009</c:v>
                </c:pt>
                <c:pt idx="902">
                  <c:v>5.9020000000003012</c:v>
                </c:pt>
                <c:pt idx="903">
                  <c:v>5.9030000000003016</c:v>
                </c:pt>
                <c:pt idx="904">
                  <c:v>5.9040000000003019</c:v>
                </c:pt>
                <c:pt idx="905">
                  <c:v>5.9050000000003022</c:v>
                </c:pt>
                <c:pt idx="906">
                  <c:v>5.9060000000003026</c:v>
                </c:pt>
                <c:pt idx="907">
                  <c:v>5.9070000000003029</c:v>
                </c:pt>
                <c:pt idx="908">
                  <c:v>5.9080000000003032</c:v>
                </c:pt>
                <c:pt idx="909">
                  <c:v>5.9090000000003036</c:v>
                </c:pt>
                <c:pt idx="910">
                  <c:v>5.9100000000003039</c:v>
                </c:pt>
                <c:pt idx="911">
                  <c:v>5.9110000000003042</c:v>
                </c:pt>
                <c:pt idx="912">
                  <c:v>5.9120000000003046</c:v>
                </c:pt>
                <c:pt idx="913">
                  <c:v>5.9130000000003049</c:v>
                </c:pt>
                <c:pt idx="914">
                  <c:v>5.9140000000003052</c:v>
                </c:pt>
                <c:pt idx="915">
                  <c:v>5.9150000000003056</c:v>
                </c:pt>
                <c:pt idx="916">
                  <c:v>5.9160000000003059</c:v>
                </c:pt>
                <c:pt idx="917">
                  <c:v>5.9170000000003062</c:v>
                </c:pt>
                <c:pt idx="918">
                  <c:v>5.9180000000003066</c:v>
                </c:pt>
                <c:pt idx="919">
                  <c:v>5.9190000000003069</c:v>
                </c:pt>
                <c:pt idx="920">
                  <c:v>5.9200000000003072</c:v>
                </c:pt>
                <c:pt idx="921">
                  <c:v>5.9210000000003076</c:v>
                </c:pt>
                <c:pt idx="922">
                  <c:v>5.9220000000003079</c:v>
                </c:pt>
                <c:pt idx="923">
                  <c:v>5.9230000000003082</c:v>
                </c:pt>
                <c:pt idx="924">
                  <c:v>5.9240000000003086</c:v>
                </c:pt>
                <c:pt idx="925">
                  <c:v>5.9250000000003089</c:v>
                </c:pt>
                <c:pt idx="926">
                  <c:v>5.9260000000003092</c:v>
                </c:pt>
                <c:pt idx="927">
                  <c:v>5.9270000000003096</c:v>
                </c:pt>
                <c:pt idx="928">
                  <c:v>5.9280000000003099</c:v>
                </c:pt>
                <c:pt idx="929">
                  <c:v>5.9290000000003102</c:v>
                </c:pt>
                <c:pt idx="930">
                  <c:v>5.9300000000003106</c:v>
                </c:pt>
                <c:pt idx="931">
                  <c:v>5.9310000000003109</c:v>
                </c:pt>
                <c:pt idx="932">
                  <c:v>5.9320000000003112</c:v>
                </c:pt>
                <c:pt idx="933">
                  <c:v>5.9330000000003116</c:v>
                </c:pt>
                <c:pt idx="934">
                  <c:v>5.9340000000003119</c:v>
                </c:pt>
                <c:pt idx="935">
                  <c:v>5.9350000000003122</c:v>
                </c:pt>
                <c:pt idx="936">
                  <c:v>5.9360000000003126</c:v>
                </c:pt>
                <c:pt idx="937">
                  <c:v>5.9370000000003129</c:v>
                </c:pt>
                <c:pt idx="938">
                  <c:v>5.9380000000003132</c:v>
                </c:pt>
                <c:pt idx="939">
                  <c:v>5.9390000000003136</c:v>
                </c:pt>
                <c:pt idx="940">
                  <c:v>5.9400000000003139</c:v>
                </c:pt>
                <c:pt idx="941">
                  <c:v>5.9410000000003143</c:v>
                </c:pt>
                <c:pt idx="942">
                  <c:v>5.9420000000003146</c:v>
                </c:pt>
                <c:pt idx="943">
                  <c:v>5.9430000000003149</c:v>
                </c:pt>
                <c:pt idx="944">
                  <c:v>5.9440000000003153</c:v>
                </c:pt>
                <c:pt idx="945">
                  <c:v>5.9450000000003156</c:v>
                </c:pt>
                <c:pt idx="946">
                  <c:v>5.9460000000003159</c:v>
                </c:pt>
                <c:pt idx="947">
                  <c:v>5.9470000000003163</c:v>
                </c:pt>
                <c:pt idx="948">
                  <c:v>5.9480000000003166</c:v>
                </c:pt>
                <c:pt idx="949">
                  <c:v>5.9490000000003169</c:v>
                </c:pt>
                <c:pt idx="950">
                  <c:v>5.9500000000003173</c:v>
                </c:pt>
                <c:pt idx="951">
                  <c:v>5.9510000000003176</c:v>
                </c:pt>
                <c:pt idx="952">
                  <c:v>5.9520000000003179</c:v>
                </c:pt>
                <c:pt idx="953">
                  <c:v>5.9530000000003183</c:v>
                </c:pt>
                <c:pt idx="954">
                  <c:v>5.9540000000003186</c:v>
                </c:pt>
                <c:pt idx="955">
                  <c:v>5.9550000000003189</c:v>
                </c:pt>
                <c:pt idx="956">
                  <c:v>5.9560000000003193</c:v>
                </c:pt>
                <c:pt idx="957">
                  <c:v>5.9570000000003196</c:v>
                </c:pt>
                <c:pt idx="958">
                  <c:v>5.9580000000003199</c:v>
                </c:pt>
                <c:pt idx="959">
                  <c:v>5.9590000000003203</c:v>
                </c:pt>
                <c:pt idx="960">
                  <c:v>5.9600000000003206</c:v>
                </c:pt>
                <c:pt idx="961">
                  <c:v>5.9610000000003209</c:v>
                </c:pt>
                <c:pt idx="962">
                  <c:v>5.9620000000003213</c:v>
                </c:pt>
                <c:pt idx="963">
                  <c:v>5.9630000000003216</c:v>
                </c:pt>
                <c:pt idx="964">
                  <c:v>5.9640000000003219</c:v>
                </c:pt>
                <c:pt idx="965">
                  <c:v>5.9650000000003223</c:v>
                </c:pt>
                <c:pt idx="966">
                  <c:v>5.9660000000003226</c:v>
                </c:pt>
                <c:pt idx="967">
                  <c:v>5.9670000000003229</c:v>
                </c:pt>
                <c:pt idx="968">
                  <c:v>5.9680000000003233</c:v>
                </c:pt>
                <c:pt idx="969">
                  <c:v>5.9690000000003236</c:v>
                </c:pt>
                <c:pt idx="970">
                  <c:v>5.9700000000003239</c:v>
                </c:pt>
                <c:pt idx="971">
                  <c:v>5.9710000000003243</c:v>
                </c:pt>
                <c:pt idx="972">
                  <c:v>5.9720000000003246</c:v>
                </c:pt>
                <c:pt idx="973">
                  <c:v>5.9730000000003249</c:v>
                </c:pt>
                <c:pt idx="974">
                  <c:v>5.9740000000003253</c:v>
                </c:pt>
                <c:pt idx="975">
                  <c:v>5.9750000000003256</c:v>
                </c:pt>
                <c:pt idx="976">
                  <c:v>5.9760000000003259</c:v>
                </c:pt>
                <c:pt idx="977">
                  <c:v>5.9770000000003263</c:v>
                </c:pt>
                <c:pt idx="978">
                  <c:v>5.9780000000003266</c:v>
                </c:pt>
                <c:pt idx="979">
                  <c:v>5.9790000000003269</c:v>
                </c:pt>
                <c:pt idx="980">
                  <c:v>5.9800000000003273</c:v>
                </c:pt>
                <c:pt idx="981">
                  <c:v>5.9810000000003276</c:v>
                </c:pt>
                <c:pt idx="982">
                  <c:v>5.9820000000003279</c:v>
                </c:pt>
                <c:pt idx="983">
                  <c:v>5.9830000000003283</c:v>
                </c:pt>
                <c:pt idx="984">
                  <c:v>5.9840000000003286</c:v>
                </c:pt>
                <c:pt idx="985">
                  <c:v>5.9850000000003289</c:v>
                </c:pt>
                <c:pt idx="986">
                  <c:v>5.9860000000003293</c:v>
                </c:pt>
                <c:pt idx="987">
                  <c:v>5.9870000000003296</c:v>
                </c:pt>
                <c:pt idx="988">
                  <c:v>5.9880000000003299</c:v>
                </c:pt>
                <c:pt idx="989">
                  <c:v>5.9890000000003303</c:v>
                </c:pt>
                <c:pt idx="990">
                  <c:v>5.9900000000003306</c:v>
                </c:pt>
                <c:pt idx="991">
                  <c:v>5.9910000000003309</c:v>
                </c:pt>
                <c:pt idx="992">
                  <c:v>5.9920000000003313</c:v>
                </c:pt>
                <c:pt idx="993">
                  <c:v>5.9930000000003316</c:v>
                </c:pt>
                <c:pt idx="994">
                  <c:v>5.994000000000332</c:v>
                </c:pt>
                <c:pt idx="995">
                  <c:v>5.9950000000003323</c:v>
                </c:pt>
                <c:pt idx="996">
                  <c:v>5.9960000000003326</c:v>
                </c:pt>
                <c:pt idx="997">
                  <c:v>5.997000000000333</c:v>
                </c:pt>
                <c:pt idx="998">
                  <c:v>5.9980000000003333</c:v>
                </c:pt>
                <c:pt idx="999">
                  <c:v>5.9990000000003336</c:v>
                </c:pt>
                <c:pt idx="1000">
                  <c:v>6</c:v>
                </c:pt>
              </c:numCache>
            </c:numRef>
          </c:xVal>
          <c:yVal>
            <c:numRef>
              <c:f>'Uniform (Continuous)'!$E$7:$E$1007</c:f>
              <c:numCache>
                <c:formatCode>0.00000</c:formatCode>
                <c:ptCount val="1001"/>
                <c:pt idx="0">
                  <c:v>1</c:v>
                </c:pt>
                <c:pt idx="1">
                  <c:v>0.99899999999999967</c:v>
                </c:pt>
                <c:pt idx="2">
                  <c:v>0.99799999999999933</c:v>
                </c:pt>
                <c:pt idx="3">
                  <c:v>0.996999999999999</c:v>
                </c:pt>
                <c:pt idx="4">
                  <c:v>0.99599999999999866</c:v>
                </c:pt>
                <c:pt idx="5">
                  <c:v>0.99499999999999833</c:v>
                </c:pt>
                <c:pt idx="6">
                  <c:v>0.993999999999998</c:v>
                </c:pt>
                <c:pt idx="7">
                  <c:v>0.99299999999999766</c:v>
                </c:pt>
                <c:pt idx="8">
                  <c:v>0.99199999999999733</c:v>
                </c:pt>
                <c:pt idx="9">
                  <c:v>0.99099999999999699</c:v>
                </c:pt>
                <c:pt idx="10">
                  <c:v>0.98999999999999666</c:v>
                </c:pt>
                <c:pt idx="11">
                  <c:v>0.98899999999999633</c:v>
                </c:pt>
                <c:pt idx="12">
                  <c:v>0.98799999999999599</c:v>
                </c:pt>
                <c:pt idx="13">
                  <c:v>0.98699999999999566</c:v>
                </c:pt>
                <c:pt idx="14">
                  <c:v>0.98599999999999532</c:v>
                </c:pt>
                <c:pt idx="15">
                  <c:v>0.98499999999999499</c:v>
                </c:pt>
                <c:pt idx="16">
                  <c:v>0.98399999999999466</c:v>
                </c:pt>
                <c:pt idx="17">
                  <c:v>0.98299999999999432</c:v>
                </c:pt>
                <c:pt idx="18">
                  <c:v>0.98199999999999399</c:v>
                </c:pt>
                <c:pt idx="19">
                  <c:v>0.98099999999999365</c:v>
                </c:pt>
                <c:pt idx="20">
                  <c:v>0.97999999999999332</c:v>
                </c:pt>
                <c:pt idx="21">
                  <c:v>0.97899999999999299</c:v>
                </c:pt>
                <c:pt idx="22">
                  <c:v>0.97799999999999265</c:v>
                </c:pt>
                <c:pt idx="23">
                  <c:v>0.97699999999999232</c:v>
                </c:pt>
                <c:pt idx="24">
                  <c:v>0.97599999999999199</c:v>
                </c:pt>
                <c:pt idx="25">
                  <c:v>0.97499999999999165</c:v>
                </c:pt>
                <c:pt idx="26">
                  <c:v>0.97399999999999132</c:v>
                </c:pt>
                <c:pt idx="27">
                  <c:v>0.97299999999999098</c:v>
                </c:pt>
                <c:pt idx="28">
                  <c:v>0.97199999999999065</c:v>
                </c:pt>
                <c:pt idx="29">
                  <c:v>0.97099999999999032</c:v>
                </c:pt>
                <c:pt idx="30">
                  <c:v>0.96999999999998998</c:v>
                </c:pt>
                <c:pt idx="31">
                  <c:v>0.96899999999998965</c:v>
                </c:pt>
                <c:pt idx="32">
                  <c:v>0.96799999999998931</c:v>
                </c:pt>
                <c:pt idx="33">
                  <c:v>0.96699999999998898</c:v>
                </c:pt>
                <c:pt idx="34">
                  <c:v>0.96599999999998865</c:v>
                </c:pt>
                <c:pt idx="35">
                  <c:v>0.96499999999998831</c:v>
                </c:pt>
                <c:pt idx="36">
                  <c:v>0.96399999999998798</c:v>
                </c:pt>
                <c:pt idx="37">
                  <c:v>0.96299999999998764</c:v>
                </c:pt>
                <c:pt idx="38">
                  <c:v>0.96199999999998731</c:v>
                </c:pt>
                <c:pt idx="39">
                  <c:v>0.96099999999998698</c:v>
                </c:pt>
                <c:pt idx="40">
                  <c:v>0.95999999999998664</c:v>
                </c:pt>
                <c:pt idx="41">
                  <c:v>0.95899999999998631</c:v>
                </c:pt>
                <c:pt idx="42">
                  <c:v>0.95799999999998597</c:v>
                </c:pt>
                <c:pt idx="43">
                  <c:v>0.95699999999998564</c:v>
                </c:pt>
                <c:pt idx="44">
                  <c:v>0.95599999999998531</c:v>
                </c:pt>
                <c:pt idx="45">
                  <c:v>0.95499999999998497</c:v>
                </c:pt>
                <c:pt idx="46">
                  <c:v>0.95399999999998464</c:v>
                </c:pt>
                <c:pt idx="47">
                  <c:v>0.9529999999999843</c:v>
                </c:pt>
                <c:pt idx="48">
                  <c:v>0.95199999999998397</c:v>
                </c:pt>
                <c:pt idx="49">
                  <c:v>0.95099999999998364</c:v>
                </c:pt>
                <c:pt idx="50">
                  <c:v>0.9499999999999833</c:v>
                </c:pt>
                <c:pt idx="51">
                  <c:v>0.94899999999998297</c:v>
                </c:pt>
                <c:pt idx="52">
                  <c:v>0.94799999999998263</c:v>
                </c:pt>
                <c:pt idx="53">
                  <c:v>0.9469999999999823</c:v>
                </c:pt>
                <c:pt idx="54">
                  <c:v>0.94599999999998197</c:v>
                </c:pt>
                <c:pt idx="55">
                  <c:v>0.94499999999998163</c:v>
                </c:pt>
                <c:pt idx="56">
                  <c:v>0.9439999999999813</c:v>
                </c:pt>
                <c:pt idx="57">
                  <c:v>0.94299999999998096</c:v>
                </c:pt>
                <c:pt idx="58">
                  <c:v>0.94199999999998063</c:v>
                </c:pt>
                <c:pt idx="59">
                  <c:v>0.9409999999999803</c:v>
                </c:pt>
                <c:pt idx="60">
                  <c:v>0.93999999999997996</c:v>
                </c:pt>
                <c:pt idx="61">
                  <c:v>0.93899999999997963</c:v>
                </c:pt>
                <c:pt idx="62">
                  <c:v>0.93799999999997929</c:v>
                </c:pt>
                <c:pt idx="63">
                  <c:v>0.93699999999997896</c:v>
                </c:pt>
                <c:pt idx="64">
                  <c:v>0.93599999999997863</c:v>
                </c:pt>
                <c:pt idx="65">
                  <c:v>0.93499999999997829</c:v>
                </c:pt>
                <c:pt idx="66">
                  <c:v>0.93399999999997796</c:v>
                </c:pt>
                <c:pt idx="67">
                  <c:v>0.93299999999997763</c:v>
                </c:pt>
                <c:pt idx="68">
                  <c:v>0.93199999999997729</c:v>
                </c:pt>
                <c:pt idx="69">
                  <c:v>0.93099999999997696</c:v>
                </c:pt>
                <c:pt idx="70">
                  <c:v>0.92999999999997662</c:v>
                </c:pt>
                <c:pt idx="71">
                  <c:v>0.92899999999997629</c:v>
                </c:pt>
                <c:pt idx="72">
                  <c:v>0.92799999999997596</c:v>
                </c:pt>
                <c:pt idx="73">
                  <c:v>0.92699999999997562</c:v>
                </c:pt>
                <c:pt idx="74">
                  <c:v>0.92599999999997529</c:v>
                </c:pt>
                <c:pt idx="75">
                  <c:v>0.92499999999997495</c:v>
                </c:pt>
                <c:pt idx="76">
                  <c:v>0.92399999999997462</c:v>
                </c:pt>
                <c:pt idx="77">
                  <c:v>0.92299999999997429</c:v>
                </c:pt>
                <c:pt idx="78">
                  <c:v>0.92199999999997395</c:v>
                </c:pt>
                <c:pt idx="79">
                  <c:v>0.92099999999997362</c:v>
                </c:pt>
                <c:pt idx="80">
                  <c:v>0.91999999999997328</c:v>
                </c:pt>
                <c:pt idx="81">
                  <c:v>0.91899999999997295</c:v>
                </c:pt>
                <c:pt idx="82">
                  <c:v>0.91799999999997262</c:v>
                </c:pt>
                <c:pt idx="83">
                  <c:v>0.91699999999997228</c:v>
                </c:pt>
                <c:pt idx="84">
                  <c:v>0.91599999999997195</c:v>
                </c:pt>
                <c:pt idx="85">
                  <c:v>0.91499999999997161</c:v>
                </c:pt>
                <c:pt idx="86">
                  <c:v>0.91399999999997128</c:v>
                </c:pt>
                <c:pt idx="87">
                  <c:v>0.91299999999997095</c:v>
                </c:pt>
                <c:pt idx="88">
                  <c:v>0.91199999999997061</c:v>
                </c:pt>
                <c:pt idx="89">
                  <c:v>0.91099999999997028</c:v>
                </c:pt>
                <c:pt idx="90">
                  <c:v>0.90999999999996994</c:v>
                </c:pt>
                <c:pt idx="91">
                  <c:v>0.90899999999996961</c:v>
                </c:pt>
                <c:pt idx="92">
                  <c:v>0.90799999999996928</c:v>
                </c:pt>
                <c:pt idx="93">
                  <c:v>0.90699999999996894</c:v>
                </c:pt>
                <c:pt idx="94">
                  <c:v>0.90599999999996861</c:v>
                </c:pt>
                <c:pt idx="95">
                  <c:v>0.90499999999996827</c:v>
                </c:pt>
                <c:pt idx="96">
                  <c:v>0.90399999999996794</c:v>
                </c:pt>
                <c:pt idx="97">
                  <c:v>0.90299999999996761</c:v>
                </c:pt>
                <c:pt idx="98">
                  <c:v>0.90199999999996727</c:v>
                </c:pt>
                <c:pt idx="99">
                  <c:v>0.90099999999996694</c:v>
                </c:pt>
                <c:pt idx="100">
                  <c:v>0.8999999999999666</c:v>
                </c:pt>
                <c:pt idx="101">
                  <c:v>0.89899999999996627</c:v>
                </c:pt>
                <c:pt idx="102">
                  <c:v>0.89799999999996594</c:v>
                </c:pt>
                <c:pt idx="103">
                  <c:v>0.8969999999999656</c:v>
                </c:pt>
                <c:pt idx="104">
                  <c:v>0.89599999999996527</c:v>
                </c:pt>
                <c:pt idx="105">
                  <c:v>0.89499999999996493</c:v>
                </c:pt>
                <c:pt idx="106">
                  <c:v>0.8939999999999646</c:v>
                </c:pt>
                <c:pt idx="107">
                  <c:v>0.89299999999996427</c:v>
                </c:pt>
                <c:pt idx="108">
                  <c:v>0.89199999999996393</c:v>
                </c:pt>
                <c:pt idx="109">
                  <c:v>0.8909999999999636</c:v>
                </c:pt>
                <c:pt idx="110">
                  <c:v>0.88999999999996326</c:v>
                </c:pt>
                <c:pt idx="111">
                  <c:v>0.88899999999996293</c:v>
                </c:pt>
                <c:pt idx="112">
                  <c:v>0.8879999999999626</c:v>
                </c:pt>
                <c:pt idx="113">
                  <c:v>0.88699999999996226</c:v>
                </c:pt>
                <c:pt idx="114">
                  <c:v>0.88599999999996193</c:v>
                </c:pt>
                <c:pt idx="115">
                  <c:v>0.8849999999999616</c:v>
                </c:pt>
                <c:pt idx="116">
                  <c:v>0.88399999999996126</c:v>
                </c:pt>
                <c:pt idx="117">
                  <c:v>0.88299999999996093</c:v>
                </c:pt>
                <c:pt idx="118">
                  <c:v>0.88199999999996059</c:v>
                </c:pt>
                <c:pt idx="119">
                  <c:v>0.88099999999996026</c:v>
                </c:pt>
                <c:pt idx="120">
                  <c:v>0.87999999999995993</c:v>
                </c:pt>
                <c:pt idx="121">
                  <c:v>0.87899999999995959</c:v>
                </c:pt>
                <c:pt idx="122">
                  <c:v>0.87799999999995926</c:v>
                </c:pt>
                <c:pt idx="123">
                  <c:v>0.87699999999995892</c:v>
                </c:pt>
                <c:pt idx="124">
                  <c:v>0.87599999999995859</c:v>
                </c:pt>
                <c:pt idx="125">
                  <c:v>0.87499999999995826</c:v>
                </c:pt>
                <c:pt idx="126">
                  <c:v>0.87399999999995792</c:v>
                </c:pt>
                <c:pt idx="127">
                  <c:v>0.87299999999995759</c:v>
                </c:pt>
                <c:pt idx="128">
                  <c:v>0.87199999999995725</c:v>
                </c:pt>
                <c:pt idx="129">
                  <c:v>0.87099999999995692</c:v>
                </c:pt>
                <c:pt idx="130">
                  <c:v>0.86999999999995659</c:v>
                </c:pt>
                <c:pt idx="131">
                  <c:v>0.86899999999995625</c:v>
                </c:pt>
                <c:pt idx="132">
                  <c:v>0.86799999999995592</c:v>
                </c:pt>
                <c:pt idx="133">
                  <c:v>0.86699999999995558</c:v>
                </c:pt>
                <c:pt idx="134">
                  <c:v>0.86599999999995525</c:v>
                </c:pt>
                <c:pt idx="135">
                  <c:v>0.86499999999995492</c:v>
                </c:pt>
                <c:pt idx="136">
                  <c:v>0.86399999999995458</c:v>
                </c:pt>
                <c:pt idx="137">
                  <c:v>0.86299999999995425</c:v>
                </c:pt>
                <c:pt idx="138">
                  <c:v>0.86199999999995391</c:v>
                </c:pt>
                <c:pt idx="139">
                  <c:v>0.86099999999995358</c:v>
                </c:pt>
                <c:pt idx="140">
                  <c:v>0.85999999999995325</c:v>
                </c:pt>
                <c:pt idx="141">
                  <c:v>0.85899999999995291</c:v>
                </c:pt>
                <c:pt idx="142">
                  <c:v>0.85799999999995258</c:v>
                </c:pt>
                <c:pt idx="143">
                  <c:v>0.85699999999995224</c:v>
                </c:pt>
                <c:pt idx="144">
                  <c:v>0.85599999999995191</c:v>
                </c:pt>
                <c:pt idx="145">
                  <c:v>0.85499999999995158</c:v>
                </c:pt>
                <c:pt idx="146">
                  <c:v>0.85399999999995124</c:v>
                </c:pt>
                <c:pt idx="147">
                  <c:v>0.85299999999995091</c:v>
                </c:pt>
                <c:pt idx="148">
                  <c:v>0.85199999999995057</c:v>
                </c:pt>
                <c:pt idx="149">
                  <c:v>0.85099999999995024</c:v>
                </c:pt>
                <c:pt idx="150">
                  <c:v>0.84999999999994991</c:v>
                </c:pt>
                <c:pt idx="151">
                  <c:v>0.84899999999994957</c:v>
                </c:pt>
                <c:pt idx="152">
                  <c:v>0.84799999999994924</c:v>
                </c:pt>
                <c:pt idx="153">
                  <c:v>0.8469999999999489</c:v>
                </c:pt>
                <c:pt idx="154">
                  <c:v>0.84599999999994857</c:v>
                </c:pt>
                <c:pt idx="155">
                  <c:v>0.84499999999994824</c:v>
                </c:pt>
                <c:pt idx="156">
                  <c:v>0.8439999999999479</c:v>
                </c:pt>
                <c:pt idx="157">
                  <c:v>0.84299999999994757</c:v>
                </c:pt>
                <c:pt idx="158">
                  <c:v>0.84199999999994724</c:v>
                </c:pt>
                <c:pt idx="159">
                  <c:v>0.8409999999999469</c:v>
                </c:pt>
                <c:pt idx="160">
                  <c:v>0.83999999999994657</c:v>
                </c:pt>
                <c:pt idx="161">
                  <c:v>0.83899999999994623</c:v>
                </c:pt>
                <c:pt idx="162">
                  <c:v>0.8379999999999459</c:v>
                </c:pt>
                <c:pt idx="163">
                  <c:v>0.83699999999994557</c:v>
                </c:pt>
                <c:pt idx="164">
                  <c:v>0.83599999999994523</c:v>
                </c:pt>
                <c:pt idx="165">
                  <c:v>0.8349999999999449</c:v>
                </c:pt>
                <c:pt idx="166">
                  <c:v>0.83399999999994456</c:v>
                </c:pt>
                <c:pt idx="167">
                  <c:v>0.83299999999994423</c:v>
                </c:pt>
                <c:pt idx="168">
                  <c:v>0.8319999999999439</c:v>
                </c:pt>
                <c:pt idx="169">
                  <c:v>0.83099999999994356</c:v>
                </c:pt>
                <c:pt idx="170">
                  <c:v>0.82999999999994323</c:v>
                </c:pt>
                <c:pt idx="171">
                  <c:v>0.82899999999994289</c:v>
                </c:pt>
                <c:pt idx="172">
                  <c:v>0.82799999999994256</c:v>
                </c:pt>
                <c:pt idx="173">
                  <c:v>0.82699999999994223</c:v>
                </c:pt>
                <c:pt idx="174">
                  <c:v>0.82599999999994189</c:v>
                </c:pt>
                <c:pt idx="175">
                  <c:v>0.82499999999994156</c:v>
                </c:pt>
                <c:pt idx="176">
                  <c:v>0.82399999999994122</c:v>
                </c:pt>
                <c:pt idx="177">
                  <c:v>0.82299999999994089</c:v>
                </c:pt>
                <c:pt idx="178">
                  <c:v>0.82199999999994056</c:v>
                </c:pt>
                <c:pt idx="179">
                  <c:v>0.82099999999994022</c:v>
                </c:pt>
                <c:pt idx="180">
                  <c:v>0.81999999999993989</c:v>
                </c:pt>
                <c:pt idx="181">
                  <c:v>0.81899999999993955</c:v>
                </c:pt>
                <c:pt idx="182">
                  <c:v>0.81799999999993922</c:v>
                </c:pt>
                <c:pt idx="183">
                  <c:v>0.81699999999993889</c:v>
                </c:pt>
                <c:pt idx="184">
                  <c:v>0.81599999999993855</c:v>
                </c:pt>
                <c:pt idx="185">
                  <c:v>0.81499999999993822</c:v>
                </c:pt>
                <c:pt idx="186">
                  <c:v>0.81399999999993788</c:v>
                </c:pt>
                <c:pt idx="187">
                  <c:v>0.81299999999993755</c:v>
                </c:pt>
                <c:pt idx="188">
                  <c:v>0.81199999999993722</c:v>
                </c:pt>
                <c:pt idx="189">
                  <c:v>0.81099999999993688</c:v>
                </c:pt>
                <c:pt idx="190">
                  <c:v>0.80999999999993655</c:v>
                </c:pt>
                <c:pt idx="191">
                  <c:v>0.80899999999993621</c:v>
                </c:pt>
                <c:pt idx="192">
                  <c:v>0.80799999999993588</c:v>
                </c:pt>
                <c:pt idx="193">
                  <c:v>0.80699999999993555</c:v>
                </c:pt>
                <c:pt idx="194">
                  <c:v>0.80599999999993521</c:v>
                </c:pt>
                <c:pt idx="195">
                  <c:v>0.80499999999993488</c:v>
                </c:pt>
                <c:pt idx="196">
                  <c:v>0.80399999999993454</c:v>
                </c:pt>
                <c:pt idx="197">
                  <c:v>0.80299999999993421</c:v>
                </c:pt>
                <c:pt idx="198">
                  <c:v>0.80199999999993388</c:v>
                </c:pt>
                <c:pt idx="199">
                  <c:v>0.80099999999993354</c:v>
                </c:pt>
                <c:pt idx="200">
                  <c:v>0.79999999999993321</c:v>
                </c:pt>
                <c:pt idx="201">
                  <c:v>0.79899999999993288</c:v>
                </c:pt>
                <c:pt idx="202">
                  <c:v>0.79799999999993254</c:v>
                </c:pt>
                <c:pt idx="203">
                  <c:v>0.79699999999993221</c:v>
                </c:pt>
                <c:pt idx="204">
                  <c:v>0.79599999999993187</c:v>
                </c:pt>
                <c:pt idx="205">
                  <c:v>0.79499999999993154</c:v>
                </c:pt>
                <c:pt idx="206">
                  <c:v>0.79399999999993121</c:v>
                </c:pt>
                <c:pt idx="207">
                  <c:v>0.79299999999993087</c:v>
                </c:pt>
                <c:pt idx="208">
                  <c:v>0.79199999999993054</c:v>
                </c:pt>
                <c:pt idx="209">
                  <c:v>0.7909999999999302</c:v>
                </c:pt>
                <c:pt idx="210">
                  <c:v>0.78999999999992987</c:v>
                </c:pt>
                <c:pt idx="211">
                  <c:v>0.78899999999992954</c:v>
                </c:pt>
                <c:pt idx="212">
                  <c:v>0.7879999999999292</c:v>
                </c:pt>
                <c:pt idx="213">
                  <c:v>0.78699999999992887</c:v>
                </c:pt>
                <c:pt idx="214">
                  <c:v>0.78599999999992853</c:v>
                </c:pt>
                <c:pt idx="215">
                  <c:v>0.7849999999999282</c:v>
                </c:pt>
                <c:pt idx="216">
                  <c:v>0.78399999999992787</c:v>
                </c:pt>
                <c:pt idx="217">
                  <c:v>0.78299999999992753</c:v>
                </c:pt>
                <c:pt idx="218">
                  <c:v>0.7819999999999272</c:v>
                </c:pt>
                <c:pt idx="219">
                  <c:v>0.78099999999992686</c:v>
                </c:pt>
                <c:pt idx="220">
                  <c:v>0.77999999999992653</c:v>
                </c:pt>
                <c:pt idx="221">
                  <c:v>0.7789999999999262</c:v>
                </c:pt>
                <c:pt idx="222">
                  <c:v>0.77799999999992586</c:v>
                </c:pt>
                <c:pt idx="223">
                  <c:v>0.77699999999992553</c:v>
                </c:pt>
                <c:pt idx="224">
                  <c:v>0.77599999999992519</c:v>
                </c:pt>
                <c:pt idx="225">
                  <c:v>0.77499999999992486</c:v>
                </c:pt>
                <c:pt idx="226">
                  <c:v>0.77399999999992453</c:v>
                </c:pt>
                <c:pt idx="227">
                  <c:v>0.77299999999992419</c:v>
                </c:pt>
                <c:pt idx="228">
                  <c:v>0.77199999999992386</c:v>
                </c:pt>
                <c:pt idx="229">
                  <c:v>0.77099999999992352</c:v>
                </c:pt>
                <c:pt idx="230">
                  <c:v>0.76999999999992319</c:v>
                </c:pt>
                <c:pt idx="231">
                  <c:v>0.76899999999992286</c:v>
                </c:pt>
                <c:pt idx="232">
                  <c:v>0.76799999999992252</c:v>
                </c:pt>
                <c:pt idx="233">
                  <c:v>0.76699999999992219</c:v>
                </c:pt>
                <c:pt idx="234">
                  <c:v>0.76599999999992185</c:v>
                </c:pt>
                <c:pt idx="235">
                  <c:v>0.76499999999992152</c:v>
                </c:pt>
                <c:pt idx="236">
                  <c:v>0.76399999999992119</c:v>
                </c:pt>
                <c:pt idx="237">
                  <c:v>0.76299999999992085</c:v>
                </c:pt>
                <c:pt idx="238">
                  <c:v>0.76199999999992052</c:v>
                </c:pt>
                <c:pt idx="239">
                  <c:v>0.76099999999992018</c:v>
                </c:pt>
                <c:pt idx="240">
                  <c:v>0.75999999999991985</c:v>
                </c:pt>
                <c:pt idx="241">
                  <c:v>0.75899999999991952</c:v>
                </c:pt>
                <c:pt idx="242">
                  <c:v>0.75799999999991918</c:v>
                </c:pt>
                <c:pt idx="243">
                  <c:v>0.75699999999991885</c:v>
                </c:pt>
                <c:pt idx="244">
                  <c:v>0.75599999999991851</c:v>
                </c:pt>
                <c:pt idx="245">
                  <c:v>0.75499999999991818</c:v>
                </c:pt>
                <c:pt idx="246">
                  <c:v>0.75399999999991785</c:v>
                </c:pt>
                <c:pt idx="247">
                  <c:v>0.75299999999991751</c:v>
                </c:pt>
                <c:pt idx="248">
                  <c:v>0.75199999999991718</c:v>
                </c:pt>
                <c:pt idx="249">
                  <c:v>0.75099999999991685</c:v>
                </c:pt>
                <c:pt idx="250">
                  <c:v>0.74999999999991651</c:v>
                </c:pt>
                <c:pt idx="251">
                  <c:v>0.74899999999991618</c:v>
                </c:pt>
                <c:pt idx="252">
                  <c:v>0.74799999999991584</c:v>
                </c:pt>
                <c:pt idx="253">
                  <c:v>0.74699999999991551</c:v>
                </c:pt>
                <c:pt idx="254">
                  <c:v>0.74599999999991518</c:v>
                </c:pt>
                <c:pt idx="255">
                  <c:v>0.74499999999991484</c:v>
                </c:pt>
                <c:pt idx="256">
                  <c:v>0.74399999999991451</c:v>
                </c:pt>
                <c:pt idx="257">
                  <c:v>0.74299999999991417</c:v>
                </c:pt>
                <c:pt idx="258">
                  <c:v>0.74199999999991384</c:v>
                </c:pt>
                <c:pt idx="259">
                  <c:v>0.74099999999991351</c:v>
                </c:pt>
                <c:pt idx="260">
                  <c:v>0.73999999999991317</c:v>
                </c:pt>
                <c:pt idx="261">
                  <c:v>0.73899999999991284</c:v>
                </c:pt>
                <c:pt idx="262">
                  <c:v>0.7379999999999125</c:v>
                </c:pt>
                <c:pt idx="263">
                  <c:v>0.73699999999991217</c:v>
                </c:pt>
                <c:pt idx="264">
                  <c:v>0.73599999999991184</c:v>
                </c:pt>
                <c:pt idx="265">
                  <c:v>0.7349999999999115</c:v>
                </c:pt>
                <c:pt idx="266">
                  <c:v>0.73399999999991117</c:v>
                </c:pt>
                <c:pt idx="267">
                  <c:v>0.73299999999991083</c:v>
                </c:pt>
                <c:pt idx="268">
                  <c:v>0.7319999999999105</c:v>
                </c:pt>
                <c:pt idx="269">
                  <c:v>0.73099999999991017</c:v>
                </c:pt>
                <c:pt idx="270">
                  <c:v>0.72999999999990983</c:v>
                </c:pt>
                <c:pt idx="271">
                  <c:v>0.7289999999999095</c:v>
                </c:pt>
                <c:pt idx="272">
                  <c:v>0.72799999999990916</c:v>
                </c:pt>
                <c:pt idx="273">
                  <c:v>0.72699999999990883</c:v>
                </c:pt>
                <c:pt idx="274">
                  <c:v>0.7259999999999085</c:v>
                </c:pt>
                <c:pt idx="275">
                  <c:v>0.72499999999990816</c:v>
                </c:pt>
                <c:pt idx="276">
                  <c:v>0.72399999999990783</c:v>
                </c:pt>
                <c:pt idx="277">
                  <c:v>0.72299999999990749</c:v>
                </c:pt>
                <c:pt idx="278">
                  <c:v>0.72199999999990716</c:v>
                </c:pt>
                <c:pt idx="279">
                  <c:v>0.72099999999990683</c:v>
                </c:pt>
                <c:pt idx="280">
                  <c:v>0.71999999999990649</c:v>
                </c:pt>
                <c:pt idx="281">
                  <c:v>0.71899999999990616</c:v>
                </c:pt>
                <c:pt idx="282">
                  <c:v>0.71799999999990582</c:v>
                </c:pt>
                <c:pt idx="283">
                  <c:v>0.71699999999990549</c:v>
                </c:pt>
                <c:pt idx="284">
                  <c:v>0.71599999999990516</c:v>
                </c:pt>
                <c:pt idx="285">
                  <c:v>0.71499999999990482</c:v>
                </c:pt>
                <c:pt idx="286">
                  <c:v>0.71399999999990449</c:v>
                </c:pt>
                <c:pt idx="287">
                  <c:v>0.71299999999990415</c:v>
                </c:pt>
                <c:pt idx="288">
                  <c:v>0.71199999999990382</c:v>
                </c:pt>
                <c:pt idx="289">
                  <c:v>0.71099999999990349</c:v>
                </c:pt>
                <c:pt idx="290">
                  <c:v>0.70999999999990315</c:v>
                </c:pt>
                <c:pt idx="291">
                  <c:v>0.70899999999990282</c:v>
                </c:pt>
                <c:pt idx="292">
                  <c:v>0.70799999999990249</c:v>
                </c:pt>
                <c:pt idx="293">
                  <c:v>0.70699999999990215</c:v>
                </c:pt>
                <c:pt idx="294">
                  <c:v>0.70599999999990182</c:v>
                </c:pt>
                <c:pt idx="295">
                  <c:v>0.70499999999990148</c:v>
                </c:pt>
                <c:pt idx="296">
                  <c:v>0.70399999999990115</c:v>
                </c:pt>
                <c:pt idx="297">
                  <c:v>0.70299999999990082</c:v>
                </c:pt>
                <c:pt idx="298">
                  <c:v>0.70199999999990048</c:v>
                </c:pt>
                <c:pt idx="299">
                  <c:v>0.70099999999990015</c:v>
                </c:pt>
                <c:pt idx="300">
                  <c:v>0.69999999999989981</c:v>
                </c:pt>
                <c:pt idx="301">
                  <c:v>0.69899999999989948</c:v>
                </c:pt>
                <c:pt idx="302">
                  <c:v>0.69799999999989915</c:v>
                </c:pt>
                <c:pt idx="303">
                  <c:v>0.69699999999989881</c:v>
                </c:pt>
                <c:pt idx="304">
                  <c:v>0.69599999999989848</c:v>
                </c:pt>
                <c:pt idx="305">
                  <c:v>0.69499999999989814</c:v>
                </c:pt>
                <c:pt idx="306">
                  <c:v>0.69399999999989781</c:v>
                </c:pt>
                <c:pt idx="307">
                  <c:v>0.69299999999989748</c:v>
                </c:pt>
                <c:pt idx="308">
                  <c:v>0.69199999999989714</c:v>
                </c:pt>
                <c:pt idx="309">
                  <c:v>0.69099999999989681</c:v>
                </c:pt>
                <c:pt idx="310">
                  <c:v>0.68999999999989647</c:v>
                </c:pt>
                <c:pt idx="311">
                  <c:v>0.68899999999989614</c:v>
                </c:pt>
                <c:pt idx="312">
                  <c:v>0.68799999999989581</c:v>
                </c:pt>
                <c:pt idx="313">
                  <c:v>0.68699999999989547</c:v>
                </c:pt>
                <c:pt idx="314">
                  <c:v>0.68599999999989514</c:v>
                </c:pt>
                <c:pt idx="315">
                  <c:v>0.6849999999998948</c:v>
                </c:pt>
                <c:pt idx="316">
                  <c:v>0.68399999999989447</c:v>
                </c:pt>
                <c:pt idx="317">
                  <c:v>0.68299999999989414</c:v>
                </c:pt>
                <c:pt idx="318">
                  <c:v>0.6819999999998938</c:v>
                </c:pt>
                <c:pt idx="319">
                  <c:v>0.68099999999989347</c:v>
                </c:pt>
                <c:pt idx="320">
                  <c:v>0.67999999999989313</c:v>
                </c:pt>
                <c:pt idx="321">
                  <c:v>0.6789999999998928</c:v>
                </c:pt>
                <c:pt idx="322">
                  <c:v>0.67799999999989247</c:v>
                </c:pt>
                <c:pt idx="323">
                  <c:v>0.67699999999989213</c:v>
                </c:pt>
                <c:pt idx="324">
                  <c:v>0.6759999999998918</c:v>
                </c:pt>
                <c:pt idx="325">
                  <c:v>0.67499999999989146</c:v>
                </c:pt>
                <c:pt idx="326">
                  <c:v>0.67399999999989113</c:v>
                </c:pt>
                <c:pt idx="327">
                  <c:v>0.6729999999998908</c:v>
                </c:pt>
                <c:pt idx="328">
                  <c:v>0.67199999999989046</c:v>
                </c:pt>
                <c:pt idx="329">
                  <c:v>0.67099999999989013</c:v>
                </c:pt>
                <c:pt idx="330">
                  <c:v>0.66999999999988979</c:v>
                </c:pt>
                <c:pt idx="331">
                  <c:v>0.66899999999988946</c:v>
                </c:pt>
                <c:pt idx="332">
                  <c:v>0.66799999999988913</c:v>
                </c:pt>
                <c:pt idx="333">
                  <c:v>0.66699999999988879</c:v>
                </c:pt>
                <c:pt idx="334">
                  <c:v>0.66599999999988846</c:v>
                </c:pt>
                <c:pt idx="335">
                  <c:v>0.66499999999988813</c:v>
                </c:pt>
                <c:pt idx="336">
                  <c:v>0.66399999999988779</c:v>
                </c:pt>
                <c:pt idx="337">
                  <c:v>0.66299999999988746</c:v>
                </c:pt>
                <c:pt idx="338">
                  <c:v>0.66199999999988712</c:v>
                </c:pt>
                <c:pt idx="339">
                  <c:v>0.66099999999988679</c:v>
                </c:pt>
                <c:pt idx="340">
                  <c:v>0.65999999999988646</c:v>
                </c:pt>
                <c:pt idx="341">
                  <c:v>0.65899999999988612</c:v>
                </c:pt>
                <c:pt idx="342">
                  <c:v>0.65799999999988579</c:v>
                </c:pt>
                <c:pt idx="343">
                  <c:v>0.65699999999988545</c:v>
                </c:pt>
                <c:pt idx="344">
                  <c:v>0.65599999999988512</c:v>
                </c:pt>
                <c:pt idx="345">
                  <c:v>0.65499999999988479</c:v>
                </c:pt>
                <c:pt idx="346">
                  <c:v>0.65399999999988445</c:v>
                </c:pt>
                <c:pt idx="347">
                  <c:v>0.65299999999988412</c:v>
                </c:pt>
                <c:pt idx="348">
                  <c:v>0.65199999999988378</c:v>
                </c:pt>
                <c:pt idx="349">
                  <c:v>0.65099999999988345</c:v>
                </c:pt>
                <c:pt idx="350">
                  <c:v>0.64999999999988312</c:v>
                </c:pt>
                <c:pt idx="351">
                  <c:v>0.64899999999988278</c:v>
                </c:pt>
                <c:pt idx="352">
                  <c:v>0.64799999999988245</c:v>
                </c:pt>
                <c:pt idx="353">
                  <c:v>0.64699999999988211</c:v>
                </c:pt>
                <c:pt idx="354">
                  <c:v>0.64599999999988178</c:v>
                </c:pt>
                <c:pt idx="355">
                  <c:v>0.64499999999988145</c:v>
                </c:pt>
                <c:pt idx="356">
                  <c:v>0.64399999999988111</c:v>
                </c:pt>
                <c:pt idx="357">
                  <c:v>0.64299999999988078</c:v>
                </c:pt>
                <c:pt idx="358">
                  <c:v>0.64199999999988044</c:v>
                </c:pt>
                <c:pt idx="359">
                  <c:v>0.64099999999988011</c:v>
                </c:pt>
                <c:pt idx="360">
                  <c:v>0.63999999999987978</c:v>
                </c:pt>
                <c:pt idx="361">
                  <c:v>0.63899999999987944</c:v>
                </c:pt>
                <c:pt idx="362">
                  <c:v>0.63799999999987911</c:v>
                </c:pt>
                <c:pt idx="363">
                  <c:v>0.63699999999987877</c:v>
                </c:pt>
                <c:pt idx="364">
                  <c:v>0.63599999999987844</c:v>
                </c:pt>
                <c:pt idx="365">
                  <c:v>0.63499999999987811</c:v>
                </c:pt>
                <c:pt idx="366">
                  <c:v>0.63399999999987777</c:v>
                </c:pt>
                <c:pt idx="367">
                  <c:v>0.63299999999987744</c:v>
                </c:pt>
                <c:pt idx="368">
                  <c:v>0.6319999999998771</c:v>
                </c:pt>
                <c:pt idx="369">
                  <c:v>0.63099999999987677</c:v>
                </c:pt>
                <c:pt idx="370">
                  <c:v>0.62999999999987644</c:v>
                </c:pt>
                <c:pt idx="371">
                  <c:v>0.6289999999998761</c:v>
                </c:pt>
                <c:pt idx="372">
                  <c:v>0.62799999999987577</c:v>
                </c:pt>
                <c:pt idx="373">
                  <c:v>0.62699999999987543</c:v>
                </c:pt>
                <c:pt idx="374">
                  <c:v>0.6259999999998751</c:v>
                </c:pt>
                <c:pt idx="375">
                  <c:v>0.62499999999987477</c:v>
                </c:pt>
                <c:pt idx="376">
                  <c:v>0.62399999999987443</c:v>
                </c:pt>
                <c:pt idx="377">
                  <c:v>0.6229999999998741</c:v>
                </c:pt>
                <c:pt idx="378">
                  <c:v>0.62199999999987376</c:v>
                </c:pt>
                <c:pt idx="379">
                  <c:v>0.62099999999987343</c:v>
                </c:pt>
                <c:pt idx="380">
                  <c:v>0.6199999999998731</c:v>
                </c:pt>
                <c:pt idx="381">
                  <c:v>0.61899999999987276</c:v>
                </c:pt>
                <c:pt idx="382">
                  <c:v>0.61799999999987243</c:v>
                </c:pt>
                <c:pt idx="383">
                  <c:v>0.6169999999998721</c:v>
                </c:pt>
                <c:pt idx="384">
                  <c:v>0.61599999999987176</c:v>
                </c:pt>
                <c:pt idx="385">
                  <c:v>0.61499999999987143</c:v>
                </c:pt>
                <c:pt idx="386">
                  <c:v>0.61399999999987109</c:v>
                </c:pt>
                <c:pt idx="387">
                  <c:v>0.61299999999987076</c:v>
                </c:pt>
                <c:pt idx="388">
                  <c:v>0.61199999999987043</c:v>
                </c:pt>
                <c:pt idx="389">
                  <c:v>0.61099999999987009</c:v>
                </c:pt>
                <c:pt idx="390">
                  <c:v>0.60999999999986976</c:v>
                </c:pt>
                <c:pt idx="391">
                  <c:v>0.60899999999986942</c:v>
                </c:pt>
                <c:pt idx="392">
                  <c:v>0.60799999999986909</c:v>
                </c:pt>
                <c:pt idx="393">
                  <c:v>0.60699999999986876</c:v>
                </c:pt>
                <c:pt idx="394">
                  <c:v>0.60599999999986842</c:v>
                </c:pt>
                <c:pt idx="395">
                  <c:v>0.60499999999986809</c:v>
                </c:pt>
                <c:pt idx="396">
                  <c:v>0.60399999999986775</c:v>
                </c:pt>
                <c:pt idx="397">
                  <c:v>0.60299999999986742</c:v>
                </c:pt>
                <c:pt idx="398">
                  <c:v>0.60199999999986709</c:v>
                </c:pt>
                <c:pt idx="399">
                  <c:v>0.60099999999986675</c:v>
                </c:pt>
                <c:pt idx="400">
                  <c:v>0.59999999999986642</c:v>
                </c:pt>
                <c:pt idx="401">
                  <c:v>0.59899999999986608</c:v>
                </c:pt>
                <c:pt idx="402">
                  <c:v>0.59799999999986575</c:v>
                </c:pt>
                <c:pt idx="403">
                  <c:v>0.59699999999986542</c:v>
                </c:pt>
                <c:pt idx="404">
                  <c:v>0.59599999999986508</c:v>
                </c:pt>
                <c:pt idx="405">
                  <c:v>0.59499999999986475</c:v>
                </c:pt>
                <c:pt idx="406">
                  <c:v>0.59399999999986441</c:v>
                </c:pt>
                <c:pt idx="407">
                  <c:v>0.59299999999986408</c:v>
                </c:pt>
                <c:pt idx="408">
                  <c:v>0.59199999999986375</c:v>
                </c:pt>
                <c:pt idx="409">
                  <c:v>0.59099999999986341</c:v>
                </c:pt>
                <c:pt idx="410">
                  <c:v>0.58999999999986308</c:v>
                </c:pt>
                <c:pt idx="411">
                  <c:v>0.58899999999986274</c:v>
                </c:pt>
                <c:pt idx="412">
                  <c:v>0.58799999999986241</c:v>
                </c:pt>
                <c:pt idx="413">
                  <c:v>0.58699999999986208</c:v>
                </c:pt>
                <c:pt idx="414">
                  <c:v>0.58599999999986174</c:v>
                </c:pt>
                <c:pt idx="415">
                  <c:v>0.58499999999986141</c:v>
                </c:pt>
                <c:pt idx="416">
                  <c:v>0.58399999999986107</c:v>
                </c:pt>
                <c:pt idx="417">
                  <c:v>0.58299999999986074</c:v>
                </c:pt>
                <c:pt idx="418">
                  <c:v>0.58199999999986041</c:v>
                </c:pt>
                <c:pt idx="419">
                  <c:v>0.58099999999986007</c:v>
                </c:pt>
                <c:pt idx="420">
                  <c:v>0.57999999999985974</c:v>
                </c:pt>
                <c:pt idx="421">
                  <c:v>0.5789999999998594</c:v>
                </c:pt>
                <c:pt idx="422">
                  <c:v>0.57799999999985907</c:v>
                </c:pt>
                <c:pt idx="423">
                  <c:v>0.57699999999985874</c:v>
                </c:pt>
                <c:pt idx="424">
                  <c:v>0.5759999999998584</c:v>
                </c:pt>
                <c:pt idx="425">
                  <c:v>0.57499999999985807</c:v>
                </c:pt>
                <c:pt idx="426">
                  <c:v>0.57399999999985774</c:v>
                </c:pt>
                <c:pt idx="427">
                  <c:v>0.5729999999998574</c:v>
                </c:pt>
                <c:pt idx="428">
                  <c:v>0.57199999999985707</c:v>
                </c:pt>
                <c:pt idx="429">
                  <c:v>0.57099999999985673</c:v>
                </c:pt>
                <c:pt idx="430">
                  <c:v>0.5699999999998564</c:v>
                </c:pt>
                <c:pt idx="431">
                  <c:v>0.56899999999985607</c:v>
                </c:pt>
                <c:pt idx="432">
                  <c:v>0.56799999999985573</c:v>
                </c:pt>
                <c:pt idx="433">
                  <c:v>0.5669999999998554</c:v>
                </c:pt>
                <c:pt idx="434">
                  <c:v>0.56599999999985506</c:v>
                </c:pt>
                <c:pt idx="435">
                  <c:v>0.56499999999985473</c:v>
                </c:pt>
                <c:pt idx="436">
                  <c:v>0.5639999999998544</c:v>
                </c:pt>
                <c:pt idx="437">
                  <c:v>0.56299999999985406</c:v>
                </c:pt>
                <c:pt idx="438">
                  <c:v>0.56199999999985373</c:v>
                </c:pt>
                <c:pt idx="439">
                  <c:v>0.56099999999985339</c:v>
                </c:pt>
                <c:pt idx="440">
                  <c:v>0.55999999999985306</c:v>
                </c:pt>
                <c:pt idx="441">
                  <c:v>0.55899999999985273</c:v>
                </c:pt>
                <c:pt idx="442">
                  <c:v>0.55799999999985239</c:v>
                </c:pt>
                <c:pt idx="443">
                  <c:v>0.55699999999985206</c:v>
                </c:pt>
                <c:pt idx="444">
                  <c:v>0.55599999999985172</c:v>
                </c:pt>
                <c:pt idx="445">
                  <c:v>0.55499999999985139</c:v>
                </c:pt>
                <c:pt idx="446">
                  <c:v>0.55399999999985106</c:v>
                </c:pt>
                <c:pt idx="447">
                  <c:v>0.55299999999985072</c:v>
                </c:pt>
                <c:pt idx="448">
                  <c:v>0.55199999999985039</c:v>
                </c:pt>
                <c:pt idx="449">
                  <c:v>0.55099999999985005</c:v>
                </c:pt>
                <c:pt idx="450">
                  <c:v>0.54999999999984972</c:v>
                </c:pt>
                <c:pt idx="451">
                  <c:v>0.54899999999984939</c:v>
                </c:pt>
                <c:pt idx="452">
                  <c:v>0.54799999999984905</c:v>
                </c:pt>
                <c:pt idx="453">
                  <c:v>0.54699999999984872</c:v>
                </c:pt>
                <c:pt idx="454">
                  <c:v>0.54599999999984838</c:v>
                </c:pt>
                <c:pt idx="455">
                  <c:v>0.54499999999984805</c:v>
                </c:pt>
                <c:pt idx="456">
                  <c:v>0.54399999999984772</c:v>
                </c:pt>
                <c:pt idx="457">
                  <c:v>0.54299999999984738</c:v>
                </c:pt>
                <c:pt idx="458">
                  <c:v>0.54199999999984705</c:v>
                </c:pt>
                <c:pt idx="459">
                  <c:v>0.54099999999984671</c:v>
                </c:pt>
                <c:pt idx="460">
                  <c:v>0.53999999999984638</c:v>
                </c:pt>
                <c:pt idx="461">
                  <c:v>0.53899999999984605</c:v>
                </c:pt>
                <c:pt idx="462">
                  <c:v>0.53799999999984571</c:v>
                </c:pt>
                <c:pt idx="463">
                  <c:v>0.53699999999984538</c:v>
                </c:pt>
                <c:pt idx="464">
                  <c:v>0.53599999999984504</c:v>
                </c:pt>
                <c:pt idx="465">
                  <c:v>0.53499999999984471</c:v>
                </c:pt>
                <c:pt idx="466">
                  <c:v>0.53399999999984438</c:v>
                </c:pt>
                <c:pt idx="467">
                  <c:v>0.53299999999984404</c:v>
                </c:pt>
                <c:pt idx="468">
                  <c:v>0.53199999999984371</c:v>
                </c:pt>
                <c:pt idx="469">
                  <c:v>0.53099999999984338</c:v>
                </c:pt>
                <c:pt idx="470">
                  <c:v>0.52999999999984304</c:v>
                </c:pt>
                <c:pt idx="471">
                  <c:v>0.52899999999984271</c:v>
                </c:pt>
                <c:pt idx="472">
                  <c:v>0.52799999999984237</c:v>
                </c:pt>
                <c:pt idx="473">
                  <c:v>0.52699999999984204</c:v>
                </c:pt>
                <c:pt idx="474">
                  <c:v>0.52599999999984171</c:v>
                </c:pt>
                <c:pt idx="475">
                  <c:v>0.52499999999984137</c:v>
                </c:pt>
                <c:pt idx="476">
                  <c:v>0.52399999999984104</c:v>
                </c:pt>
                <c:pt idx="477">
                  <c:v>0.5229999999998407</c:v>
                </c:pt>
                <c:pt idx="478">
                  <c:v>0.52199999999984037</c:v>
                </c:pt>
                <c:pt idx="479">
                  <c:v>0.52099999999984004</c:v>
                </c:pt>
                <c:pt idx="480">
                  <c:v>0.5199999999998397</c:v>
                </c:pt>
                <c:pt idx="481">
                  <c:v>0.51899999999983937</c:v>
                </c:pt>
                <c:pt idx="482">
                  <c:v>0.51799999999983903</c:v>
                </c:pt>
                <c:pt idx="483">
                  <c:v>0.5169999999998387</c:v>
                </c:pt>
                <c:pt idx="484">
                  <c:v>0.51599999999983837</c:v>
                </c:pt>
                <c:pt idx="485">
                  <c:v>0.51499999999983803</c:v>
                </c:pt>
                <c:pt idx="486">
                  <c:v>0.5139999999998377</c:v>
                </c:pt>
                <c:pt idx="487">
                  <c:v>0.51299999999983736</c:v>
                </c:pt>
                <c:pt idx="488">
                  <c:v>0.51199999999983703</c:v>
                </c:pt>
                <c:pt idx="489">
                  <c:v>0.5109999999998367</c:v>
                </c:pt>
                <c:pt idx="490">
                  <c:v>0.50999999999983636</c:v>
                </c:pt>
                <c:pt idx="491">
                  <c:v>0.50899999999983603</c:v>
                </c:pt>
                <c:pt idx="492">
                  <c:v>0.50799999999983569</c:v>
                </c:pt>
                <c:pt idx="493">
                  <c:v>0.50699999999983536</c:v>
                </c:pt>
                <c:pt idx="494">
                  <c:v>0.50599999999983503</c:v>
                </c:pt>
                <c:pt idx="495">
                  <c:v>0.50499999999983469</c:v>
                </c:pt>
                <c:pt idx="496">
                  <c:v>0.50399999999983436</c:v>
                </c:pt>
                <c:pt idx="497">
                  <c:v>0.50299999999983402</c:v>
                </c:pt>
                <c:pt idx="498">
                  <c:v>0.50199999999983369</c:v>
                </c:pt>
                <c:pt idx="499">
                  <c:v>0.50099999999983336</c:v>
                </c:pt>
                <c:pt idx="500">
                  <c:v>0.49999999999983302</c:v>
                </c:pt>
                <c:pt idx="501">
                  <c:v>0.49899999999983269</c:v>
                </c:pt>
                <c:pt idx="502">
                  <c:v>0.49799999999983235</c:v>
                </c:pt>
                <c:pt idx="503">
                  <c:v>0.49699999999983202</c:v>
                </c:pt>
                <c:pt idx="504">
                  <c:v>0.49599999999983169</c:v>
                </c:pt>
                <c:pt idx="505">
                  <c:v>0.49499999999983135</c:v>
                </c:pt>
                <c:pt idx="506">
                  <c:v>0.49399999999983102</c:v>
                </c:pt>
                <c:pt idx="507">
                  <c:v>0.49299999999983068</c:v>
                </c:pt>
                <c:pt idx="508">
                  <c:v>0.49199999999983035</c:v>
                </c:pt>
                <c:pt idx="509">
                  <c:v>0.49099999999983002</c:v>
                </c:pt>
                <c:pt idx="510">
                  <c:v>0.48999999999982968</c:v>
                </c:pt>
                <c:pt idx="511">
                  <c:v>0.48899999999982935</c:v>
                </c:pt>
                <c:pt idx="512">
                  <c:v>0.48799999999982901</c:v>
                </c:pt>
                <c:pt idx="513">
                  <c:v>0.48699999999982868</c:v>
                </c:pt>
                <c:pt idx="514">
                  <c:v>0.48599999999982835</c:v>
                </c:pt>
                <c:pt idx="515">
                  <c:v>0.48499999999982801</c:v>
                </c:pt>
                <c:pt idx="516">
                  <c:v>0.48399999999982768</c:v>
                </c:pt>
                <c:pt idx="517">
                  <c:v>0.48299999999982735</c:v>
                </c:pt>
                <c:pt idx="518">
                  <c:v>0.48199999999982701</c:v>
                </c:pt>
                <c:pt idx="519">
                  <c:v>0.48099999999982668</c:v>
                </c:pt>
                <c:pt idx="520">
                  <c:v>0.47999999999982634</c:v>
                </c:pt>
                <c:pt idx="521">
                  <c:v>0.47899999999982601</c:v>
                </c:pt>
                <c:pt idx="522">
                  <c:v>0.47799999999982568</c:v>
                </c:pt>
                <c:pt idx="523">
                  <c:v>0.47699999999982534</c:v>
                </c:pt>
                <c:pt idx="524">
                  <c:v>0.47599999999982501</c:v>
                </c:pt>
                <c:pt idx="525">
                  <c:v>0.47499999999982467</c:v>
                </c:pt>
                <c:pt idx="526">
                  <c:v>0.47399999999982434</c:v>
                </c:pt>
                <c:pt idx="527">
                  <c:v>0.47299999999982401</c:v>
                </c:pt>
                <c:pt idx="528">
                  <c:v>0.47199999999982367</c:v>
                </c:pt>
                <c:pt idx="529">
                  <c:v>0.47099999999982334</c:v>
                </c:pt>
                <c:pt idx="530">
                  <c:v>0.469999999999823</c:v>
                </c:pt>
                <c:pt idx="531">
                  <c:v>0.46899999999982267</c:v>
                </c:pt>
                <c:pt idx="532">
                  <c:v>0.46799999999982234</c:v>
                </c:pt>
                <c:pt idx="533">
                  <c:v>0.466999999999822</c:v>
                </c:pt>
                <c:pt idx="534">
                  <c:v>0.46599999999982167</c:v>
                </c:pt>
                <c:pt idx="535">
                  <c:v>0.46499999999982133</c:v>
                </c:pt>
                <c:pt idx="536">
                  <c:v>0.463999999999821</c:v>
                </c:pt>
                <c:pt idx="537">
                  <c:v>0.46299999999982067</c:v>
                </c:pt>
                <c:pt idx="538">
                  <c:v>0.46199999999982033</c:v>
                </c:pt>
                <c:pt idx="539">
                  <c:v>0.46099999999982</c:v>
                </c:pt>
                <c:pt idx="540">
                  <c:v>0.45999999999981966</c:v>
                </c:pt>
                <c:pt idx="541">
                  <c:v>0.45899999999981933</c:v>
                </c:pt>
                <c:pt idx="542">
                  <c:v>0.457999999999819</c:v>
                </c:pt>
                <c:pt idx="543">
                  <c:v>0.45699999999981866</c:v>
                </c:pt>
                <c:pt idx="544">
                  <c:v>0.45599999999981833</c:v>
                </c:pt>
                <c:pt idx="545">
                  <c:v>0.45499999999981799</c:v>
                </c:pt>
                <c:pt idx="546">
                  <c:v>0.45399999999981766</c:v>
                </c:pt>
                <c:pt idx="547">
                  <c:v>0.45299999999981733</c:v>
                </c:pt>
                <c:pt idx="548">
                  <c:v>0.45199999999981699</c:v>
                </c:pt>
                <c:pt idx="549">
                  <c:v>0.45099999999981666</c:v>
                </c:pt>
                <c:pt idx="550">
                  <c:v>0.44999999999981632</c:v>
                </c:pt>
                <c:pt idx="551">
                  <c:v>0.44899999999981599</c:v>
                </c:pt>
                <c:pt idx="552">
                  <c:v>0.44799999999981566</c:v>
                </c:pt>
                <c:pt idx="553">
                  <c:v>0.44699999999981532</c:v>
                </c:pt>
                <c:pt idx="554">
                  <c:v>0.44599999999981499</c:v>
                </c:pt>
                <c:pt idx="555">
                  <c:v>0.44499999999981465</c:v>
                </c:pt>
                <c:pt idx="556">
                  <c:v>0.44399999999981432</c:v>
                </c:pt>
                <c:pt idx="557">
                  <c:v>0.44299999999981399</c:v>
                </c:pt>
                <c:pt idx="558">
                  <c:v>0.44199999999981365</c:v>
                </c:pt>
                <c:pt idx="559">
                  <c:v>0.44099999999981332</c:v>
                </c:pt>
                <c:pt idx="560">
                  <c:v>0.43999999999981299</c:v>
                </c:pt>
                <c:pt idx="561">
                  <c:v>0.43899999999981265</c:v>
                </c:pt>
                <c:pt idx="562">
                  <c:v>0.43799999999981232</c:v>
                </c:pt>
                <c:pt idx="563">
                  <c:v>0.43699999999981198</c:v>
                </c:pt>
                <c:pt idx="564">
                  <c:v>0.43599999999981165</c:v>
                </c:pt>
                <c:pt idx="565">
                  <c:v>0.43499999999981132</c:v>
                </c:pt>
                <c:pt idx="566">
                  <c:v>0.43399999999981098</c:v>
                </c:pt>
                <c:pt idx="567">
                  <c:v>0.43299999999981065</c:v>
                </c:pt>
                <c:pt idx="568">
                  <c:v>0.43199999999981031</c:v>
                </c:pt>
                <c:pt idx="569">
                  <c:v>0.43099999999980998</c:v>
                </c:pt>
                <c:pt idx="570">
                  <c:v>0.42999999999980965</c:v>
                </c:pt>
                <c:pt idx="571">
                  <c:v>0.42899999999980931</c:v>
                </c:pt>
                <c:pt idx="572">
                  <c:v>0.42799999999980898</c:v>
                </c:pt>
                <c:pt idx="573">
                  <c:v>0.42699999999980864</c:v>
                </c:pt>
                <c:pt idx="574">
                  <c:v>0.42599999999980831</c:v>
                </c:pt>
                <c:pt idx="575">
                  <c:v>0.42499999999980798</c:v>
                </c:pt>
                <c:pt idx="576">
                  <c:v>0.42399999999980764</c:v>
                </c:pt>
                <c:pt idx="577">
                  <c:v>0.42299999999980731</c:v>
                </c:pt>
                <c:pt idx="578">
                  <c:v>0.42199999999980697</c:v>
                </c:pt>
                <c:pt idx="579">
                  <c:v>0.42099999999980664</c:v>
                </c:pt>
                <c:pt idx="580">
                  <c:v>0.41999999999980631</c:v>
                </c:pt>
                <c:pt idx="581">
                  <c:v>0.41899999999980597</c:v>
                </c:pt>
                <c:pt idx="582">
                  <c:v>0.41799999999980564</c:v>
                </c:pt>
                <c:pt idx="583">
                  <c:v>0.4169999999998053</c:v>
                </c:pt>
                <c:pt idx="584">
                  <c:v>0.41599999999980497</c:v>
                </c:pt>
                <c:pt idx="585">
                  <c:v>0.41499999999980464</c:v>
                </c:pt>
                <c:pt idx="586">
                  <c:v>0.4139999999998043</c:v>
                </c:pt>
                <c:pt idx="587">
                  <c:v>0.41299999999980397</c:v>
                </c:pt>
                <c:pt idx="588">
                  <c:v>0.41199999999980363</c:v>
                </c:pt>
                <c:pt idx="589">
                  <c:v>0.4109999999998033</c:v>
                </c:pt>
                <c:pt idx="590">
                  <c:v>0.40999999999980297</c:v>
                </c:pt>
                <c:pt idx="591">
                  <c:v>0.40899999999980263</c:v>
                </c:pt>
                <c:pt idx="592">
                  <c:v>0.4079999999998023</c:v>
                </c:pt>
                <c:pt idx="593">
                  <c:v>0.40699999999980196</c:v>
                </c:pt>
                <c:pt idx="594">
                  <c:v>0.40599999999980163</c:v>
                </c:pt>
                <c:pt idx="595">
                  <c:v>0.4049999999998013</c:v>
                </c:pt>
                <c:pt idx="596">
                  <c:v>0.40399999999980096</c:v>
                </c:pt>
                <c:pt idx="597">
                  <c:v>0.40299999999980063</c:v>
                </c:pt>
                <c:pt idx="598">
                  <c:v>0.40199999999980029</c:v>
                </c:pt>
                <c:pt idx="599">
                  <c:v>0.40099999999979996</c:v>
                </c:pt>
                <c:pt idx="600">
                  <c:v>0.39999999999979963</c:v>
                </c:pt>
                <c:pt idx="601">
                  <c:v>0.39899999999979929</c:v>
                </c:pt>
                <c:pt idx="602">
                  <c:v>0.39799999999979896</c:v>
                </c:pt>
                <c:pt idx="603">
                  <c:v>0.39699999999979863</c:v>
                </c:pt>
                <c:pt idx="604">
                  <c:v>0.39599999999979829</c:v>
                </c:pt>
                <c:pt idx="605">
                  <c:v>0.39499999999979796</c:v>
                </c:pt>
                <c:pt idx="606">
                  <c:v>0.39399999999979762</c:v>
                </c:pt>
                <c:pt idx="607">
                  <c:v>0.39299999999979729</c:v>
                </c:pt>
                <c:pt idx="608">
                  <c:v>0.39199999999979696</c:v>
                </c:pt>
                <c:pt idx="609">
                  <c:v>0.39099999999979662</c:v>
                </c:pt>
                <c:pt idx="610">
                  <c:v>0.38999999999979629</c:v>
                </c:pt>
                <c:pt idx="611">
                  <c:v>0.38899999999979595</c:v>
                </c:pt>
                <c:pt idx="612">
                  <c:v>0.38799999999979562</c:v>
                </c:pt>
                <c:pt idx="613">
                  <c:v>0.38699999999979529</c:v>
                </c:pt>
                <c:pt idx="614">
                  <c:v>0.38599999999979495</c:v>
                </c:pt>
                <c:pt idx="615">
                  <c:v>0.38499999999979462</c:v>
                </c:pt>
                <c:pt idx="616">
                  <c:v>0.38399999999979428</c:v>
                </c:pt>
                <c:pt idx="617">
                  <c:v>0.38299999999979395</c:v>
                </c:pt>
                <c:pt idx="618">
                  <c:v>0.38199999999979362</c:v>
                </c:pt>
                <c:pt idx="619">
                  <c:v>0.38099999999979328</c:v>
                </c:pt>
                <c:pt idx="620">
                  <c:v>0.37999999999979295</c:v>
                </c:pt>
                <c:pt idx="621">
                  <c:v>0.37899999999979261</c:v>
                </c:pt>
                <c:pt idx="622">
                  <c:v>0.37799999999979228</c:v>
                </c:pt>
                <c:pt idx="623">
                  <c:v>0.37699999999979195</c:v>
                </c:pt>
                <c:pt idx="624">
                  <c:v>0.37599999999979161</c:v>
                </c:pt>
                <c:pt idx="625">
                  <c:v>0.37499999999979128</c:v>
                </c:pt>
                <c:pt idx="626">
                  <c:v>0.37399999999979094</c:v>
                </c:pt>
                <c:pt idx="627">
                  <c:v>0.37299999999979061</c:v>
                </c:pt>
                <c:pt idx="628">
                  <c:v>0.37199999999979028</c:v>
                </c:pt>
                <c:pt idx="629">
                  <c:v>0.37099999999978994</c:v>
                </c:pt>
                <c:pt idx="630">
                  <c:v>0.36999999999978961</c:v>
                </c:pt>
                <c:pt idx="631">
                  <c:v>0.36899999999978927</c:v>
                </c:pt>
                <c:pt idx="632">
                  <c:v>0.36799999999978894</c:v>
                </c:pt>
                <c:pt idx="633">
                  <c:v>0.36699999999978861</c:v>
                </c:pt>
                <c:pt idx="634">
                  <c:v>0.36599999999978827</c:v>
                </c:pt>
                <c:pt idx="635">
                  <c:v>0.36499999999978794</c:v>
                </c:pt>
                <c:pt idx="636">
                  <c:v>0.3639999999997876</c:v>
                </c:pt>
                <c:pt idx="637">
                  <c:v>0.36299999999978727</c:v>
                </c:pt>
                <c:pt idx="638">
                  <c:v>0.36199999999978694</c:v>
                </c:pt>
                <c:pt idx="639">
                  <c:v>0.3609999999997866</c:v>
                </c:pt>
                <c:pt idx="640">
                  <c:v>0.35999999999978627</c:v>
                </c:pt>
                <c:pt idx="641">
                  <c:v>0.35899999999978593</c:v>
                </c:pt>
                <c:pt idx="642">
                  <c:v>0.3579999999997856</c:v>
                </c:pt>
                <c:pt idx="643">
                  <c:v>0.35699999999978527</c:v>
                </c:pt>
                <c:pt idx="644">
                  <c:v>0.35599999999978493</c:v>
                </c:pt>
                <c:pt idx="645">
                  <c:v>0.3549999999997846</c:v>
                </c:pt>
                <c:pt idx="646">
                  <c:v>0.35399999999978427</c:v>
                </c:pt>
                <c:pt idx="647">
                  <c:v>0.35299999999978393</c:v>
                </c:pt>
                <c:pt idx="648">
                  <c:v>0.3519999999997836</c:v>
                </c:pt>
                <c:pt idx="649">
                  <c:v>0.35099999999978326</c:v>
                </c:pt>
                <c:pt idx="650">
                  <c:v>0.34999999999978293</c:v>
                </c:pt>
                <c:pt idx="651">
                  <c:v>0.3489999999997826</c:v>
                </c:pt>
                <c:pt idx="652">
                  <c:v>0.34799999999978226</c:v>
                </c:pt>
                <c:pt idx="653">
                  <c:v>0.34699999999978193</c:v>
                </c:pt>
                <c:pt idx="654">
                  <c:v>0.34599999999978159</c:v>
                </c:pt>
                <c:pt idx="655">
                  <c:v>0.34499999999978126</c:v>
                </c:pt>
                <c:pt idx="656">
                  <c:v>0.34399999999978093</c:v>
                </c:pt>
                <c:pt idx="657">
                  <c:v>0.34299999999978059</c:v>
                </c:pt>
                <c:pt idx="658">
                  <c:v>0.34199999999978026</c:v>
                </c:pt>
                <c:pt idx="659">
                  <c:v>0.34099999999977992</c:v>
                </c:pt>
                <c:pt idx="660">
                  <c:v>0.33999999999977959</c:v>
                </c:pt>
                <c:pt idx="661">
                  <c:v>0.33899999999977926</c:v>
                </c:pt>
                <c:pt idx="662">
                  <c:v>0.33799999999977892</c:v>
                </c:pt>
                <c:pt idx="663">
                  <c:v>0.33699999999977859</c:v>
                </c:pt>
                <c:pt idx="664">
                  <c:v>0.33599999999977825</c:v>
                </c:pt>
                <c:pt idx="665">
                  <c:v>0.33499999999977792</c:v>
                </c:pt>
                <c:pt idx="666">
                  <c:v>0.33399999999977759</c:v>
                </c:pt>
                <c:pt idx="667">
                  <c:v>0.33299999999977725</c:v>
                </c:pt>
                <c:pt idx="668">
                  <c:v>0.33199999999977692</c:v>
                </c:pt>
                <c:pt idx="669">
                  <c:v>0.33099999999977658</c:v>
                </c:pt>
                <c:pt idx="670">
                  <c:v>0.32999999999977625</c:v>
                </c:pt>
                <c:pt idx="671">
                  <c:v>0.32899999999977592</c:v>
                </c:pt>
                <c:pt idx="672">
                  <c:v>0.32799999999977558</c:v>
                </c:pt>
                <c:pt idx="673">
                  <c:v>0.32699999999977525</c:v>
                </c:pt>
                <c:pt idx="674">
                  <c:v>0.32599999999977491</c:v>
                </c:pt>
                <c:pt idx="675">
                  <c:v>0.32499999999977458</c:v>
                </c:pt>
                <c:pt idx="676">
                  <c:v>0.32399999999977425</c:v>
                </c:pt>
                <c:pt idx="677">
                  <c:v>0.32299999999977391</c:v>
                </c:pt>
                <c:pt idx="678">
                  <c:v>0.32199999999977358</c:v>
                </c:pt>
                <c:pt idx="679">
                  <c:v>0.32099999999977324</c:v>
                </c:pt>
                <c:pt idx="680">
                  <c:v>0.31999999999977291</c:v>
                </c:pt>
                <c:pt idx="681">
                  <c:v>0.31899999999977258</c:v>
                </c:pt>
                <c:pt idx="682">
                  <c:v>0.31799999999977224</c:v>
                </c:pt>
                <c:pt idx="683">
                  <c:v>0.31699999999977191</c:v>
                </c:pt>
                <c:pt idx="684">
                  <c:v>0.31599999999977157</c:v>
                </c:pt>
                <c:pt idx="685">
                  <c:v>0.31499999999977124</c:v>
                </c:pt>
                <c:pt idx="686">
                  <c:v>0.31399999999977091</c:v>
                </c:pt>
                <c:pt idx="687">
                  <c:v>0.31299999999977057</c:v>
                </c:pt>
                <c:pt idx="688">
                  <c:v>0.31199999999977024</c:v>
                </c:pt>
                <c:pt idx="689">
                  <c:v>0.3109999999997699</c:v>
                </c:pt>
                <c:pt idx="690">
                  <c:v>0.30999999999976957</c:v>
                </c:pt>
                <c:pt idx="691">
                  <c:v>0.30899999999976924</c:v>
                </c:pt>
                <c:pt idx="692">
                  <c:v>0.3079999999997689</c:v>
                </c:pt>
                <c:pt idx="693">
                  <c:v>0.30699999999976857</c:v>
                </c:pt>
                <c:pt idx="694">
                  <c:v>0.30599999999976824</c:v>
                </c:pt>
                <c:pt idx="695">
                  <c:v>0.3049999999997679</c:v>
                </c:pt>
                <c:pt idx="696">
                  <c:v>0.30399999999976757</c:v>
                </c:pt>
                <c:pt idx="697">
                  <c:v>0.30299999999976723</c:v>
                </c:pt>
                <c:pt idx="698">
                  <c:v>0.3019999999997669</c:v>
                </c:pt>
                <c:pt idx="699">
                  <c:v>0.30099999999976657</c:v>
                </c:pt>
                <c:pt idx="700">
                  <c:v>0.29999999999976623</c:v>
                </c:pt>
                <c:pt idx="701">
                  <c:v>0.2989999999997659</c:v>
                </c:pt>
                <c:pt idx="702">
                  <c:v>0.29799999999976556</c:v>
                </c:pt>
                <c:pt idx="703">
                  <c:v>0.29699999999976523</c:v>
                </c:pt>
                <c:pt idx="704">
                  <c:v>0.2959999999997649</c:v>
                </c:pt>
                <c:pt idx="705">
                  <c:v>0.29499999999976456</c:v>
                </c:pt>
                <c:pt idx="706">
                  <c:v>0.29399999999976423</c:v>
                </c:pt>
                <c:pt idx="707">
                  <c:v>0.29299999999976389</c:v>
                </c:pt>
                <c:pt idx="708">
                  <c:v>0.29199999999976356</c:v>
                </c:pt>
                <c:pt idx="709">
                  <c:v>0.29099999999976323</c:v>
                </c:pt>
                <c:pt idx="710">
                  <c:v>0.28999999999976289</c:v>
                </c:pt>
                <c:pt idx="711">
                  <c:v>0.28899999999976256</c:v>
                </c:pt>
                <c:pt idx="712">
                  <c:v>0.28799999999976222</c:v>
                </c:pt>
                <c:pt idx="713">
                  <c:v>0.28699999999976189</c:v>
                </c:pt>
                <c:pt idx="714">
                  <c:v>0.28599999999976156</c:v>
                </c:pt>
                <c:pt idx="715">
                  <c:v>0.28499999999976122</c:v>
                </c:pt>
                <c:pt idx="716">
                  <c:v>0.28399999999976089</c:v>
                </c:pt>
                <c:pt idx="717">
                  <c:v>0.28299999999976055</c:v>
                </c:pt>
                <c:pt idx="718">
                  <c:v>0.28199999999976022</c:v>
                </c:pt>
                <c:pt idx="719">
                  <c:v>0.28099999999975989</c:v>
                </c:pt>
                <c:pt idx="720">
                  <c:v>0.27999999999975955</c:v>
                </c:pt>
                <c:pt idx="721">
                  <c:v>0.27899999999975922</c:v>
                </c:pt>
                <c:pt idx="722">
                  <c:v>0.27799999999975888</c:v>
                </c:pt>
                <c:pt idx="723">
                  <c:v>0.27699999999975855</c:v>
                </c:pt>
                <c:pt idx="724">
                  <c:v>0.27599999999975822</c:v>
                </c:pt>
                <c:pt idx="725">
                  <c:v>0.27499999999975788</c:v>
                </c:pt>
                <c:pt idx="726">
                  <c:v>0.27399999999975755</c:v>
                </c:pt>
                <c:pt idx="727">
                  <c:v>0.27299999999975721</c:v>
                </c:pt>
                <c:pt idx="728">
                  <c:v>0.27199999999975688</c:v>
                </c:pt>
                <c:pt idx="729">
                  <c:v>0.27099999999975655</c:v>
                </c:pt>
                <c:pt idx="730">
                  <c:v>0.26999999999975621</c:v>
                </c:pt>
                <c:pt idx="731">
                  <c:v>0.26899999999975588</c:v>
                </c:pt>
                <c:pt idx="732">
                  <c:v>0.26799999999975554</c:v>
                </c:pt>
                <c:pt idx="733">
                  <c:v>0.26699999999975521</c:v>
                </c:pt>
                <c:pt idx="734">
                  <c:v>0.26599999999975488</c:v>
                </c:pt>
                <c:pt idx="735">
                  <c:v>0.26499999999975454</c:v>
                </c:pt>
                <c:pt idx="736">
                  <c:v>0.26399999999975421</c:v>
                </c:pt>
                <c:pt idx="737">
                  <c:v>0.26299999999975388</c:v>
                </c:pt>
                <c:pt idx="738">
                  <c:v>0.26199999999975354</c:v>
                </c:pt>
                <c:pt idx="739">
                  <c:v>0.26099999999975321</c:v>
                </c:pt>
                <c:pt idx="740">
                  <c:v>0.25999999999975287</c:v>
                </c:pt>
                <c:pt idx="741">
                  <c:v>0.25899999999975254</c:v>
                </c:pt>
                <c:pt idx="742">
                  <c:v>0.25799999999975221</c:v>
                </c:pt>
                <c:pt idx="743">
                  <c:v>0.25699999999975187</c:v>
                </c:pt>
                <c:pt idx="744">
                  <c:v>0.25599999999975154</c:v>
                </c:pt>
                <c:pt idx="745">
                  <c:v>0.2549999999997512</c:v>
                </c:pt>
                <c:pt idx="746">
                  <c:v>0.25399999999975087</c:v>
                </c:pt>
                <c:pt idx="747">
                  <c:v>0.25299999999975054</c:v>
                </c:pt>
                <c:pt idx="748">
                  <c:v>0.2519999999997502</c:v>
                </c:pt>
                <c:pt idx="749">
                  <c:v>0.25099999999974987</c:v>
                </c:pt>
                <c:pt idx="750">
                  <c:v>0.24999999999974953</c:v>
                </c:pt>
                <c:pt idx="751">
                  <c:v>0.2489999999997492</c:v>
                </c:pt>
                <c:pt idx="752">
                  <c:v>0.24799999999974887</c:v>
                </c:pt>
                <c:pt idx="753">
                  <c:v>0.24699999999974853</c:v>
                </c:pt>
                <c:pt idx="754">
                  <c:v>0.2459999999997482</c:v>
                </c:pt>
                <c:pt idx="755">
                  <c:v>0.24499999999974786</c:v>
                </c:pt>
                <c:pt idx="756">
                  <c:v>0.24399999999974753</c:v>
                </c:pt>
                <c:pt idx="757">
                  <c:v>0.2429999999997472</c:v>
                </c:pt>
                <c:pt idx="758">
                  <c:v>0.24199999999974686</c:v>
                </c:pt>
                <c:pt idx="759">
                  <c:v>0.24099999999974653</c:v>
                </c:pt>
                <c:pt idx="760">
                  <c:v>0.23999999999974619</c:v>
                </c:pt>
                <c:pt idx="761">
                  <c:v>0.23899999999974586</c:v>
                </c:pt>
                <c:pt idx="762">
                  <c:v>0.23799999999974553</c:v>
                </c:pt>
                <c:pt idx="763">
                  <c:v>0.23699999999974519</c:v>
                </c:pt>
                <c:pt idx="764">
                  <c:v>0.23599999999974486</c:v>
                </c:pt>
                <c:pt idx="765">
                  <c:v>0.23499999999974452</c:v>
                </c:pt>
                <c:pt idx="766">
                  <c:v>0.23399999999974419</c:v>
                </c:pt>
                <c:pt idx="767">
                  <c:v>0.23299999999974386</c:v>
                </c:pt>
                <c:pt idx="768">
                  <c:v>0.23199999999974352</c:v>
                </c:pt>
                <c:pt idx="769">
                  <c:v>0.23099999999974319</c:v>
                </c:pt>
                <c:pt idx="770">
                  <c:v>0.22999999999974285</c:v>
                </c:pt>
                <c:pt idx="771">
                  <c:v>0.22899999999974252</c:v>
                </c:pt>
                <c:pt idx="772">
                  <c:v>0.22799999999974219</c:v>
                </c:pt>
                <c:pt idx="773">
                  <c:v>0.22699999999974185</c:v>
                </c:pt>
                <c:pt idx="774">
                  <c:v>0.22599999999974152</c:v>
                </c:pt>
                <c:pt idx="775">
                  <c:v>0.22499999999974118</c:v>
                </c:pt>
                <c:pt idx="776">
                  <c:v>0.22399999999974085</c:v>
                </c:pt>
                <c:pt idx="777">
                  <c:v>0.22299999999974052</c:v>
                </c:pt>
                <c:pt idx="778">
                  <c:v>0.22199999999974018</c:v>
                </c:pt>
                <c:pt idx="779">
                  <c:v>0.22099999999973985</c:v>
                </c:pt>
                <c:pt idx="780">
                  <c:v>0.21999999999973952</c:v>
                </c:pt>
                <c:pt idx="781">
                  <c:v>0.21899999999973918</c:v>
                </c:pt>
                <c:pt idx="782">
                  <c:v>0.21799999999973885</c:v>
                </c:pt>
                <c:pt idx="783">
                  <c:v>0.21699999999973851</c:v>
                </c:pt>
                <c:pt idx="784">
                  <c:v>0.21599999999973818</c:v>
                </c:pt>
                <c:pt idx="785">
                  <c:v>0.21499999999973785</c:v>
                </c:pt>
                <c:pt idx="786">
                  <c:v>0.21399999999973751</c:v>
                </c:pt>
                <c:pt idx="787">
                  <c:v>0.21299999999973718</c:v>
                </c:pt>
                <c:pt idx="788">
                  <c:v>0.21199999999973684</c:v>
                </c:pt>
                <c:pt idx="789">
                  <c:v>0.21099999999973651</c:v>
                </c:pt>
                <c:pt idx="790">
                  <c:v>0.20999999999973618</c:v>
                </c:pt>
                <c:pt idx="791">
                  <c:v>0.20899999999973584</c:v>
                </c:pt>
                <c:pt idx="792">
                  <c:v>0.20799999999973551</c:v>
                </c:pt>
                <c:pt idx="793">
                  <c:v>0.20699999999973517</c:v>
                </c:pt>
                <c:pt idx="794">
                  <c:v>0.20599999999973484</c:v>
                </c:pt>
                <c:pt idx="795">
                  <c:v>0.20499999999973451</c:v>
                </c:pt>
                <c:pt idx="796">
                  <c:v>0.20399999999973417</c:v>
                </c:pt>
                <c:pt idx="797">
                  <c:v>0.20299999999973384</c:v>
                </c:pt>
                <c:pt idx="798">
                  <c:v>0.2019999999997335</c:v>
                </c:pt>
                <c:pt idx="799">
                  <c:v>0.20099999999973317</c:v>
                </c:pt>
                <c:pt idx="800">
                  <c:v>0.19999999999973284</c:v>
                </c:pt>
                <c:pt idx="801">
                  <c:v>0.1989999999997325</c:v>
                </c:pt>
                <c:pt idx="802">
                  <c:v>0.19799999999973217</c:v>
                </c:pt>
                <c:pt idx="803">
                  <c:v>0.19699999999973183</c:v>
                </c:pt>
                <c:pt idx="804">
                  <c:v>0.1959999999997315</c:v>
                </c:pt>
                <c:pt idx="805">
                  <c:v>0.19499999999973117</c:v>
                </c:pt>
                <c:pt idx="806">
                  <c:v>0.19399999999973083</c:v>
                </c:pt>
                <c:pt idx="807">
                  <c:v>0.1929999999997305</c:v>
                </c:pt>
                <c:pt idx="808">
                  <c:v>0.19199999999973016</c:v>
                </c:pt>
                <c:pt idx="809">
                  <c:v>0.19099999999972983</c:v>
                </c:pt>
                <c:pt idx="810">
                  <c:v>0.1899999999997295</c:v>
                </c:pt>
                <c:pt idx="811">
                  <c:v>0.18899999999972916</c:v>
                </c:pt>
                <c:pt idx="812">
                  <c:v>0.18799999999972883</c:v>
                </c:pt>
                <c:pt idx="813">
                  <c:v>0.18699999999972849</c:v>
                </c:pt>
                <c:pt idx="814">
                  <c:v>0.18599999999972816</c:v>
                </c:pt>
                <c:pt idx="815">
                  <c:v>0.18499999999972783</c:v>
                </c:pt>
                <c:pt idx="816">
                  <c:v>0.18399999999972749</c:v>
                </c:pt>
                <c:pt idx="817">
                  <c:v>0.18299999999972716</c:v>
                </c:pt>
                <c:pt idx="818">
                  <c:v>0.18199999999972682</c:v>
                </c:pt>
                <c:pt idx="819">
                  <c:v>0.18099999999972649</c:v>
                </c:pt>
                <c:pt idx="820">
                  <c:v>0.17999999999972616</c:v>
                </c:pt>
                <c:pt idx="821">
                  <c:v>0.17899999999972582</c:v>
                </c:pt>
                <c:pt idx="822">
                  <c:v>0.17799999999972549</c:v>
                </c:pt>
                <c:pt idx="823">
                  <c:v>0.17699999999972515</c:v>
                </c:pt>
                <c:pt idx="824">
                  <c:v>0.17599999999972482</c:v>
                </c:pt>
                <c:pt idx="825">
                  <c:v>0.17499999999972449</c:v>
                </c:pt>
                <c:pt idx="826">
                  <c:v>0.17399999999972415</c:v>
                </c:pt>
                <c:pt idx="827">
                  <c:v>0.17299999999972382</c:v>
                </c:pt>
                <c:pt idx="828">
                  <c:v>0.17199999999972349</c:v>
                </c:pt>
                <c:pt idx="829">
                  <c:v>0.17099999999972315</c:v>
                </c:pt>
                <c:pt idx="830">
                  <c:v>0.16999999999972282</c:v>
                </c:pt>
                <c:pt idx="831">
                  <c:v>0.16899999999972248</c:v>
                </c:pt>
                <c:pt idx="832">
                  <c:v>0.16799999999972215</c:v>
                </c:pt>
                <c:pt idx="833">
                  <c:v>0.16699999999972182</c:v>
                </c:pt>
                <c:pt idx="834">
                  <c:v>0.16599999999972148</c:v>
                </c:pt>
                <c:pt idx="835">
                  <c:v>0.16499999999972115</c:v>
                </c:pt>
                <c:pt idx="836">
                  <c:v>0.16399999999972081</c:v>
                </c:pt>
                <c:pt idx="837">
                  <c:v>0.16299999999972048</c:v>
                </c:pt>
                <c:pt idx="838">
                  <c:v>0.16199999999972015</c:v>
                </c:pt>
                <c:pt idx="839">
                  <c:v>0.16099999999971981</c:v>
                </c:pt>
                <c:pt idx="840">
                  <c:v>0.15999999999971948</c:v>
                </c:pt>
                <c:pt idx="841">
                  <c:v>0.15899999999971914</c:v>
                </c:pt>
                <c:pt idx="842">
                  <c:v>0.15799999999971881</c:v>
                </c:pt>
                <c:pt idx="843">
                  <c:v>0.15699999999971848</c:v>
                </c:pt>
                <c:pt idx="844">
                  <c:v>0.15599999999971814</c:v>
                </c:pt>
                <c:pt idx="845">
                  <c:v>0.15499999999971781</c:v>
                </c:pt>
                <c:pt idx="846">
                  <c:v>0.15399999999971747</c:v>
                </c:pt>
                <c:pt idx="847">
                  <c:v>0.15299999999971714</c:v>
                </c:pt>
                <c:pt idx="848">
                  <c:v>0.15199999999971681</c:v>
                </c:pt>
                <c:pt idx="849">
                  <c:v>0.15099999999971647</c:v>
                </c:pt>
                <c:pt idx="850">
                  <c:v>0.14999999999971614</c:v>
                </c:pt>
                <c:pt idx="851">
                  <c:v>0.1489999999997158</c:v>
                </c:pt>
                <c:pt idx="852">
                  <c:v>0.14799999999971547</c:v>
                </c:pt>
                <c:pt idx="853">
                  <c:v>0.14699999999971514</c:v>
                </c:pt>
                <c:pt idx="854">
                  <c:v>0.1459999999997148</c:v>
                </c:pt>
                <c:pt idx="855">
                  <c:v>0.14499999999971447</c:v>
                </c:pt>
                <c:pt idx="856">
                  <c:v>0.14399999999971413</c:v>
                </c:pt>
                <c:pt idx="857">
                  <c:v>0.1429999999997138</c:v>
                </c:pt>
                <c:pt idx="858">
                  <c:v>0.14199999999971347</c:v>
                </c:pt>
                <c:pt idx="859">
                  <c:v>0.14099999999971313</c:v>
                </c:pt>
                <c:pt idx="860">
                  <c:v>0.1399999999997128</c:v>
                </c:pt>
                <c:pt idx="861">
                  <c:v>0.13899999999971246</c:v>
                </c:pt>
                <c:pt idx="862">
                  <c:v>0.13799999999971213</c:v>
                </c:pt>
                <c:pt idx="863">
                  <c:v>0.1369999999997118</c:v>
                </c:pt>
                <c:pt idx="864">
                  <c:v>0.13599999999971146</c:v>
                </c:pt>
                <c:pt idx="865">
                  <c:v>0.13499999999971113</c:v>
                </c:pt>
                <c:pt idx="866">
                  <c:v>0.13399999999971079</c:v>
                </c:pt>
                <c:pt idx="867">
                  <c:v>0.13299999999971046</c:v>
                </c:pt>
                <c:pt idx="868">
                  <c:v>0.13199999999971013</c:v>
                </c:pt>
                <c:pt idx="869">
                  <c:v>0.13099999999970979</c:v>
                </c:pt>
                <c:pt idx="870">
                  <c:v>0.12999999999970946</c:v>
                </c:pt>
                <c:pt idx="871">
                  <c:v>0.12899999999970913</c:v>
                </c:pt>
                <c:pt idx="872">
                  <c:v>0.12799999999970879</c:v>
                </c:pt>
                <c:pt idx="873">
                  <c:v>0.12699999999970846</c:v>
                </c:pt>
                <c:pt idx="874">
                  <c:v>0.12599999999970812</c:v>
                </c:pt>
                <c:pt idx="875">
                  <c:v>0.12499999999970779</c:v>
                </c:pt>
                <c:pt idx="876">
                  <c:v>0.12399999999970746</c:v>
                </c:pt>
                <c:pt idx="877">
                  <c:v>0.12299999999970712</c:v>
                </c:pt>
                <c:pt idx="878">
                  <c:v>0.12199999999970679</c:v>
                </c:pt>
                <c:pt idx="879">
                  <c:v>0.12099999999970645</c:v>
                </c:pt>
                <c:pt idx="880">
                  <c:v>0.11999999999970612</c:v>
                </c:pt>
                <c:pt idx="881">
                  <c:v>0.11899999999970579</c:v>
                </c:pt>
                <c:pt idx="882">
                  <c:v>0.11799999999970545</c:v>
                </c:pt>
                <c:pt idx="883">
                  <c:v>0.11699999999970512</c:v>
                </c:pt>
                <c:pt idx="884">
                  <c:v>0.11599999999970478</c:v>
                </c:pt>
                <c:pt idx="885">
                  <c:v>0.11499999999970445</c:v>
                </c:pt>
                <c:pt idx="886">
                  <c:v>0.11399999999970412</c:v>
                </c:pt>
                <c:pt idx="887">
                  <c:v>0.11299999999970378</c:v>
                </c:pt>
                <c:pt idx="888">
                  <c:v>0.11199999999970345</c:v>
                </c:pt>
                <c:pt idx="889">
                  <c:v>0.11099999999970311</c:v>
                </c:pt>
                <c:pt idx="890">
                  <c:v>0.10999999999970278</c:v>
                </c:pt>
                <c:pt idx="891">
                  <c:v>0.10899999999970245</c:v>
                </c:pt>
                <c:pt idx="892">
                  <c:v>0.10799999999970211</c:v>
                </c:pt>
                <c:pt idx="893">
                  <c:v>0.10699999999970178</c:v>
                </c:pt>
                <c:pt idx="894">
                  <c:v>0.10599999999970144</c:v>
                </c:pt>
                <c:pt idx="895">
                  <c:v>0.10499999999970111</c:v>
                </c:pt>
                <c:pt idx="896">
                  <c:v>0.10399999999970078</c:v>
                </c:pt>
                <c:pt idx="897">
                  <c:v>0.10299999999970044</c:v>
                </c:pt>
                <c:pt idx="898">
                  <c:v>0.10199999999970011</c:v>
                </c:pt>
                <c:pt idx="899">
                  <c:v>0.10099999999969977</c:v>
                </c:pt>
                <c:pt idx="900">
                  <c:v>9.999999999969944E-2</c:v>
                </c:pt>
                <c:pt idx="901">
                  <c:v>9.8999999999699106E-2</c:v>
                </c:pt>
                <c:pt idx="902">
                  <c:v>9.7999999999698773E-2</c:v>
                </c:pt>
                <c:pt idx="903">
                  <c:v>9.6999999999698439E-2</c:v>
                </c:pt>
                <c:pt idx="904">
                  <c:v>9.5999999999698105E-2</c:v>
                </c:pt>
                <c:pt idx="905">
                  <c:v>9.4999999999697771E-2</c:v>
                </c:pt>
                <c:pt idx="906">
                  <c:v>9.3999999999697437E-2</c:v>
                </c:pt>
                <c:pt idx="907">
                  <c:v>9.2999999999697103E-2</c:v>
                </c:pt>
                <c:pt idx="908">
                  <c:v>9.1999999999696769E-2</c:v>
                </c:pt>
                <c:pt idx="909">
                  <c:v>9.0999999999696435E-2</c:v>
                </c:pt>
                <c:pt idx="910">
                  <c:v>8.9999999999696101E-2</c:v>
                </c:pt>
                <c:pt idx="911">
                  <c:v>8.8999999999695767E-2</c:v>
                </c:pt>
                <c:pt idx="912">
                  <c:v>8.7999999999695433E-2</c:v>
                </c:pt>
                <c:pt idx="913">
                  <c:v>8.6999999999695099E-2</c:v>
                </c:pt>
                <c:pt idx="914">
                  <c:v>8.5999999999694765E-2</c:v>
                </c:pt>
                <c:pt idx="915">
                  <c:v>8.4999999999694431E-2</c:v>
                </c:pt>
                <c:pt idx="916">
                  <c:v>8.3999999999694097E-2</c:v>
                </c:pt>
                <c:pt idx="917">
                  <c:v>8.2999999999693763E-2</c:v>
                </c:pt>
                <c:pt idx="918">
                  <c:v>8.1999999999693429E-2</c:v>
                </c:pt>
                <c:pt idx="919">
                  <c:v>8.0999999999693095E-2</c:v>
                </c:pt>
                <c:pt idx="920">
                  <c:v>7.9999999999692761E-2</c:v>
                </c:pt>
                <c:pt idx="921">
                  <c:v>7.8999999999692427E-2</c:v>
                </c:pt>
                <c:pt idx="922">
                  <c:v>7.7999999999692093E-2</c:v>
                </c:pt>
                <c:pt idx="923">
                  <c:v>7.6999999999691759E-2</c:v>
                </c:pt>
                <c:pt idx="924">
                  <c:v>7.5999999999691426E-2</c:v>
                </c:pt>
                <c:pt idx="925">
                  <c:v>7.4999999999691092E-2</c:v>
                </c:pt>
                <c:pt idx="926">
                  <c:v>7.3999999999690758E-2</c:v>
                </c:pt>
                <c:pt idx="927">
                  <c:v>7.2999999999690424E-2</c:v>
                </c:pt>
                <c:pt idx="928">
                  <c:v>7.199999999969009E-2</c:v>
                </c:pt>
                <c:pt idx="929">
                  <c:v>7.0999999999689756E-2</c:v>
                </c:pt>
                <c:pt idx="930">
                  <c:v>6.9999999999689422E-2</c:v>
                </c:pt>
                <c:pt idx="931">
                  <c:v>6.8999999999689088E-2</c:v>
                </c:pt>
                <c:pt idx="932">
                  <c:v>6.7999999999688754E-2</c:v>
                </c:pt>
                <c:pt idx="933">
                  <c:v>6.699999999968842E-2</c:v>
                </c:pt>
                <c:pt idx="934">
                  <c:v>6.5999999999688086E-2</c:v>
                </c:pt>
                <c:pt idx="935">
                  <c:v>6.4999999999687752E-2</c:v>
                </c:pt>
                <c:pt idx="936">
                  <c:v>6.3999999999687418E-2</c:v>
                </c:pt>
                <c:pt idx="937">
                  <c:v>6.2999999999687084E-2</c:v>
                </c:pt>
                <c:pt idx="938">
                  <c:v>6.199999999968675E-2</c:v>
                </c:pt>
                <c:pt idx="939">
                  <c:v>6.0999999999686416E-2</c:v>
                </c:pt>
                <c:pt idx="940">
                  <c:v>5.9999999999686082E-2</c:v>
                </c:pt>
                <c:pt idx="941">
                  <c:v>5.8999999999685748E-2</c:v>
                </c:pt>
                <c:pt idx="942">
                  <c:v>5.7999999999685414E-2</c:v>
                </c:pt>
                <c:pt idx="943">
                  <c:v>5.699999999968508E-2</c:v>
                </c:pt>
                <c:pt idx="944">
                  <c:v>5.5999999999684746E-2</c:v>
                </c:pt>
                <c:pt idx="945">
                  <c:v>5.4999999999684412E-2</c:v>
                </c:pt>
                <c:pt idx="946">
                  <c:v>5.3999999999684078E-2</c:v>
                </c:pt>
                <c:pt idx="947">
                  <c:v>5.2999999999683745E-2</c:v>
                </c:pt>
                <c:pt idx="948">
                  <c:v>5.1999999999683411E-2</c:v>
                </c:pt>
                <c:pt idx="949">
                  <c:v>5.0999999999683077E-2</c:v>
                </c:pt>
                <c:pt idx="950">
                  <c:v>4.9999999999682743E-2</c:v>
                </c:pt>
                <c:pt idx="951">
                  <c:v>4.8999999999682409E-2</c:v>
                </c:pt>
                <c:pt idx="952">
                  <c:v>4.7999999999682075E-2</c:v>
                </c:pt>
                <c:pt idx="953">
                  <c:v>4.6999999999681741E-2</c:v>
                </c:pt>
                <c:pt idx="954">
                  <c:v>4.5999999999681407E-2</c:v>
                </c:pt>
                <c:pt idx="955">
                  <c:v>4.4999999999681073E-2</c:v>
                </c:pt>
                <c:pt idx="956">
                  <c:v>4.3999999999680739E-2</c:v>
                </c:pt>
                <c:pt idx="957">
                  <c:v>4.2999999999680405E-2</c:v>
                </c:pt>
                <c:pt idx="958">
                  <c:v>4.1999999999680071E-2</c:v>
                </c:pt>
                <c:pt idx="959">
                  <c:v>4.0999999999679737E-2</c:v>
                </c:pt>
                <c:pt idx="960">
                  <c:v>3.9999999999679403E-2</c:v>
                </c:pt>
                <c:pt idx="961">
                  <c:v>3.8999999999679069E-2</c:v>
                </c:pt>
                <c:pt idx="962">
                  <c:v>3.7999999999678735E-2</c:v>
                </c:pt>
                <c:pt idx="963">
                  <c:v>3.6999999999678401E-2</c:v>
                </c:pt>
                <c:pt idx="964">
                  <c:v>3.5999999999678067E-2</c:v>
                </c:pt>
                <c:pt idx="965">
                  <c:v>3.4999999999677733E-2</c:v>
                </c:pt>
                <c:pt idx="966">
                  <c:v>3.3999999999677399E-2</c:v>
                </c:pt>
                <c:pt idx="967">
                  <c:v>3.2999999999677065E-2</c:v>
                </c:pt>
                <c:pt idx="968">
                  <c:v>3.1999999999676731E-2</c:v>
                </c:pt>
                <c:pt idx="969">
                  <c:v>3.0999999999676398E-2</c:v>
                </c:pt>
                <c:pt idx="970">
                  <c:v>2.9999999999676064E-2</c:v>
                </c:pt>
                <c:pt idx="971">
                  <c:v>2.899999999967573E-2</c:v>
                </c:pt>
                <c:pt idx="972">
                  <c:v>2.7999999999675396E-2</c:v>
                </c:pt>
                <c:pt idx="973">
                  <c:v>2.6999999999675062E-2</c:v>
                </c:pt>
                <c:pt idx="974">
                  <c:v>2.5999999999674728E-2</c:v>
                </c:pt>
                <c:pt idx="975">
                  <c:v>2.4999999999674394E-2</c:v>
                </c:pt>
                <c:pt idx="976">
                  <c:v>2.399999999967406E-2</c:v>
                </c:pt>
                <c:pt idx="977">
                  <c:v>2.2999999999673726E-2</c:v>
                </c:pt>
                <c:pt idx="978">
                  <c:v>2.1999999999673392E-2</c:v>
                </c:pt>
                <c:pt idx="979">
                  <c:v>2.0999999999673058E-2</c:v>
                </c:pt>
                <c:pt idx="980">
                  <c:v>1.9999999999672724E-2</c:v>
                </c:pt>
                <c:pt idx="981">
                  <c:v>1.899999999967239E-2</c:v>
                </c:pt>
                <c:pt idx="982">
                  <c:v>1.7999999999672056E-2</c:v>
                </c:pt>
                <c:pt idx="983">
                  <c:v>1.6999999999671722E-2</c:v>
                </c:pt>
                <c:pt idx="984">
                  <c:v>1.5999999999671388E-2</c:v>
                </c:pt>
                <c:pt idx="985">
                  <c:v>1.4999999999671054E-2</c:v>
                </c:pt>
                <c:pt idx="986">
                  <c:v>1.399999999967072E-2</c:v>
                </c:pt>
                <c:pt idx="987">
                  <c:v>1.2999999999670386E-2</c:v>
                </c:pt>
                <c:pt idx="988">
                  <c:v>1.1999999999670052E-2</c:v>
                </c:pt>
                <c:pt idx="989">
                  <c:v>1.0999999999669718E-2</c:v>
                </c:pt>
                <c:pt idx="990">
                  <c:v>9.9999999996693845E-3</c:v>
                </c:pt>
                <c:pt idx="991">
                  <c:v>8.9999999996690505E-3</c:v>
                </c:pt>
                <c:pt idx="992">
                  <c:v>7.9999999996687166E-3</c:v>
                </c:pt>
                <c:pt idx="993">
                  <c:v>6.9999999996683826E-3</c:v>
                </c:pt>
                <c:pt idx="994">
                  <c:v>5.9999999996680486E-3</c:v>
                </c:pt>
                <c:pt idx="995">
                  <c:v>4.9999999996677147E-3</c:v>
                </c:pt>
                <c:pt idx="996">
                  <c:v>3.9999999996673807E-3</c:v>
                </c:pt>
                <c:pt idx="997">
                  <c:v>2.9999999996670468E-3</c:v>
                </c:pt>
                <c:pt idx="998">
                  <c:v>1.9999999996667128E-3</c:v>
                </c:pt>
                <c:pt idx="999">
                  <c:v>9.9999999966637887E-4</c:v>
                </c:pt>
                <c:pt idx="1000">
                  <c:v>0</c:v>
                </c:pt>
              </c:numCache>
            </c:numRef>
          </c:yVal>
          <c:smooth val="1"/>
        </c:ser>
        <c:axId val="70480256"/>
        <c:axId val="70481792"/>
      </c:scatterChart>
      <c:valAx>
        <c:axId val="70480256"/>
        <c:scaling>
          <c:orientation val="minMax"/>
        </c:scaling>
        <c:axPos val="b"/>
        <c:numFmt formatCode="General" sourceLinked="1"/>
        <c:tickLblPos val="nextTo"/>
        <c:crossAx val="70481792"/>
        <c:crosses val="autoZero"/>
        <c:crossBetween val="midCat"/>
      </c:valAx>
      <c:valAx>
        <c:axId val="70481792"/>
        <c:scaling>
          <c:orientation val="minMax"/>
        </c:scaling>
        <c:axPos val="l"/>
        <c:majorGridlines/>
        <c:numFmt formatCode="0.00000" sourceLinked="1"/>
        <c:tickLblPos val="nextTo"/>
        <c:crossAx val="70480256"/>
        <c:crosses val="autoZero"/>
        <c:crossBetween val="midCat"/>
      </c:valAx>
    </c:plotArea>
    <c:legend>
      <c:legendPos val="r"/>
      <c:layout/>
    </c:legend>
    <c:plotVisOnly val="1"/>
    <c:dispBlanksAs val="gap"/>
  </c:chart>
  <c:printSettings>
    <c:headerFooter/>
    <c:pageMargins b="0.75000000000000133" l="0.70000000000000062" r="0.70000000000000062" t="0.750000000000001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Exponential!$C$6</c:f>
              <c:strCache>
                <c:ptCount val="1"/>
                <c:pt idx="0">
                  <c:v>f(x)</c:v>
                </c:pt>
              </c:strCache>
            </c:strRef>
          </c:tx>
          <c:xVal>
            <c:numRef>
              <c:f>Exponential!$B$7:$B$1007</c:f>
              <c:numCache>
                <c:formatCode>0.00000</c:formatCode>
                <c:ptCount val="1001"/>
                <c:pt idx="0" formatCode="General">
                  <c:v>1E-10</c:v>
                </c:pt>
                <c:pt idx="1">
                  <c:v>0.69077552799831365</c:v>
                </c:pt>
                <c:pt idx="2">
                  <c:v>1.3815510558966273</c:v>
                </c:pt>
                <c:pt idx="3">
                  <c:v>2.0723265837949407</c:v>
                </c:pt>
                <c:pt idx="4">
                  <c:v>2.7631021116932546</c:v>
                </c:pt>
                <c:pt idx="5">
                  <c:v>3.4538776395915685</c:v>
                </c:pt>
                <c:pt idx="6">
                  <c:v>4.1446531674898823</c:v>
                </c:pt>
                <c:pt idx="7">
                  <c:v>4.8354286953881962</c:v>
                </c:pt>
                <c:pt idx="8">
                  <c:v>5.5262042232865101</c:v>
                </c:pt>
                <c:pt idx="9">
                  <c:v>6.2169797511848239</c:v>
                </c:pt>
                <c:pt idx="10">
                  <c:v>6.9077552790831378</c:v>
                </c:pt>
                <c:pt idx="11">
                  <c:v>7.5985308069814517</c:v>
                </c:pt>
                <c:pt idx="12">
                  <c:v>8.2893063348797646</c:v>
                </c:pt>
                <c:pt idx="13">
                  <c:v>8.9800818627780785</c:v>
                </c:pt>
                <c:pt idx="14">
                  <c:v>9.6708573906763924</c:v>
                </c:pt>
                <c:pt idx="15">
                  <c:v>10.361632918574706</c:v>
                </c:pt>
                <c:pt idx="16">
                  <c:v>11.05240844647302</c:v>
                </c:pt>
                <c:pt idx="17">
                  <c:v>11.743183974371334</c:v>
                </c:pt>
                <c:pt idx="18">
                  <c:v>12.433959502269648</c:v>
                </c:pt>
                <c:pt idx="19">
                  <c:v>13.124735030167962</c:v>
                </c:pt>
                <c:pt idx="20">
                  <c:v>13.815510558066276</c:v>
                </c:pt>
                <c:pt idx="21">
                  <c:v>14.506286085964589</c:v>
                </c:pt>
                <c:pt idx="22">
                  <c:v>15.197061613862903</c:v>
                </c:pt>
                <c:pt idx="23">
                  <c:v>15.887837141761217</c:v>
                </c:pt>
                <c:pt idx="24">
                  <c:v>16.578612669659531</c:v>
                </c:pt>
                <c:pt idx="25">
                  <c:v>17.269388197557845</c:v>
                </c:pt>
                <c:pt idx="26">
                  <c:v>17.960163725456159</c:v>
                </c:pt>
                <c:pt idx="27">
                  <c:v>18.650939253354473</c:v>
                </c:pt>
                <c:pt idx="28">
                  <c:v>19.341714781252787</c:v>
                </c:pt>
                <c:pt idx="29">
                  <c:v>20.0324903091511</c:v>
                </c:pt>
                <c:pt idx="30">
                  <c:v>20.723265837049414</c:v>
                </c:pt>
                <c:pt idx="31">
                  <c:v>21.414041364947728</c:v>
                </c:pt>
                <c:pt idx="32">
                  <c:v>22.104816892846042</c:v>
                </c:pt>
                <c:pt idx="33">
                  <c:v>22.795592420744356</c:v>
                </c:pt>
                <c:pt idx="34">
                  <c:v>23.48636794864267</c:v>
                </c:pt>
                <c:pt idx="35">
                  <c:v>24.177143476540984</c:v>
                </c:pt>
                <c:pt idx="36">
                  <c:v>24.867919004439297</c:v>
                </c:pt>
                <c:pt idx="37">
                  <c:v>25.558694532337611</c:v>
                </c:pt>
                <c:pt idx="38">
                  <c:v>26.249470060235925</c:v>
                </c:pt>
                <c:pt idx="39">
                  <c:v>26.940245588134239</c:v>
                </c:pt>
                <c:pt idx="40">
                  <c:v>27.631021116032553</c:v>
                </c:pt>
                <c:pt idx="41">
                  <c:v>28.321796643930867</c:v>
                </c:pt>
                <c:pt idx="42">
                  <c:v>29.012572171829181</c:v>
                </c:pt>
                <c:pt idx="43">
                  <c:v>29.703347699727495</c:v>
                </c:pt>
                <c:pt idx="44">
                  <c:v>30.394123227625808</c:v>
                </c:pt>
                <c:pt idx="45">
                  <c:v>31.084898755524122</c:v>
                </c:pt>
                <c:pt idx="46">
                  <c:v>31.775674283422436</c:v>
                </c:pt>
                <c:pt idx="47">
                  <c:v>32.46644981132075</c:v>
                </c:pt>
                <c:pt idx="48">
                  <c:v>33.15722533921906</c:v>
                </c:pt>
                <c:pt idx="49">
                  <c:v>33.848000867117371</c:v>
                </c:pt>
                <c:pt idx="50">
                  <c:v>34.538776395015681</c:v>
                </c:pt>
                <c:pt idx="51">
                  <c:v>35.229551922913991</c:v>
                </c:pt>
                <c:pt idx="52">
                  <c:v>35.920327450812302</c:v>
                </c:pt>
                <c:pt idx="53">
                  <c:v>36.611102978710612</c:v>
                </c:pt>
                <c:pt idx="54">
                  <c:v>37.301878506608922</c:v>
                </c:pt>
                <c:pt idx="55">
                  <c:v>37.992654034507233</c:v>
                </c:pt>
                <c:pt idx="56">
                  <c:v>38.683429562405543</c:v>
                </c:pt>
                <c:pt idx="57">
                  <c:v>39.374205090303853</c:v>
                </c:pt>
                <c:pt idx="58">
                  <c:v>40.064980618202163</c:v>
                </c:pt>
                <c:pt idx="59">
                  <c:v>40.755756146100474</c:v>
                </c:pt>
                <c:pt idx="60">
                  <c:v>41.446531673998784</c:v>
                </c:pt>
                <c:pt idx="61">
                  <c:v>42.137307201897094</c:v>
                </c:pt>
                <c:pt idx="62">
                  <c:v>42.828082729795405</c:v>
                </c:pt>
                <c:pt idx="63">
                  <c:v>43.518858257693715</c:v>
                </c:pt>
                <c:pt idx="64">
                  <c:v>44.209633785592025</c:v>
                </c:pt>
                <c:pt idx="65">
                  <c:v>44.900409313490336</c:v>
                </c:pt>
                <c:pt idx="66">
                  <c:v>45.591184841388646</c:v>
                </c:pt>
                <c:pt idx="67">
                  <c:v>46.281960369286956</c:v>
                </c:pt>
                <c:pt idx="68">
                  <c:v>46.972735897185267</c:v>
                </c:pt>
                <c:pt idx="69">
                  <c:v>47.663511425083577</c:v>
                </c:pt>
                <c:pt idx="70">
                  <c:v>48.354286952981887</c:v>
                </c:pt>
                <c:pt idx="71">
                  <c:v>49.045062480880198</c:v>
                </c:pt>
                <c:pt idx="72">
                  <c:v>49.735838008778508</c:v>
                </c:pt>
                <c:pt idx="73">
                  <c:v>50.426613536676818</c:v>
                </c:pt>
                <c:pt idx="74">
                  <c:v>51.117389064575129</c:v>
                </c:pt>
                <c:pt idx="75">
                  <c:v>51.808164592473439</c:v>
                </c:pt>
                <c:pt idx="76">
                  <c:v>52.498940120371749</c:v>
                </c:pt>
                <c:pt idx="77">
                  <c:v>53.189715648270059</c:v>
                </c:pt>
                <c:pt idx="78">
                  <c:v>53.88049117616837</c:v>
                </c:pt>
                <c:pt idx="79">
                  <c:v>54.57126670406668</c:v>
                </c:pt>
                <c:pt idx="80">
                  <c:v>55.26204223196499</c:v>
                </c:pt>
                <c:pt idx="81">
                  <c:v>55.952817759863301</c:v>
                </c:pt>
                <c:pt idx="82">
                  <c:v>56.643593287761611</c:v>
                </c:pt>
                <c:pt idx="83">
                  <c:v>57.334368815659921</c:v>
                </c:pt>
                <c:pt idx="84">
                  <c:v>58.025144343558232</c:v>
                </c:pt>
                <c:pt idx="85">
                  <c:v>58.715919871456542</c:v>
                </c:pt>
                <c:pt idx="86">
                  <c:v>59.406695399354852</c:v>
                </c:pt>
                <c:pt idx="87">
                  <c:v>60.097470927253163</c:v>
                </c:pt>
                <c:pt idx="88">
                  <c:v>60.788246455151473</c:v>
                </c:pt>
                <c:pt idx="89">
                  <c:v>61.479021983049783</c:v>
                </c:pt>
                <c:pt idx="90">
                  <c:v>62.169797510948094</c:v>
                </c:pt>
                <c:pt idx="91">
                  <c:v>62.860573038846404</c:v>
                </c:pt>
                <c:pt idx="92">
                  <c:v>63.551348566744714</c:v>
                </c:pt>
                <c:pt idx="93">
                  <c:v>64.242124094643032</c:v>
                </c:pt>
                <c:pt idx="94">
                  <c:v>64.932899622541342</c:v>
                </c:pt>
                <c:pt idx="95">
                  <c:v>65.623675150439652</c:v>
                </c:pt>
                <c:pt idx="96">
                  <c:v>66.314450678337963</c:v>
                </c:pt>
                <c:pt idx="97">
                  <c:v>67.005226206236273</c:v>
                </c:pt>
                <c:pt idx="98">
                  <c:v>67.696001734134583</c:v>
                </c:pt>
                <c:pt idx="99">
                  <c:v>68.386777262032894</c:v>
                </c:pt>
                <c:pt idx="100">
                  <c:v>69.077552789931204</c:v>
                </c:pt>
                <c:pt idx="101">
                  <c:v>69.768328317829514</c:v>
                </c:pt>
                <c:pt idx="102">
                  <c:v>70.459103845727824</c:v>
                </c:pt>
                <c:pt idx="103">
                  <c:v>71.149879373626135</c:v>
                </c:pt>
                <c:pt idx="104">
                  <c:v>71.840654901524445</c:v>
                </c:pt>
                <c:pt idx="105">
                  <c:v>72.531430429422755</c:v>
                </c:pt>
                <c:pt idx="106">
                  <c:v>73.222205957321066</c:v>
                </c:pt>
                <c:pt idx="107">
                  <c:v>73.912981485219376</c:v>
                </c:pt>
                <c:pt idx="108">
                  <c:v>74.603757013117686</c:v>
                </c:pt>
                <c:pt idx="109">
                  <c:v>75.294532541015997</c:v>
                </c:pt>
                <c:pt idx="110">
                  <c:v>75.985308068914307</c:v>
                </c:pt>
                <c:pt idx="111">
                  <c:v>76.676083596812617</c:v>
                </c:pt>
                <c:pt idx="112">
                  <c:v>77.366859124710928</c:v>
                </c:pt>
                <c:pt idx="113">
                  <c:v>78.057634652609238</c:v>
                </c:pt>
                <c:pt idx="114">
                  <c:v>78.748410180507548</c:v>
                </c:pt>
                <c:pt idx="115">
                  <c:v>79.439185708405859</c:v>
                </c:pt>
                <c:pt idx="116">
                  <c:v>80.129961236304169</c:v>
                </c:pt>
                <c:pt idx="117">
                  <c:v>80.820736764202479</c:v>
                </c:pt>
                <c:pt idx="118">
                  <c:v>81.51151229210079</c:v>
                </c:pt>
                <c:pt idx="119">
                  <c:v>82.2022878199991</c:v>
                </c:pt>
                <c:pt idx="120">
                  <c:v>82.89306334789741</c:v>
                </c:pt>
                <c:pt idx="121">
                  <c:v>83.58383887579572</c:v>
                </c:pt>
                <c:pt idx="122">
                  <c:v>84.274614403694031</c:v>
                </c:pt>
                <c:pt idx="123">
                  <c:v>84.965389931592341</c:v>
                </c:pt>
                <c:pt idx="124">
                  <c:v>85.656165459490651</c:v>
                </c:pt>
                <c:pt idx="125">
                  <c:v>86.346940987388962</c:v>
                </c:pt>
                <c:pt idx="126">
                  <c:v>87.037716515287272</c:v>
                </c:pt>
                <c:pt idx="127">
                  <c:v>87.728492043185582</c:v>
                </c:pt>
                <c:pt idx="128">
                  <c:v>88.419267571083893</c:v>
                </c:pt>
                <c:pt idx="129">
                  <c:v>89.110043098982203</c:v>
                </c:pt>
                <c:pt idx="130">
                  <c:v>89.800818626880513</c:v>
                </c:pt>
                <c:pt idx="131">
                  <c:v>90.491594154778824</c:v>
                </c:pt>
                <c:pt idx="132">
                  <c:v>91.182369682677134</c:v>
                </c:pt>
                <c:pt idx="133">
                  <c:v>91.873145210575444</c:v>
                </c:pt>
                <c:pt idx="134">
                  <c:v>92.563920738473755</c:v>
                </c:pt>
                <c:pt idx="135">
                  <c:v>93.254696266372065</c:v>
                </c:pt>
                <c:pt idx="136">
                  <c:v>93.945471794270375</c:v>
                </c:pt>
                <c:pt idx="137">
                  <c:v>94.636247322168686</c:v>
                </c:pt>
                <c:pt idx="138">
                  <c:v>95.327022850066996</c:v>
                </c:pt>
                <c:pt idx="139">
                  <c:v>96.017798377965306</c:v>
                </c:pt>
                <c:pt idx="140">
                  <c:v>96.708573905863616</c:v>
                </c:pt>
                <c:pt idx="141">
                  <c:v>97.399349433761927</c:v>
                </c:pt>
                <c:pt idx="142">
                  <c:v>98.090124961660237</c:v>
                </c:pt>
                <c:pt idx="143">
                  <c:v>98.780900489558547</c:v>
                </c:pt>
                <c:pt idx="144">
                  <c:v>99.471676017456858</c:v>
                </c:pt>
                <c:pt idx="145">
                  <c:v>100.16245154535517</c:v>
                </c:pt>
                <c:pt idx="146">
                  <c:v>100.85322707325348</c:v>
                </c:pt>
                <c:pt idx="147">
                  <c:v>101.54400260115179</c:v>
                </c:pt>
                <c:pt idx="148">
                  <c:v>102.2347781290501</c:v>
                </c:pt>
                <c:pt idx="149">
                  <c:v>102.92555365694841</c:v>
                </c:pt>
                <c:pt idx="150">
                  <c:v>103.61632918484672</c:v>
                </c:pt>
                <c:pt idx="151">
                  <c:v>104.30710471274503</c:v>
                </c:pt>
                <c:pt idx="152">
                  <c:v>104.99788024064334</c:v>
                </c:pt>
                <c:pt idx="153">
                  <c:v>105.68865576854165</c:v>
                </c:pt>
                <c:pt idx="154">
                  <c:v>106.37943129643996</c:v>
                </c:pt>
                <c:pt idx="155">
                  <c:v>107.07020682433827</c:v>
                </c:pt>
                <c:pt idx="156">
                  <c:v>107.76098235223658</c:v>
                </c:pt>
                <c:pt idx="157">
                  <c:v>108.45175788013489</c:v>
                </c:pt>
                <c:pt idx="158">
                  <c:v>109.1425334080332</c:v>
                </c:pt>
                <c:pt idx="159">
                  <c:v>109.83330893593151</c:v>
                </c:pt>
                <c:pt idx="160">
                  <c:v>110.52408446382982</c:v>
                </c:pt>
                <c:pt idx="161">
                  <c:v>111.21485999172813</c:v>
                </c:pt>
                <c:pt idx="162">
                  <c:v>111.90563551962644</c:v>
                </c:pt>
                <c:pt idx="163">
                  <c:v>112.59641104752475</c:v>
                </c:pt>
                <c:pt idx="164">
                  <c:v>113.28718657542306</c:v>
                </c:pt>
                <c:pt idx="165">
                  <c:v>113.97796210332137</c:v>
                </c:pt>
                <c:pt idx="166">
                  <c:v>114.66873763121968</c:v>
                </c:pt>
                <c:pt idx="167">
                  <c:v>115.35951315911799</c:v>
                </c:pt>
                <c:pt idx="168">
                  <c:v>116.05028868701631</c:v>
                </c:pt>
                <c:pt idx="169">
                  <c:v>116.74106421491462</c:v>
                </c:pt>
                <c:pt idx="170">
                  <c:v>117.43183974281293</c:v>
                </c:pt>
                <c:pt idx="171">
                  <c:v>118.12261527071124</c:v>
                </c:pt>
                <c:pt idx="172">
                  <c:v>118.81339079860955</c:v>
                </c:pt>
                <c:pt idx="173">
                  <c:v>119.50416632650786</c:v>
                </c:pt>
                <c:pt idx="174">
                  <c:v>120.19494185440617</c:v>
                </c:pt>
                <c:pt idx="175">
                  <c:v>120.88571738230448</c:v>
                </c:pt>
                <c:pt idx="176">
                  <c:v>121.57649291020279</c:v>
                </c:pt>
                <c:pt idx="177">
                  <c:v>122.2672684381011</c:v>
                </c:pt>
                <c:pt idx="178">
                  <c:v>122.95804396599941</c:v>
                </c:pt>
                <c:pt idx="179">
                  <c:v>123.64881949389772</c:v>
                </c:pt>
                <c:pt idx="180">
                  <c:v>124.33959502179603</c:v>
                </c:pt>
                <c:pt idx="181">
                  <c:v>125.03037054969434</c:v>
                </c:pt>
                <c:pt idx="182">
                  <c:v>125.72114607759265</c:v>
                </c:pt>
                <c:pt idx="183">
                  <c:v>126.41192160549096</c:v>
                </c:pt>
                <c:pt idx="184">
                  <c:v>127.10269713338927</c:v>
                </c:pt>
                <c:pt idx="185">
                  <c:v>127.79347266128758</c:v>
                </c:pt>
                <c:pt idx="186">
                  <c:v>128.48424818918591</c:v>
                </c:pt>
                <c:pt idx="187">
                  <c:v>129.17502371708423</c:v>
                </c:pt>
                <c:pt idx="188">
                  <c:v>129.86579924498255</c:v>
                </c:pt>
                <c:pt idx="189">
                  <c:v>130.55657477288088</c:v>
                </c:pt>
                <c:pt idx="190">
                  <c:v>131.2473503007792</c:v>
                </c:pt>
                <c:pt idx="191">
                  <c:v>131.93812582867753</c:v>
                </c:pt>
                <c:pt idx="192">
                  <c:v>132.62890135657585</c:v>
                </c:pt>
                <c:pt idx="193">
                  <c:v>133.31967688447418</c:v>
                </c:pt>
                <c:pt idx="194">
                  <c:v>134.0104524123725</c:v>
                </c:pt>
                <c:pt idx="195">
                  <c:v>134.70122794027083</c:v>
                </c:pt>
                <c:pt idx="196">
                  <c:v>135.39200346816915</c:v>
                </c:pt>
                <c:pt idx="197">
                  <c:v>136.08277899606747</c:v>
                </c:pt>
                <c:pt idx="198">
                  <c:v>136.7735545239658</c:v>
                </c:pt>
                <c:pt idx="199">
                  <c:v>137.46433005186412</c:v>
                </c:pt>
                <c:pt idx="200">
                  <c:v>138.15510557976245</c:v>
                </c:pt>
                <c:pt idx="201">
                  <c:v>138.84588110766077</c:v>
                </c:pt>
                <c:pt idx="202">
                  <c:v>139.5366566355591</c:v>
                </c:pt>
                <c:pt idx="203">
                  <c:v>140.22743216345742</c:v>
                </c:pt>
                <c:pt idx="204">
                  <c:v>140.91820769135575</c:v>
                </c:pt>
                <c:pt idx="205">
                  <c:v>141.60898321925407</c:v>
                </c:pt>
                <c:pt idx="206">
                  <c:v>142.2997587471524</c:v>
                </c:pt>
                <c:pt idx="207">
                  <c:v>142.99053427505072</c:v>
                </c:pt>
                <c:pt idx="208">
                  <c:v>143.68130980294904</c:v>
                </c:pt>
                <c:pt idx="209">
                  <c:v>144.37208533084737</c:v>
                </c:pt>
                <c:pt idx="210">
                  <c:v>145.06286085874569</c:v>
                </c:pt>
                <c:pt idx="211">
                  <c:v>145.75363638664402</c:v>
                </c:pt>
                <c:pt idx="212">
                  <c:v>146.44441191454234</c:v>
                </c:pt>
                <c:pt idx="213">
                  <c:v>147.13518744244067</c:v>
                </c:pt>
                <c:pt idx="214">
                  <c:v>147.82596297033899</c:v>
                </c:pt>
                <c:pt idx="215">
                  <c:v>148.51673849823732</c:v>
                </c:pt>
                <c:pt idx="216">
                  <c:v>149.20751402613564</c:v>
                </c:pt>
                <c:pt idx="217">
                  <c:v>149.89828955403397</c:v>
                </c:pt>
                <c:pt idx="218">
                  <c:v>150.58906508193229</c:v>
                </c:pt>
                <c:pt idx="219">
                  <c:v>151.27984060983061</c:v>
                </c:pt>
                <c:pt idx="220">
                  <c:v>151.97061613772894</c:v>
                </c:pt>
                <c:pt idx="221">
                  <c:v>152.66139166562726</c:v>
                </c:pt>
                <c:pt idx="222">
                  <c:v>153.35216719352559</c:v>
                </c:pt>
                <c:pt idx="223">
                  <c:v>154.04294272142391</c:v>
                </c:pt>
                <c:pt idx="224">
                  <c:v>154.73371824932224</c:v>
                </c:pt>
                <c:pt idx="225">
                  <c:v>155.42449377722056</c:v>
                </c:pt>
                <c:pt idx="226">
                  <c:v>156.11526930511889</c:v>
                </c:pt>
                <c:pt idx="227">
                  <c:v>156.80604483301721</c:v>
                </c:pt>
                <c:pt idx="228">
                  <c:v>157.49682036091554</c:v>
                </c:pt>
                <c:pt idx="229">
                  <c:v>158.18759588881386</c:v>
                </c:pt>
                <c:pt idx="230">
                  <c:v>158.87837141671218</c:v>
                </c:pt>
                <c:pt idx="231">
                  <c:v>159.56914694461051</c:v>
                </c:pt>
                <c:pt idx="232">
                  <c:v>160.25992247250883</c:v>
                </c:pt>
                <c:pt idx="233">
                  <c:v>160.95069800040716</c:v>
                </c:pt>
                <c:pt idx="234">
                  <c:v>161.64147352830548</c:v>
                </c:pt>
                <c:pt idx="235">
                  <c:v>162.33224905620381</c:v>
                </c:pt>
                <c:pt idx="236">
                  <c:v>163.02302458410213</c:v>
                </c:pt>
                <c:pt idx="237">
                  <c:v>163.71380011200046</c:v>
                </c:pt>
                <c:pt idx="238">
                  <c:v>164.40457563989878</c:v>
                </c:pt>
                <c:pt idx="239">
                  <c:v>165.09535116779711</c:v>
                </c:pt>
                <c:pt idx="240">
                  <c:v>165.78612669569543</c:v>
                </c:pt>
                <c:pt idx="241">
                  <c:v>166.47690222359375</c:v>
                </c:pt>
                <c:pt idx="242">
                  <c:v>167.16767775149208</c:v>
                </c:pt>
                <c:pt idx="243">
                  <c:v>167.8584532793904</c:v>
                </c:pt>
                <c:pt idx="244">
                  <c:v>168.54922880728873</c:v>
                </c:pt>
                <c:pt idx="245">
                  <c:v>169.24000433518705</c:v>
                </c:pt>
                <c:pt idx="246">
                  <c:v>169.93077986308538</c:v>
                </c:pt>
                <c:pt idx="247">
                  <c:v>170.6215553909837</c:v>
                </c:pt>
                <c:pt idx="248">
                  <c:v>171.31233091888203</c:v>
                </c:pt>
                <c:pt idx="249">
                  <c:v>172.00310644678035</c:v>
                </c:pt>
                <c:pt idx="250">
                  <c:v>172.69388197467867</c:v>
                </c:pt>
                <c:pt idx="251">
                  <c:v>173.384657502577</c:v>
                </c:pt>
                <c:pt idx="252">
                  <c:v>174.07543303047532</c:v>
                </c:pt>
                <c:pt idx="253">
                  <c:v>174.76620855837365</c:v>
                </c:pt>
                <c:pt idx="254">
                  <c:v>175.45698408627197</c:v>
                </c:pt>
                <c:pt idx="255">
                  <c:v>176.1477596141703</c:v>
                </c:pt>
                <c:pt idx="256">
                  <c:v>176.83853514206862</c:v>
                </c:pt>
                <c:pt idx="257">
                  <c:v>177.52931066996695</c:v>
                </c:pt>
                <c:pt idx="258">
                  <c:v>178.22008619786527</c:v>
                </c:pt>
                <c:pt idx="259">
                  <c:v>178.9108617257636</c:v>
                </c:pt>
                <c:pt idx="260">
                  <c:v>179.60163725366192</c:v>
                </c:pt>
                <c:pt idx="261">
                  <c:v>180.29241278156024</c:v>
                </c:pt>
                <c:pt idx="262">
                  <c:v>180.98318830945857</c:v>
                </c:pt>
                <c:pt idx="263">
                  <c:v>181.67396383735689</c:v>
                </c:pt>
                <c:pt idx="264">
                  <c:v>182.36473936525522</c:v>
                </c:pt>
                <c:pt idx="265">
                  <c:v>183.05551489315354</c:v>
                </c:pt>
                <c:pt idx="266">
                  <c:v>183.74629042105187</c:v>
                </c:pt>
                <c:pt idx="267">
                  <c:v>184.43706594895019</c:v>
                </c:pt>
                <c:pt idx="268">
                  <c:v>185.12784147684852</c:v>
                </c:pt>
                <c:pt idx="269">
                  <c:v>185.81861700474684</c:v>
                </c:pt>
                <c:pt idx="270">
                  <c:v>186.50939253264517</c:v>
                </c:pt>
                <c:pt idx="271">
                  <c:v>187.20016806054349</c:v>
                </c:pt>
                <c:pt idx="272">
                  <c:v>187.89094358844181</c:v>
                </c:pt>
                <c:pt idx="273">
                  <c:v>188.58171911634014</c:v>
                </c:pt>
                <c:pt idx="274">
                  <c:v>189.27249464423846</c:v>
                </c:pt>
                <c:pt idx="275">
                  <c:v>189.96327017213679</c:v>
                </c:pt>
                <c:pt idx="276">
                  <c:v>190.65404570003511</c:v>
                </c:pt>
                <c:pt idx="277">
                  <c:v>191.34482122793344</c:v>
                </c:pt>
                <c:pt idx="278">
                  <c:v>192.03559675583176</c:v>
                </c:pt>
                <c:pt idx="279">
                  <c:v>192.72637228373009</c:v>
                </c:pt>
                <c:pt idx="280">
                  <c:v>193.41714781162841</c:v>
                </c:pt>
                <c:pt idx="281">
                  <c:v>194.10792333952674</c:v>
                </c:pt>
                <c:pt idx="282">
                  <c:v>194.79869886742506</c:v>
                </c:pt>
                <c:pt idx="283">
                  <c:v>195.48947439532338</c:v>
                </c:pt>
                <c:pt idx="284">
                  <c:v>196.18024992322171</c:v>
                </c:pt>
                <c:pt idx="285">
                  <c:v>196.87102545112003</c:v>
                </c:pt>
                <c:pt idx="286">
                  <c:v>197.56180097901836</c:v>
                </c:pt>
                <c:pt idx="287">
                  <c:v>198.25257650691668</c:v>
                </c:pt>
                <c:pt idx="288">
                  <c:v>198.94335203481501</c:v>
                </c:pt>
                <c:pt idx="289">
                  <c:v>199.63412756271333</c:v>
                </c:pt>
                <c:pt idx="290">
                  <c:v>200.32490309061166</c:v>
                </c:pt>
                <c:pt idx="291">
                  <c:v>201.01567861850998</c:v>
                </c:pt>
                <c:pt idx="292">
                  <c:v>201.7064541464083</c:v>
                </c:pt>
                <c:pt idx="293">
                  <c:v>202.39722967430663</c:v>
                </c:pt>
                <c:pt idx="294">
                  <c:v>203.08800520220495</c:v>
                </c:pt>
                <c:pt idx="295">
                  <c:v>203.77878073010328</c:v>
                </c:pt>
                <c:pt idx="296">
                  <c:v>204.4695562580016</c:v>
                </c:pt>
                <c:pt idx="297">
                  <c:v>205.16033178589993</c:v>
                </c:pt>
                <c:pt idx="298">
                  <c:v>205.85110731379825</c:v>
                </c:pt>
                <c:pt idx="299">
                  <c:v>206.54188284169658</c:v>
                </c:pt>
                <c:pt idx="300">
                  <c:v>207.2326583695949</c:v>
                </c:pt>
                <c:pt idx="301">
                  <c:v>207.92343389749323</c:v>
                </c:pt>
                <c:pt idx="302">
                  <c:v>208.61420942539155</c:v>
                </c:pt>
                <c:pt idx="303">
                  <c:v>209.30498495328987</c:v>
                </c:pt>
                <c:pt idx="304">
                  <c:v>209.9957604811882</c:v>
                </c:pt>
                <c:pt idx="305">
                  <c:v>210.68653600908652</c:v>
                </c:pt>
                <c:pt idx="306">
                  <c:v>211.37731153698485</c:v>
                </c:pt>
                <c:pt idx="307">
                  <c:v>212.06808706488317</c:v>
                </c:pt>
                <c:pt idx="308">
                  <c:v>212.7588625927815</c:v>
                </c:pt>
                <c:pt idx="309">
                  <c:v>213.44963812067982</c:v>
                </c:pt>
                <c:pt idx="310">
                  <c:v>214.14041364857815</c:v>
                </c:pt>
                <c:pt idx="311">
                  <c:v>214.83118917647647</c:v>
                </c:pt>
                <c:pt idx="312">
                  <c:v>215.5219647043748</c:v>
                </c:pt>
                <c:pt idx="313">
                  <c:v>216.21274023227312</c:v>
                </c:pt>
                <c:pt idx="314">
                  <c:v>216.90351576017144</c:v>
                </c:pt>
                <c:pt idx="315">
                  <c:v>217.59429128806977</c:v>
                </c:pt>
                <c:pt idx="316">
                  <c:v>218.28506681596809</c:v>
                </c:pt>
                <c:pt idx="317">
                  <c:v>218.97584234386642</c:v>
                </c:pt>
                <c:pt idx="318">
                  <c:v>219.66661787176474</c:v>
                </c:pt>
                <c:pt idx="319">
                  <c:v>220.35739339966307</c:v>
                </c:pt>
                <c:pt idx="320">
                  <c:v>221.04816892756139</c:v>
                </c:pt>
                <c:pt idx="321">
                  <c:v>221.73894445545972</c:v>
                </c:pt>
                <c:pt idx="322">
                  <c:v>222.42971998335804</c:v>
                </c:pt>
                <c:pt idx="323">
                  <c:v>223.12049551125637</c:v>
                </c:pt>
                <c:pt idx="324">
                  <c:v>223.81127103915469</c:v>
                </c:pt>
                <c:pt idx="325">
                  <c:v>224.50204656705301</c:v>
                </c:pt>
                <c:pt idx="326">
                  <c:v>225.19282209495134</c:v>
                </c:pt>
                <c:pt idx="327">
                  <c:v>225.88359762284966</c:v>
                </c:pt>
                <c:pt idx="328">
                  <c:v>226.57437315074799</c:v>
                </c:pt>
                <c:pt idx="329">
                  <c:v>227.26514867864631</c:v>
                </c:pt>
                <c:pt idx="330">
                  <c:v>227.95592420654464</c:v>
                </c:pt>
                <c:pt idx="331">
                  <c:v>228.64669973444296</c:v>
                </c:pt>
                <c:pt idx="332">
                  <c:v>229.33747526234129</c:v>
                </c:pt>
                <c:pt idx="333">
                  <c:v>230.02825079023961</c:v>
                </c:pt>
                <c:pt idx="334">
                  <c:v>230.71902631813794</c:v>
                </c:pt>
                <c:pt idx="335">
                  <c:v>231.40980184603626</c:v>
                </c:pt>
                <c:pt idx="336">
                  <c:v>232.10057737393458</c:v>
                </c:pt>
                <c:pt idx="337">
                  <c:v>232.79135290183291</c:v>
                </c:pt>
                <c:pt idx="338">
                  <c:v>233.48212842973123</c:v>
                </c:pt>
                <c:pt idx="339">
                  <c:v>234.17290395762956</c:v>
                </c:pt>
                <c:pt idx="340">
                  <c:v>234.86367948552788</c:v>
                </c:pt>
                <c:pt idx="341">
                  <c:v>235.55445501342621</c:v>
                </c:pt>
                <c:pt idx="342">
                  <c:v>236.24523054132453</c:v>
                </c:pt>
                <c:pt idx="343">
                  <c:v>236.93600606922286</c:v>
                </c:pt>
                <c:pt idx="344">
                  <c:v>237.62678159712118</c:v>
                </c:pt>
                <c:pt idx="345">
                  <c:v>238.3175571250195</c:v>
                </c:pt>
                <c:pt idx="346">
                  <c:v>239.00833265291783</c:v>
                </c:pt>
                <c:pt idx="347">
                  <c:v>239.69910818081615</c:v>
                </c:pt>
                <c:pt idx="348">
                  <c:v>240.38988370871448</c:v>
                </c:pt>
                <c:pt idx="349">
                  <c:v>241.0806592366128</c:v>
                </c:pt>
                <c:pt idx="350">
                  <c:v>241.77143476451113</c:v>
                </c:pt>
                <c:pt idx="351">
                  <c:v>242.46221029240945</c:v>
                </c:pt>
                <c:pt idx="352">
                  <c:v>243.15298582030778</c:v>
                </c:pt>
                <c:pt idx="353">
                  <c:v>243.8437613482061</c:v>
                </c:pt>
                <c:pt idx="354">
                  <c:v>244.53453687610443</c:v>
                </c:pt>
                <c:pt idx="355">
                  <c:v>245.22531240400275</c:v>
                </c:pt>
                <c:pt idx="356">
                  <c:v>245.91608793190107</c:v>
                </c:pt>
                <c:pt idx="357">
                  <c:v>246.6068634597994</c:v>
                </c:pt>
                <c:pt idx="358">
                  <c:v>247.29763898769772</c:v>
                </c:pt>
                <c:pt idx="359">
                  <c:v>247.98841451559605</c:v>
                </c:pt>
                <c:pt idx="360">
                  <c:v>248.67919004349437</c:v>
                </c:pt>
                <c:pt idx="361">
                  <c:v>249.3699655713927</c:v>
                </c:pt>
                <c:pt idx="362">
                  <c:v>250.06074109929102</c:v>
                </c:pt>
                <c:pt idx="363">
                  <c:v>250.75151662718935</c:v>
                </c:pt>
                <c:pt idx="364">
                  <c:v>251.44229215508767</c:v>
                </c:pt>
                <c:pt idx="365">
                  <c:v>252.133067682986</c:v>
                </c:pt>
                <c:pt idx="366">
                  <c:v>252.82384321088432</c:v>
                </c:pt>
                <c:pt idx="367">
                  <c:v>253.51461873878264</c:v>
                </c:pt>
                <c:pt idx="368">
                  <c:v>254.20539426668097</c:v>
                </c:pt>
                <c:pt idx="369">
                  <c:v>254.89616979457929</c:v>
                </c:pt>
                <c:pt idx="370">
                  <c:v>255.58694532247762</c:v>
                </c:pt>
                <c:pt idx="371">
                  <c:v>256.27772085037594</c:v>
                </c:pt>
                <c:pt idx="372">
                  <c:v>256.96849637827427</c:v>
                </c:pt>
                <c:pt idx="373">
                  <c:v>257.65927190617259</c:v>
                </c:pt>
                <c:pt idx="374">
                  <c:v>258.35004743407092</c:v>
                </c:pt>
                <c:pt idx="375">
                  <c:v>259.04082296196924</c:v>
                </c:pt>
                <c:pt idx="376">
                  <c:v>259.73159848986757</c:v>
                </c:pt>
                <c:pt idx="377">
                  <c:v>260.42237401776589</c:v>
                </c:pt>
                <c:pt idx="378">
                  <c:v>261.11314954566421</c:v>
                </c:pt>
                <c:pt idx="379">
                  <c:v>261.80392507356254</c:v>
                </c:pt>
                <c:pt idx="380">
                  <c:v>262.49470060146086</c:v>
                </c:pt>
                <c:pt idx="381">
                  <c:v>263.18547612935919</c:v>
                </c:pt>
                <c:pt idx="382">
                  <c:v>263.87625165725751</c:v>
                </c:pt>
                <c:pt idx="383">
                  <c:v>264.56702718515584</c:v>
                </c:pt>
                <c:pt idx="384">
                  <c:v>265.25780271305416</c:v>
                </c:pt>
                <c:pt idx="385">
                  <c:v>265.94857824095249</c:v>
                </c:pt>
                <c:pt idx="386">
                  <c:v>266.63935376885081</c:v>
                </c:pt>
                <c:pt idx="387">
                  <c:v>267.33012929674913</c:v>
                </c:pt>
                <c:pt idx="388">
                  <c:v>268.02090482464746</c:v>
                </c:pt>
                <c:pt idx="389">
                  <c:v>268.71168035254578</c:v>
                </c:pt>
                <c:pt idx="390">
                  <c:v>269.40245588044411</c:v>
                </c:pt>
                <c:pt idx="391">
                  <c:v>270.09323140834243</c:v>
                </c:pt>
                <c:pt idx="392">
                  <c:v>270.78400693624076</c:v>
                </c:pt>
                <c:pt idx="393">
                  <c:v>271.47478246413908</c:v>
                </c:pt>
                <c:pt idx="394">
                  <c:v>272.16555799203741</c:v>
                </c:pt>
                <c:pt idx="395">
                  <c:v>272.85633351993573</c:v>
                </c:pt>
                <c:pt idx="396">
                  <c:v>273.54710904783406</c:v>
                </c:pt>
                <c:pt idx="397">
                  <c:v>274.23788457573238</c:v>
                </c:pt>
                <c:pt idx="398">
                  <c:v>274.9286601036307</c:v>
                </c:pt>
                <c:pt idx="399">
                  <c:v>275.61943563152903</c:v>
                </c:pt>
                <c:pt idx="400">
                  <c:v>276.31021115942735</c:v>
                </c:pt>
                <c:pt idx="401">
                  <c:v>277.00098668732568</c:v>
                </c:pt>
                <c:pt idx="402">
                  <c:v>277.691762215224</c:v>
                </c:pt>
                <c:pt idx="403">
                  <c:v>278.38253774312233</c:v>
                </c:pt>
                <c:pt idx="404">
                  <c:v>279.07331327102065</c:v>
                </c:pt>
                <c:pt idx="405">
                  <c:v>279.76408879891898</c:v>
                </c:pt>
                <c:pt idx="406">
                  <c:v>280.4548643268173</c:v>
                </c:pt>
                <c:pt idx="407">
                  <c:v>281.14563985471563</c:v>
                </c:pt>
                <c:pt idx="408">
                  <c:v>281.83641538261395</c:v>
                </c:pt>
                <c:pt idx="409">
                  <c:v>282.52719091051227</c:v>
                </c:pt>
                <c:pt idx="410">
                  <c:v>283.2179664384106</c:v>
                </c:pt>
                <c:pt idx="411">
                  <c:v>283.90874196630892</c:v>
                </c:pt>
                <c:pt idx="412">
                  <c:v>284.59951749420725</c:v>
                </c:pt>
                <c:pt idx="413">
                  <c:v>285.29029302210557</c:v>
                </c:pt>
                <c:pt idx="414">
                  <c:v>285.9810685500039</c:v>
                </c:pt>
                <c:pt idx="415">
                  <c:v>286.67184407790222</c:v>
                </c:pt>
                <c:pt idx="416">
                  <c:v>287.36261960580055</c:v>
                </c:pt>
                <c:pt idx="417">
                  <c:v>288.05339513369887</c:v>
                </c:pt>
                <c:pt idx="418">
                  <c:v>288.7441706615972</c:v>
                </c:pt>
                <c:pt idx="419">
                  <c:v>289.43494618949552</c:v>
                </c:pt>
                <c:pt idx="420">
                  <c:v>290.12572171739384</c:v>
                </c:pt>
                <c:pt idx="421">
                  <c:v>290.81649724529217</c:v>
                </c:pt>
                <c:pt idx="422">
                  <c:v>291.50727277319049</c:v>
                </c:pt>
                <c:pt idx="423">
                  <c:v>292.19804830108882</c:v>
                </c:pt>
                <c:pt idx="424">
                  <c:v>292.88882382898714</c:v>
                </c:pt>
                <c:pt idx="425">
                  <c:v>293.57959935688547</c:v>
                </c:pt>
                <c:pt idx="426">
                  <c:v>294.27037488478379</c:v>
                </c:pt>
                <c:pt idx="427">
                  <c:v>294.96115041268212</c:v>
                </c:pt>
                <c:pt idx="428">
                  <c:v>295.65192594058044</c:v>
                </c:pt>
                <c:pt idx="429">
                  <c:v>296.34270146847877</c:v>
                </c:pt>
                <c:pt idx="430">
                  <c:v>297.03347699637709</c:v>
                </c:pt>
                <c:pt idx="431">
                  <c:v>297.72425252427541</c:v>
                </c:pt>
                <c:pt idx="432">
                  <c:v>298.41502805217374</c:v>
                </c:pt>
                <c:pt idx="433">
                  <c:v>299.10580358007206</c:v>
                </c:pt>
                <c:pt idx="434">
                  <c:v>299.79657910797039</c:v>
                </c:pt>
                <c:pt idx="435">
                  <c:v>300.48735463586871</c:v>
                </c:pt>
                <c:pt idx="436">
                  <c:v>301.17813016376704</c:v>
                </c:pt>
                <c:pt idx="437">
                  <c:v>301.86890569166536</c:v>
                </c:pt>
                <c:pt idx="438">
                  <c:v>302.55968121956369</c:v>
                </c:pt>
                <c:pt idx="439">
                  <c:v>303.25045674746201</c:v>
                </c:pt>
                <c:pt idx="440">
                  <c:v>303.94123227536033</c:v>
                </c:pt>
                <c:pt idx="441">
                  <c:v>304.63200780325866</c:v>
                </c:pt>
                <c:pt idx="442">
                  <c:v>305.32278333115698</c:v>
                </c:pt>
                <c:pt idx="443">
                  <c:v>306.01355885905531</c:v>
                </c:pt>
                <c:pt idx="444">
                  <c:v>306.70433438695363</c:v>
                </c:pt>
                <c:pt idx="445">
                  <c:v>307.39510991485196</c:v>
                </c:pt>
                <c:pt idx="446">
                  <c:v>308.08588544275028</c:v>
                </c:pt>
                <c:pt idx="447">
                  <c:v>308.77666097064861</c:v>
                </c:pt>
                <c:pt idx="448">
                  <c:v>309.46743649854693</c:v>
                </c:pt>
                <c:pt idx="449">
                  <c:v>310.15821202644526</c:v>
                </c:pt>
                <c:pt idx="450">
                  <c:v>310.84898755434358</c:v>
                </c:pt>
                <c:pt idx="451">
                  <c:v>311.5397630822419</c:v>
                </c:pt>
                <c:pt idx="452">
                  <c:v>312.23053861014023</c:v>
                </c:pt>
                <c:pt idx="453">
                  <c:v>312.92131413803855</c:v>
                </c:pt>
                <c:pt idx="454">
                  <c:v>313.61208966593688</c:v>
                </c:pt>
                <c:pt idx="455">
                  <c:v>314.3028651938352</c:v>
                </c:pt>
                <c:pt idx="456">
                  <c:v>314.99364072173353</c:v>
                </c:pt>
                <c:pt idx="457">
                  <c:v>315.68441624963185</c:v>
                </c:pt>
                <c:pt idx="458">
                  <c:v>316.37519177753018</c:v>
                </c:pt>
                <c:pt idx="459">
                  <c:v>317.0659673054285</c:v>
                </c:pt>
                <c:pt idx="460">
                  <c:v>317.75674283332683</c:v>
                </c:pt>
                <c:pt idx="461">
                  <c:v>318.44751836122515</c:v>
                </c:pt>
                <c:pt idx="462">
                  <c:v>319.13829388912347</c:v>
                </c:pt>
                <c:pt idx="463">
                  <c:v>319.8290694170218</c:v>
                </c:pt>
                <c:pt idx="464">
                  <c:v>320.51984494492012</c:v>
                </c:pt>
                <c:pt idx="465">
                  <c:v>321.21062047281845</c:v>
                </c:pt>
                <c:pt idx="466">
                  <c:v>321.90139600071677</c:v>
                </c:pt>
                <c:pt idx="467">
                  <c:v>322.5921715286151</c:v>
                </c:pt>
                <c:pt idx="468">
                  <c:v>323.28294705651342</c:v>
                </c:pt>
                <c:pt idx="469">
                  <c:v>323.97372258441175</c:v>
                </c:pt>
                <c:pt idx="470">
                  <c:v>324.66449811231007</c:v>
                </c:pt>
                <c:pt idx="471">
                  <c:v>325.3552736402084</c:v>
                </c:pt>
                <c:pt idx="472">
                  <c:v>326.04604916810672</c:v>
                </c:pt>
                <c:pt idx="473">
                  <c:v>326.73682469600504</c:v>
                </c:pt>
                <c:pt idx="474">
                  <c:v>327.42760022390337</c:v>
                </c:pt>
                <c:pt idx="475">
                  <c:v>328.11837575180169</c:v>
                </c:pt>
                <c:pt idx="476">
                  <c:v>328.80915127970002</c:v>
                </c:pt>
                <c:pt idx="477">
                  <c:v>329.49992680759834</c:v>
                </c:pt>
                <c:pt idx="478">
                  <c:v>330.19070233549667</c:v>
                </c:pt>
                <c:pt idx="479">
                  <c:v>330.88147786339499</c:v>
                </c:pt>
                <c:pt idx="480">
                  <c:v>331.57225339129332</c:v>
                </c:pt>
                <c:pt idx="481">
                  <c:v>332.26302891919164</c:v>
                </c:pt>
                <c:pt idx="482">
                  <c:v>332.95380444708996</c:v>
                </c:pt>
                <c:pt idx="483">
                  <c:v>333.64457997498829</c:v>
                </c:pt>
                <c:pt idx="484">
                  <c:v>334.33535550288661</c:v>
                </c:pt>
                <c:pt idx="485">
                  <c:v>335.02613103078494</c:v>
                </c:pt>
                <c:pt idx="486">
                  <c:v>335.71690655868326</c:v>
                </c:pt>
                <c:pt idx="487">
                  <c:v>336.40768208658159</c:v>
                </c:pt>
                <c:pt idx="488">
                  <c:v>337.09845761447991</c:v>
                </c:pt>
                <c:pt idx="489">
                  <c:v>337.78923314237824</c:v>
                </c:pt>
                <c:pt idx="490">
                  <c:v>338.48000867027656</c:v>
                </c:pt>
                <c:pt idx="491">
                  <c:v>339.17078419817489</c:v>
                </c:pt>
                <c:pt idx="492">
                  <c:v>339.86155972607321</c:v>
                </c:pt>
                <c:pt idx="493">
                  <c:v>340.55233525397153</c:v>
                </c:pt>
                <c:pt idx="494">
                  <c:v>341.24311078186986</c:v>
                </c:pt>
                <c:pt idx="495">
                  <c:v>341.93388630976818</c:v>
                </c:pt>
                <c:pt idx="496">
                  <c:v>342.62466183766651</c:v>
                </c:pt>
                <c:pt idx="497">
                  <c:v>343.31543736556483</c:v>
                </c:pt>
                <c:pt idx="498">
                  <c:v>344.00621289346316</c:v>
                </c:pt>
                <c:pt idx="499">
                  <c:v>344.69698842136148</c:v>
                </c:pt>
                <c:pt idx="500">
                  <c:v>345.38776394925981</c:v>
                </c:pt>
                <c:pt idx="501">
                  <c:v>346.07853947715813</c:v>
                </c:pt>
                <c:pt idx="502">
                  <c:v>346.76931500505646</c:v>
                </c:pt>
                <c:pt idx="503">
                  <c:v>347.46009053295478</c:v>
                </c:pt>
                <c:pt idx="504">
                  <c:v>348.1508660608531</c:v>
                </c:pt>
                <c:pt idx="505">
                  <c:v>348.84164158875143</c:v>
                </c:pt>
                <c:pt idx="506">
                  <c:v>349.53241711664975</c:v>
                </c:pt>
                <c:pt idx="507">
                  <c:v>350.22319264454808</c:v>
                </c:pt>
                <c:pt idx="508">
                  <c:v>350.9139681724464</c:v>
                </c:pt>
                <c:pt idx="509">
                  <c:v>351.60474370034473</c:v>
                </c:pt>
                <c:pt idx="510">
                  <c:v>352.29551922824305</c:v>
                </c:pt>
                <c:pt idx="511">
                  <c:v>352.98629475614138</c:v>
                </c:pt>
                <c:pt idx="512">
                  <c:v>353.6770702840397</c:v>
                </c:pt>
                <c:pt idx="513">
                  <c:v>354.36784581193803</c:v>
                </c:pt>
                <c:pt idx="514">
                  <c:v>355.05862133983635</c:v>
                </c:pt>
                <c:pt idx="515">
                  <c:v>355.74939686773467</c:v>
                </c:pt>
                <c:pt idx="516">
                  <c:v>356.440172395633</c:v>
                </c:pt>
                <c:pt idx="517">
                  <c:v>357.13094792353132</c:v>
                </c:pt>
                <c:pt idx="518">
                  <c:v>357.82172345142965</c:v>
                </c:pt>
                <c:pt idx="519">
                  <c:v>358.51249897932797</c:v>
                </c:pt>
                <c:pt idx="520">
                  <c:v>359.2032745072263</c:v>
                </c:pt>
                <c:pt idx="521">
                  <c:v>359.89405003512462</c:v>
                </c:pt>
                <c:pt idx="522">
                  <c:v>360.58482556302295</c:v>
                </c:pt>
                <c:pt idx="523">
                  <c:v>361.27560109092127</c:v>
                </c:pt>
                <c:pt idx="524">
                  <c:v>361.9663766188196</c:v>
                </c:pt>
                <c:pt idx="525">
                  <c:v>362.65715214671792</c:v>
                </c:pt>
                <c:pt idx="526">
                  <c:v>363.34792767461624</c:v>
                </c:pt>
                <c:pt idx="527">
                  <c:v>364.03870320251457</c:v>
                </c:pt>
                <c:pt idx="528">
                  <c:v>364.72947873041289</c:v>
                </c:pt>
                <c:pt idx="529">
                  <c:v>365.42025425831122</c:v>
                </c:pt>
                <c:pt idx="530">
                  <c:v>366.11102978620954</c:v>
                </c:pt>
                <c:pt idx="531">
                  <c:v>366.80180531410787</c:v>
                </c:pt>
                <c:pt idx="532">
                  <c:v>367.49258084200619</c:v>
                </c:pt>
                <c:pt idx="533">
                  <c:v>368.18335636990452</c:v>
                </c:pt>
                <c:pt idx="534">
                  <c:v>368.87413189780284</c:v>
                </c:pt>
                <c:pt idx="535">
                  <c:v>369.56490742570116</c:v>
                </c:pt>
                <c:pt idx="536">
                  <c:v>370.25568295359949</c:v>
                </c:pt>
                <c:pt idx="537">
                  <c:v>370.94645848149781</c:v>
                </c:pt>
                <c:pt idx="538">
                  <c:v>371.63723400939614</c:v>
                </c:pt>
                <c:pt idx="539">
                  <c:v>372.32800953729446</c:v>
                </c:pt>
                <c:pt idx="540">
                  <c:v>373.01878506519279</c:v>
                </c:pt>
                <c:pt idx="541">
                  <c:v>373.70956059309111</c:v>
                </c:pt>
                <c:pt idx="542">
                  <c:v>374.40033612098944</c:v>
                </c:pt>
                <c:pt idx="543">
                  <c:v>375.09111164888776</c:v>
                </c:pt>
                <c:pt idx="544">
                  <c:v>375.78188717678609</c:v>
                </c:pt>
                <c:pt idx="545">
                  <c:v>376.47266270468441</c:v>
                </c:pt>
                <c:pt idx="546">
                  <c:v>377.16343823258273</c:v>
                </c:pt>
                <c:pt idx="547">
                  <c:v>377.85421376048106</c:v>
                </c:pt>
                <c:pt idx="548">
                  <c:v>378.54498928837938</c:v>
                </c:pt>
                <c:pt idx="549">
                  <c:v>379.23576481627771</c:v>
                </c:pt>
                <c:pt idx="550">
                  <c:v>379.92654034417603</c:v>
                </c:pt>
                <c:pt idx="551">
                  <c:v>380.61731587207436</c:v>
                </c:pt>
                <c:pt idx="552">
                  <c:v>381.30809139997268</c:v>
                </c:pt>
                <c:pt idx="553">
                  <c:v>381.99886692787101</c:v>
                </c:pt>
                <c:pt idx="554">
                  <c:v>382.68964245576933</c:v>
                </c:pt>
                <c:pt idx="555">
                  <c:v>383.38041798366766</c:v>
                </c:pt>
                <c:pt idx="556">
                  <c:v>384.07119351156598</c:v>
                </c:pt>
                <c:pt idx="557">
                  <c:v>384.7619690394643</c:v>
                </c:pt>
                <c:pt idx="558">
                  <c:v>385.45274456736263</c:v>
                </c:pt>
                <c:pt idx="559">
                  <c:v>386.14352009526095</c:v>
                </c:pt>
                <c:pt idx="560">
                  <c:v>386.83429562315928</c:v>
                </c:pt>
                <c:pt idx="561">
                  <c:v>387.5250711510576</c:v>
                </c:pt>
                <c:pt idx="562">
                  <c:v>388.21584667895593</c:v>
                </c:pt>
                <c:pt idx="563">
                  <c:v>388.90662220685425</c:v>
                </c:pt>
                <c:pt idx="564">
                  <c:v>389.59739773475258</c:v>
                </c:pt>
                <c:pt idx="565">
                  <c:v>390.2881732626509</c:v>
                </c:pt>
                <c:pt idx="566">
                  <c:v>390.97894879054923</c:v>
                </c:pt>
                <c:pt idx="567">
                  <c:v>391.66972431844755</c:v>
                </c:pt>
                <c:pt idx="568">
                  <c:v>392.36049984634587</c:v>
                </c:pt>
                <c:pt idx="569">
                  <c:v>393.0512753742442</c:v>
                </c:pt>
                <c:pt idx="570">
                  <c:v>393.74205090214252</c:v>
                </c:pt>
                <c:pt idx="571">
                  <c:v>394.43282643004085</c:v>
                </c:pt>
                <c:pt idx="572">
                  <c:v>395.12360195793917</c:v>
                </c:pt>
                <c:pt idx="573">
                  <c:v>395.8143774858375</c:v>
                </c:pt>
                <c:pt idx="574">
                  <c:v>396.50515301373582</c:v>
                </c:pt>
                <c:pt idx="575">
                  <c:v>397.19592854163415</c:v>
                </c:pt>
                <c:pt idx="576">
                  <c:v>397.88670406953247</c:v>
                </c:pt>
                <c:pt idx="577">
                  <c:v>398.57747959743079</c:v>
                </c:pt>
                <c:pt idx="578">
                  <c:v>399.26825512532912</c:v>
                </c:pt>
                <c:pt idx="579">
                  <c:v>399.95903065322744</c:v>
                </c:pt>
                <c:pt idx="580">
                  <c:v>400.64980618112577</c:v>
                </c:pt>
                <c:pt idx="581">
                  <c:v>401.34058170902409</c:v>
                </c:pt>
                <c:pt idx="582">
                  <c:v>402.03135723692242</c:v>
                </c:pt>
                <c:pt idx="583">
                  <c:v>402.72213276482074</c:v>
                </c:pt>
                <c:pt idx="584">
                  <c:v>403.41290829271907</c:v>
                </c:pt>
                <c:pt idx="585">
                  <c:v>404.10368382061739</c:v>
                </c:pt>
                <c:pt idx="586">
                  <c:v>404.79445934851572</c:v>
                </c:pt>
                <c:pt idx="587">
                  <c:v>405.48523487641404</c:v>
                </c:pt>
                <c:pt idx="588">
                  <c:v>406.17601040431236</c:v>
                </c:pt>
                <c:pt idx="589">
                  <c:v>406.86678593221069</c:v>
                </c:pt>
                <c:pt idx="590">
                  <c:v>407.55756146010901</c:v>
                </c:pt>
                <c:pt idx="591">
                  <c:v>408.24833698800734</c:v>
                </c:pt>
                <c:pt idx="592">
                  <c:v>408.93911251590566</c:v>
                </c:pt>
                <c:pt idx="593">
                  <c:v>409.62988804380399</c:v>
                </c:pt>
                <c:pt idx="594">
                  <c:v>410.32066357170231</c:v>
                </c:pt>
                <c:pt idx="595">
                  <c:v>411.01143909960064</c:v>
                </c:pt>
                <c:pt idx="596">
                  <c:v>411.70221462749896</c:v>
                </c:pt>
                <c:pt idx="597">
                  <c:v>412.39299015539729</c:v>
                </c:pt>
                <c:pt idx="598">
                  <c:v>413.08376568329561</c:v>
                </c:pt>
                <c:pt idx="599">
                  <c:v>413.77454121119393</c:v>
                </c:pt>
                <c:pt idx="600">
                  <c:v>414.46531673909226</c:v>
                </c:pt>
                <c:pt idx="601">
                  <c:v>415.15609226699058</c:v>
                </c:pt>
                <c:pt idx="602">
                  <c:v>415.84686779488891</c:v>
                </c:pt>
                <c:pt idx="603">
                  <c:v>416.53764332278723</c:v>
                </c:pt>
                <c:pt idx="604">
                  <c:v>417.22841885068556</c:v>
                </c:pt>
                <c:pt idx="605">
                  <c:v>417.91919437858388</c:v>
                </c:pt>
                <c:pt idx="606">
                  <c:v>418.60996990648221</c:v>
                </c:pt>
                <c:pt idx="607">
                  <c:v>419.30074543438053</c:v>
                </c:pt>
                <c:pt idx="608">
                  <c:v>419.99152096227886</c:v>
                </c:pt>
                <c:pt idx="609">
                  <c:v>420.68229649017718</c:v>
                </c:pt>
                <c:pt idx="610">
                  <c:v>421.3730720180755</c:v>
                </c:pt>
                <c:pt idx="611">
                  <c:v>422.06384754597383</c:v>
                </c:pt>
                <c:pt idx="612">
                  <c:v>422.75462307387215</c:v>
                </c:pt>
                <c:pt idx="613">
                  <c:v>423.44539860177048</c:v>
                </c:pt>
                <c:pt idx="614">
                  <c:v>424.1361741296688</c:v>
                </c:pt>
                <c:pt idx="615">
                  <c:v>424.82694965756713</c:v>
                </c:pt>
                <c:pt idx="616">
                  <c:v>425.51772518546545</c:v>
                </c:pt>
                <c:pt idx="617">
                  <c:v>426.20850071336378</c:v>
                </c:pt>
                <c:pt idx="618">
                  <c:v>426.8992762412621</c:v>
                </c:pt>
                <c:pt idx="619">
                  <c:v>427.59005176916043</c:v>
                </c:pt>
                <c:pt idx="620">
                  <c:v>428.28082729705875</c:v>
                </c:pt>
                <c:pt idx="621">
                  <c:v>428.97160282495707</c:v>
                </c:pt>
                <c:pt idx="622">
                  <c:v>429.6623783528554</c:v>
                </c:pt>
                <c:pt idx="623">
                  <c:v>430.35315388075372</c:v>
                </c:pt>
                <c:pt idx="624">
                  <c:v>431.04392940865205</c:v>
                </c:pt>
                <c:pt idx="625">
                  <c:v>431.73470493655037</c:v>
                </c:pt>
                <c:pt idx="626">
                  <c:v>432.4254804644487</c:v>
                </c:pt>
                <c:pt idx="627">
                  <c:v>433.11625599234702</c:v>
                </c:pt>
                <c:pt idx="628">
                  <c:v>433.80703152024535</c:v>
                </c:pt>
                <c:pt idx="629">
                  <c:v>434.49780704814367</c:v>
                </c:pt>
                <c:pt idx="630">
                  <c:v>435.18858257604199</c:v>
                </c:pt>
                <c:pt idx="631">
                  <c:v>435.87935810394032</c:v>
                </c:pt>
                <c:pt idx="632">
                  <c:v>436.57013363183864</c:v>
                </c:pt>
                <c:pt idx="633">
                  <c:v>437.26090915973697</c:v>
                </c:pt>
                <c:pt idx="634">
                  <c:v>437.95168468763529</c:v>
                </c:pt>
                <c:pt idx="635">
                  <c:v>438.64246021553362</c:v>
                </c:pt>
                <c:pt idx="636">
                  <c:v>439.33323574343194</c:v>
                </c:pt>
                <c:pt idx="637">
                  <c:v>440.02401127133027</c:v>
                </c:pt>
                <c:pt idx="638">
                  <c:v>440.71478679922859</c:v>
                </c:pt>
                <c:pt idx="639">
                  <c:v>441.40556232712692</c:v>
                </c:pt>
                <c:pt idx="640">
                  <c:v>442.09633785502524</c:v>
                </c:pt>
                <c:pt idx="641">
                  <c:v>442.78711338292356</c:v>
                </c:pt>
                <c:pt idx="642">
                  <c:v>443.47788891082189</c:v>
                </c:pt>
                <c:pt idx="643">
                  <c:v>444.16866443872021</c:v>
                </c:pt>
                <c:pt idx="644">
                  <c:v>444.85943996661854</c:v>
                </c:pt>
                <c:pt idx="645">
                  <c:v>445.55021549451686</c:v>
                </c:pt>
                <c:pt idx="646">
                  <c:v>446.24099102241519</c:v>
                </c:pt>
                <c:pt idx="647">
                  <c:v>446.93176655031351</c:v>
                </c:pt>
                <c:pt idx="648">
                  <c:v>447.62254207821184</c:v>
                </c:pt>
                <c:pt idx="649">
                  <c:v>448.31331760611016</c:v>
                </c:pt>
                <c:pt idx="650">
                  <c:v>449.00409313400849</c:v>
                </c:pt>
                <c:pt idx="651">
                  <c:v>449.69486866190681</c:v>
                </c:pt>
                <c:pt idx="652">
                  <c:v>450.38564418980513</c:v>
                </c:pt>
                <c:pt idx="653">
                  <c:v>451.07641971770346</c:v>
                </c:pt>
                <c:pt idx="654">
                  <c:v>451.76719524560178</c:v>
                </c:pt>
                <c:pt idx="655">
                  <c:v>452.45797077350011</c:v>
                </c:pt>
                <c:pt idx="656">
                  <c:v>453.14874630139843</c:v>
                </c:pt>
                <c:pt idx="657">
                  <c:v>453.83952182929676</c:v>
                </c:pt>
                <c:pt idx="658">
                  <c:v>454.53029735719508</c:v>
                </c:pt>
                <c:pt idx="659">
                  <c:v>455.22107288509341</c:v>
                </c:pt>
                <c:pt idx="660">
                  <c:v>455.91184841299173</c:v>
                </c:pt>
                <c:pt idx="661">
                  <c:v>456.60262394089006</c:v>
                </c:pt>
                <c:pt idx="662">
                  <c:v>457.29339946878838</c:v>
                </c:pt>
                <c:pt idx="663">
                  <c:v>457.9841749966867</c:v>
                </c:pt>
                <c:pt idx="664">
                  <c:v>458.67495052458503</c:v>
                </c:pt>
                <c:pt idx="665">
                  <c:v>459.36572605248335</c:v>
                </c:pt>
                <c:pt idx="666">
                  <c:v>460.05650158038168</c:v>
                </c:pt>
                <c:pt idx="667">
                  <c:v>460.74727710828</c:v>
                </c:pt>
                <c:pt idx="668">
                  <c:v>461.43805263617833</c:v>
                </c:pt>
                <c:pt idx="669">
                  <c:v>462.12882816407665</c:v>
                </c:pt>
                <c:pt idx="670">
                  <c:v>462.81960369197498</c:v>
                </c:pt>
                <c:pt idx="671">
                  <c:v>463.5103792198733</c:v>
                </c:pt>
                <c:pt idx="672">
                  <c:v>464.20115474777162</c:v>
                </c:pt>
                <c:pt idx="673">
                  <c:v>464.89193027566995</c:v>
                </c:pt>
                <c:pt idx="674">
                  <c:v>465.58270580356827</c:v>
                </c:pt>
                <c:pt idx="675">
                  <c:v>466.2734813314666</c:v>
                </c:pt>
                <c:pt idx="676">
                  <c:v>466.96425685936492</c:v>
                </c:pt>
                <c:pt idx="677">
                  <c:v>467.65503238726325</c:v>
                </c:pt>
                <c:pt idx="678">
                  <c:v>468.34580791516157</c:v>
                </c:pt>
                <c:pt idx="679">
                  <c:v>469.0365834430599</c:v>
                </c:pt>
                <c:pt idx="680">
                  <c:v>469.72735897095822</c:v>
                </c:pt>
                <c:pt idx="681">
                  <c:v>470.41813449885655</c:v>
                </c:pt>
                <c:pt idx="682">
                  <c:v>471.10891002675487</c:v>
                </c:pt>
                <c:pt idx="683">
                  <c:v>471.79968555465319</c:v>
                </c:pt>
                <c:pt idx="684">
                  <c:v>472.49046108255152</c:v>
                </c:pt>
                <c:pt idx="685">
                  <c:v>473.18123661044984</c:v>
                </c:pt>
                <c:pt idx="686">
                  <c:v>473.87201213834817</c:v>
                </c:pt>
                <c:pt idx="687">
                  <c:v>474.56278766624649</c:v>
                </c:pt>
                <c:pt idx="688">
                  <c:v>475.25356319414482</c:v>
                </c:pt>
                <c:pt idx="689">
                  <c:v>475.94433872204314</c:v>
                </c:pt>
                <c:pt idx="690">
                  <c:v>476.63511424994147</c:v>
                </c:pt>
                <c:pt idx="691">
                  <c:v>477.32588977783979</c:v>
                </c:pt>
                <c:pt idx="692">
                  <c:v>478.01666530573812</c:v>
                </c:pt>
                <c:pt idx="693">
                  <c:v>478.70744083363644</c:v>
                </c:pt>
                <c:pt idx="694">
                  <c:v>479.39821636153476</c:v>
                </c:pt>
                <c:pt idx="695">
                  <c:v>480.08899188943309</c:v>
                </c:pt>
                <c:pt idx="696">
                  <c:v>480.77976741733141</c:v>
                </c:pt>
                <c:pt idx="697">
                  <c:v>481.47054294522974</c:v>
                </c:pt>
                <c:pt idx="698">
                  <c:v>482.16131847312806</c:v>
                </c:pt>
                <c:pt idx="699">
                  <c:v>482.85209400102639</c:v>
                </c:pt>
                <c:pt idx="700">
                  <c:v>483.54286952892471</c:v>
                </c:pt>
                <c:pt idx="701">
                  <c:v>484.23364505682304</c:v>
                </c:pt>
                <c:pt idx="702">
                  <c:v>484.92442058472136</c:v>
                </c:pt>
                <c:pt idx="703">
                  <c:v>485.61519611261969</c:v>
                </c:pt>
                <c:pt idx="704">
                  <c:v>486.30597164051801</c:v>
                </c:pt>
                <c:pt idx="705">
                  <c:v>486.99674716841633</c:v>
                </c:pt>
                <c:pt idx="706">
                  <c:v>487.68752269631466</c:v>
                </c:pt>
                <c:pt idx="707">
                  <c:v>488.37829822421298</c:v>
                </c:pt>
                <c:pt idx="708">
                  <c:v>489.06907375211131</c:v>
                </c:pt>
                <c:pt idx="709">
                  <c:v>489.75984928000963</c:v>
                </c:pt>
                <c:pt idx="710">
                  <c:v>490.45062480790796</c:v>
                </c:pt>
                <c:pt idx="711">
                  <c:v>491.14140033580628</c:v>
                </c:pt>
                <c:pt idx="712">
                  <c:v>491.83217586370461</c:v>
                </c:pt>
                <c:pt idx="713">
                  <c:v>492.52295139160293</c:v>
                </c:pt>
                <c:pt idx="714">
                  <c:v>493.21372691950125</c:v>
                </c:pt>
                <c:pt idx="715">
                  <c:v>493.90450244739958</c:v>
                </c:pt>
                <c:pt idx="716">
                  <c:v>494.5952779752979</c:v>
                </c:pt>
                <c:pt idx="717">
                  <c:v>495.28605350319623</c:v>
                </c:pt>
                <c:pt idx="718">
                  <c:v>495.97682903109455</c:v>
                </c:pt>
                <c:pt idx="719">
                  <c:v>496.66760455899288</c:v>
                </c:pt>
                <c:pt idx="720">
                  <c:v>497.3583800868912</c:v>
                </c:pt>
                <c:pt idx="721">
                  <c:v>498.04915561478953</c:v>
                </c:pt>
                <c:pt idx="722">
                  <c:v>498.73993114268785</c:v>
                </c:pt>
                <c:pt idx="723">
                  <c:v>499.43070667058618</c:v>
                </c:pt>
                <c:pt idx="724">
                  <c:v>500.1214821984845</c:v>
                </c:pt>
                <c:pt idx="725">
                  <c:v>500.81225772638282</c:v>
                </c:pt>
                <c:pt idx="726">
                  <c:v>501.50303325428115</c:v>
                </c:pt>
                <c:pt idx="727">
                  <c:v>502.19380878217947</c:v>
                </c:pt>
                <c:pt idx="728">
                  <c:v>502.8845843100778</c:v>
                </c:pt>
                <c:pt idx="729">
                  <c:v>503.57535983797612</c:v>
                </c:pt>
                <c:pt idx="730">
                  <c:v>504.26613536587445</c:v>
                </c:pt>
                <c:pt idx="731">
                  <c:v>504.95691089377277</c:v>
                </c:pt>
                <c:pt idx="732">
                  <c:v>505.6476864216711</c:v>
                </c:pt>
                <c:pt idx="733">
                  <c:v>506.33846194956942</c:v>
                </c:pt>
                <c:pt idx="734">
                  <c:v>507.02923747746775</c:v>
                </c:pt>
                <c:pt idx="735">
                  <c:v>507.72001300536607</c:v>
                </c:pt>
                <c:pt idx="736">
                  <c:v>508.41078853326439</c:v>
                </c:pt>
                <c:pt idx="737">
                  <c:v>509.10156406116272</c:v>
                </c:pt>
                <c:pt idx="738">
                  <c:v>509.79233958906104</c:v>
                </c:pt>
                <c:pt idx="739">
                  <c:v>510.48311511695937</c:v>
                </c:pt>
                <c:pt idx="740">
                  <c:v>511.17389064485769</c:v>
                </c:pt>
                <c:pt idx="741">
                  <c:v>511.86466617275602</c:v>
                </c:pt>
                <c:pt idx="742">
                  <c:v>512.55544170065434</c:v>
                </c:pt>
                <c:pt idx="743">
                  <c:v>513.24621722855261</c:v>
                </c:pt>
                <c:pt idx="744">
                  <c:v>513.93699275645088</c:v>
                </c:pt>
                <c:pt idx="745">
                  <c:v>514.62776828434914</c:v>
                </c:pt>
                <c:pt idx="746">
                  <c:v>515.31854381224741</c:v>
                </c:pt>
                <c:pt idx="747">
                  <c:v>516.00931934014568</c:v>
                </c:pt>
                <c:pt idx="748">
                  <c:v>516.70009486804395</c:v>
                </c:pt>
                <c:pt idx="749">
                  <c:v>517.39087039594222</c:v>
                </c:pt>
                <c:pt idx="750">
                  <c:v>518.08164592384048</c:v>
                </c:pt>
                <c:pt idx="751">
                  <c:v>518.77242145173875</c:v>
                </c:pt>
                <c:pt idx="752">
                  <c:v>519.46319697963702</c:v>
                </c:pt>
                <c:pt idx="753">
                  <c:v>520.15397250753529</c:v>
                </c:pt>
                <c:pt idx="754">
                  <c:v>520.84474803543355</c:v>
                </c:pt>
                <c:pt idx="755">
                  <c:v>521.53552356333182</c:v>
                </c:pt>
                <c:pt idx="756">
                  <c:v>522.22629909123009</c:v>
                </c:pt>
                <c:pt idx="757">
                  <c:v>522.91707461912836</c:v>
                </c:pt>
                <c:pt idx="758">
                  <c:v>523.60785014702662</c:v>
                </c:pt>
                <c:pt idx="759">
                  <c:v>524.29862567492489</c:v>
                </c:pt>
                <c:pt idx="760">
                  <c:v>524.98940120282316</c:v>
                </c:pt>
                <c:pt idx="761">
                  <c:v>525.68017673072143</c:v>
                </c:pt>
                <c:pt idx="762">
                  <c:v>526.3709522586197</c:v>
                </c:pt>
                <c:pt idx="763">
                  <c:v>527.06172778651796</c:v>
                </c:pt>
                <c:pt idx="764">
                  <c:v>527.75250331441623</c:v>
                </c:pt>
                <c:pt idx="765">
                  <c:v>528.4432788423145</c:v>
                </c:pt>
                <c:pt idx="766">
                  <c:v>529.13405437021277</c:v>
                </c:pt>
                <c:pt idx="767">
                  <c:v>529.82482989811103</c:v>
                </c:pt>
                <c:pt idx="768">
                  <c:v>530.5156054260093</c:v>
                </c:pt>
                <c:pt idx="769">
                  <c:v>531.20638095390757</c:v>
                </c:pt>
                <c:pt idx="770">
                  <c:v>531.89715648180584</c:v>
                </c:pt>
                <c:pt idx="771">
                  <c:v>532.5879320097041</c:v>
                </c:pt>
                <c:pt idx="772">
                  <c:v>533.27870753760237</c:v>
                </c:pt>
                <c:pt idx="773">
                  <c:v>533.96948306550064</c:v>
                </c:pt>
                <c:pt idx="774">
                  <c:v>534.66025859339891</c:v>
                </c:pt>
                <c:pt idx="775">
                  <c:v>535.35103412129718</c:v>
                </c:pt>
                <c:pt idx="776">
                  <c:v>536.04180964919544</c:v>
                </c:pt>
                <c:pt idx="777">
                  <c:v>536.73258517709371</c:v>
                </c:pt>
                <c:pt idx="778">
                  <c:v>537.42336070499198</c:v>
                </c:pt>
                <c:pt idx="779">
                  <c:v>538.11413623289025</c:v>
                </c:pt>
                <c:pt idx="780">
                  <c:v>538.80491176078851</c:v>
                </c:pt>
                <c:pt idx="781">
                  <c:v>539.49568728868678</c:v>
                </c:pt>
                <c:pt idx="782">
                  <c:v>540.18646281658505</c:v>
                </c:pt>
                <c:pt idx="783">
                  <c:v>540.87723834448332</c:v>
                </c:pt>
                <c:pt idx="784">
                  <c:v>541.56801387238158</c:v>
                </c:pt>
                <c:pt idx="785">
                  <c:v>542.25878940027985</c:v>
                </c:pt>
                <c:pt idx="786">
                  <c:v>542.94956492817812</c:v>
                </c:pt>
                <c:pt idx="787">
                  <c:v>543.64034045607639</c:v>
                </c:pt>
                <c:pt idx="788">
                  <c:v>544.33111598397466</c:v>
                </c:pt>
                <c:pt idx="789">
                  <c:v>545.02189151187292</c:v>
                </c:pt>
                <c:pt idx="790">
                  <c:v>545.71266703977119</c:v>
                </c:pt>
                <c:pt idx="791">
                  <c:v>546.40344256766946</c:v>
                </c:pt>
                <c:pt idx="792">
                  <c:v>547.09421809556773</c:v>
                </c:pt>
                <c:pt idx="793">
                  <c:v>547.78499362346599</c:v>
                </c:pt>
                <c:pt idx="794">
                  <c:v>548.47576915136426</c:v>
                </c:pt>
                <c:pt idx="795">
                  <c:v>549.16654467926253</c:v>
                </c:pt>
                <c:pt idx="796">
                  <c:v>549.8573202071608</c:v>
                </c:pt>
                <c:pt idx="797">
                  <c:v>550.54809573505906</c:v>
                </c:pt>
                <c:pt idx="798">
                  <c:v>551.23887126295733</c:v>
                </c:pt>
                <c:pt idx="799">
                  <c:v>551.9296467908556</c:v>
                </c:pt>
                <c:pt idx="800">
                  <c:v>552.62042231875387</c:v>
                </c:pt>
                <c:pt idx="801">
                  <c:v>553.31119784665214</c:v>
                </c:pt>
                <c:pt idx="802">
                  <c:v>554.0019733745504</c:v>
                </c:pt>
                <c:pt idx="803">
                  <c:v>554.69274890244867</c:v>
                </c:pt>
                <c:pt idx="804">
                  <c:v>555.38352443034694</c:v>
                </c:pt>
                <c:pt idx="805">
                  <c:v>556.07429995824521</c:v>
                </c:pt>
                <c:pt idx="806">
                  <c:v>556.76507548614347</c:v>
                </c:pt>
                <c:pt idx="807">
                  <c:v>557.45585101404174</c:v>
                </c:pt>
                <c:pt idx="808">
                  <c:v>558.14662654194001</c:v>
                </c:pt>
                <c:pt idx="809">
                  <c:v>558.83740206983828</c:v>
                </c:pt>
                <c:pt idx="810">
                  <c:v>559.52817759773654</c:v>
                </c:pt>
                <c:pt idx="811">
                  <c:v>560.21895312563481</c:v>
                </c:pt>
                <c:pt idx="812">
                  <c:v>560.90972865353308</c:v>
                </c:pt>
                <c:pt idx="813">
                  <c:v>561.60050418143135</c:v>
                </c:pt>
                <c:pt idx="814">
                  <c:v>562.29127970932961</c:v>
                </c:pt>
                <c:pt idx="815">
                  <c:v>562.98205523722788</c:v>
                </c:pt>
                <c:pt idx="816">
                  <c:v>563.67283076512615</c:v>
                </c:pt>
                <c:pt idx="817">
                  <c:v>564.36360629302442</c:v>
                </c:pt>
                <c:pt idx="818">
                  <c:v>565.05438182092269</c:v>
                </c:pt>
                <c:pt idx="819">
                  <c:v>565.74515734882095</c:v>
                </c:pt>
                <c:pt idx="820">
                  <c:v>566.43593287671922</c:v>
                </c:pt>
                <c:pt idx="821">
                  <c:v>567.12670840461749</c:v>
                </c:pt>
                <c:pt idx="822">
                  <c:v>567.81748393251576</c:v>
                </c:pt>
                <c:pt idx="823">
                  <c:v>568.50825946041402</c:v>
                </c:pt>
                <c:pt idx="824">
                  <c:v>569.19903498831229</c:v>
                </c:pt>
                <c:pt idx="825">
                  <c:v>569.88981051621056</c:v>
                </c:pt>
                <c:pt idx="826">
                  <c:v>570.58058604410883</c:v>
                </c:pt>
                <c:pt idx="827">
                  <c:v>571.27136157200709</c:v>
                </c:pt>
                <c:pt idx="828">
                  <c:v>571.96213709990536</c:v>
                </c:pt>
                <c:pt idx="829">
                  <c:v>572.65291262780363</c:v>
                </c:pt>
                <c:pt idx="830">
                  <c:v>573.3436881557019</c:v>
                </c:pt>
                <c:pt idx="831">
                  <c:v>574.03446368360017</c:v>
                </c:pt>
                <c:pt idx="832">
                  <c:v>574.72523921149843</c:v>
                </c:pt>
                <c:pt idx="833">
                  <c:v>575.4160147393967</c:v>
                </c:pt>
                <c:pt idx="834">
                  <c:v>576.10679026729497</c:v>
                </c:pt>
                <c:pt idx="835">
                  <c:v>576.79756579519324</c:v>
                </c:pt>
                <c:pt idx="836">
                  <c:v>577.4883413230915</c:v>
                </c:pt>
                <c:pt idx="837">
                  <c:v>578.17911685098977</c:v>
                </c:pt>
                <c:pt idx="838">
                  <c:v>578.86989237888804</c:v>
                </c:pt>
                <c:pt idx="839">
                  <c:v>579.56066790678631</c:v>
                </c:pt>
                <c:pt idx="840">
                  <c:v>580.25144343468457</c:v>
                </c:pt>
                <c:pt idx="841">
                  <c:v>580.94221896258284</c:v>
                </c:pt>
                <c:pt idx="842">
                  <c:v>581.63299449048111</c:v>
                </c:pt>
                <c:pt idx="843">
                  <c:v>582.32377001837938</c:v>
                </c:pt>
                <c:pt idx="844">
                  <c:v>583.01454554627765</c:v>
                </c:pt>
                <c:pt idx="845">
                  <c:v>583.70532107417591</c:v>
                </c:pt>
                <c:pt idx="846">
                  <c:v>584.39609660207418</c:v>
                </c:pt>
                <c:pt idx="847">
                  <c:v>585.08687212997245</c:v>
                </c:pt>
                <c:pt idx="848">
                  <c:v>585.77764765787072</c:v>
                </c:pt>
                <c:pt idx="849">
                  <c:v>586.46842318576898</c:v>
                </c:pt>
                <c:pt idx="850">
                  <c:v>587.15919871366725</c:v>
                </c:pt>
                <c:pt idx="851">
                  <c:v>587.84997424156552</c:v>
                </c:pt>
                <c:pt idx="852">
                  <c:v>588.54074976946379</c:v>
                </c:pt>
                <c:pt idx="853">
                  <c:v>589.23152529736205</c:v>
                </c:pt>
                <c:pt idx="854">
                  <c:v>589.92230082526032</c:v>
                </c:pt>
                <c:pt idx="855">
                  <c:v>590.61307635315859</c:v>
                </c:pt>
                <c:pt idx="856">
                  <c:v>591.30385188105686</c:v>
                </c:pt>
                <c:pt idx="857">
                  <c:v>591.99462740895513</c:v>
                </c:pt>
                <c:pt idx="858">
                  <c:v>592.68540293685339</c:v>
                </c:pt>
                <c:pt idx="859">
                  <c:v>593.37617846475166</c:v>
                </c:pt>
                <c:pt idx="860">
                  <c:v>594.06695399264993</c:v>
                </c:pt>
                <c:pt idx="861">
                  <c:v>594.7577295205482</c:v>
                </c:pt>
                <c:pt idx="862">
                  <c:v>595.44850504844646</c:v>
                </c:pt>
                <c:pt idx="863">
                  <c:v>596.13928057634473</c:v>
                </c:pt>
                <c:pt idx="864">
                  <c:v>596.830056104243</c:v>
                </c:pt>
                <c:pt idx="865">
                  <c:v>597.52083163214127</c:v>
                </c:pt>
                <c:pt idx="866">
                  <c:v>598.21160716003953</c:v>
                </c:pt>
                <c:pt idx="867">
                  <c:v>598.9023826879378</c:v>
                </c:pt>
                <c:pt idx="868">
                  <c:v>599.59315821583607</c:v>
                </c:pt>
                <c:pt idx="869">
                  <c:v>600.28393374373434</c:v>
                </c:pt>
                <c:pt idx="870">
                  <c:v>600.97470927163261</c:v>
                </c:pt>
                <c:pt idx="871">
                  <c:v>601.66548479953087</c:v>
                </c:pt>
                <c:pt idx="872">
                  <c:v>602.35626032742914</c:v>
                </c:pt>
                <c:pt idx="873">
                  <c:v>603.04703585532741</c:v>
                </c:pt>
                <c:pt idx="874">
                  <c:v>603.73781138322568</c:v>
                </c:pt>
                <c:pt idx="875">
                  <c:v>604.42858691112394</c:v>
                </c:pt>
                <c:pt idx="876">
                  <c:v>605.11936243902221</c:v>
                </c:pt>
                <c:pt idx="877">
                  <c:v>605.81013796692048</c:v>
                </c:pt>
                <c:pt idx="878">
                  <c:v>606.50091349481875</c:v>
                </c:pt>
                <c:pt idx="879">
                  <c:v>607.19168902271701</c:v>
                </c:pt>
                <c:pt idx="880">
                  <c:v>607.88246455061528</c:v>
                </c:pt>
                <c:pt idx="881">
                  <c:v>608.57324007851355</c:v>
                </c:pt>
                <c:pt idx="882">
                  <c:v>609.26401560641182</c:v>
                </c:pt>
                <c:pt idx="883">
                  <c:v>609.95479113431008</c:v>
                </c:pt>
                <c:pt idx="884">
                  <c:v>610.64556666220835</c:v>
                </c:pt>
                <c:pt idx="885">
                  <c:v>611.33634219010662</c:v>
                </c:pt>
                <c:pt idx="886">
                  <c:v>612.02711771800489</c:v>
                </c:pt>
                <c:pt idx="887">
                  <c:v>612.71789324590316</c:v>
                </c:pt>
                <c:pt idx="888">
                  <c:v>613.40866877380142</c:v>
                </c:pt>
                <c:pt idx="889">
                  <c:v>614.09944430169969</c:v>
                </c:pt>
                <c:pt idx="890">
                  <c:v>614.79021982959796</c:v>
                </c:pt>
                <c:pt idx="891">
                  <c:v>615.48099535749623</c:v>
                </c:pt>
                <c:pt idx="892">
                  <c:v>616.17177088539449</c:v>
                </c:pt>
                <c:pt idx="893">
                  <c:v>616.86254641329276</c:v>
                </c:pt>
                <c:pt idx="894">
                  <c:v>617.55332194119103</c:v>
                </c:pt>
                <c:pt idx="895">
                  <c:v>618.2440974690893</c:v>
                </c:pt>
                <c:pt idx="896">
                  <c:v>618.93487299698756</c:v>
                </c:pt>
                <c:pt idx="897">
                  <c:v>619.62564852488583</c:v>
                </c:pt>
                <c:pt idx="898">
                  <c:v>620.3164240527841</c:v>
                </c:pt>
                <c:pt idx="899">
                  <c:v>621.00719958068237</c:v>
                </c:pt>
                <c:pt idx="900">
                  <c:v>621.69797510858064</c:v>
                </c:pt>
                <c:pt idx="901">
                  <c:v>622.3887506364789</c:v>
                </c:pt>
                <c:pt idx="902">
                  <c:v>623.07952616437717</c:v>
                </c:pt>
                <c:pt idx="903">
                  <c:v>623.77030169227544</c:v>
                </c:pt>
                <c:pt idx="904">
                  <c:v>624.46107722017371</c:v>
                </c:pt>
                <c:pt idx="905">
                  <c:v>625.15185274807197</c:v>
                </c:pt>
                <c:pt idx="906">
                  <c:v>625.84262827597024</c:v>
                </c:pt>
                <c:pt idx="907">
                  <c:v>626.53340380386851</c:v>
                </c:pt>
                <c:pt idx="908">
                  <c:v>627.22417933176678</c:v>
                </c:pt>
                <c:pt idx="909">
                  <c:v>627.91495485966504</c:v>
                </c:pt>
                <c:pt idx="910">
                  <c:v>628.60573038756331</c:v>
                </c:pt>
                <c:pt idx="911">
                  <c:v>629.29650591546158</c:v>
                </c:pt>
                <c:pt idx="912">
                  <c:v>629.98728144335985</c:v>
                </c:pt>
                <c:pt idx="913">
                  <c:v>630.67805697125812</c:v>
                </c:pt>
                <c:pt idx="914">
                  <c:v>631.36883249915638</c:v>
                </c:pt>
                <c:pt idx="915">
                  <c:v>632.05960802705465</c:v>
                </c:pt>
                <c:pt idx="916">
                  <c:v>632.75038355495292</c:v>
                </c:pt>
                <c:pt idx="917">
                  <c:v>633.44115908285119</c:v>
                </c:pt>
                <c:pt idx="918">
                  <c:v>634.13193461074945</c:v>
                </c:pt>
                <c:pt idx="919">
                  <c:v>634.82271013864772</c:v>
                </c:pt>
                <c:pt idx="920">
                  <c:v>635.51348566654599</c:v>
                </c:pt>
                <c:pt idx="921">
                  <c:v>636.20426119444426</c:v>
                </c:pt>
                <c:pt idx="922">
                  <c:v>636.89503672234252</c:v>
                </c:pt>
                <c:pt idx="923">
                  <c:v>637.58581225024079</c:v>
                </c:pt>
                <c:pt idx="924">
                  <c:v>638.27658777813906</c:v>
                </c:pt>
                <c:pt idx="925">
                  <c:v>638.96736330603733</c:v>
                </c:pt>
                <c:pt idx="926">
                  <c:v>639.6581388339356</c:v>
                </c:pt>
                <c:pt idx="927">
                  <c:v>640.34891436183386</c:v>
                </c:pt>
                <c:pt idx="928">
                  <c:v>641.03968988973213</c:v>
                </c:pt>
                <c:pt idx="929">
                  <c:v>641.7304654176304</c:v>
                </c:pt>
                <c:pt idx="930">
                  <c:v>642.42124094552867</c:v>
                </c:pt>
                <c:pt idx="931">
                  <c:v>643.11201647342693</c:v>
                </c:pt>
                <c:pt idx="932">
                  <c:v>643.8027920013252</c:v>
                </c:pt>
                <c:pt idx="933">
                  <c:v>644.49356752922347</c:v>
                </c:pt>
                <c:pt idx="934">
                  <c:v>645.18434305712174</c:v>
                </c:pt>
                <c:pt idx="935">
                  <c:v>645.87511858502</c:v>
                </c:pt>
                <c:pt idx="936">
                  <c:v>646.56589411291827</c:v>
                </c:pt>
                <c:pt idx="937">
                  <c:v>647.25666964081654</c:v>
                </c:pt>
                <c:pt idx="938">
                  <c:v>647.94744516871481</c:v>
                </c:pt>
                <c:pt idx="939">
                  <c:v>648.63822069661308</c:v>
                </c:pt>
                <c:pt idx="940">
                  <c:v>649.32899622451134</c:v>
                </c:pt>
                <c:pt idx="941">
                  <c:v>650.01977175240961</c:v>
                </c:pt>
                <c:pt idx="942">
                  <c:v>650.71054728030788</c:v>
                </c:pt>
                <c:pt idx="943">
                  <c:v>651.40132280820615</c:v>
                </c:pt>
                <c:pt idx="944">
                  <c:v>652.09209833610441</c:v>
                </c:pt>
                <c:pt idx="945">
                  <c:v>652.78287386400268</c:v>
                </c:pt>
                <c:pt idx="946">
                  <c:v>653.47364939190095</c:v>
                </c:pt>
                <c:pt idx="947">
                  <c:v>654.16442491979922</c:v>
                </c:pt>
                <c:pt idx="948">
                  <c:v>654.85520044769748</c:v>
                </c:pt>
                <c:pt idx="949">
                  <c:v>655.54597597559575</c:v>
                </c:pt>
                <c:pt idx="950">
                  <c:v>656.23675150349402</c:v>
                </c:pt>
                <c:pt idx="951">
                  <c:v>656.92752703139229</c:v>
                </c:pt>
                <c:pt idx="952">
                  <c:v>657.61830255929056</c:v>
                </c:pt>
                <c:pt idx="953">
                  <c:v>658.30907808718882</c:v>
                </c:pt>
                <c:pt idx="954">
                  <c:v>658.99985361508709</c:v>
                </c:pt>
                <c:pt idx="955">
                  <c:v>659.69062914298536</c:v>
                </c:pt>
                <c:pt idx="956">
                  <c:v>660.38140467088363</c:v>
                </c:pt>
                <c:pt idx="957">
                  <c:v>661.07218019878189</c:v>
                </c:pt>
                <c:pt idx="958">
                  <c:v>661.76295572668016</c:v>
                </c:pt>
                <c:pt idx="959">
                  <c:v>662.45373125457843</c:v>
                </c:pt>
                <c:pt idx="960">
                  <c:v>663.1445067824767</c:v>
                </c:pt>
                <c:pt idx="961">
                  <c:v>663.83528231037496</c:v>
                </c:pt>
                <c:pt idx="962">
                  <c:v>664.52605783827323</c:v>
                </c:pt>
                <c:pt idx="963">
                  <c:v>665.2168333661715</c:v>
                </c:pt>
                <c:pt idx="964">
                  <c:v>665.90760889406977</c:v>
                </c:pt>
                <c:pt idx="965">
                  <c:v>666.59838442196803</c:v>
                </c:pt>
                <c:pt idx="966">
                  <c:v>667.2891599498663</c:v>
                </c:pt>
                <c:pt idx="967">
                  <c:v>667.97993547776457</c:v>
                </c:pt>
                <c:pt idx="968">
                  <c:v>668.67071100566284</c:v>
                </c:pt>
                <c:pt idx="969">
                  <c:v>669.36148653356111</c:v>
                </c:pt>
                <c:pt idx="970">
                  <c:v>670.05226206145937</c:v>
                </c:pt>
                <c:pt idx="971">
                  <c:v>670.74303758935764</c:v>
                </c:pt>
                <c:pt idx="972">
                  <c:v>671.43381311725591</c:v>
                </c:pt>
                <c:pt idx="973">
                  <c:v>672.12458864515418</c:v>
                </c:pt>
                <c:pt idx="974">
                  <c:v>672.81536417305244</c:v>
                </c:pt>
                <c:pt idx="975">
                  <c:v>673.50613970095071</c:v>
                </c:pt>
                <c:pt idx="976">
                  <c:v>674.19691522884898</c:v>
                </c:pt>
                <c:pt idx="977">
                  <c:v>674.88769075674725</c:v>
                </c:pt>
                <c:pt idx="978">
                  <c:v>675.57846628464551</c:v>
                </c:pt>
                <c:pt idx="979">
                  <c:v>676.26924181254378</c:v>
                </c:pt>
                <c:pt idx="980">
                  <c:v>676.96001734044205</c:v>
                </c:pt>
                <c:pt idx="981">
                  <c:v>677.65079286834032</c:v>
                </c:pt>
                <c:pt idx="982">
                  <c:v>678.34156839623859</c:v>
                </c:pt>
                <c:pt idx="983">
                  <c:v>679.03234392413685</c:v>
                </c:pt>
                <c:pt idx="984">
                  <c:v>679.72311945203512</c:v>
                </c:pt>
                <c:pt idx="985">
                  <c:v>680.41389497993339</c:v>
                </c:pt>
                <c:pt idx="986">
                  <c:v>681.10467050783166</c:v>
                </c:pt>
                <c:pt idx="987">
                  <c:v>681.79544603572992</c:v>
                </c:pt>
                <c:pt idx="988">
                  <c:v>682.48622156362819</c:v>
                </c:pt>
                <c:pt idx="989">
                  <c:v>683.17699709152646</c:v>
                </c:pt>
                <c:pt idx="990">
                  <c:v>683.86777261942473</c:v>
                </c:pt>
                <c:pt idx="991">
                  <c:v>684.55854814732299</c:v>
                </c:pt>
                <c:pt idx="992">
                  <c:v>685.24932367522126</c:v>
                </c:pt>
                <c:pt idx="993">
                  <c:v>685.94009920311953</c:v>
                </c:pt>
                <c:pt idx="994">
                  <c:v>686.6308747310178</c:v>
                </c:pt>
                <c:pt idx="995">
                  <c:v>687.32165025891607</c:v>
                </c:pt>
                <c:pt idx="996">
                  <c:v>688.01242578681433</c:v>
                </c:pt>
                <c:pt idx="997">
                  <c:v>688.7032013147126</c:v>
                </c:pt>
                <c:pt idx="998">
                  <c:v>689.39397684261087</c:v>
                </c:pt>
                <c:pt idx="999">
                  <c:v>690.08475237050914</c:v>
                </c:pt>
                <c:pt idx="1000" formatCode="0.0000">
                  <c:v>690.77552789821357</c:v>
                </c:pt>
              </c:numCache>
            </c:numRef>
          </c:xVal>
          <c:yVal>
            <c:numRef>
              <c:f>Exponential!$C$7:$C$1007</c:f>
              <c:numCache>
                <c:formatCode>0.00000</c:formatCode>
                <c:ptCount val="1001"/>
                <c:pt idx="0">
                  <c:v>9.9999999999899995E-3</c:v>
                </c:pt>
                <c:pt idx="1">
                  <c:v>9.9311604841993955E-3</c:v>
                </c:pt>
                <c:pt idx="2">
                  <c:v>9.862794856302223E-3</c:v>
                </c:pt>
                <c:pt idx="3">
                  <c:v>9.7948998540771642E-3</c:v>
                </c:pt>
                <c:pt idx="4">
                  <c:v>9.7274722377598839E-3</c:v>
                </c:pt>
                <c:pt idx="5">
                  <c:v>9.6605087898884237E-3</c:v>
                </c:pt>
                <c:pt idx="6">
                  <c:v>9.5940063151496793E-3</c:v>
                </c:pt>
                <c:pt idx="7">
                  <c:v>9.5279616402269233E-3</c:v>
                </c:pt>
                <c:pt idx="8">
                  <c:v>9.4623716136483932E-3</c:v>
                </c:pt>
                <c:pt idx="9">
                  <c:v>9.3972331056368964E-3</c:v>
                </c:pt>
                <c:pt idx="10">
                  <c:v>9.3325430079604851E-3</c:v>
                </c:pt>
                <c:pt idx="11">
                  <c:v>9.2682982337841217E-3</c:v>
                </c:pt>
                <c:pt idx="12">
                  <c:v>9.2044957175223992E-3</c:v>
                </c:pt>
                <c:pt idx="13">
                  <c:v>9.141132414693243E-3</c:v>
                </c:pt>
                <c:pt idx="14">
                  <c:v>9.0782053017726527E-3</c:v>
                </c:pt>
                <c:pt idx="15">
                  <c:v>9.0157113760504174E-3</c:v>
                </c:pt>
                <c:pt idx="16">
                  <c:v>8.9536476554868422E-3</c:v>
                </c:pt>
                <c:pt idx="17">
                  <c:v>8.8920111785704414E-3</c:v>
                </c:pt>
                <c:pt idx="18">
                  <c:v>8.8307990041766385E-3</c:v>
                </c:pt>
                <c:pt idx="19">
                  <c:v>8.7700082114274096E-3</c:v>
                </c:pt>
                <c:pt idx="20">
                  <c:v>8.7096358995519211E-3</c:v>
                </c:pt>
                <c:pt idx="21">
                  <c:v>8.6496791877481022E-3</c:v>
                </c:pt>
                <c:pt idx="22">
                  <c:v>8.5901352150451783E-3</c:v>
                </c:pt>
                <c:pt idx="23">
                  <c:v>8.5310011401671677E-3</c:v>
                </c:pt>
                <c:pt idx="24">
                  <c:v>8.4722741413972898E-3</c:v>
                </c:pt>
                <c:pt idx="25">
                  <c:v>8.4139514164433254E-3</c:v>
                </c:pt>
                <c:pt idx="26">
                  <c:v>8.3560301823039067E-3</c:v>
                </c:pt>
                <c:pt idx="27">
                  <c:v>8.2985076751357027E-3</c:v>
                </c:pt>
                <c:pt idx="28">
                  <c:v>8.2413811501215514E-3</c:v>
                </c:pt>
                <c:pt idx="29">
                  <c:v>8.1846478813394768E-3</c:v>
                </c:pt>
                <c:pt idx="30">
                  <c:v>8.1283051616326193E-3</c:v>
                </c:pt>
                <c:pt idx="31">
                  <c:v>8.0723503024800591E-3</c:v>
                </c:pt>
                <c:pt idx="32">
                  <c:v>8.0167806338685178E-3</c:v>
                </c:pt>
                <c:pt idx="33">
                  <c:v>7.9615935041649627E-3</c:v>
                </c:pt>
                <c:pt idx="34">
                  <c:v>7.9067862799900752E-3</c:v>
                </c:pt>
                <c:pt idx="35">
                  <c:v>7.8523563460925899E-3</c:v>
                </c:pt>
                <c:pt idx="36">
                  <c:v>7.7983011052245076E-3</c:v>
                </c:pt>
                <c:pt idx="37">
                  <c:v>7.7446179780171556E-3</c:v>
                </c:pt>
                <c:pt idx="38">
                  <c:v>7.6913044028581127E-3</c:v>
                </c:pt>
                <c:pt idx="39">
                  <c:v>7.6383578357689707E-3</c:v>
                </c:pt>
                <c:pt idx="40">
                  <c:v>7.5857757502839481E-3</c:v>
                </c:pt>
                <c:pt idx="41">
                  <c:v>7.5335556373293307E-3</c:v>
                </c:pt>
                <c:pt idx="42">
                  <c:v>7.4816950051037464E-3</c:v>
                </c:pt>
                <c:pt idx="43">
                  <c:v>7.4301913789592633E-3</c:v>
                </c:pt>
                <c:pt idx="44">
                  <c:v>7.3790423012833053E-3</c:v>
                </c:pt>
                <c:pt idx="45">
                  <c:v>7.3282453313813821E-3</c:v>
                </c:pt>
                <c:pt idx="46">
                  <c:v>7.277798045360627E-3</c:v>
                </c:pt>
                <c:pt idx="47">
                  <c:v>7.2276980360141355E-3</c:v>
                </c:pt>
                <c:pt idx="48">
                  <c:v>7.1779429127060944E-3</c:v>
                </c:pt>
                <c:pt idx="49">
                  <c:v>7.1285303012577177E-3</c:v>
                </c:pt>
                <c:pt idx="50">
                  <c:v>7.0794578438339462E-3</c:v>
                </c:pt>
                <c:pt idx="51">
                  <c:v>7.0307231988309456E-3</c:v>
                </c:pt>
                <c:pt idx="52">
                  <c:v>6.9823240407643691E-3</c:v>
                </c:pt>
                <c:pt idx="53">
                  <c:v>6.93425806015839E-3</c:v>
                </c:pt>
                <c:pt idx="54">
                  <c:v>6.8865229634355041E-3</c:v>
                </c:pt>
                <c:pt idx="55">
                  <c:v>6.8391164728070801E-3</c:v>
                </c:pt>
                <c:pt idx="56">
                  <c:v>6.7920363261646747E-3</c:v>
                </c:pt>
                <c:pt idx="57">
                  <c:v>6.7452802769720922E-3</c:v>
                </c:pt>
                <c:pt idx="58">
                  <c:v>6.6988460941581791E-3</c:v>
                </c:pt>
                <c:pt idx="59">
                  <c:v>6.6527315620103708E-3</c:v>
                </c:pt>
                <c:pt idx="60">
                  <c:v>6.6069344800689586E-3</c:v>
                </c:pt>
                <c:pt idx="61">
                  <c:v>6.5614526630220944E-3</c:v>
                </c:pt>
                <c:pt idx="62">
                  <c:v>6.5162839406015093E-3</c:v>
                </c:pt>
                <c:pt idx="63">
                  <c:v>6.4714261574789558E-3</c:v>
                </c:pt>
                <c:pt idx="64">
                  <c:v>6.4268771731633622E-3</c:v>
                </c:pt>
                <c:pt idx="65">
                  <c:v>6.3826348618986929E-3</c:v>
                </c:pt>
                <c:pt idx="66">
                  <c:v>6.3386971125625156E-3</c:v>
                </c:pt>
                <c:pt idx="67">
                  <c:v>6.2950618285652626E-3</c:v>
                </c:pt>
                <c:pt idx="68">
                  <c:v>6.2517269277501848E-3</c:v>
                </c:pt>
                <c:pt idx="69">
                  <c:v>6.2086903422940024E-3</c:v>
                </c:pt>
                <c:pt idx="70">
                  <c:v>6.1659500186082286E-3</c:v>
                </c:pt>
                <c:pt idx="71">
                  <c:v>6.1235039172411812E-3</c:v>
                </c:pt>
                <c:pt idx="72">
                  <c:v>6.0813500127806638E-3</c:v>
                </c:pt>
                <c:pt idx="73">
                  <c:v>6.0394862937573224E-3</c:v>
                </c:pt>
                <c:pt idx="74">
                  <c:v>5.9979107625486574E-3</c:v>
                </c:pt>
                <c:pt idx="75">
                  <c:v>5.9566214352837063E-3</c:v>
                </c:pt>
                <c:pt idx="76">
                  <c:v>5.9156163417483799E-3</c:v>
                </c:pt>
                <c:pt idx="77">
                  <c:v>5.8748935252914448E-3</c:v>
                </c:pt>
                <c:pt idx="78">
                  <c:v>5.8344510427311633E-3</c:v>
                </c:pt>
                <c:pt idx="79">
                  <c:v>5.7942869642625648E-3</c:v>
                </c:pt>
                <c:pt idx="80">
                  <c:v>5.7543993733653606E-3</c:v>
                </c:pt>
                <c:pt idx="81">
                  <c:v>5.7147863667124984E-3</c:v>
                </c:pt>
                <c:pt idx="82">
                  <c:v>5.6754460540793372E-3</c:v>
                </c:pt>
                <c:pt idx="83">
                  <c:v>5.6363765582534463E-3</c:v>
                </c:pt>
                <c:pt idx="84">
                  <c:v>5.5975760149450408E-3</c:v>
                </c:pt>
                <c:pt idx="85">
                  <c:v>5.5590425726980107E-3</c:v>
                </c:pt>
                <c:pt idx="86">
                  <c:v>5.5207743928015855E-3</c:v>
                </c:pt>
                <c:pt idx="87">
                  <c:v>5.4827696492025842E-3</c:v>
                </c:pt>
                <c:pt idx="88">
                  <c:v>5.4450265284182956E-3</c:v>
                </c:pt>
                <c:pt idx="89">
                  <c:v>5.4075432294499268E-3</c:v>
                </c:pt>
                <c:pt idx="90">
                  <c:v>5.3703179636966809E-3</c:v>
                </c:pt>
                <c:pt idx="91">
                  <c:v>5.3333489548703979E-3</c:v>
                </c:pt>
                <c:pt idx="92">
                  <c:v>5.2966344389108024E-3</c:v>
                </c:pt>
                <c:pt idx="93">
                  <c:v>5.2601726639013198E-3</c:v>
                </c:pt>
                <c:pt idx="94">
                  <c:v>5.2239618899854907E-3</c:v>
                </c:pt>
                <c:pt idx="95">
                  <c:v>5.1880003892839375E-3</c:v>
                </c:pt>
                <c:pt idx="96">
                  <c:v>5.1522864458119254E-3</c:v>
                </c:pt>
                <c:pt idx="97">
                  <c:v>5.1168183553974723E-3</c:v>
                </c:pt>
                <c:pt idx="98">
                  <c:v>5.0815944256000344E-3</c:v>
                </c:pt>
                <c:pt idx="99">
                  <c:v>5.0466129756297452E-3</c:v>
                </c:pt>
                <c:pt idx="100">
                  <c:v>5.0118723362672177E-3</c:v>
                </c:pt>
                <c:pt idx="101">
                  <c:v>4.9773708497838883E-3</c:v>
                </c:pt>
                <c:pt idx="102">
                  <c:v>4.9431068698629153E-3</c:v>
                </c:pt>
                <c:pt idx="103">
                  <c:v>4.9090787615206251E-3</c:v>
                </c:pt>
                <c:pt idx="104">
                  <c:v>4.8752849010284894E-3</c:v>
                </c:pt>
                <c:pt idx="105">
                  <c:v>4.8417236758356522E-3</c:v>
                </c:pt>
                <c:pt idx="106">
                  <c:v>4.8083934844919771E-3</c:v>
                </c:pt>
                <c:pt idx="107">
                  <c:v>4.7752927365716314E-3</c:v>
                </c:pt>
                <c:pt idx="108">
                  <c:v>4.7424198525972015E-3</c:v>
                </c:pt>
                <c:pt idx="109">
                  <c:v>4.7097732639643144E-3</c:v>
                </c:pt>
                <c:pt idx="110">
                  <c:v>4.6773514128667995E-3</c:v>
                </c:pt>
                <c:pt idx="111">
                  <c:v>4.6451527522223431E-3</c:v>
                </c:pt>
                <c:pt idx="112">
                  <c:v>4.6131757455986737E-3</c:v>
                </c:pt>
                <c:pt idx="113">
                  <c:v>4.5814188671402453E-3</c:v>
                </c:pt>
                <c:pt idx="114">
                  <c:v>4.5498806014954265E-3</c:v>
                </c:pt>
                <c:pt idx="115">
                  <c:v>4.518559443744196E-3</c:v>
                </c:pt>
                <c:pt idx="116">
                  <c:v>4.4874538993263232E-3</c:v>
                </c:pt>
                <c:pt idx="117">
                  <c:v>4.4565624839700644E-3</c:v>
                </c:pt>
                <c:pt idx="118">
                  <c:v>4.425883723621328E-3</c:v>
                </c:pt>
                <c:pt idx="119">
                  <c:v>4.3954161543733362E-3</c:v>
                </c:pt>
                <c:pt idx="120">
                  <c:v>4.3651583223967812E-3</c:v>
                </c:pt>
                <c:pt idx="121">
                  <c:v>4.3351087838704398E-3</c:v>
                </c:pt>
                <c:pt idx="122">
                  <c:v>4.3052661049122866E-3</c:v>
                </c:pt>
                <c:pt idx="123">
                  <c:v>4.2756288615110709E-3</c:v>
                </c:pt>
                <c:pt idx="124">
                  <c:v>4.2461956394583668E-3</c:v>
                </c:pt>
                <c:pt idx="125">
                  <c:v>4.2169650342810889E-3</c:v>
                </c:pt>
                <c:pt idx="126">
                  <c:v>4.1879356511744783E-3</c:v>
                </c:pt>
                <c:pt idx="127">
                  <c:v>4.1591061049355447E-3</c:v>
                </c:pt>
                <c:pt idx="128">
                  <c:v>4.1304750198969649E-3</c:v>
                </c:pt>
                <c:pt idx="129">
                  <c:v>4.1020410298614482E-3</c:v>
                </c:pt>
                <c:pt idx="130">
                  <c:v>4.073802778036535E-3</c:v>
                </c:pt>
                <c:pt idx="131">
                  <c:v>4.045758916969862E-3</c:v>
                </c:pt>
                <c:pt idx="132">
                  <c:v>4.0179081084848623E-3</c:v>
                </c:pt>
                <c:pt idx="133">
                  <c:v>3.9902490236169109E-3</c:v>
                </c:pt>
                <c:pt idx="134">
                  <c:v>3.962780342549912E-3</c:v>
                </c:pt>
                <c:pt idx="135">
                  <c:v>3.9355007545533198E-3</c:v>
                </c:pt>
                <c:pt idx="136">
                  <c:v>3.9084089579195921E-3</c:v>
                </c:pt>
                <c:pt idx="137">
                  <c:v>3.8815036599020806E-3</c:v>
                </c:pt>
                <c:pt idx="138">
                  <c:v>3.8547835766533428E-3</c:v>
                </c:pt>
                <c:pt idx="139">
                  <c:v>3.8282474331638779E-3</c:v>
                </c:pt>
                <c:pt idx="140">
                  <c:v>3.8018939632012893E-3</c:v>
                </c:pt>
                <c:pt idx="141">
                  <c:v>3.7757219092498639E-3</c:v>
                </c:pt>
                <c:pt idx="142">
                  <c:v>3.7497300224505641E-3</c:v>
                </c:pt>
                <c:pt idx="143">
                  <c:v>3.7239170625414401E-3</c:v>
                </c:pt>
                <c:pt idx="144">
                  <c:v>3.6982817977984426E-3</c:v>
                </c:pt>
                <c:pt idx="145">
                  <c:v>3.6728230049766532E-3</c:v>
                </c:pt>
                <c:pt idx="146">
                  <c:v>3.6475394692519099E-3</c:v>
                </c:pt>
                <c:pt idx="147">
                  <c:v>3.6224299841628427E-3</c:v>
                </c:pt>
                <c:pt idx="148">
                  <c:v>3.5974933515533049E-3</c:v>
                </c:pt>
                <c:pt idx="149">
                  <c:v>3.572728381515196E-3</c:v>
                </c:pt>
                <c:pt idx="150">
                  <c:v>3.5481338923316862E-3</c:v>
                </c:pt>
                <c:pt idx="151">
                  <c:v>3.5237087104208276E-3</c:v>
                </c:pt>
                <c:pt idx="152">
                  <c:v>3.4994516702795534E-3</c:v>
                </c:pt>
                <c:pt idx="153">
                  <c:v>3.4753616144280628E-3</c:v>
                </c:pt>
                <c:pt idx="154">
                  <c:v>3.4514373933545919E-3</c:v>
                </c:pt>
                <c:pt idx="155">
                  <c:v>3.4276778654605566E-3</c:v>
                </c:pt>
                <c:pt idx="156">
                  <c:v>3.4040818970060855E-3</c:v>
                </c:pt>
                <c:pt idx="157">
                  <c:v>3.3806483620559165E-3</c:v>
                </c:pt>
                <c:pt idx="158">
                  <c:v>3.3573761424256715E-3</c:v>
                </c:pt>
                <c:pt idx="159">
                  <c:v>3.3342641276284972E-3</c:v>
                </c:pt>
                <c:pt idx="160">
                  <c:v>3.3113112148220824E-3</c:v>
                </c:pt>
                <c:pt idx="161">
                  <c:v>3.2885163087560247E-3</c:v>
                </c:pt>
                <c:pt idx="162">
                  <c:v>3.2658783217195753E-3</c:v>
                </c:pt>
                <c:pt idx="163">
                  <c:v>3.2433961734897325E-3</c:v>
                </c:pt>
                <c:pt idx="164">
                  <c:v>3.2210687912796977E-3</c:v>
                </c:pt>
                <c:pt idx="165">
                  <c:v>3.1988951096876832E-3</c:v>
                </c:pt>
                <c:pt idx="166">
                  <c:v>3.1768740706460789E-3</c:v>
                </c:pt>
                <c:pt idx="167">
                  <c:v>3.1550046233709572E-3</c:v>
                </c:pt>
                <c:pt idx="168">
                  <c:v>3.1332857243119381E-3</c:v>
                </c:pt>
                <c:pt idx="169">
                  <c:v>3.1117163371023925E-3</c:v>
                </c:pt>
                <c:pt idx="170">
                  <c:v>3.0902954325099873E-3</c:v>
                </c:pt>
                <c:pt idx="171">
                  <c:v>3.0690219883875757E-3</c:v>
                </c:pt>
                <c:pt idx="172">
                  <c:v>3.0478949896244234E-3</c:v>
                </c:pt>
                <c:pt idx="173">
                  <c:v>3.0269134280977673E-3</c:v>
                </c:pt>
                <c:pt idx="174">
                  <c:v>3.0060763026247147E-3</c:v>
                </c:pt>
                <c:pt idx="175">
                  <c:v>2.9853826189144643E-3</c:v>
                </c:pt>
                <c:pt idx="176">
                  <c:v>2.9648313895208685E-3</c:v>
                </c:pt>
                <c:pt idx="177">
                  <c:v>2.9444216337953084E-3</c:v>
                </c:pt>
                <c:pt idx="178">
                  <c:v>2.9241523778399036E-3</c:v>
                </c:pt>
                <c:pt idx="179">
                  <c:v>2.9040226544610392E-3</c:v>
                </c:pt>
                <c:pt idx="180">
                  <c:v>2.884031503123215E-3</c:v>
                </c:pt>
                <c:pt idx="181">
                  <c:v>2.8641779699032106E-3</c:v>
                </c:pt>
                <c:pt idx="182">
                  <c:v>2.8444611074445658E-3</c:v>
                </c:pt>
                <c:pt idx="183">
                  <c:v>2.824879974912378E-3</c:v>
                </c:pt>
                <c:pt idx="184">
                  <c:v>2.8054336379484046E-3</c:v>
                </c:pt>
                <c:pt idx="185">
                  <c:v>2.7861211686264816E-3</c:v>
                </c:pt>
                <c:pt idx="186">
                  <c:v>2.7669416454082418E-3</c:v>
                </c:pt>
                <c:pt idx="187">
                  <c:v>2.7478941530991474E-3</c:v>
                </c:pt>
                <c:pt idx="188">
                  <c:v>2.7289777828048102E-3</c:v>
                </c:pt>
                <c:pt idx="189">
                  <c:v>2.7101916318876319E-3</c:v>
                </c:pt>
                <c:pt idx="190">
                  <c:v>2.6915348039237234E-3</c:v>
                </c:pt>
                <c:pt idx="191">
                  <c:v>2.6730064086601386E-3</c:v>
                </c:pt>
                <c:pt idx="192">
                  <c:v>2.6546055619723853E-3</c:v>
                </c:pt>
                <c:pt idx="193">
                  <c:v>2.6363313858222448E-3</c:v>
                </c:pt>
                <c:pt idx="194">
                  <c:v>2.6181830082158686E-3</c:v>
                </c:pt>
                <c:pt idx="195">
                  <c:v>2.6001595631621739E-3</c:v>
                </c:pt>
                <c:pt idx="196">
                  <c:v>2.5822601906315161E-3</c:v>
                </c:pt>
                <c:pt idx="197">
                  <c:v>2.564484036514656E-3</c:v>
                </c:pt>
                <c:pt idx="198">
                  <c:v>2.5468302525819982E-3</c:v>
                </c:pt>
                <c:pt idx="199">
                  <c:v>2.5292979964431201E-3</c:v>
                </c:pt>
                <c:pt idx="200">
                  <c:v>2.5118864315065732E-3</c:v>
                </c:pt>
                <c:pt idx="201">
                  <c:v>2.4945947269399658E-3</c:v>
                </c:pt>
                <c:pt idx="202">
                  <c:v>2.4774220576303145E-3</c:v>
                </c:pt>
                <c:pt idx="203">
                  <c:v>2.4603676041446737E-3</c:v>
                </c:pt>
                <c:pt idx="204">
                  <c:v>2.4434305526910361E-3</c:v>
                </c:pt>
                <c:pt idx="205">
                  <c:v>2.4266100950794968E-3</c:v>
                </c:pt>
                <c:pt idx="206">
                  <c:v>2.409905428683694E-3</c:v>
                </c:pt>
                <c:pt idx="207">
                  <c:v>2.3933157564025036E-3</c:v>
                </c:pt>
                <c:pt idx="208">
                  <c:v>2.3768402866220103E-3</c:v>
                </c:pt>
                <c:pt idx="209">
                  <c:v>2.3604782331777276E-3</c:v>
                </c:pt>
                <c:pt idx="210">
                  <c:v>2.3442288153170902E-3</c:v>
                </c:pt>
                <c:pt idx="211">
                  <c:v>2.3280912576621928E-3</c:v>
                </c:pt>
                <c:pt idx="212">
                  <c:v>2.3120647901727965E-3</c:v>
                </c:pt>
                <c:pt idx="213">
                  <c:v>2.2961486481095799E-3</c:v>
                </c:pt>
                <c:pt idx="214">
                  <c:v>2.2803420719976529E-3</c:v>
                </c:pt>
                <c:pt idx="215">
                  <c:v>2.264644307590311E-3</c:v>
                </c:pt>
                <c:pt idx="216">
                  <c:v>2.249054605833049E-3</c:v>
                </c:pt>
                <c:pt idx="217">
                  <c:v>2.2335722228278157E-3</c:v>
                </c:pt>
                <c:pt idx="218">
                  <c:v>2.2181964197975196E-3</c:v>
                </c:pt>
                <c:pt idx="219">
                  <c:v>2.2029264630507727E-3</c:v>
                </c:pt>
                <c:pt idx="220">
                  <c:v>2.1877616239468854E-3</c:v>
                </c:pt>
                <c:pt idx="221">
                  <c:v>2.172701178861093E-3</c:v>
                </c:pt>
                <c:pt idx="222">
                  <c:v>2.1577444091500312E-3</c:v>
                </c:pt>
                <c:pt idx="223">
                  <c:v>2.1428906011174385E-3</c:v>
                </c:pt>
                <c:pt idx="224">
                  <c:v>2.128139045980108E-3</c:v>
                </c:pt>
                <c:pt idx="225">
                  <c:v>2.1134890398340584E-3</c:v>
                </c:pt>
                <c:pt idx="226">
                  <c:v>2.0989398836209513E-3</c:v>
                </c:pt>
                <c:pt idx="227">
                  <c:v>2.0844908830947311E-3</c:v>
                </c:pt>
                <c:pt idx="228">
                  <c:v>2.0701413487884996E-3</c:v>
                </c:pt>
                <c:pt idx="229">
                  <c:v>2.0558905959816146E-3</c:v>
                </c:pt>
                <c:pt idx="230">
                  <c:v>2.0417379446670174E-3</c:v>
                </c:pt>
                <c:pt idx="231">
                  <c:v>2.0276827195187851E-3</c:v>
                </c:pt>
                <c:pt idx="232">
                  <c:v>2.0137242498599064E-3</c:v>
                </c:pt>
                <c:pt idx="233">
                  <c:v>1.999861869630277E-3</c:v>
                </c:pt>
                <c:pt idx="234">
                  <c:v>1.9860949173549189E-3</c:v>
                </c:pt>
                <c:pt idx="235">
                  <c:v>1.972422736112416E-3</c:v>
                </c:pt>
                <c:pt idx="236">
                  <c:v>1.9588446735035667E-3</c:v>
                </c:pt>
                <c:pt idx="237">
                  <c:v>1.9453600816202543E-3</c:v>
                </c:pt>
                <c:pt idx="238">
                  <c:v>1.9319683170145299E-3</c:v>
                </c:pt>
                <c:pt idx="239">
                  <c:v>1.9186687406679099E-3</c:v>
                </c:pt>
                <c:pt idx="240">
                  <c:v>1.9054607179608816E-3</c:v>
                </c:pt>
                <c:pt idx="241">
                  <c:v>1.8923436186426242E-3</c:v>
                </c:pt>
                <c:pt idx="242">
                  <c:v>1.8793168168009312E-3</c:v>
                </c:pt>
                <c:pt idx="243">
                  <c:v>1.8663796908323469E-3</c:v>
                </c:pt>
                <c:pt idx="244">
                  <c:v>1.853531623412502E-3</c:v>
                </c:pt>
                <c:pt idx="245">
                  <c:v>1.8407720014666606E-3</c:v>
                </c:pt>
                <c:pt idx="246">
                  <c:v>1.828100216140461E-3</c:v>
                </c:pt>
                <c:pt idx="247">
                  <c:v>1.8155156627708679E-3</c:v>
                </c:pt>
                <c:pt idx="248">
                  <c:v>1.8030177408573148E-3</c:v>
                </c:pt>
                <c:pt idx="249">
                  <c:v>1.7906058540330539E-3</c:v>
                </c:pt>
                <c:pt idx="250">
                  <c:v>1.7782794100366956E-3</c:v>
                </c:pt>
                <c:pt idx="251">
                  <c:v>1.7660378206839507E-3</c:v>
                </c:pt>
                <c:pt idx="252">
                  <c:v>1.7538805018395606E-3</c:v>
                </c:pt>
                <c:pt idx="253">
                  <c:v>1.7418068733894266E-3</c:v>
                </c:pt>
                <c:pt idx="254">
                  <c:v>1.7298163592129273E-3</c:v>
                </c:pt>
                <c:pt idx="255">
                  <c:v>1.7179083871554268E-3</c:v>
                </c:pt>
                <c:pt idx="256">
                  <c:v>1.7060823890009756E-3</c:v>
                </c:pt>
                <c:pt idx="257">
                  <c:v>1.6943378004451927E-3</c:v>
                </c:pt>
                <c:pt idx="258">
                  <c:v>1.6826740610683449E-3</c:v>
                </c:pt>
                <c:pt idx="259">
                  <c:v>1.6710906143085978E-3</c:v>
                </c:pt>
                <c:pt idx="260">
                  <c:v>1.6595869074354638E-3</c:v>
                </c:pt>
                <c:pt idx="261">
                  <c:v>1.6481623915234236E-3</c:v>
                </c:pt>
                <c:pt idx="262">
                  <c:v>1.6368165214257369E-3</c:v>
                </c:pt>
                <c:pt idx="263">
                  <c:v>1.6255487557484244E-3</c:v>
                </c:pt>
                <c:pt idx="264">
                  <c:v>1.6143585568244392E-3</c:v>
                </c:pt>
                <c:pt idx="265">
                  <c:v>1.6032453906880068E-3</c:v>
                </c:pt>
                <c:pt idx="266">
                  <c:v>1.5922087270491478E-3</c:v>
                </c:pt>
                <c:pt idx="267">
                  <c:v>1.5812480392683728E-3</c:v>
                </c:pt>
                <c:pt idx="268">
                  <c:v>1.5703628043315543E-3</c:v>
                </c:pt>
                <c:pt idx="269">
                  <c:v>1.5595525028249673E-3</c:v>
                </c:pt>
                <c:pt idx="270">
                  <c:v>1.5488166189105074E-3</c:v>
                </c:pt>
                <c:pt idx="271">
                  <c:v>1.5381546403010723E-3</c:v>
                </c:pt>
                <c:pt idx="272">
                  <c:v>1.5275660582361223E-3</c:v>
                </c:pt>
                <c:pt idx="273">
                  <c:v>1.5170503674573979E-3</c:v>
                </c:pt>
                <c:pt idx="274">
                  <c:v>1.5066070661848149E-3</c:v>
                </c:pt>
                <c:pt idx="275">
                  <c:v>1.496235656092518E-3</c:v>
                </c:pt>
                <c:pt idx="276">
                  <c:v>1.485935642285103E-3</c:v>
                </c:pt>
                <c:pt idx="277">
                  <c:v>1.4757065332740022E-3</c:v>
                </c:pt>
                <c:pt idx="278">
                  <c:v>1.4655478409540304E-3</c:v>
                </c:pt>
                <c:pt idx="279">
                  <c:v>1.4554590805800963E-3</c:v>
                </c:pt>
                <c:pt idx="280">
                  <c:v>1.4454397707440688E-3</c:v>
                </c:pt>
                <c:pt idx="281">
                  <c:v>1.4354894333518087E-3</c:v>
                </c:pt>
                <c:pt idx="282">
                  <c:v>1.425607593600352E-3</c:v>
                </c:pt>
                <c:pt idx="283">
                  <c:v>1.4157937799552567E-3</c:v>
                </c:pt>
                <c:pt idx="284">
                  <c:v>1.4060475241280998E-3</c:v>
                </c:pt>
                <c:pt idx="285">
                  <c:v>1.3963683610541348E-3</c:v>
                </c:pt>
                <c:pt idx="286">
                  <c:v>1.3867558288700962E-3</c:v>
                </c:pt>
                <c:pt idx="287">
                  <c:v>1.3772094688921652E-3</c:v>
                </c:pt>
                <c:pt idx="288">
                  <c:v>1.3677288255940785E-3</c:v>
                </c:pt>
                <c:pt idx="289">
                  <c:v>1.3583134465853942E-3</c:v>
                </c:pt>
                <c:pt idx="290">
                  <c:v>1.3489628825899041E-3</c:v>
                </c:pt>
                <c:pt idx="291">
                  <c:v>1.3396766874241961E-3</c:v>
                </c:pt>
                <c:pt idx="292">
                  <c:v>1.330454417976363E-3</c:v>
                </c:pt>
                <c:pt idx="293">
                  <c:v>1.3212956341848575E-3</c:v>
                </c:pt>
                <c:pt idx="294">
                  <c:v>1.3121998990174957E-3</c:v>
                </c:pt>
                <c:pt idx="295">
                  <c:v>1.3031667784506021E-3</c:v>
                </c:pt>
                <c:pt idx="296">
                  <c:v>1.2941958414482992E-3</c:v>
                </c:pt>
                <c:pt idx="297">
                  <c:v>1.2852866599419388E-3</c:v>
                </c:pt>
                <c:pt idx="298">
                  <c:v>1.2764388088096774E-3</c:v>
                </c:pt>
                <c:pt idx="299">
                  <c:v>1.2676518658561889E-3</c:v>
                </c:pt>
                <c:pt idx="300">
                  <c:v>1.2589254117925208E-3</c:v>
                </c:pt>
                <c:pt idx="301">
                  <c:v>1.2502590302160839E-3</c:v>
                </c:pt>
                <c:pt idx="302">
                  <c:v>1.2416523075907844E-3</c:v>
                </c:pt>
                <c:pt idx="303">
                  <c:v>1.2331048332272921E-3</c:v>
                </c:pt>
                <c:pt idx="304">
                  <c:v>1.2246161992634412E-3</c:v>
                </c:pt>
                <c:pt idx="305">
                  <c:v>1.2161860006447707E-3</c:v>
                </c:pt>
                <c:pt idx="306">
                  <c:v>1.2078138351051925E-3</c:v>
                </c:pt>
                <c:pt idx="307">
                  <c:v>1.1994993031478006E-3</c:v>
                </c:pt>
                <c:pt idx="308">
                  <c:v>1.1912420080258061E-3</c:v>
                </c:pt>
                <c:pt idx="309">
                  <c:v>1.1830415557236059E-3</c:v>
                </c:pt>
                <c:pt idx="310">
                  <c:v>1.17489755493798E-3</c:v>
                </c:pt>
                <c:pt idx="311">
                  <c:v>1.1668096170594222E-3</c:v>
                </c:pt>
                <c:pt idx="312">
                  <c:v>1.1587773561535948E-3</c:v>
                </c:pt>
                <c:pt idx="313">
                  <c:v>1.1508003889429143E-3</c:v>
                </c:pt>
                <c:pt idx="314">
                  <c:v>1.1428783347882593E-3</c:v>
                </c:pt>
                <c:pt idx="315">
                  <c:v>1.1350108156708116E-3</c:v>
                </c:pt>
                <c:pt idx="316">
                  <c:v>1.127197456174016E-3</c:v>
                </c:pt>
                <c:pt idx="317">
                  <c:v>1.1194378834656665E-3</c:v>
                </c:pt>
                <c:pt idx="318">
                  <c:v>1.1117317272801152E-3</c:v>
                </c:pt>
                <c:pt idx="319">
                  <c:v>1.1040786199006058E-3</c:v>
                </c:pt>
                <c:pt idx="320">
                  <c:v>1.0964781961417265E-3</c:v>
                </c:pt>
                <c:pt idx="321">
                  <c:v>1.0889300933319842E-3</c:v>
                </c:pt>
                <c:pt idx="322">
                  <c:v>1.0814339512964974E-3</c:v>
                </c:pt>
                <c:pt idx="323">
                  <c:v>1.0739894123398127E-3</c:v>
                </c:pt>
                <c:pt idx="324">
                  <c:v>1.0665961212288342E-3</c:v>
                </c:pt>
                <c:pt idx="325">
                  <c:v>1.0592537251758744E-3</c:v>
                </c:pt>
                <c:pt idx="326">
                  <c:v>1.0519618738218169E-3</c:v>
                </c:pt>
                <c:pt idx="327">
                  <c:v>1.0447202192194025E-3</c:v>
                </c:pt>
                <c:pt idx="328">
                  <c:v>1.0375284158166233E-3</c:v>
                </c:pt>
                <c:pt idx="329">
                  <c:v>1.0303861204402351E-3</c:v>
                </c:pt>
                <c:pt idx="330">
                  <c:v>1.0232929922793818E-3</c:v>
                </c:pt>
                <c:pt idx="331">
                  <c:v>1.0162486928693315E-3</c:v>
                </c:pt>
                <c:pt idx="332">
                  <c:v>1.0092528860753285E-3</c:v>
                </c:pt>
                <c:pt idx="333">
                  <c:v>1.002305238076552E-3</c:v>
                </c:pt>
                <c:pt idx="334">
                  <c:v>9.954054173501876E-4</c:v>
                </c:pt>
                <c:pt idx="335">
                  <c:v>9.8855309465560766E-4</c:v>
                </c:pt>
                <c:pt idx="336">
                  <c:v>9.8174794301866103E-4</c:v>
                </c:pt>
                <c:pt idx="337">
                  <c:v>9.7498963771607157E-4</c:v>
                </c:pt>
                <c:pt idx="338">
                  <c:v>9.682778562599421E-4</c:v>
                </c:pt>
                <c:pt idx="339">
                  <c:v>9.6161227838236548E-4</c:v>
                </c:pt>
                <c:pt idx="340">
                  <c:v>9.5499258602014451E-4</c:v>
                </c:pt>
                <c:pt idx="341">
                  <c:v>9.4841846329961343E-4</c:v>
                </c:pt>
                <c:pt idx="342">
                  <c:v>9.4188959652156577E-4</c:v>
                </c:pt>
                <c:pt idx="343">
                  <c:v>9.3540567414628387E-4</c:v>
                </c:pt>
                <c:pt idx="344">
                  <c:v>9.2896638677867596E-4</c:v>
                </c:pt>
                <c:pt idx="345">
                  <c:v>9.2257142715351044E-4</c:v>
                </c:pt>
                <c:pt idx="346">
                  <c:v>9.1622049012075489E-4</c:v>
                </c:pt>
                <c:pt idx="347">
                  <c:v>9.0991327263101416E-4</c:v>
                </c:pt>
                <c:pt idx="348">
                  <c:v>9.0364947372107156E-4</c:v>
                </c:pt>
                <c:pt idx="349">
                  <c:v>8.9742879449952588E-4</c:v>
                </c:pt>
                <c:pt idx="350">
                  <c:v>8.9125093813253065E-4</c:v>
                </c:pt>
                <c:pt idx="351">
                  <c:v>8.8511560982962789E-4</c:v>
                </c:pt>
                <c:pt idx="352">
                  <c:v>8.79022516829684E-4</c:v>
                </c:pt>
                <c:pt idx="353">
                  <c:v>8.7297136838691846E-4</c:v>
                </c:pt>
                <c:pt idx="354">
                  <c:v>8.6696187575703066E-4</c:v>
                </c:pt>
                <c:pt idx="355">
                  <c:v>8.6099375218342221E-4</c:v>
                </c:pt>
                <c:pt idx="356">
                  <c:v>8.5506671288351202E-4</c:v>
                </c:pt>
                <c:pt idx="357">
                  <c:v>8.4918047503514951E-4</c:v>
                </c:pt>
                <c:pt idx="358">
                  <c:v>8.4333475776311793E-4</c:v>
                </c:pt>
                <c:pt idx="359">
                  <c:v>8.3752928212573255E-4</c:v>
                </c:pt>
                <c:pt idx="360">
                  <c:v>8.317637711015278E-4</c:v>
                </c:pt>
                <c:pt idx="361">
                  <c:v>8.2603794957604242E-4</c:v>
                </c:pt>
                <c:pt idx="362">
                  <c:v>8.2035154432868876E-4</c:v>
                </c:pt>
                <c:pt idx="363">
                  <c:v>8.1470428401971733E-4</c:v>
                </c:pt>
                <c:pt idx="364">
                  <c:v>8.0909589917726673E-4</c:v>
                </c:pt>
                <c:pt idx="365">
                  <c:v>8.0352612218450843E-4</c:v>
                </c:pt>
                <c:pt idx="366">
                  <c:v>7.9799468726687449E-4</c:v>
                </c:pt>
                <c:pt idx="367">
                  <c:v>7.9250133047937654E-4</c:v>
                </c:pt>
                <c:pt idx="368">
                  <c:v>7.8704578969401005E-4</c:v>
                </c:pt>
                <c:pt idx="369">
                  <c:v>7.8162780458724754E-4</c:v>
                </c:pt>
                <c:pt idx="370">
                  <c:v>7.7624711662761618E-4</c:v>
                </c:pt>
                <c:pt idx="371">
                  <c:v>7.7090346906336126E-4</c:v>
                </c:pt>
                <c:pt idx="372">
                  <c:v>7.6559660691019398E-4</c:v>
                </c:pt>
                <c:pt idx="373">
                  <c:v>7.603262769391259E-4</c:v>
                </c:pt>
                <c:pt idx="374">
                  <c:v>7.5509222766438427E-4</c:v>
                </c:pt>
                <c:pt idx="375">
                  <c:v>7.4989420933141285E-4</c:v>
                </c:pt>
                <c:pt idx="376">
                  <c:v>7.4473197390495234E-4</c:v>
                </c:pt>
                <c:pt idx="377">
                  <c:v>7.3960527505720743E-4</c:v>
                </c:pt>
                <c:pt idx="378">
                  <c:v>7.3451386815609075E-4</c:v>
                </c:pt>
                <c:pt idx="379">
                  <c:v>7.2945751025355065E-4</c:v>
                </c:pt>
                <c:pt idx="380">
                  <c:v>7.2443596007397849E-4</c:v>
                </c:pt>
                <c:pt idx="381">
                  <c:v>7.1944897800269405E-4</c:v>
                </c:pt>
                <c:pt idx="382">
                  <c:v>7.1449632607451376E-4</c:v>
                </c:pt>
                <c:pt idx="383">
                  <c:v>7.0957776796239536E-4</c:v>
                </c:pt>
                <c:pt idx="384">
                  <c:v>7.0469306896615977E-4</c:v>
                </c:pt>
                <c:pt idx="385">
                  <c:v>6.9984199600129217E-4</c:v>
                </c:pt>
                <c:pt idx="386">
                  <c:v>6.9502431758782152E-4</c:v>
                </c:pt>
                <c:pt idx="387">
                  <c:v>6.9023980383927253E-4</c:v>
                </c:pt>
                <c:pt idx="388">
                  <c:v>6.8548822645169826E-4</c:v>
                </c:pt>
                <c:pt idx="389">
                  <c:v>6.8076935869278393E-4</c:v>
                </c:pt>
                <c:pt idx="390">
                  <c:v>6.7608297539103015E-4</c:v>
                </c:pt>
                <c:pt idx="391">
                  <c:v>6.7142885292500629E-4</c:v>
                </c:pt>
                <c:pt idx="392">
                  <c:v>6.6680676921268209E-4</c:v>
                </c:pt>
                <c:pt idx="393">
                  <c:v>6.6221650370082766E-4</c:v>
                </c:pt>
                <c:pt idx="394">
                  <c:v>6.5765783735449181E-4</c:v>
                </c:pt>
                <c:pt idx="395">
                  <c:v>6.5313055264654932E-4</c:v>
                </c:pt>
                <c:pt idx="396">
                  <c:v>6.4863443354732113E-4</c:v>
                </c:pt>
                <c:pt idx="397">
                  <c:v>6.4416926551426551E-4</c:v>
                </c:pt>
                <c:pt idx="398">
                  <c:v>6.3973483548174193E-4</c:v>
                </c:pt>
                <c:pt idx="399">
                  <c:v>6.3533093185084294E-4</c:v>
                </c:pt>
                <c:pt idx="400">
                  <c:v>6.3095734447929819E-4</c:v>
                </c:pt>
                <c:pt idx="401">
                  <c:v>6.266138646714457E-4</c:v>
                </c:pt>
                <c:pt idx="402">
                  <c:v>6.2230028516827528E-4</c:v>
                </c:pt>
                <c:pt idx="403">
                  <c:v>6.1801640013753702E-4</c:v>
                </c:pt>
                <c:pt idx="404">
                  <c:v>6.1376200516392062E-4</c:v>
                </c:pt>
                <c:pt idx="405">
                  <c:v>6.0953689723930113E-4</c:v>
                </c:pt>
                <c:pt idx="406">
                  <c:v>6.053408747530507E-4</c:v>
                </c:pt>
                <c:pt idx="407">
                  <c:v>6.0117373748242039E-4</c:v>
                </c:pt>
                <c:pt idx="408">
                  <c:v>5.9703528658298444E-4</c:v>
                </c:pt>
                <c:pt idx="409">
                  <c:v>5.9292532457915273E-4</c:v>
                </c:pt>
                <c:pt idx="410">
                  <c:v>5.8884365535474706E-4</c:v>
                </c:pt>
                <c:pt idx="411">
                  <c:v>5.8479008414364384E-4</c:v>
                </c:pt>
                <c:pt idx="412">
                  <c:v>5.8076441752048032E-4</c:v>
                </c:pt>
                <c:pt idx="413">
                  <c:v>5.7676646339142423E-4</c:v>
                </c:pt>
                <c:pt idx="414">
                  <c:v>5.7279603098500773E-4</c:v>
                </c:pt>
                <c:pt idx="415">
                  <c:v>5.6885293084302496E-4</c:v>
                </c:pt>
                <c:pt idx="416">
                  <c:v>5.649369748114909E-4</c:v>
                </c:pt>
                <c:pt idx="417">
                  <c:v>5.6104797603166408E-4</c:v>
                </c:pt>
                <c:pt idx="418">
                  <c:v>5.5718574893112824E-4</c:v>
                </c:pt>
                <c:pt idx="419">
                  <c:v>5.5335010921493991E-4</c:v>
                </c:pt>
                <c:pt idx="420">
                  <c:v>5.4954087385683265E-4</c:v>
                </c:pt>
                <c:pt idx="421">
                  <c:v>5.4575786109048409E-4</c:v>
                </c:pt>
                <c:pt idx="422">
                  <c:v>5.4200089040084176E-4</c:v>
                </c:pt>
                <c:pt idx="423">
                  <c:v>5.382697825155109E-4</c:v>
                </c:pt>
                <c:pt idx="424">
                  <c:v>5.3456435939619896E-4</c:v>
                </c:pt>
                <c:pt idx="425">
                  <c:v>5.3088444423022056E-4</c:v>
                </c:pt>
                <c:pt idx="426">
                  <c:v>5.272298614220596E-4</c:v>
                </c:pt>
                <c:pt idx="427">
                  <c:v>5.2360043658499173E-4</c:v>
                </c:pt>
                <c:pt idx="428">
                  <c:v>5.19995996532762E-4</c:v>
                </c:pt>
                <c:pt idx="429">
                  <c:v>5.1641636927132165E-4</c:v>
                </c:pt>
                <c:pt idx="430">
                  <c:v>5.1286138399062031E-4</c:v>
                </c:pt>
                <c:pt idx="431">
                  <c:v>5.0933087105645527E-4</c:v>
                </c:pt>
                <c:pt idx="432">
                  <c:v>5.0582466200237847E-4</c:v>
                </c:pt>
                <c:pt idx="433">
                  <c:v>5.0234258952165591E-4</c:v>
                </c:pt>
                <c:pt idx="434">
                  <c:v>4.9888448745928572E-4</c:v>
                </c:pt>
                <c:pt idx="435">
                  <c:v>4.9545019080406811E-4</c:v>
                </c:pt>
                <c:pt idx="436">
                  <c:v>4.9203953568073317E-4</c:v>
                </c:pt>
                <c:pt idx="437">
                  <c:v>4.886523593421202E-4</c:v>
                </c:pt>
                <c:pt idx="438">
                  <c:v>4.8528850016141218E-4</c:v>
                </c:pt>
                <c:pt idx="439">
                  <c:v>4.8194779762442277E-4</c:v>
                </c:pt>
                <c:pt idx="440">
                  <c:v>4.7863009232193803E-4</c:v>
                </c:pt>
                <c:pt idx="441">
                  <c:v>4.7533522594210928E-4</c:v>
                </c:pt>
                <c:pt idx="442">
                  <c:v>4.7206304126289891E-4</c:v>
                </c:pt>
                <c:pt idx="443">
                  <c:v>4.6881338214457781E-4</c:v>
                </c:pt>
                <c:pt idx="444">
                  <c:v>4.6558609352227568E-4</c:v>
                </c:pt>
                <c:pt idx="445">
                  <c:v>4.6238102139858119E-4</c:v>
                </c:pt>
                <c:pt idx="446">
                  <c:v>4.5919801283619382E-4</c:v>
                </c:pt>
                <c:pt idx="447">
                  <c:v>4.5603691595062551E-4</c:v>
                </c:pt>
                <c:pt idx="448">
                  <c:v>4.5289757990295417E-4</c:v>
                </c:pt>
                <c:pt idx="449">
                  <c:v>4.4977985489262536E-4</c:v>
                </c:pt>
                <c:pt idx="450">
                  <c:v>4.4668359215030478E-4</c:v>
                </c:pt>
                <c:pt idx="451">
                  <c:v>4.4360864393077812E-4</c:v>
                </c:pt>
                <c:pt idx="452">
                  <c:v>4.4055486350590291E-4</c:v>
                </c:pt>
                <c:pt idx="453">
                  <c:v>4.3752210515760558E-4</c:v>
                </c:pt>
                <c:pt idx="454">
                  <c:v>4.3451022417092898E-4</c:v>
                </c:pt>
                <c:pt idx="455">
                  <c:v>4.3151907682712675E-4</c:v>
                </c:pt>
                <c:pt idx="456">
                  <c:v>4.2854852039680492E-4</c:v>
                </c:pt>
                <c:pt idx="457">
                  <c:v>4.2559841313311232E-4</c:v>
                </c:pt>
                <c:pt idx="458">
                  <c:v>4.2266861426497603E-4</c:v>
                </c:pt>
                <c:pt idx="459">
                  <c:v>4.1975898399038462E-4</c:v>
                </c:pt>
                <c:pt idx="460">
                  <c:v>4.1686938346971626E-4</c:v>
                </c:pt>
                <c:pt idx="461">
                  <c:v>4.1399967481911505E-4</c:v>
                </c:pt>
                <c:pt idx="462">
                  <c:v>4.1114972110391066E-4</c:v>
                </c:pt>
                <c:pt idx="463">
                  <c:v>4.0831938633208436E-4</c:v>
                </c:pt>
                <c:pt idx="464">
                  <c:v>4.0550853544777976E-4</c:v>
                </c:pt>
                <c:pt idx="465">
                  <c:v>4.0271703432485874E-4</c:v>
                </c:pt>
                <c:pt idx="466">
                  <c:v>3.9994474976050076E-4</c:v>
                </c:pt>
                <c:pt idx="467">
                  <c:v>3.9719154946884735E-4</c:v>
                </c:pt>
                <c:pt idx="468">
                  <c:v>3.9445730207468907E-4</c:v>
                </c:pt>
                <c:pt idx="469">
                  <c:v>3.9174187710719734E-4</c:v>
                </c:pt>
                <c:pt idx="470">
                  <c:v>3.8904514499369844E-4</c:v>
                </c:pt>
                <c:pt idx="471">
                  <c:v>3.8636697705349071E-4</c:v>
                </c:pt>
                <c:pt idx="472">
                  <c:v>3.8370724549170385E-4</c:v>
                </c:pt>
                <c:pt idx="473">
                  <c:v>3.8106582339320153E-4</c:v>
                </c:pt>
                <c:pt idx="474">
                  <c:v>3.7844258471652535E-4</c:v>
                </c:pt>
                <c:pt idx="475">
                  <c:v>3.7583740428787983E-4</c:v>
                </c:pt>
                <c:pt idx="476">
                  <c:v>3.7325015779515964E-4</c:v>
                </c:pt>
                <c:pt idx="477">
                  <c:v>3.7068072178201851E-4</c:v>
                </c:pt>
                <c:pt idx="478">
                  <c:v>3.6812897364197733E-4</c:v>
                </c:pt>
                <c:pt idx="479">
                  <c:v>3.6559479161257417E-4</c:v>
                </c:pt>
                <c:pt idx="480">
                  <c:v>3.6307805476955409E-4</c:v>
                </c:pt>
                <c:pt idx="481">
                  <c:v>3.6057864302109846E-4</c:v>
                </c:pt>
                <c:pt idx="482">
                  <c:v>3.5809643710209537E-4</c:v>
                </c:pt>
                <c:pt idx="483">
                  <c:v>3.5563131856844801E-4</c:v>
                </c:pt>
                <c:pt idx="484">
                  <c:v>3.5318316979142302E-4</c:v>
                </c:pt>
                <c:pt idx="485">
                  <c:v>3.5075187395203737E-4</c:v>
                </c:pt>
                <c:pt idx="486">
                  <c:v>3.483373150354844E-4</c:v>
                </c:pt>
                <c:pt idx="487">
                  <c:v>3.4593937782559771E-4</c:v>
                </c:pt>
                <c:pt idx="488">
                  <c:v>3.4355794789935377E-4</c:v>
                </c:pt>
                <c:pt idx="489">
                  <c:v>3.4119291162141083E-4</c:v>
                </c:pt>
                <c:pt idx="490">
                  <c:v>3.3884415613868806E-4</c:v>
                </c:pt>
                <c:pt idx="491">
                  <c:v>3.3651156937497935E-4</c:v>
                </c:pt>
                <c:pt idx="492">
                  <c:v>3.3419504002560611E-4</c:v>
                </c:pt>
                <c:pt idx="493">
                  <c:v>3.3189445755210531E-4</c:v>
                </c:pt>
                <c:pt idx="494">
                  <c:v>3.2960971217695583E-4</c:v>
                </c:pt>
                <c:pt idx="495">
                  <c:v>3.273406948783393E-4</c:v>
                </c:pt>
                <c:pt idx="496">
                  <c:v>3.2508729738493861E-4</c:v>
                </c:pt>
                <c:pt idx="497">
                  <c:v>3.2284941217077082E-4</c:v>
                </c:pt>
                <c:pt idx="498">
                  <c:v>3.2062693245005685E-4</c:v>
                </c:pt>
                <c:pt idx="499">
                  <c:v>3.1841975217212576E-4</c:v>
                </c:pt>
                <c:pt idx="500">
                  <c:v>3.1622776601635433E-4</c:v>
                </c:pt>
                <c:pt idx="501">
                  <c:v>3.1405086938714107E-4</c:v>
                </c:pt>
                <c:pt idx="502">
                  <c:v>3.11888958408916E-4</c:v>
                </c:pt>
                <c:pt idx="503">
                  <c:v>3.0974192992118318E-4</c:v>
                </c:pt>
                <c:pt idx="504">
                  <c:v>3.0760968147359888E-4</c:v>
                </c:pt>
                <c:pt idx="505">
                  <c:v>3.0549211132108243E-4</c:v>
                </c:pt>
                <c:pt idx="506">
                  <c:v>3.0338911841896099E-4</c:v>
                </c:pt>
                <c:pt idx="507">
                  <c:v>3.013006024181489E-4</c:v>
                </c:pt>
                <c:pt idx="508">
                  <c:v>2.9922646366035852E-4</c:v>
                </c:pt>
                <c:pt idx="509">
                  <c:v>2.9716660317334517E-4</c:v>
                </c:pt>
                <c:pt idx="510">
                  <c:v>2.9512092266618391E-4</c:v>
                </c:pt>
                <c:pt idx="511">
                  <c:v>2.9308932452458018E-4</c:v>
                </c:pt>
                <c:pt idx="512">
                  <c:v>2.9107171180621142E-4</c:v>
                </c:pt>
                <c:pt idx="513">
                  <c:v>2.890679882361013E-4</c:v>
                </c:pt>
                <c:pt idx="514">
                  <c:v>2.8707805820202552E-4</c:v>
                </c:pt>
                <c:pt idx="515">
                  <c:v>2.8510182674995008E-4</c:v>
                </c:pt>
                <c:pt idx="516">
                  <c:v>2.8313919957949975E-4</c:v>
                </c:pt>
                <c:pt idx="517">
                  <c:v>2.8119008303945867E-4</c:v>
                </c:pt>
                <c:pt idx="518">
                  <c:v>2.7925438412330114E-4</c:v>
                </c:pt>
                <c:pt idx="519">
                  <c:v>2.7733201046475404E-4</c:v>
                </c:pt>
                <c:pt idx="520">
                  <c:v>2.7542287033338923E-4</c:v>
                </c:pt>
                <c:pt idx="521">
                  <c:v>2.7352687263024656E-4</c:v>
                </c:pt>
                <c:pt idx="522">
                  <c:v>2.7164392688348616E-4</c:v>
                </c:pt>
                <c:pt idx="523">
                  <c:v>2.6977394324407254E-4</c:v>
                </c:pt>
                <c:pt idx="524">
                  <c:v>2.6791683248148624E-4</c:v>
                </c:pt>
                <c:pt idx="525">
                  <c:v>2.6607250597946667E-4</c:v>
                </c:pt>
                <c:pt idx="526">
                  <c:v>2.6424087573178288E-4</c:v>
                </c:pt>
                <c:pt idx="527">
                  <c:v>2.6242185433803493E-4</c:v>
                </c:pt>
                <c:pt idx="528">
                  <c:v>2.6061535499948278E-4</c:v>
                </c:pt>
                <c:pt idx="529">
                  <c:v>2.5882129151490489E-4</c:v>
                </c:pt>
                <c:pt idx="530">
                  <c:v>2.5703957827648472E-4</c:v>
                </c:pt>
                <c:pt idx="531">
                  <c:v>2.5527013026572549E-4</c:v>
                </c:pt>
                <c:pt idx="532">
                  <c:v>2.5351286304939395E-4</c:v>
                </c:pt>
                <c:pt idx="533">
                  <c:v>2.5176769277549123E-4</c:v>
                </c:pt>
                <c:pt idx="534">
                  <c:v>2.500345361692513E-4</c:v>
                </c:pt>
                <c:pt idx="535">
                  <c:v>2.483133105291676E-4</c:v>
                </c:pt>
                <c:pt idx="536">
                  <c:v>2.4660393372304688E-4</c:v>
                </c:pt>
                <c:pt idx="537">
                  <c:v>2.4490632418408987E-4</c:v>
                </c:pt>
                <c:pt idx="538">
                  <c:v>2.432204009069993E-4</c:v>
                </c:pt>
                <c:pt idx="539">
                  <c:v>2.4154608344411418E-4</c:v>
                </c:pt>
                <c:pt idx="540">
                  <c:v>2.398832919015715E-4</c:v>
                </c:pt>
                <c:pt idx="541">
                  <c:v>2.3823194693549377E-4</c:v>
                </c:pt>
                <c:pt idx="542">
                  <c:v>2.3659196974820299E-4</c:v>
                </c:pt>
                <c:pt idx="543">
                  <c:v>2.3496328208446015E-4</c:v>
                </c:pt>
                <c:pt idx="544">
                  <c:v>2.3334580622773199E-4</c:v>
                </c:pt>
                <c:pt idx="545">
                  <c:v>2.3173946499648182E-4</c:v>
                </c:pt>
                <c:pt idx="546">
                  <c:v>2.3014418174048716E-4</c:v>
                </c:pt>
                <c:pt idx="547">
                  <c:v>2.2855988033718155E-4</c:v>
                </c:pt>
                <c:pt idx="548">
                  <c:v>2.2698648518802291E-4</c:v>
                </c:pt>
                <c:pt idx="549">
                  <c:v>2.2542392121488588E-4</c:v>
                </c:pt>
                <c:pt idx="550">
                  <c:v>2.2387211385647916E-4</c:v>
                </c:pt>
                <c:pt idx="551">
                  <c:v>2.2233098906478769E-4</c:v>
                </c:pt>
                <c:pt idx="552">
                  <c:v>2.2080047330153954E-4</c:v>
                </c:pt>
                <c:pt idx="553">
                  <c:v>2.1928049353469659E-4</c:v>
                </c:pt>
                <c:pt idx="554">
                  <c:v>2.177709772349697E-4</c:v>
                </c:pt>
                <c:pt idx="555">
                  <c:v>2.1627185237235808E-4</c:v>
                </c:pt>
                <c:pt idx="556">
                  <c:v>2.1478304741271155E-4</c:v>
                </c:pt>
                <c:pt idx="557">
                  <c:v>2.1330449131431791E-4</c:v>
                </c:pt>
                <c:pt idx="558">
                  <c:v>2.1183611352451251E-4</c:v>
                </c:pt>
                <c:pt idx="559">
                  <c:v>2.1037784397631202E-4</c:v>
                </c:pt>
                <c:pt idx="560">
                  <c:v>2.0892961308507051E-4</c:v>
                </c:pt>
                <c:pt idx="561">
                  <c:v>2.0749135174515958E-4</c:v>
                </c:pt>
                <c:pt idx="562">
                  <c:v>2.0606299132667067E-4</c:v>
                </c:pt>
                <c:pt idx="563">
                  <c:v>2.0464446367214013E-4</c:v>
                </c:pt>
                <c:pt idx="564">
                  <c:v>2.032357010932969E-4</c:v>
                </c:pt>
                <c:pt idx="565">
                  <c:v>2.0183663636783283E-4</c:v>
                </c:pt>
                <c:pt idx="566">
                  <c:v>2.0044720273619483E-4</c:v>
                </c:pt>
                <c:pt idx="567">
                  <c:v>1.9906733389839945E-4</c:v>
                </c:pt>
                <c:pt idx="568">
                  <c:v>1.9769696401086882E-4</c:v>
                </c:pt>
                <c:pt idx="569">
                  <c:v>1.9633602768328936E-4</c:v>
                </c:pt>
                <c:pt idx="570">
                  <c:v>1.9498445997549117E-4</c:v>
                </c:pt>
                <c:pt idx="571">
                  <c:v>1.9364219639434935E-4</c:v>
                </c:pt>
                <c:pt idx="572">
                  <c:v>1.9230917289070635E-4</c:v>
                </c:pt>
                <c:pt idx="573">
                  <c:v>1.9098532585631626E-4</c:v>
                </c:pt>
                <c:pt idx="574">
                  <c:v>1.8967059212080892E-4</c:v>
                </c:pt>
                <c:pt idx="575">
                  <c:v>1.8836490894867631E-4</c:v>
                </c:pt>
                <c:pt idx="576">
                  <c:v>1.8706821403627821E-4</c:v>
                </c:pt>
                <c:pt idx="577">
                  <c:v>1.8578044550886984E-4</c:v>
                </c:pt>
                <c:pt idx="578">
                  <c:v>1.8450154191764921E-4</c:v>
                </c:pt>
                <c:pt idx="579">
                  <c:v>1.8323144223682481E-4</c:v>
                </c:pt>
                <c:pt idx="580">
                  <c:v>1.8197008586070385E-4</c:v>
                </c:pt>
                <c:pt idx="581">
                  <c:v>1.8071741260079999E-4</c:v>
                </c:pt>
                <c:pt idx="582">
                  <c:v>1.7947336268296188E-4</c:v>
                </c:pt>
                <c:pt idx="583">
                  <c:v>1.7823787674451998E-4</c:v>
                </c:pt>
                <c:pt idx="584">
                  <c:v>1.770108958314549E-4</c:v>
                </c:pt>
                <c:pt idx="585">
                  <c:v>1.7579236139558384E-4</c:v>
                </c:pt>
                <c:pt idx="586">
                  <c:v>1.745822152917667E-4</c:v>
                </c:pt>
                <c:pt idx="587">
                  <c:v>1.7338039977513183E-4</c:v>
                </c:pt>
                <c:pt idx="588">
                  <c:v>1.7218685749832049E-4</c:v>
                </c:pt>
                <c:pt idx="589">
                  <c:v>1.7100153150875029E-4</c:v>
                </c:pt>
                <c:pt idx="590">
                  <c:v>1.6982436524589782E-4</c:v>
                </c:pt>
                <c:pt idx="591">
                  <c:v>1.6865530253859918E-4</c:v>
                </c:pt>
                <c:pt idx="592">
                  <c:v>1.6749428760237051E-4</c:v>
                </c:pt>
                <c:pt idx="593">
                  <c:v>1.663412650367454E-4</c:v>
                </c:pt>
                <c:pt idx="594">
                  <c:v>1.6519617982263161E-4</c:v>
                </c:pt>
                <c:pt idx="595">
                  <c:v>1.6405897731968568E-4</c:v>
                </c:pt>
                <c:pt idx="596">
                  <c:v>1.6292960326370564E-4</c:v>
                </c:pt>
                <c:pt idx="597">
                  <c:v>1.6180800376404164E-4</c:v>
                </c:pt>
                <c:pt idx="598">
                  <c:v>1.6069412530102456E-4</c:v>
                </c:pt>
                <c:pt idx="599">
                  <c:v>1.595879147234117E-4</c:v>
                </c:pt>
                <c:pt idx="600">
                  <c:v>1.584893192458514E-4</c:v>
                </c:pt>
                <c:pt idx="601">
                  <c:v>1.5739828644636359E-4</c:v>
                </c:pt>
                <c:pt idx="602">
                  <c:v>1.5631476426383864E-4</c:v>
                </c:pt>
                <c:pt idx="603">
                  <c:v>1.5523870099555303E-4</c:v>
                </c:pt>
                <c:pt idx="604">
                  <c:v>1.5417004529470234E-4</c:v>
                </c:pt>
                <c:pt idx="605">
                  <c:v>1.5310874616795097E-4</c:v>
                </c:pt>
                <c:pt idx="606">
                  <c:v>1.5205475297299907E-4</c:v>
                </c:pt>
                <c:pt idx="607">
                  <c:v>1.5100801541616601E-4</c:v>
                </c:pt>
                <c:pt idx="608">
                  <c:v>1.4996848354999006E-4</c:v>
                </c:pt>
                <c:pt idx="609">
                  <c:v>1.4893610777084575E-4</c:v>
                </c:pt>
                <c:pt idx="610">
                  <c:v>1.4791083881657649E-4</c:v>
                </c:pt>
                <c:pt idx="611">
                  <c:v>1.4689262776414392E-4</c:v>
                </c:pt>
                <c:pt idx="612">
                  <c:v>1.4588142602729357E-4</c:v>
                </c:pt>
                <c:pt idx="613">
                  <c:v>1.4487718535423637E-4</c:v>
                </c:pt>
                <c:pt idx="614">
                  <c:v>1.4387985782534623E-4</c:v>
                </c:pt>
                <c:pt idx="615">
                  <c:v>1.4288939585087359E-4</c:v>
                </c:pt>
                <c:pt idx="616">
                  <c:v>1.4190575216867395E-4</c:v>
                </c:pt>
                <c:pt idx="617">
                  <c:v>1.4092887984195365E-4</c:v>
                </c:pt>
                <c:pt idx="618">
                  <c:v>1.3995873225702946E-4</c:v>
                </c:pt>
                <c:pt idx="619">
                  <c:v>1.3899526312110438E-4</c:v>
                </c:pt>
                <c:pt idx="620">
                  <c:v>1.3803842646005897E-4</c:v>
                </c:pt>
                <c:pt idx="621">
                  <c:v>1.3708817661625726E-4</c:v>
                </c:pt>
                <c:pt idx="622">
                  <c:v>1.3614446824636829E-4</c:v>
                </c:pt>
                <c:pt idx="623">
                  <c:v>1.3520725631920255E-4</c:v>
                </c:pt>
                <c:pt idx="624">
                  <c:v>1.342764961135626E-4</c:v>
                </c:pt>
                <c:pt idx="625">
                  <c:v>1.3335214321611E-4</c:v>
                </c:pt>
                <c:pt idx="626">
                  <c:v>1.3243415351924542E-4</c:v>
                </c:pt>
                <c:pt idx="627">
                  <c:v>1.3152248321900416E-4</c:v>
                </c:pt>
                <c:pt idx="628">
                  <c:v>1.3061708881296582E-4</c:v>
                </c:pt>
                <c:pt idx="629">
                  <c:v>1.2971792709817861E-4</c:v>
                </c:pt>
                <c:pt idx="630">
                  <c:v>1.2882495516909777E-4</c:v>
                </c:pt>
                <c:pt idx="631">
                  <c:v>1.2793813041553814E-4</c:v>
                </c:pt>
                <c:pt idx="632">
                  <c:v>1.270574105206413E-4</c:v>
                </c:pt>
                <c:pt idx="633">
                  <c:v>1.2618275345885549E-4</c:v>
                </c:pt>
                <c:pt idx="634">
                  <c:v>1.2531411749393135E-4</c:v>
                </c:pt>
                <c:pt idx="635">
                  <c:v>1.2445146117692952E-4</c:v>
                </c:pt>
                <c:pt idx="636">
                  <c:v>1.2359474334424335E-4</c:v>
                </c:pt>
                <c:pt idx="637">
                  <c:v>1.2274392311563433E-4</c:v>
                </c:pt>
                <c:pt idx="638">
                  <c:v>1.2189895989228154E-4</c:v>
                </c:pt>
                <c:pt idx="639">
                  <c:v>1.2105981335484437E-4</c:v>
                </c:pt>
                <c:pt idx="640">
                  <c:v>1.2022644346153878E-4</c:v>
                </c:pt>
                <c:pt idx="641">
                  <c:v>1.1939881044622608E-4</c:v>
                </c:pt>
                <c:pt idx="642">
                  <c:v>1.1857687481651599E-4</c:v>
                </c:pt>
                <c:pt idx="643">
                  <c:v>1.1776059735188197E-4</c:v>
                </c:pt>
                <c:pt idx="644">
                  <c:v>1.1694993910178956E-4</c:v>
                </c:pt>
                <c:pt idx="645">
                  <c:v>1.1614486138383795E-4</c:v>
                </c:pt>
                <c:pt idx="646">
                  <c:v>1.1534532578191411E-4</c:v>
                </c:pt>
                <c:pt idx="647">
                  <c:v>1.1455129414435965E-4</c:v>
                </c:pt>
                <c:pt idx="648">
                  <c:v>1.1376272858215048E-4</c:v>
                </c:pt>
                <c:pt idx="649">
                  <c:v>1.1297959146708836E-4</c:v>
                </c:pt>
                <c:pt idx="650">
                  <c:v>1.1220184543000609E-4</c:v>
                </c:pt>
                <c:pt idx="651">
                  <c:v>1.1142945335898392E-4</c:v>
                </c:pt>
                <c:pt idx="652">
                  <c:v>1.1066237839757872E-4</c:v>
                </c:pt>
                <c:pt idx="653">
                  <c:v>1.0990058394306536E-4</c:v>
                </c:pt>
                <c:pt idx="654">
                  <c:v>1.0914403364469007E-4</c:v>
                </c:pt>
                <c:pt idx="655">
                  <c:v>1.0839269140193591E-4</c:v>
                </c:pt>
                <c:pt idx="656">
                  <c:v>1.0764652136280019E-4</c:v>
                </c:pt>
                <c:pt idx="657">
                  <c:v>1.0690548792208371E-4</c:v>
                </c:pt>
                <c:pt idx="658">
                  <c:v>1.0616955571969152E-4</c:v>
                </c:pt>
                <c:pt idx="659">
                  <c:v>1.0543868963894605E-4</c:v>
                </c:pt>
                <c:pt idx="660">
                  <c:v>1.0471285480491123E-4</c:v>
                </c:pt>
                <c:pt idx="661">
                  <c:v>1.039920165827283E-4</c:v>
                </c:pt>
                <c:pt idx="662">
                  <c:v>1.0327614057596323E-4</c:v>
                </c:pt>
                <c:pt idx="663">
                  <c:v>1.0256519262496534E-4</c:v>
                </c:pt>
                <c:pt idx="664">
                  <c:v>1.0185913880523735E-4</c:v>
                </c:pt>
                <c:pt idx="665">
                  <c:v>1.0115794542581666E-4</c:v>
                </c:pt>
                <c:pt idx="666">
                  <c:v>1.0046157902766739E-4</c:v>
                </c:pt>
                <c:pt idx="667">
                  <c:v>9.9770006382084289E-5</c:v>
                </c:pt>
                <c:pt idx="668">
                  <c:v>9.9083194489106758E-5</c:v>
                </c:pt>
                <c:pt idx="669">
                  <c:v>9.8401110575944433E-5</c:v>
                </c:pt>
                <c:pt idx="670">
                  <c:v>9.772372209541318E-5</c:v>
                </c:pt>
                <c:pt idx="671">
                  <c:v>9.7050996724382108E-5</c:v>
                </c:pt>
                <c:pt idx="672">
                  <c:v>9.6382902362231228E-5</c:v>
                </c:pt>
                <c:pt idx="673">
                  <c:v>9.5719407129319728E-5</c:v>
                </c:pt>
                <c:pt idx="674">
                  <c:v>9.5060479365464452E-5</c:v>
                </c:pt>
                <c:pt idx="675">
                  <c:v>9.4406087628429649E-5</c:v>
                </c:pt>
                <c:pt idx="676">
                  <c:v>9.3756200692426343E-5</c:v>
                </c:pt>
                <c:pt idx="677">
                  <c:v>9.3110787546622352E-5</c:v>
                </c:pt>
                <c:pt idx="678">
                  <c:v>9.2469817393662574E-5</c:v>
                </c:pt>
                <c:pt idx="679">
                  <c:v>9.1833259648199385E-5</c:v>
                </c:pt>
                <c:pt idx="680">
                  <c:v>9.1201083935433267E-5</c:v>
                </c:pt>
                <c:pt idx="681">
                  <c:v>9.0573260089663269E-5</c:v>
                </c:pt>
                <c:pt idx="682">
                  <c:v>8.9949758152847823E-5</c:v>
                </c:pt>
                <c:pt idx="683">
                  <c:v>8.9330548373174804E-5</c:v>
                </c:pt>
                <c:pt idx="684">
                  <c:v>8.871560120364231E-5</c:v>
                </c:pt>
                <c:pt idx="685">
                  <c:v>8.8104887300648587E-5</c:v>
                </c:pt>
                <c:pt idx="686">
                  <c:v>8.7498377522591728E-5</c:v>
                </c:pt>
                <c:pt idx="687">
                  <c:v>8.6896042928479242E-5</c:v>
                </c:pt>
                <c:pt idx="688">
                  <c:v>8.6297854776547033E-5</c:v>
                </c:pt>
                <c:pt idx="689">
                  <c:v>8.5703784522887886E-5</c:v>
                </c:pt>
                <c:pt idx="690">
                  <c:v>8.5113803820089588E-5</c:v>
                </c:pt>
                <c:pt idx="691">
                  <c:v>8.4527884515881829E-5</c:v>
                </c:pt>
                <c:pt idx="692">
                  <c:v>8.3945998651793486E-5</c:v>
                </c:pt>
                <c:pt idx="693">
                  <c:v>8.3368118461818106E-5</c:v>
                </c:pt>
                <c:pt idx="694">
                  <c:v>8.2794216371088968E-5</c:v>
                </c:pt>
                <c:pt idx="695">
                  <c:v>8.2224264994563555E-5</c:v>
                </c:pt>
                <c:pt idx="696">
                  <c:v>8.1658237135716577E-5</c:v>
                </c:pt>
                <c:pt idx="697">
                  <c:v>8.1096105785242298E-5</c:v>
                </c:pt>
                <c:pt idx="698">
                  <c:v>8.0537844119765844E-5</c:v>
                </c:pt>
                <c:pt idx="699">
                  <c:v>7.9983425500562894E-5</c:v>
                </c:pt>
                <c:pt idx="700">
                  <c:v>7.9432823472289063E-5</c:v>
                </c:pt>
                <c:pt idx="701">
                  <c:v>7.8886011761717214E-5</c:v>
                </c:pt>
                <c:pt idx="702">
                  <c:v>7.8342964276483819E-5</c:v>
                </c:pt>
                <c:pt idx="703">
                  <c:v>7.780365510384388E-5</c:v>
                </c:pt>
                <c:pt idx="704">
                  <c:v>7.7268058509434568E-5</c:v>
                </c:pt>
                <c:pt idx="705">
                  <c:v>7.6736148936047067E-5</c:v>
                </c:pt>
                <c:pt idx="706">
                  <c:v>7.6207901002407202E-5</c:v>
                </c:pt>
                <c:pt idx="707">
                  <c:v>7.5683289501964339E-5</c:v>
                </c:pt>
                <c:pt idx="708">
                  <c:v>7.5162289401688279E-5</c:v>
                </c:pt>
                <c:pt idx="709">
                  <c:v>7.4644875840875207E-5</c:v>
                </c:pt>
                <c:pt idx="710">
                  <c:v>7.4131024129961117E-5</c:v>
                </c:pt>
                <c:pt idx="711">
                  <c:v>7.3620709749343786E-5</c:v>
                </c:pt>
                <c:pt idx="712">
                  <c:v>7.3113908348212717E-5</c:v>
                </c:pt>
                <c:pt idx="713">
                  <c:v>7.261059574338725E-5</c:v>
                </c:pt>
                <c:pt idx="714">
                  <c:v>7.2110747918162542E-5</c:v>
                </c:pt>
                <c:pt idx="715">
                  <c:v>7.1614341021163628E-5</c:v>
                </c:pt>
                <c:pt idx="716">
                  <c:v>7.1121351365207111E-5</c:v>
                </c:pt>
                <c:pt idx="717">
                  <c:v>7.0631755426171197E-5</c:v>
                </c:pt>
                <c:pt idx="718">
                  <c:v>7.0145529841872891E-5</c:v>
                </c:pt>
                <c:pt idx="719">
                  <c:v>6.9662651410953415E-5</c:v>
                </c:pt>
                <c:pt idx="720">
                  <c:v>6.9183097091770962E-5</c:v>
                </c:pt>
                <c:pt idx="721">
                  <c:v>6.8706844001301278E-5</c:v>
                </c:pt>
                <c:pt idx="722">
                  <c:v>6.8233869414045784E-5</c:v>
                </c:pt>
                <c:pt idx="723">
                  <c:v>6.776415076094714E-5</c:v>
                </c:pt>
                <c:pt idx="724">
                  <c:v>6.7297665628312156E-5</c:v>
                </c:pt>
                <c:pt idx="725">
                  <c:v>6.6834391756742583E-5</c:v>
                </c:pt>
                <c:pt idx="726">
                  <c:v>6.6374307040072741E-5</c:v>
                </c:pt>
                <c:pt idx="727">
                  <c:v>6.5917389524314726E-5</c:v>
                </c:pt>
                <c:pt idx="728">
                  <c:v>6.5463617406610815E-5</c:v>
                </c:pt>
                <c:pt idx="729">
                  <c:v>6.5012969034193118E-5</c:v>
                </c:pt>
                <c:pt idx="730">
                  <c:v>6.4565422903350322E-5</c:v>
                </c:pt>
                <c:pt idx="731">
                  <c:v>6.4120957658401638E-5</c:v>
                </c:pt>
                <c:pt idx="732">
                  <c:v>6.3679552090677833E-5</c:v>
                </c:pt>
                <c:pt idx="733">
                  <c:v>6.3241185137508907E-5</c:v>
                </c:pt>
                <c:pt idx="734">
                  <c:v>6.2805835881219458E-5</c:v>
                </c:pt>
                <c:pt idx="735">
                  <c:v>6.2373483548130282E-5</c:v>
                </c:pt>
                <c:pt idx="736">
                  <c:v>6.1944107507567195E-5</c:v>
                </c:pt>
                <c:pt idx="737">
                  <c:v>6.1517687270876549E-5</c:v>
                </c:pt>
                <c:pt idx="738">
                  <c:v>6.1094202490447622E-5</c:v>
                </c:pt>
                <c:pt idx="739">
                  <c:v>6.067363295874164E-5</c:v>
                </c:pt>
                <c:pt idx="740">
                  <c:v>6.0255958607327609E-5</c:v>
                </c:pt>
                <c:pt idx="741">
                  <c:v>5.9841159505924479E-5</c:v>
                </c:pt>
                <c:pt idx="742">
                  <c:v>5.9429215861450435E-5</c:v>
                </c:pt>
                <c:pt idx="743">
                  <c:v>5.9020108017078322E-5</c:v>
                </c:pt>
                <c:pt idx="744">
                  <c:v>5.8613816451297421E-5</c:v>
                </c:pt>
                <c:pt idx="745">
                  <c:v>5.8210321776982399E-5</c:v>
                </c:pt>
                <c:pt idx="746">
                  <c:v>5.7809604740467767E-5</c:v>
                </c:pt>
                <c:pt idx="747">
                  <c:v>5.7411646220629413E-5</c:v>
                </c:pt>
                <c:pt idx="748">
                  <c:v>5.7016427227972046E-5</c:v>
                </c:pt>
                <c:pt idx="749">
                  <c:v>5.6623928903723319E-5</c:v>
                </c:pt>
                <c:pt idx="750">
                  <c:v>5.6234132518933575E-5</c:v>
                </c:pt>
                <c:pt idx="751">
                  <c:v>5.5847019473582431E-5</c:v>
                </c:pt>
                <c:pt idx="752">
                  <c:v>5.5462571295691051E-5</c:v>
                </c:pt>
                <c:pt idx="753">
                  <c:v>5.5080769640440986E-5</c:v>
                </c:pt>
                <c:pt idx="754">
                  <c:v>5.4701596289298473E-5</c:v>
                </c:pt>
                <c:pt idx="755">
                  <c:v>5.4325033149145293E-5</c:v>
                </c:pt>
                <c:pt idx="756">
                  <c:v>5.3951062251415339E-5</c:v>
                </c:pt>
                <c:pt idx="757">
                  <c:v>5.3579665751237399E-5</c:v>
                </c:pt>
                <c:pt idx="758">
                  <c:v>5.3210825926583311E-5</c:v>
                </c:pt>
                <c:pt idx="759">
                  <c:v>5.2844525177422564E-5</c:v>
                </c:pt>
                <c:pt idx="760">
                  <c:v>5.2480746024882385E-5</c:v>
                </c:pt>
                <c:pt idx="761">
                  <c:v>5.2119471110413796E-5</c:v>
                </c:pt>
                <c:pt idx="762">
                  <c:v>5.1760683194963153E-5</c:v>
                </c:pt>
                <c:pt idx="763">
                  <c:v>5.1404365158149626E-5</c:v>
                </c:pt>
                <c:pt idx="764">
                  <c:v>5.1050499997448264E-5</c:v>
                </c:pt>
                <c:pt idx="765">
                  <c:v>5.0699070827378654E-5</c:v>
                </c:pt>
                <c:pt idx="766">
                  <c:v>5.0350060878699309E-5</c:v>
                </c:pt>
                <c:pt idx="767">
                  <c:v>5.0003453497607287E-5</c:v>
                </c:pt>
                <c:pt idx="768">
                  <c:v>4.9659232144943656E-5</c:v>
                </c:pt>
                <c:pt idx="769">
                  <c:v>4.9317380395404191E-5</c:v>
                </c:pt>
                <c:pt idx="770">
                  <c:v>4.8977881936755826E-5</c:v>
                </c:pt>
                <c:pt idx="771">
                  <c:v>4.8640720569057969E-5</c:v>
                </c:pt>
                <c:pt idx="772">
                  <c:v>4.830588020388966E-5</c:v>
                </c:pt>
                <c:pt idx="773">
                  <c:v>4.7973344863581847E-5</c:v>
                </c:pt>
                <c:pt idx="774">
                  <c:v>4.7643098680455095E-5</c:v>
                </c:pt>
                <c:pt idx="775">
                  <c:v>4.7315125896062147E-5</c:v>
                </c:pt>
                <c:pt idx="776">
                  <c:v>4.6989410860436215E-5</c:v>
                </c:pt>
                <c:pt idx="777">
                  <c:v>4.6665938031344075E-5</c:v>
                </c:pt>
                <c:pt idx="778">
                  <c:v>4.6344691973544581E-5</c:v>
                </c:pt>
                <c:pt idx="779">
                  <c:v>4.6025657358051951E-5</c:v>
                </c:pt>
                <c:pt idx="780">
                  <c:v>4.5708818961404406E-5</c:v>
                </c:pt>
                <c:pt idx="781">
                  <c:v>4.5394161664937736E-5</c:v>
                </c:pt>
                <c:pt idx="782">
                  <c:v>4.5081670454063989E-5</c:v>
                </c:pt>
                <c:pt idx="783">
                  <c:v>4.4771330417554776E-5</c:v>
                </c:pt>
                <c:pt idx="784">
                  <c:v>4.4463126746829941E-5</c:v>
                </c:pt>
                <c:pt idx="785">
                  <c:v>4.415704473525082E-5</c:v>
                </c:pt>
                <c:pt idx="786">
                  <c:v>4.3853069777418688E-5</c:v>
                </c:pt>
                <c:pt idx="787">
                  <c:v>4.3551187368477501E-5</c:v>
                </c:pt>
                <c:pt idx="788">
                  <c:v>4.3251383103422049E-5</c:v>
                </c:pt>
                <c:pt idx="789">
                  <c:v>4.2953642676410435E-5</c:v>
                </c:pt>
                <c:pt idx="790">
                  <c:v>4.2657951880081466E-5</c:v>
                </c:pt>
                <c:pt idx="791">
                  <c:v>4.2364296604876825E-5</c:v>
                </c:pt>
                <c:pt idx="792">
                  <c:v>4.2072662838367642E-5</c:v>
                </c:pt>
                <c:pt idx="793">
                  <c:v>4.1783036664585928E-5</c:v>
                </c:pt>
                <c:pt idx="794">
                  <c:v>4.1495404263360514E-5</c:v>
                </c:pt>
                <c:pt idx="795">
                  <c:v>4.1209751909657751E-5</c:v>
                </c:pt>
                <c:pt idx="796">
                  <c:v>4.0926065972926321E-5</c:v>
                </c:pt>
                <c:pt idx="797">
                  <c:v>4.0644332916447013E-5</c:v>
                </c:pt>
                <c:pt idx="798">
                  <c:v>4.0364539296686696E-5</c:v>
                </c:pt>
                <c:pt idx="799">
                  <c:v>4.0086671762656977E-5</c:v>
                </c:pt>
                <c:pt idx="800">
                  <c:v>3.9810717055276911E-5</c:v>
                </c:pt>
                <c:pt idx="801">
                  <c:v>3.9536662006740464E-5</c:v>
                </c:pt>
                <c:pt idx="802">
                  <c:v>3.9264493539888119E-5</c:v>
                </c:pt>
                <c:pt idx="803">
                  <c:v>3.8994198667582954E-5</c:v>
                </c:pt>
                <c:pt idx="804">
                  <c:v>3.8725764492090807E-5</c:v>
                </c:pt>
                <c:pt idx="805">
                  <c:v>3.8459178204464916E-5</c:v>
                </c:pt>
                <c:pt idx="806">
                  <c:v>3.8194427083934658E-5</c:v>
                </c:pt>
                <c:pt idx="807">
                  <c:v>3.7931498497298663E-5</c:v>
                </c:pt>
                <c:pt idx="808">
                  <c:v>3.7670379898321822E-5</c:v>
                </c:pt>
                <c:pt idx="809">
                  <c:v>3.7411058827136736E-5</c:v>
                </c:pt>
                <c:pt idx="810">
                  <c:v>3.7153522909649081E-5</c:v>
                </c:pt>
                <c:pt idx="811">
                  <c:v>3.6897759856947318E-5</c:v>
                </c:pt>
                <c:pt idx="812">
                  <c:v>3.6643757464716067E-5</c:v>
                </c:pt>
                <c:pt idx="813">
                  <c:v>3.6391503612653903E-5</c:v>
                </c:pt>
                <c:pt idx="814">
                  <c:v>3.6140986263894965E-5</c:v>
                </c:pt>
                <c:pt idx="815">
                  <c:v>3.5892193464434578E-5</c:v>
                </c:pt>
                <c:pt idx="816">
                  <c:v>3.5645113342558919E-5</c:v>
                </c:pt>
                <c:pt idx="817">
                  <c:v>3.5399734108278402E-5</c:v>
                </c:pt>
                <c:pt idx="818">
                  <c:v>3.5156044052765186E-5</c:v>
                </c:pt>
                <c:pt idx="819">
                  <c:v>3.4914031547794384E-5</c:v>
                </c:pt>
                <c:pt idx="820">
                  <c:v>3.4673685045189369E-5</c:v>
                </c:pt>
                <c:pt idx="821">
                  <c:v>3.4434993076270478E-5</c:v>
                </c:pt>
                <c:pt idx="822">
                  <c:v>3.419794425130794E-5</c:v>
                </c:pt>
                <c:pt idx="823">
                  <c:v>3.396252725897829E-5</c:v>
                </c:pt>
                <c:pt idx="824">
                  <c:v>3.3728730865824756E-5</c:v>
                </c:pt>
                <c:pt idx="825">
                  <c:v>3.3496543915721049E-5</c:v>
                </c:pt>
                <c:pt idx="826">
                  <c:v>3.3265955329339149E-5</c:v>
                </c:pt>
                <c:pt idx="827">
                  <c:v>3.3036954103620559E-5</c:v>
                </c:pt>
                <c:pt idx="828">
                  <c:v>3.2809529311251395E-5</c:v>
                </c:pt>
                <c:pt idx="829">
                  <c:v>3.2583670100140771E-5</c:v>
                </c:pt>
                <c:pt idx="830">
                  <c:v>3.2359365692903124E-5</c:v>
                </c:pt>
                <c:pt idx="831">
                  <c:v>3.2136605386343843E-5</c:v>
                </c:pt>
                <c:pt idx="832">
                  <c:v>3.1915378550948687E-5</c:v>
                </c:pt>
                <c:pt idx="833">
                  <c:v>3.1695674630376371E-5</c:v>
                </c:pt>
                <c:pt idx="834">
                  <c:v>3.1477483140955015E-5</c:v>
                </c:pt>
                <c:pt idx="835">
                  <c:v>3.126079367118177E-5</c:v>
                </c:pt>
                <c:pt idx="836">
                  <c:v>3.1045595881226162E-5</c:v>
                </c:pt>
                <c:pt idx="837">
                  <c:v>3.0831879502436534E-5</c:v>
                </c:pt>
                <c:pt idx="838">
                  <c:v>3.0619634336850143E-5</c:v>
                </c:pt>
                <c:pt idx="839">
                  <c:v>3.0408850256706544E-5</c:v>
                </c:pt>
                <c:pt idx="840">
                  <c:v>3.0199517203964268E-5</c:v>
                </c:pt>
                <c:pt idx="841">
                  <c:v>2.9991625189820986E-5</c:v>
                </c:pt>
                <c:pt idx="842">
                  <c:v>2.9785164294236751E-5</c:v>
                </c:pt>
                <c:pt idx="843">
                  <c:v>2.9580124665460682E-5</c:v>
                </c:pt>
                <c:pt idx="844">
                  <c:v>2.9376496519560874E-5</c:v>
                </c:pt>
                <c:pt idx="845">
                  <c:v>2.9174270139957596E-5</c:v>
                </c:pt>
                <c:pt idx="846">
                  <c:v>2.8973435876959524E-5</c:v>
                </c:pt>
                <c:pt idx="847">
                  <c:v>2.8773984147303345E-5</c:v>
                </c:pt>
                <c:pt idx="848">
                  <c:v>2.8575905433696453E-5</c:v>
                </c:pt>
                <c:pt idx="849">
                  <c:v>2.8379190284362903E-5</c:v>
                </c:pt>
                <c:pt idx="850">
                  <c:v>2.8183829312592233E-5</c:v>
                </c:pt>
                <c:pt idx="851">
                  <c:v>2.7989813196291673E-5</c:v>
                </c:pt>
                <c:pt idx="852">
                  <c:v>2.7797132677541254E-5</c:v>
                </c:pt>
                <c:pt idx="853">
                  <c:v>2.7605778562152175E-5</c:v>
                </c:pt>
                <c:pt idx="854">
                  <c:v>2.7415741719227881E-5</c:v>
                </c:pt>
                <c:pt idx="855">
                  <c:v>2.7227013080728526E-5</c:v>
                </c:pt>
                <c:pt idx="856">
                  <c:v>2.7039583641038154E-5</c:v>
                </c:pt>
                <c:pt idx="857">
                  <c:v>2.6853444456535126E-5</c:v>
                </c:pt>
                <c:pt idx="858">
                  <c:v>2.6668586645165185E-5</c:v>
                </c:pt>
                <c:pt idx="859">
                  <c:v>2.6485001386017726E-5</c:v>
                </c:pt>
                <c:pt idx="860">
                  <c:v>2.6302679918904845E-5</c:v>
                </c:pt>
                <c:pt idx="861">
                  <c:v>2.612161354394342E-5</c:v>
                </c:pt>
                <c:pt idx="862">
                  <c:v>2.5941793621139821E-5</c:v>
                </c:pt>
                <c:pt idx="863">
                  <c:v>2.5763211569977761E-5</c:v>
                </c:pt>
                <c:pt idx="864">
                  <c:v>2.5585858869008787E-5</c:v>
                </c:pt>
                <c:pt idx="865">
                  <c:v>2.5409727055445678E-5</c:v>
                </c:pt>
                <c:pt idx="866">
                  <c:v>2.523480772475869E-5</c:v>
                </c:pt>
                <c:pt idx="867">
                  <c:v>2.50610925302744E-5</c:v>
                </c:pt>
                <c:pt idx="868">
                  <c:v>2.4888573182777486E-5</c:v>
                </c:pt>
                <c:pt idx="869">
                  <c:v>2.4717241450115165E-5</c:v>
                </c:pt>
                <c:pt idx="870">
                  <c:v>2.4547089156804475E-5</c:v>
                </c:pt>
                <c:pt idx="871">
                  <c:v>2.4378108183642006E-5</c:v>
                </c:pt>
                <c:pt idx="872">
                  <c:v>2.4210290467316568E-5</c:v>
                </c:pt>
                <c:pt idx="873">
                  <c:v>2.4043628000024403E-5</c:v>
                </c:pt>
                <c:pt idx="874">
                  <c:v>2.3878112829087149E-5</c:v>
                </c:pt>
                <c:pt idx="875">
                  <c:v>2.3713737056572224E-5</c:v>
                </c:pt>
                <c:pt idx="876">
                  <c:v>2.355049283891606E-5</c:v>
                </c:pt>
                <c:pt idx="877">
                  <c:v>2.3388372386549789E-5</c:v>
                </c:pt>
                <c:pt idx="878">
                  <c:v>2.3227367963527605E-5</c:v>
                </c:pt>
                <c:pt idx="879">
                  <c:v>2.3067471887157518E-5</c:v>
                </c:pt>
                <c:pt idx="880">
                  <c:v>2.2908676527634845E-5</c:v>
                </c:pt>
                <c:pt idx="881">
                  <c:v>2.2750974307678089E-5</c:v>
                </c:pt>
                <c:pt idx="882">
                  <c:v>2.2594357702167448E-5</c:v>
                </c:pt>
                <c:pt idx="883">
                  <c:v>2.2438819237785616E-5</c:v>
                </c:pt>
                <c:pt idx="884">
                  <c:v>2.2284351492661273E-5</c:v>
                </c:pt>
                <c:pt idx="885">
                  <c:v>2.2130947096014875E-5</c:v>
                </c:pt>
                <c:pt idx="886">
                  <c:v>2.1978598727807023E-5</c:v>
                </c:pt>
                <c:pt idx="887">
                  <c:v>2.1827299118389067E-5</c:v>
                </c:pt>
                <c:pt idx="888">
                  <c:v>2.1677041048156274E-5</c:v>
                </c:pt>
                <c:pt idx="889">
                  <c:v>2.1527817347203332E-5</c:v>
                </c:pt>
                <c:pt idx="890">
                  <c:v>2.137962089498217E-5</c:v>
                </c:pt>
                <c:pt idx="891">
                  <c:v>2.1232444619962314E-5</c:v>
                </c:pt>
                <c:pt idx="892">
                  <c:v>2.1086281499293284E-5</c:v>
                </c:pt>
                <c:pt idx="893">
                  <c:v>2.0941124558469582E-5</c:v>
                </c:pt>
                <c:pt idx="894">
                  <c:v>2.0796966870997859E-5</c:v>
                </c:pt>
                <c:pt idx="895">
                  <c:v>2.0653801558066456E-5</c:v>
                </c:pt>
                <c:pt idx="896">
                  <c:v>2.0511621788217079E-5</c:v>
                </c:pt>
                <c:pt idx="897">
                  <c:v>2.0370420777018863E-5</c:v>
                </c:pt>
                <c:pt idx="898">
                  <c:v>2.0230191786744635E-5</c:v>
                </c:pt>
                <c:pt idx="899">
                  <c:v>2.0090928126049457E-5</c:v>
                </c:pt>
                <c:pt idx="900">
                  <c:v>1.9952623149651229E-5</c:v>
                </c:pt>
                <c:pt idx="901">
                  <c:v>1.9815270258013667E-5</c:v>
                </c:pt>
                <c:pt idx="902">
                  <c:v>1.9678862897031362E-5</c:v>
                </c:pt>
                <c:pt idx="903">
                  <c:v>1.9543394557717111E-5</c:v>
                </c:pt>
                <c:pt idx="904">
                  <c:v>1.9408858775891194E-5</c:v>
                </c:pt>
                <c:pt idx="905">
                  <c:v>1.9275249131873017E-5</c:v>
                </c:pt>
                <c:pt idx="906">
                  <c:v>1.9142559250174742E-5</c:v>
                </c:pt>
                <c:pt idx="907">
                  <c:v>1.9010782799197126E-5</c:v>
                </c:pt>
                <c:pt idx="908">
                  <c:v>1.8879913490927304E-5</c:v>
                </c:pt>
                <c:pt idx="909">
                  <c:v>1.8749945080638795E-5</c:v>
                </c:pt>
                <c:pt idx="910">
                  <c:v>1.8620871366593502E-5</c:v>
                </c:pt>
                <c:pt idx="911">
                  <c:v>1.8492686189745844E-5</c:v>
                </c:pt>
                <c:pt idx="912">
                  <c:v>1.8365383433448764E-5</c:v>
                </c:pt>
                <c:pt idx="913">
                  <c:v>1.8238957023161911E-5</c:v>
                </c:pt>
                <c:pt idx="914">
                  <c:v>1.8113400926161788E-5</c:v>
                </c:pt>
                <c:pt idx="915">
                  <c:v>1.7988709151253854E-5</c:v>
                </c:pt>
                <c:pt idx="916">
                  <c:v>1.7864875748486712E-5</c:v>
                </c:pt>
                <c:pt idx="917">
                  <c:v>1.7741894808868089E-5</c:v>
                </c:pt>
                <c:pt idx="918">
                  <c:v>1.7619760464082949E-5</c:v>
                </c:pt>
                <c:pt idx="919">
                  <c:v>1.7498466886213434E-5</c:v>
                </c:pt>
                <c:pt idx="920">
                  <c:v>1.7378008287460841E-5</c:v>
                </c:pt>
                <c:pt idx="921">
                  <c:v>1.7258378919869345E-5</c:v>
                </c:pt>
                <c:pt idx="922">
                  <c:v>1.7139573075051782E-5</c:v>
                </c:pt>
                <c:pt idx="923">
                  <c:v>1.7021585083917237E-5</c:v>
                </c:pt>
                <c:pt idx="924">
                  <c:v>1.690440931640059E-5</c:v>
                </c:pt>
                <c:pt idx="925">
                  <c:v>1.6788040181193766E-5</c:v>
                </c:pt>
                <c:pt idx="926">
                  <c:v>1.6672472125479004E-5</c:v>
                </c:pt>
                <c:pt idx="927">
                  <c:v>1.6557699634663854E-5</c:v>
                </c:pt>
                <c:pt idx="928">
                  <c:v>1.6443717232118103E-5</c:v>
                </c:pt>
                <c:pt idx="929">
                  <c:v>1.6330519478912338E-5</c:v>
                </c:pt>
                <c:pt idx="930">
                  <c:v>1.6218100973558504E-5</c:v>
                </c:pt>
                <c:pt idx="931">
                  <c:v>1.61064563517521E-5</c:v>
                </c:pt>
                <c:pt idx="932">
                  <c:v>1.599558028611629E-5</c:v>
                </c:pt>
                <c:pt idx="933">
                  <c:v>1.5885467485947591E-5</c:v>
                </c:pt>
                <c:pt idx="934">
                  <c:v>1.5776112696963496E-5</c:v>
                </c:pt>
                <c:pt idx="935">
                  <c:v>1.5667510701051687E-5</c:v>
                </c:pt>
                <c:pt idx="936">
                  <c:v>1.5559656316021141E-5</c:v>
                </c:pt>
                <c:pt idx="937">
                  <c:v>1.5452544395354734E-5</c:v>
                </c:pt>
                <c:pt idx="938">
                  <c:v>1.5346169827963736E-5</c:v>
                </c:pt>
                <c:pt idx="939">
                  <c:v>1.5240527537943901E-5</c:v>
                </c:pt>
                <c:pt idx="940">
                  <c:v>1.513561248433325E-5</c:v>
                </c:pt>
                <c:pt idx="941">
                  <c:v>1.5031419660871585E-5</c:v>
                </c:pt>
                <c:pt idx="942">
                  <c:v>1.4927944095761517E-5</c:v>
                </c:pt>
                <c:pt idx="943">
                  <c:v>1.4825180851431281E-5</c:v>
                </c:pt>
                <c:pt idx="944">
                  <c:v>1.4723125024299112E-5</c:v>
                </c:pt>
                <c:pt idx="945">
                  <c:v>1.4621771744539293E-5</c:v>
                </c:pt>
                <c:pt idx="946">
                  <c:v>1.4521116175849721E-5</c:v>
                </c:pt>
                <c:pt idx="947">
                  <c:v>1.4421153515221171E-5</c:v>
                </c:pt>
                <c:pt idx="948">
                  <c:v>1.432187899270809E-5</c:v>
                </c:pt>
                <c:pt idx="949">
                  <c:v>1.4223287871201038E-5</c:v>
                </c:pt>
                <c:pt idx="950">
                  <c:v>1.4125375446200565E-5</c:v>
                </c:pt>
                <c:pt idx="951">
                  <c:v>1.4028137045592785E-5</c:v>
                </c:pt>
                <c:pt idx="952">
                  <c:v>1.39315680294264E-5</c:v>
                </c:pt>
                <c:pt idx="953">
                  <c:v>1.3835663789691359E-5</c:v>
                </c:pt>
                <c:pt idx="954">
                  <c:v>1.3740419750098878E-5</c:v>
                </c:pt>
                <c:pt idx="955">
                  <c:v>1.3645831365863149E-5</c:v>
                </c:pt>
                <c:pt idx="956">
                  <c:v>1.3551894123484426E-5</c:v>
                </c:pt>
                <c:pt idx="957">
                  <c:v>1.3458603540533725E-5</c:v>
                </c:pt>
                <c:pt idx="958">
                  <c:v>1.3365955165438835E-5</c:v>
                </c:pt>
                <c:pt idx="959">
                  <c:v>1.3273944577271982E-5</c:v>
                </c:pt>
                <c:pt idx="960">
                  <c:v>1.3182567385538816E-5</c:v>
                </c:pt>
                <c:pt idx="961">
                  <c:v>1.3091819229968985E-5</c:v>
                </c:pt>
                <c:pt idx="962">
                  <c:v>1.3001695780307985E-5</c:v>
                </c:pt>
                <c:pt idx="963">
                  <c:v>1.2912192736110591E-5</c:v>
                </c:pt>
                <c:pt idx="964">
                  <c:v>1.2823305826535631E-5</c:v>
                </c:pt>
                <c:pt idx="965">
                  <c:v>1.2735030810142185E-5</c:v>
                </c:pt>
                <c:pt idx="966">
                  <c:v>1.2647363474687246E-5</c:v>
                </c:pt>
                <c:pt idx="967">
                  <c:v>1.2560299636924644E-5</c:v>
                </c:pt>
                <c:pt idx="968">
                  <c:v>1.247383514240549E-5</c:v>
                </c:pt>
                <c:pt idx="969">
                  <c:v>1.2387965865279899E-5</c:v>
                </c:pt>
                <c:pt idx="970">
                  <c:v>1.2302687708100184E-5</c:v>
                </c:pt>
                <c:pt idx="971">
                  <c:v>1.2217996601625244E-5</c:v>
                </c:pt>
                <c:pt idx="972">
                  <c:v>1.2133888504626458E-5</c:v>
                </c:pt>
                <c:pt idx="973">
                  <c:v>1.2050359403694805E-5</c:v>
                </c:pt>
                <c:pt idx="974">
                  <c:v>1.196740531304942E-5</c:v>
                </c:pt>
                <c:pt idx="975">
                  <c:v>1.1885022274347325E-5</c:v>
                </c:pt>
                <c:pt idx="976">
                  <c:v>1.1803206356494589E-5</c:v>
                </c:pt>
                <c:pt idx="977">
                  <c:v>1.1721953655458742E-5</c:v>
                </c:pt>
                <c:pt idx="978">
                  <c:v>1.1641260294082501E-5</c:v>
                </c:pt>
                <c:pt idx="979">
                  <c:v>1.1561122421898727E-5</c:v>
                </c:pt>
                <c:pt idx="980">
                  <c:v>1.1481536214946715E-5</c:v>
                </c:pt>
                <c:pt idx="981">
                  <c:v>1.1402497875589713E-5</c:v>
                </c:pt>
                <c:pt idx="982">
                  <c:v>1.1324003632333743E-5</c:v>
                </c:pt>
                <c:pt idx="983">
                  <c:v>1.1246049739647583E-5</c:v>
                </c:pt>
                <c:pt idx="984">
                  <c:v>1.1168632477784076E-5</c:v>
                </c:pt>
                <c:pt idx="985">
                  <c:v>1.1091748152602612E-5</c:v>
                </c:pt>
                <c:pt idx="986">
                  <c:v>1.1015393095392893E-5</c:v>
                </c:pt>
                <c:pt idx="987">
                  <c:v>1.0939563662699826E-5</c:v>
                </c:pt>
                <c:pt idx="988">
                  <c:v>1.0864256236149682E-5</c:v>
                </c:pt>
                <c:pt idx="989">
                  <c:v>1.0789467222277458E-5</c:v>
                </c:pt>
                <c:pt idx="990">
                  <c:v>1.0715193052355365E-5</c:v>
                </c:pt>
                <c:pt idx="991">
                  <c:v>1.0641430182222599E-5</c:v>
                </c:pt>
                <c:pt idx="992">
                  <c:v>1.0568175092116163E-5</c:v>
                </c:pt>
                <c:pt idx="993">
                  <c:v>1.0495424286502938E-5</c:v>
                </c:pt>
                <c:pt idx="994">
                  <c:v>1.0423174293912882E-5</c:v>
                </c:pt>
                <c:pt idx="995">
                  <c:v>1.0351421666773414E-5</c:v>
                </c:pt>
                <c:pt idx="996">
                  <c:v>1.0280162981244846E-5</c:v>
                </c:pt>
                <c:pt idx="997">
                  <c:v>1.0209394837057043E-5</c:v>
                </c:pt>
                <c:pt idx="998">
                  <c:v>1.0139113857347162E-5</c:v>
                </c:pt>
                <c:pt idx="999">
                  <c:v>1.0069316688498541E-5</c:v>
                </c:pt>
                <c:pt idx="1000">
                  <c:v>1.0000000000000011E-5</c:v>
                </c:pt>
              </c:numCache>
            </c:numRef>
          </c:yVal>
          <c:smooth val="1"/>
        </c:ser>
        <c:axId val="73586176"/>
        <c:axId val="73587712"/>
      </c:scatterChart>
      <c:valAx>
        <c:axId val="73586176"/>
        <c:scaling>
          <c:orientation val="minMax"/>
        </c:scaling>
        <c:axPos val="b"/>
        <c:numFmt formatCode="General" sourceLinked="1"/>
        <c:tickLblPos val="nextTo"/>
        <c:crossAx val="73587712"/>
        <c:crosses val="autoZero"/>
        <c:crossBetween val="midCat"/>
      </c:valAx>
      <c:valAx>
        <c:axId val="73587712"/>
        <c:scaling>
          <c:orientation val="minMax"/>
        </c:scaling>
        <c:axPos val="l"/>
        <c:majorGridlines/>
        <c:numFmt formatCode="0.00000" sourceLinked="1"/>
        <c:tickLblPos val="nextTo"/>
        <c:crossAx val="73586176"/>
        <c:crosses val="autoZero"/>
        <c:crossBetween val="midCat"/>
      </c:valAx>
    </c:plotArea>
    <c:legend>
      <c:legendPos val="r"/>
      <c:layout/>
    </c:legend>
    <c:plotVisOnly val="1"/>
  </c:chart>
  <c:printSettings>
    <c:headerFooter/>
    <c:pageMargins b="0.75000000000000155" l="0.70000000000000062" r="0.70000000000000062" t="0.750000000000001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1"/>
          <c:order val="0"/>
          <c:tx>
            <c:strRef>
              <c:f>Binomial!$D$6</c:f>
              <c:strCache>
                <c:ptCount val="1"/>
                <c:pt idx="0">
                  <c:v>F(x)</c:v>
                </c:pt>
              </c:strCache>
            </c:strRef>
          </c:tx>
          <c:xVal>
            <c:numRef>
              <c:f>Binomial!$B$7:$B$1007</c:f>
              <c:numCache>
                <c:formatCode>General</c:formatCode>
                <c:ptCount val="1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Binomial!$D$7:$D$1007</c:f>
              <c:numCache>
                <c:formatCode>0.00000</c:formatCode>
                <c:ptCount val="1001"/>
                <c:pt idx="0">
                  <c:v>3.125E-2</c:v>
                </c:pt>
                <c:pt idx="1">
                  <c:v>0.1875</c:v>
                </c:pt>
                <c:pt idx="2">
                  <c:v>0.5</c:v>
                </c:pt>
                <c:pt idx="3">
                  <c:v>0.8125</c:v>
                </c:pt>
                <c:pt idx="4">
                  <c:v>0.96875</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yVal>
          <c:smooth val="1"/>
        </c:ser>
        <c:ser>
          <c:idx val="2"/>
          <c:order val="1"/>
          <c:tx>
            <c:strRef>
              <c:f>Binomial!$E$6</c:f>
              <c:strCache>
                <c:ptCount val="1"/>
                <c:pt idx="0">
                  <c:v>S(x)</c:v>
                </c:pt>
              </c:strCache>
            </c:strRef>
          </c:tx>
          <c:xVal>
            <c:numRef>
              <c:f>Binomial!$B$7:$B$1007</c:f>
              <c:numCache>
                <c:formatCode>General</c:formatCode>
                <c:ptCount val="1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Binomial!$E$7:$E$1007</c:f>
              <c:numCache>
                <c:formatCode>0.00000</c:formatCode>
                <c:ptCount val="1001"/>
                <c:pt idx="0">
                  <c:v>0.96875</c:v>
                </c:pt>
                <c:pt idx="1">
                  <c:v>0.8125</c:v>
                </c:pt>
                <c:pt idx="2">
                  <c:v>0.5</c:v>
                </c:pt>
                <c:pt idx="3">
                  <c:v>0.1875</c:v>
                </c:pt>
                <c:pt idx="4">
                  <c:v>3.125E-2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axId val="62626432"/>
        <c:axId val="67371392"/>
      </c:scatterChart>
      <c:valAx>
        <c:axId val="62626432"/>
        <c:scaling>
          <c:orientation val="minMax"/>
        </c:scaling>
        <c:axPos val="b"/>
        <c:numFmt formatCode="General" sourceLinked="1"/>
        <c:tickLblPos val="nextTo"/>
        <c:crossAx val="67371392"/>
        <c:crosses val="autoZero"/>
        <c:crossBetween val="midCat"/>
      </c:valAx>
      <c:valAx>
        <c:axId val="67371392"/>
        <c:scaling>
          <c:orientation val="minMax"/>
        </c:scaling>
        <c:axPos val="l"/>
        <c:majorGridlines/>
        <c:numFmt formatCode="0.00000" sourceLinked="1"/>
        <c:tickLblPos val="nextTo"/>
        <c:crossAx val="62626432"/>
        <c:crosses val="autoZero"/>
        <c:crossBetween val="midCat"/>
      </c:valAx>
    </c:plotArea>
    <c:legend>
      <c:legendPos val="r"/>
      <c:layout/>
    </c:legend>
    <c:plotVisOnly val="1"/>
    <c:dispBlanksAs val="gap"/>
  </c:chart>
  <c:printSettings>
    <c:headerFooter/>
    <c:pageMargins b="0.75000000000000133" l="0.70000000000000062" r="0.70000000000000062" t="0.750000000000001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smoothMarker"/>
        <c:ser>
          <c:idx val="0"/>
          <c:order val="0"/>
          <c:tx>
            <c:strRef>
              <c:f>Exponential!$D$6</c:f>
              <c:strCache>
                <c:ptCount val="1"/>
                <c:pt idx="0">
                  <c:v>F(x)</c:v>
                </c:pt>
              </c:strCache>
            </c:strRef>
          </c:tx>
          <c:xVal>
            <c:numRef>
              <c:f>Exponential!$B$7:$B$1007</c:f>
              <c:numCache>
                <c:formatCode>0.00000</c:formatCode>
                <c:ptCount val="1001"/>
                <c:pt idx="0" formatCode="General">
                  <c:v>1E-10</c:v>
                </c:pt>
                <c:pt idx="1">
                  <c:v>0.69077552799831365</c:v>
                </c:pt>
                <c:pt idx="2">
                  <c:v>1.3815510558966273</c:v>
                </c:pt>
                <c:pt idx="3">
                  <c:v>2.0723265837949407</c:v>
                </c:pt>
                <c:pt idx="4">
                  <c:v>2.7631021116932546</c:v>
                </c:pt>
                <c:pt idx="5">
                  <c:v>3.4538776395915685</c:v>
                </c:pt>
                <c:pt idx="6">
                  <c:v>4.1446531674898823</c:v>
                </c:pt>
                <c:pt idx="7">
                  <c:v>4.8354286953881962</c:v>
                </c:pt>
                <c:pt idx="8">
                  <c:v>5.5262042232865101</c:v>
                </c:pt>
                <c:pt idx="9">
                  <c:v>6.2169797511848239</c:v>
                </c:pt>
                <c:pt idx="10">
                  <c:v>6.9077552790831378</c:v>
                </c:pt>
                <c:pt idx="11">
                  <c:v>7.5985308069814517</c:v>
                </c:pt>
                <c:pt idx="12">
                  <c:v>8.2893063348797646</c:v>
                </c:pt>
                <c:pt idx="13">
                  <c:v>8.9800818627780785</c:v>
                </c:pt>
                <c:pt idx="14">
                  <c:v>9.6708573906763924</c:v>
                </c:pt>
                <c:pt idx="15">
                  <c:v>10.361632918574706</c:v>
                </c:pt>
                <c:pt idx="16">
                  <c:v>11.05240844647302</c:v>
                </c:pt>
                <c:pt idx="17">
                  <c:v>11.743183974371334</c:v>
                </c:pt>
                <c:pt idx="18">
                  <c:v>12.433959502269648</c:v>
                </c:pt>
                <c:pt idx="19">
                  <c:v>13.124735030167962</c:v>
                </c:pt>
                <c:pt idx="20">
                  <c:v>13.815510558066276</c:v>
                </c:pt>
                <c:pt idx="21">
                  <c:v>14.506286085964589</c:v>
                </c:pt>
                <c:pt idx="22">
                  <c:v>15.197061613862903</c:v>
                </c:pt>
                <c:pt idx="23">
                  <c:v>15.887837141761217</c:v>
                </c:pt>
                <c:pt idx="24">
                  <c:v>16.578612669659531</c:v>
                </c:pt>
                <c:pt idx="25">
                  <c:v>17.269388197557845</c:v>
                </c:pt>
                <c:pt idx="26">
                  <c:v>17.960163725456159</c:v>
                </c:pt>
                <c:pt idx="27">
                  <c:v>18.650939253354473</c:v>
                </c:pt>
                <c:pt idx="28">
                  <c:v>19.341714781252787</c:v>
                </c:pt>
                <c:pt idx="29">
                  <c:v>20.0324903091511</c:v>
                </c:pt>
                <c:pt idx="30">
                  <c:v>20.723265837049414</c:v>
                </c:pt>
                <c:pt idx="31">
                  <c:v>21.414041364947728</c:v>
                </c:pt>
                <c:pt idx="32">
                  <c:v>22.104816892846042</c:v>
                </c:pt>
                <c:pt idx="33">
                  <c:v>22.795592420744356</c:v>
                </c:pt>
                <c:pt idx="34">
                  <c:v>23.48636794864267</c:v>
                </c:pt>
                <c:pt idx="35">
                  <c:v>24.177143476540984</c:v>
                </c:pt>
                <c:pt idx="36">
                  <c:v>24.867919004439297</c:v>
                </c:pt>
                <c:pt idx="37">
                  <c:v>25.558694532337611</c:v>
                </c:pt>
                <c:pt idx="38">
                  <c:v>26.249470060235925</c:v>
                </c:pt>
                <c:pt idx="39">
                  <c:v>26.940245588134239</c:v>
                </c:pt>
                <c:pt idx="40">
                  <c:v>27.631021116032553</c:v>
                </c:pt>
                <c:pt idx="41">
                  <c:v>28.321796643930867</c:v>
                </c:pt>
                <c:pt idx="42">
                  <c:v>29.012572171829181</c:v>
                </c:pt>
                <c:pt idx="43">
                  <c:v>29.703347699727495</c:v>
                </c:pt>
                <c:pt idx="44">
                  <c:v>30.394123227625808</c:v>
                </c:pt>
                <c:pt idx="45">
                  <c:v>31.084898755524122</c:v>
                </c:pt>
                <c:pt idx="46">
                  <c:v>31.775674283422436</c:v>
                </c:pt>
                <c:pt idx="47">
                  <c:v>32.46644981132075</c:v>
                </c:pt>
                <c:pt idx="48">
                  <c:v>33.15722533921906</c:v>
                </c:pt>
                <c:pt idx="49">
                  <c:v>33.848000867117371</c:v>
                </c:pt>
                <c:pt idx="50">
                  <c:v>34.538776395015681</c:v>
                </c:pt>
                <c:pt idx="51">
                  <c:v>35.229551922913991</c:v>
                </c:pt>
                <c:pt idx="52">
                  <c:v>35.920327450812302</c:v>
                </c:pt>
                <c:pt idx="53">
                  <c:v>36.611102978710612</c:v>
                </c:pt>
                <c:pt idx="54">
                  <c:v>37.301878506608922</c:v>
                </c:pt>
                <c:pt idx="55">
                  <c:v>37.992654034507233</c:v>
                </c:pt>
                <c:pt idx="56">
                  <c:v>38.683429562405543</c:v>
                </c:pt>
                <c:pt idx="57">
                  <c:v>39.374205090303853</c:v>
                </c:pt>
                <c:pt idx="58">
                  <c:v>40.064980618202163</c:v>
                </c:pt>
                <c:pt idx="59">
                  <c:v>40.755756146100474</c:v>
                </c:pt>
                <c:pt idx="60">
                  <c:v>41.446531673998784</c:v>
                </c:pt>
                <c:pt idx="61">
                  <c:v>42.137307201897094</c:v>
                </c:pt>
                <c:pt idx="62">
                  <c:v>42.828082729795405</c:v>
                </c:pt>
                <c:pt idx="63">
                  <c:v>43.518858257693715</c:v>
                </c:pt>
                <c:pt idx="64">
                  <c:v>44.209633785592025</c:v>
                </c:pt>
                <c:pt idx="65">
                  <c:v>44.900409313490336</c:v>
                </c:pt>
                <c:pt idx="66">
                  <c:v>45.591184841388646</c:v>
                </c:pt>
                <c:pt idx="67">
                  <c:v>46.281960369286956</c:v>
                </c:pt>
                <c:pt idx="68">
                  <c:v>46.972735897185267</c:v>
                </c:pt>
                <c:pt idx="69">
                  <c:v>47.663511425083577</c:v>
                </c:pt>
                <c:pt idx="70">
                  <c:v>48.354286952981887</c:v>
                </c:pt>
                <c:pt idx="71">
                  <c:v>49.045062480880198</c:v>
                </c:pt>
                <c:pt idx="72">
                  <c:v>49.735838008778508</c:v>
                </c:pt>
                <c:pt idx="73">
                  <c:v>50.426613536676818</c:v>
                </c:pt>
                <c:pt idx="74">
                  <c:v>51.117389064575129</c:v>
                </c:pt>
                <c:pt idx="75">
                  <c:v>51.808164592473439</c:v>
                </c:pt>
                <c:pt idx="76">
                  <c:v>52.498940120371749</c:v>
                </c:pt>
                <c:pt idx="77">
                  <c:v>53.189715648270059</c:v>
                </c:pt>
                <c:pt idx="78">
                  <c:v>53.88049117616837</c:v>
                </c:pt>
                <c:pt idx="79">
                  <c:v>54.57126670406668</c:v>
                </c:pt>
                <c:pt idx="80">
                  <c:v>55.26204223196499</c:v>
                </c:pt>
                <c:pt idx="81">
                  <c:v>55.952817759863301</c:v>
                </c:pt>
                <c:pt idx="82">
                  <c:v>56.643593287761611</c:v>
                </c:pt>
                <c:pt idx="83">
                  <c:v>57.334368815659921</c:v>
                </c:pt>
                <c:pt idx="84">
                  <c:v>58.025144343558232</c:v>
                </c:pt>
                <c:pt idx="85">
                  <c:v>58.715919871456542</c:v>
                </c:pt>
                <c:pt idx="86">
                  <c:v>59.406695399354852</c:v>
                </c:pt>
                <c:pt idx="87">
                  <c:v>60.097470927253163</c:v>
                </c:pt>
                <c:pt idx="88">
                  <c:v>60.788246455151473</c:v>
                </c:pt>
                <c:pt idx="89">
                  <c:v>61.479021983049783</c:v>
                </c:pt>
                <c:pt idx="90">
                  <c:v>62.169797510948094</c:v>
                </c:pt>
                <c:pt idx="91">
                  <c:v>62.860573038846404</c:v>
                </c:pt>
                <c:pt idx="92">
                  <c:v>63.551348566744714</c:v>
                </c:pt>
                <c:pt idx="93">
                  <c:v>64.242124094643032</c:v>
                </c:pt>
                <c:pt idx="94">
                  <c:v>64.932899622541342</c:v>
                </c:pt>
                <c:pt idx="95">
                  <c:v>65.623675150439652</c:v>
                </c:pt>
                <c:pt idx="96">
                  <c:v>66.314450678337963</c:v>
                </c:pt>
                <c:pt idx="97">
                  <c:v>67.005226206236273</c:v>
                </c:pt>
                <c:pt idx="98">
                  <c:v>67.696001734134583</c:v>
                </c:pt>
                <c:pt idx="99">
                  <c:v>68.386777262032894</c:v>
                </c:pt>
                <c:pt idx="100">
                  <c:v>69.077552789931204</c:v>
                </c:pt>
                <c:pt idx="101">
                  <c:v>69.768328317829514</c:v>
                </c:pt>
                <c:pt idx="102">
                  <c:v>70.459103845727824</c:v>
                </c:pt>
                <c:pt idx="103">
                  <c:v>71.149879373626135</c:v>
                </c:pt>
                <c:pt idx="104">
                  <c:v>71.840654901524445</c:v>
                </c:pt>
                <c:pt idx="105">
                  <c:v>72.531430429422755</c:v>
                </c:pt>
                <c:pt idx="106">
                  <c:v>73.222205957321066</c:v>
                </c:pt>
                <c:pt idx="107">
                  <c:v>73.912981485219376</c:v>
                </c:pt>
                <c:pt idx="108">
                  <c:v>74.603757013117686</c:v>
                </c:pt>
                <c:pt idx="109">
                  <c:v>75.294532541015997</c:v>
                </c:pt>
                <c:pt idx="110">
                  <c:v>75.985308068914307</c:v>
                </c:pt>
                <c:pt idx="111">
                  <c:v>76.676083596812617</c:v>
                </c:pt>
                <c:pt idx="112">
                  <c:v>77.366859124710928</c:v>
                </c:pt>
                <c:pt idx="113">
                  <c:v>78.057634652609238</c:v>
                </c:pt>
                <c:pt idx="114">
                  <c:v>78.748410180507548</c:v>
                </c:pt>
                <c:pt idx="115">
                  <c:v>79.439185708405859</c:v>
                </c:pt>
                <c:pt idx="116">
                  <c:v>80.129961236304169</c:v>
                </c:pt>
                <c:pt idx="117">
                  <c:v>80.820736764202479</c:v>
                </c:pt>
                <c:pt idx="118">
                  <c:v>81.51151229210079</c:v>
                </c:pt>
                <c:pt idx="119">
                  <c:v>82.2022878199991</c:v>
                </c:pt>
                <c:pt idx="120">
                  <c:v>82.89306334789741</c:v>
                </c:pt>
                <c:pt idx="121">
                  <c:v>83.58383887579572</c:v>
                </c:pt>
                <c:pt idx="122">
                  <c:v>84.274614403694031</c:v>
                </c:pt>
                <c:pt idx="123">
                  <c:v>84.965389931592341</c:v>
                </c:pt>
                <c:pt idx="124">
                  <c:v>85.656165459490651</c:v>
                </c:pt>
                <c:pt idx="125">
                  <c:v>86.346940987388962</c:v>
                </c:pt>
                <c:pt idx="126">
                  <c:v>87.037716515287272</c:v>
                </c:pt>
                <c:pt idx="127">
                  <c:v>87.728492043185582</c:v>
                </c:pt>
                <c:pt idx="128">
                  <c:v>88.419267571083893</c:v>
                </c:pt>
                <c:pt idx="129">
                  <c:v>89.110043098982203</c:v>
                </c:pt>
                <c:pt idx="130">
                  <c:v>89.800818626880513</c:v>
                </c:pt>
                <c:pt idx="131">
                  <c:v>90.491594154778824</c:v>
                </c:pt>
                <c:pt idx="132">
                  <c:v>91.182369682677134</c:v>
                </c:pt>
                <c:pt idx="133">
                  <c:v>91.873145210575444</c:v>
                </c:pt>
                <c:pt idx="134">
                  <c:v>92.563920738473755</c:v>
                </c:pt>
                <c:pt idx="135">
                  <c:v>93.254696266372065</c:v>
                </c:pt>
                <c:pt idx="136">
                  <c:v>93.945471794270375</c:v>
                </c:pt>
                <c:pt idx="137">
                  <c:v>94.636247322168686</c:v>
                </c:pt>
                <c:pt idx="138">
                  <c:v>95.327022850066996</c:v>
                </c:pt>
                <c:pt idx="139">
                  <c:v>96.017798377965306</c:v>
                </c:pt>
                <c:pt idx="140">
                  <c:v>96.708573905863616</c:v>
                </c:pt>
                <c:pt idx="141">
                  <c:v>97.399349433761927</c:v>
                </c:pt>
                <c:pt idx="142">
                  <c:v>98.090124961660237</c:v>
                </c:pt>
                <c:pt idx="143">
                  <c:v>98.780900489558547</c:v>
                </c:pt>
                <c:pt idx="144">
                  <c:v>99.471676017456858</c:v>
                </c:pt>
                <c:pt idx="145">
                  <c:v>100.16245154535517</c:v>
                </c:pt>
                <c:pt idx="146">
                  <c:v>100.85322707325348</c:v>
                </c:pt>
                <c:pt idx="147">
                  <c:v>101.54400260115179</c:v>
                </c:pt>
                <c:pt idx="148">
                  <c:v>102.2347781290501</c:v>
                </c:pt>
                <c:pt idx="149">
                  <c:v>102.92555365694841</c:v>
                </c:pt>
                <c:pt idx="150">
                  <c:v>103.61632918484672</c:v>
                </c:pt>
                <c:pt idx="151">
                  <c:v>104.30710471274503</c:v>
                </c:pt>
                <c:pt idx="152">
                  <c:v>104.99788024064334</c:v>
                </c:pt>
                <c:pt idx="153">
                  <c:v>105.68865576854165</c:v>
                </c:pt>
                <c:pt idx="154">
                  <c:v>106.37943129643996</c:v>
                </c:pt>
                <c:pt idx="155">
                  <c:v>107.07020682433827</c:v>
                </c:pt>
                <c:pt idx="156">
                  <c:v>107.76098235223658</c:v>
                </c:pt>
                <c:pt idx="157">
                  <c:v>108.45175788013489</c:v>
                </c:pt>
                <c:pt idx="158">
                  <c:v>109.1425334080332</c:v>
                </c:pt>
                <c:pt idx="159">
                  <c:v>109.83330893593151</c:v>
                </c:pt>
                <c:pt idx="160">
                  <c:v>110.52408446382982</c:v>
                </c:pt>
                <c:pt idx="161">
                  <c:v>111.21485999172813</c:v>
                </c:pt>
                <c:pt idx="162">
                  <c:v>111.90563551962644</c:v>
                </c:pt>
                <c:pt idx="163">
                  <c:v>112.59641104752475</c:v>
                </c:pt>
                <c:pt idx="164">
                  <c:v>113.28718657542306</c:v>
                </c:pt>
                <c:pt idx="165">
                  <c:v>113.97796210332137</c:v>
                </c:pt>
                <c:pt idx="166">
                  <c:v>114.66873763121968</c:v>
                </c:pt>
                <c:pt idx="167">
                  <c:v>115.35951315911799</c:v>
                </c:pt>
                <c:pt idx="168">
                  <c:v>116.05028868701631</c:v>
                </c:pt>
                <c:pt idx="169">
                  <c:v>116.74106421491462</c:v>
                </c:pt>
                <c:pt idx="170">
                  <c:v>117.43183974281293</c:v>
                </c:pt>
                <c:pt idx="171">
                  <c:v>118.12261527071124</c:v>
                </c:pt>
                <c:pt idx="172">
                  <c:v>118.81339079860955</c:v>
                </c:pt>
                <c:pt idx="173">
                  <c:v>119.50416632650786</c:v>
                </c:pt>
                <c:pt idx="174">
                  <c:v>120.19494185440617</c:v>
                </c:pt>
                <c:pt idx="175">
                  <c:v>120.88571738230448</c:v>
                </c:pt>
                <c:pt idx="176">
                  <c:v>121.57649291020279</c:v>
                </c:pt>
                <c:pt idx="177">
                  <c:v>122.2672684381011</c:v>
                </c:pt>
                <c:pt idx="178">
                  <c:v>122.95804396599941</c:v>
                </c:pt>
                <c:pt idx="179">
                  <c:v>123.64881949389772</c:v>
                </c:pt>
                <c:pt idx="180">
                  <c:v>124.33959502179603</c:v>
                </c:pt>
                <c:pt idx="181">
                  <c:v>125.03037054969434</c:v>
                </c:pt>
                <c:pt idx="182">
                  <c:v>125.72114607759265</c:v>
                </c:pt>
                <c:pt idx="183">
                  <c:v>126.41192160549096</c:v>
                </c:pt>
                <c:pt idx="184">
                  <c:v>127.10269713338927</c:v>
                </c:pt>
                <c:pt idx="185">
                  <c:v>127.79347266128758</c:v>
                </c:pt>
                <c:pt idx="186">
                  <c:v>128.48424818918591</c:v>
                </c:pt>
                <c:pt idx="187">
                  <c:v>129.17502371708423</c:v>
                </c:pt>
                <c:pt idx="188">
                  <c:v>129.86579924498255</c:v>
                </c:pt>
                <c:pt idx="189">
                  <c:v>130.55657477288088</c:v>
                </c:pt>
                <c:pt idx="190">
                  <c:v>131.2473503007792</c:v>
                </c:pt>
                <c:pt idx="191">
                  <c:v>131.93812582867753</c:v>
                </c:pt>
                <c:pt idx="192">
                  <c:v>132.62890135657585</c:v>
                </c:pt>
                <c:pt idx="193">
                  <c:v>133.31967688447418</c:v>
                </c:pt>
                <c:pt idx="194">
                  <c:v>134.0104524123725</c:v>
                </c:pt>
                <c:pt idx="195">
                  <c:v>134.70122794027083</c:v>
                </c:pt>
                <c:pt idx="196">
                  <c:v>135.39200346816915</c:v>
                </c:pt>
                <c:pt idx="197">
                  <c:v>136.08277899606747</c:v>
                </c:pt>
                <c:pt idx="198">
                  <c:v>136.7735545239658</c:v>
                </c:pt>
                <c:pt idx="199">
                  <c:v>137.46433005186412</c:v>
                </c:pt>
                <c:pt idx="200">
                  <c:v>138.15510557976245</c:v>
                </c:pt>
                <c:pt idx="201">
                  <c:v>138.84588110766077</c:v>
                </c:pt>
                <c:pt idx="202">
                  <c:v>139.5366566355591</c:v>
                </c:pt>
                <c:pt idx="203">
                  <c:v>140.22743216345742</c:v>
                </c:pt>
                <c:pt idx="204">
                  <c:v>140.91820769135575</c:v>
                </c:pt>
                <c:pt idx="205">
                  <c:v>141.60898321925407</c:v>
                </c:pt>
                <c:pt idx="206">
                  <c:v>142.2997587471524</c:v>
                </c:pt>
                <c:pt idx="207">
                  <c:v>142.99053427505072</c:v>
                </c:pt>
                <c:pt idx="208">
                  <c:v>143.68130980294904</c:v>
                </c:pt>
                <c:pt idx="209">
                  <c:v>144.37208533084737</c:v>
                </c:pt>
                <c:pt idx="210">
                  <c:v>145.06286085874569</c:v>
                </c:pt>
                <c:pt idx="211">
                  <c:v>145.75363638664402</c:v>
                </c:pt>
                <c:pt idx="212">
                  <c:v>146.44441191454234</c:v>
                </c:pt>
                <c:pt idx="213">
                  <c:v>147.13518744244067</c:v>
                </c:pt>
                <c:pt idx="214">
                  <c:v>147.82596297033899</c:v>
                </c:pt>
                <c:pt idx="215">
                  <c:v>148.51673849823732</c:v>
                </c:pt>
                <c:pt idx="216">
                  <c:v>149.20751402613564</c:v>
                </c:pt>
                <c:pt idx="217">
                  <c:v>149.89828955403397</c:v>
                </c:pt>
                <c:pt idx="218">
                  <c:v>150.58906508193229</c:v>
                </c:pt>
                <c:pt idx="219">
                  <c:v>151.27984060983061</c:v>
                </c:pt>
                <c:pt idx="220">
                  <c:v>151.97061613772894</c:v>
                </c:pt>
                <c:pt idx="221">
                  <c:v>152.66139166562726</c:v>
                </c:pt>
                <c:pt idx="222">
                  <c:v>153.35216719352559</c:v>
                </c:pt>
                <c:pt idx="223">
                  <c:v>154.04294272142391</c:v>
                </c:pt>
                <c:pt idx="224">
                  <c:v>154.73371824932224</c:v>
                </c:pt>
                <c:pt idx="225">
                  <c:v>155.42449377722056</c:v>
                </c:pt>
                <c:pt idx="226">
                  <c:v>156.11526930511889</c:v>
                </c:pt>
                <c:pt idx="227">
                  <c:v>156.80604483301721</c:v>
                </c:pt>
                <c:pt idx="228">
                  <c:v>157.49682036091554</c:v>
                </c:pt>
                <c:pt idx="229">
                  <c:v>158.18759588881386</c:v>
                </c:pt>
                <c:pt idx="230">
                  <c:v>158.87837141671218</c:v>
                </c:pt>
                <c:pt idx="231">
                  <c:v>159.56914694461051</c:v>
                </c:pt>
                <c:pt idx="232">
                  <c:v>160.25992247250883</c:v>
                </c:pt>
                <c:pt idx="233">
                  <c:v>160.95069800040716</c:v>
                </c:pt>
                <c:pt idx="234">
                  <c:v>161.64147352830548</c:v>
                </c:pt>
                <c:pt idx="235">
                  <c:v>162.33224905620381</c:v>
                </c:pt>
                <c:pt idx="236">
                  <c:v>163.02302458410213</c:v>
                </c:pt>
                <c:pt idx="237">
                  <c:v>163.71380011200046</c:v>
                </c:pt>
                <c:pt idx="238">
                  <c:v>164.40457563989878</c:v>
                </c:pt>
                <c:pt idx="239">
                  <c:v>165.09535116779711</c:v>
                </c:pt>
                <c:pt idx="240">
                  <c:v>165.78612669569543</c:v>
                </c:pt>
                <c:pt idx="241">
                  <c:v>166.47690222359375</c:v>
                </c:pt>
                <c:pt idx="242">
                  <c:v>167.16767775149208</c:v>
                </c:pt>
                <c:pt idx="243">
                  <c:v>167.8584532793904</c:v>
                </c:pt>
                <c:pt idx="244">
                  <c:v>168.54922880728873</c:v>
                </c:pt>
                <c:pt idx="245">
                  <c:v>169.24000433518705</c:v>
                </c:pt>
                <c:pt idx="246">
                  <c:v>169.93077986308538</c:v>
                </c:pt>
                <c:pt idx="247">
                  <c:v>170.6215553909837</c:v>
                </c:pt>
                <c:pt idx="248">
                  <c:v>171.31233091888203</c:v>
                </c:pt>
                <c:pt idx="249">
                  <c:v>172.00310644678035</c:v>
                </c:pt>
                <c:pt idx="250">
                  <c:v>172.69388197467867</c:v>
                </c:pt>
                <c:pt idx="251">
                  <c:v>173.384657502577</c:v>
                </c:pt>
                <c:pt idx="252">
                  <c:v>174.07543303047532</c:v>
                </c:pt>
                <c:pt idx="253">
                  <c:v>174.76620855837365</c:v>
                </c:pt>
                <c:pt idx="254">
                  <c:v>175.45698408627197</c:v>
                </c:pt>
                <c:pt idx="255">
                  <c:v>176.1477596141703</c:v>
                </c:pt>
                <c:pt idx="256">
                  <c:v>176.83853514206862</c:v>
                </c:pt>
                <c:pt idx="257">
                  <c:v>177.52931066996695</c:v>
                </c:pt>
                <c:pt idx="258">
                  <c:v>178.22008619786527</c:v>
                </c:pt>
                <c:pt idx="259">
                  <c:v>178.9108617257636</c:v>
                </c:pt>
                <c:pt idx="260">
                  <c:v>179.60163725366192</c:v>
                </c:pt>
                <c:pt idx="261">
                  <c:v>180.29241278156024</c:v>
                </c:pt>
                <c:pt idx="262">
                  <c:v>180.98318830945857</c:v>
                </c:pt>
                <c:pt idx="263">
                  <c:v>181.67396383735689</c:v>
                </c:pt>
                <c:pt idx="264">
                  <c:v>182.36473936525522</c:v>
                </c:pt>
                <c:pt idx="265">
                  <c:v>183.05551489315354</c:v>
                </c:pt>
                <c:pt idx="266">
                  <c:v>183.74629042105187</c:v>
                </c:pt>
                <c:pt idx="267">
                  <c:v>184.43706594895019</c:v>
                </c:pt>
                <c:pt idx="268">
                  <c:v>185.12784147684852</c:v>
                </c:pt>
                <c:pt idx="269">
                  <c:v>185.81861700474684</c:v>
                </c:pt>
                <c:pt idx="270">
                  <c:v>186.50939253264517</c:v>
                </c:pt>
                <c:pt idx="271">
                  <c:v>187.20016806054349</c:v>
                </c:pt>
                <c:pt idx="272">
                  <c:v>187.89094358844181</c:v>
                </c:pt>
                <c:pt idx="273">
                  <c:v>188.58171911634014</c:v>
                </c:pt>
                <c:pt idx="274">
                  <c:v>189.27249464423846</c:v>
                </c:pt>
                <c:pt idx="275">
                  <c:v>189.96327017213679</c:v>
                </c:pt>
                <c:pt idx="276">
                  <c:v>190.65404570003511</c:v>
                </c:pt>
                <c:pt idx="277">
                  <c:v>191.34482122793344</c:v>
                </c:pt>
                <c:pt idx="278">
                  <c:v>192.03559675583176</c:v>
                </c:pt>
                <c:pt idx="279">
                  <c:v>192.72637228373009</c:v>
                </c:pt>
                <c:pt idx="280">
                  <c:v>193.41714781162841</c:v>
                </c:pt>
                <c:pt idx="281">
                  <c:v>194.10792333952674</c:v>
                </c:pt>
                <c:pt idx="282">
                  <c:v>194.79869886742506</c:v>
                </c:pt>
                <c:pt idx="283">
                  <c:v>195.48947439532338</c:v>
                </c:pt>
                <c:pt idx="284">
                  <c:v>196.18024992322171</c:v>
                </c:pt>
                <c:pt idx="285">
                  <c:v>196.87102545112003</c:v>
                </c:pt>
                <c:pt idx="286">
                  <c:v>197.56180097901836</c:v>
                </c:pt>
                <c:pt idx="287">
                  <c:v>198.25257650691668</c:v>
                </c:pt>
                <c:pt idx="288">
                  <c:v>198.94335203481501</c:v>
                </c:pt>
                <c:pt idx="289">
                  <c:v>199.63412756271333</c:v>
                </c:pt>
                <c:pt idx="290">
                  <c:v>200.32490309061166</c:v>
                </c:pt>
                <c:pt idx="291">
                  <c:v>201.01567861850998</c:v>
                </c:pt>
                <c:pt idx="292">
                  <c:v>201.7064541464083</c:v>
                </c:pt>
                <c:pt idx="293">
                  <c:v>202.39722967430663</c:v>
                </c:pt>
                <c:pt idx="294">
                  <c:v>203.08800520220495</c:v>
                </c:pt>
                <c:pt idx="295">
                  <c:v>203.77878073010328</c:v>
                </c:pt>
                <c:pt idx="296">
                  <c:v>204.4695562580016</c:v>
                </c:pt>
                <c:pt idx="297">
                  <c:v>205.16033178589993</c:v>
                </c:pt>
                <c:pt idx="298">
                  <c:v>205.85110731379825</c:v>
                </c:pt>
                <c:pt idx="299">
                  <c:v>206.54188284169658</c:v>
                </c:pt>
                <c:pt idx="300">
                  <c:v>207.2326583695949</c:v>
                </c:pt>
                <c:pt idx="301">
                  <c:v>207.92343389749323</c:v>
                </c:pt>
                <c:pt idx="302">
                  <c:v>208.61420942539155</c:v>
                </c:pt>
                <c:pt idx="303">
                  <c:v>209.30498495328987</c:v>
                </c:pt>
                <c:pt idx="304">
                  <c:v>209.9957604811882</c:v>
                </c:pt>
                <c:pt idx="305">
                  <c:v>210.68653600908652</c:v>
                </c:pt>
                <c:pt idx="306">
                  <c:v>211.37731153698485</c:v>
                </c:pt>
                <c:pt idx="307">
                  <c:v>212.06808706488317</c:v>
                </c:pt>
                <c:pt idx="308">
                  <c:v>212.7588625927815</c:v>
                </c:pt>
                <c:pt idx="309">
                  <c:v>213.44963812067982</c:v>
                </c:pt>
                <c:pt idx="310">
                  <c:v>214.14041364857815</c:v>
                </c:pt>
                <c:pt idx="311">
                  <c:v>214.83118917647647</c:v>
                </c:pt>
                <c:pt idx="312">
                  <c:v>215.5219647043748</c:v>
                </c:pt>
                <c:pt idx="313">
                  <c:v>216.21274023227312</c:v>
                </c:pt>
                <c:pt idx="314">
                  <c:v>216.90351576017144</c:v>
                </c:pt>
                <c:pt idx="315">
                  <c:v>217.59429128806977</c:v>
                </c:pt>
                <c:pt idx="316">
                  <c:v>218.28506681596809</c:v>
                </c:pt>
                <c:pt idx="317">
                  <c:v>218.97584234386642</c:v>
                </c:pt>
                <c:pt idx="318">
                  <c:v>219.66661787176474</c:v>
                </c:pt>
                <c:pt idx="319">
                  <c:v>220.35739339966307</c:v>
                </c:pt>
                <c:pt idx="320">
                  <c:v>221.04816892756139</c:v>
                </c:pt>
                <c:pt idx="321">
                  <c:v>221.73894445545972</c:v>
                </c:pt>
                <c:pt idx="322">
                  <c:v>222.42971998335804</c:v>
                </c:pt>
                <c:pt idx="323">
                  <c:v>223.12049551125637</c:v>
                </c:pt>
                <c:pt idx="324">
                  <c:v>223.81127103915469</c:v>
                </c:pt>
                <c:pt idx="325">
                  <c:v>224.50204656705301</c:v>
                </c:pt>
                <c:pt idx="326">
                  <c:v>225.19282209495134</c:v>
                </c:pt>
                <c:pt idx="327">
                  <c:v>225.88359762284966</c:v>
                </c:pt>
                <c:pt idx="328">
                  <c:v>226.57437315074799</c:v>
                </c:pt>
                <c:pt idx="329">
                  <c:v>227.26514867864631</c:v>
                </c:pt>
                <c:pt idx="330">
                  <c:v>227.95592420654464</c:v>
                </c:pt>
                <c:pt idx="331">
                  <c:v>228.64669973444296</c:v>
                </c:pt>
                <c:pt idx="332">
                  <c:v>229.33747526234129</c:v>
                </c:pt>
                <c:pt idx="333">
                  <c:v>230.02825079023961</c:v>
                </c:pt>
                <c:pt idx="334">
                  <c:v>230.71902631813794</c:v>
                </c:pt>
                <c:pt idx="335">
                  <c:v>231.40980184603626</c:v>
                </c:pt>
                <c:pt idx="336">
                  <c:v>232.10057737393458</c:v>
                </c:pt>
                <c:pt idx="337">
                  <c:v>232.79135290183291</c:v>
                </c:pt>
                <c:pt idx="338">
                  <c:v>233.48212842973123</c:v>
                </c:pt>
                <c:pt idx="339">
                  <c:v>234.17290395762956</c:v>
                </c:pt>
                <c:pt idx="340">
                  <c:v>234.86367948552788</c:v>
                </c:pt>
                <c:pt idx="341">
                  <c:v>235.55445501342621</c:v>
                </c:pt>
                <c:pt idx="342">
                  <c:v>236.24523054132453</c:v>
                </c:pt>
                <c:pt idx="343">
                  <c:v>236.93600606922286</c:v>
                </c:pt>
                <c:pt idx="344">
                  <c:v>237.62678159712118</c:v>
                </c:pt>
                <c:pt idx="345">
                  <c:v>238.3175571250195</c:v>
                </c:pt>
                <c:pt idx="346">
                  <c:v>239.00833265291783</c:v>
                </c:pt>
                <c:pt idx="347">
                  <c:v>239.69910818081615</c:v>
                </c:pt>
                <c:pt idx="348">
                  <c:v>240.38988370871448</c:v>
                </c:pt>
                <c:pt idx="349">
                  <c:v>241.0806592366128</c:v>
                </c:pt>
                <c:pt idx="350">
                  <c:v>241.77143476451113</c:v>
                </c:pt>
                <c:pt idx="351">
                  <c:v>242.46221029240945</c:v>
                </c:pt>
                <c:pt idx="352">
                  <c:v>243.15298582030778</c:v>
                </c:pt>
                <c:pt idx="353">
                  <c:v>243.8437613482061</c:v>
                </c:pt>
                <c:pt idx="354">
                  <c:v>244.53453687610443</c:v>
                </c:pt>
                <c:pt idx="355">
                  <c:v>245.22531240400275</c:v>
                </c:pt>
                <c:pt idx="356">
                  <c:v>245.91608793190107</c:v>
                </c:pt>
                <c:pt idx="357">
                  <c:v>246.6068634597994</c:v>
                </c:pt>
                <c:pt idx="358">
                  <c:v>247.29763898769772</c:v>
                </c:pt>
                <c:pt idx="359">
                  <c:v>247.98841451559605</c:v>
                </c:pt>
                <c:pt idx="360">
                  <c:v>248.67919004349437</c:v>
                </c:pt>
                <c:pt idx="361">
                  <c:v>249.3699655713927</c:v>
                </c:pt>
                <c:pt idx="362">
                  <c:v>250.06074109929102</c:v>
                </c:pt>
                <c:pt idx="363">
                  <c:v>250.75151662718935</c:v>
                </c:pt>
                <c:pt idx="364">
                  <c:v>251.44229215508767</c:v>
                </c:pt>
                <c:pt idx="365">
                  <c:v>252.133067682986</c:v>
                </c:pt>
                <c:pt idx="366">
                  <c:v>252.82384321088432</c:v>
                </c:pt>
                <c:pt idx="367">
                  <c:v>253.51461873878264</c:v>
                </c:pt>
                <c:pt idx="368">
                  <c:v>254.20539426668097</c:v>
                </c:pt>
                <c:pt idx="369">
                  <c:v>254.89616979457929</c:v>
                </c:pt>
                <c:pt idx="370">
                  <c:v>255.58694532247762</c:v>
                </c:pt>
                <c:pt idx="371">
                  <c:v>256.27772085037594</c:v>
                </c:pt>
                <c:pt idx="372">
                  <c:v>256.96849637827427</c:v>
                </c:pt>
                <c:pt idx="373">
                  <c:v>257.65927190617259</c:v>
                </c:pt>
                <c:pt idx="374">
                  <c:v>258.35004743407092</c:v>
                </c:pt>
                <c:pt idx="375">
                  <c:v>259.04082296196924</c:v>
                </c:pt>
                <c:pt idx="376">
                  <c:v>259.73159848986757</c:v>
                </c:pt>
                <c:pt idx="377">
                  <c:v>260.42237401776589</c:v>
                </c:pt>
                <c:pt idx="378">
                  <c:v>261.11314954566421</c:v>
                </c:pt>
                <c:pt idx="379">
                  <c:v>261.80392507356254</c:v>
                </c:pt>
                <c:pt idx="380">
                  <c:v>262.49470060146086</c:v>
                </c:pt>
                <c:pt idx="381">
                  <c:v>263.18547612935919</c:v>
                </c:pt>
                <c:pt idx="382">
                  <c:v>263.87625165725751</c:v>
                </c:pt>
                <c:pt idx="383">
                  <c:v>264.56702718515584</c:v>
                </c:pt>
                <c:pt idx="384">
                  <c:v>265.25780271305416</c:v>
                </c:pt>
                <c:pt idx="385">
                  <c:v>265.94857824095249</c:v>
                </c:pt>
                <c:pt idx="386">
                  <c:v>266.63935376885081</c:v>
                </c:pt>
                <c:pt idx="387">
                  <c:v>267.33012929674913</c:v>
                </c:pt>
                <c:pt idx="388">
                  <c:v>268.02090482464746</c:v>
                </c:pt>
                <c:pt idx="389">
                  <c:v>268.71168035254578</c:v>
                </c:pt>
                <c:pt idx="390">
                  <c:v>269.40245588044411</c:v>
                </c:pt>
                <c:pt idx="391">
                  <c:v>270.09323140834243</c:v>
                </c:pt>
                <c:pt idx="392">
                  <c:v>270.78400693624076</c:v>
                </c:pt>
                <c:pt idx="393">
                  <c:v>271.47478246413908</c:v>
                </c:pt>
                <c:pt idx="394">
                  <c:v>272.16555799203741</c:v>
                </c:pt>
                <c:pt idx="395">
                  <c:v>272.85633351993573</c:v>
                </c:pt>
                <c:pt idx="396">
                  <c:v>273.54710904783406</c:v>
                </c:pt>
                <c:pt idx="397">
                  <c:v>274.23788457573238</c:v>
                </c:pt>
                <c:pt idx="398">
                  <c:v>274.9286601036307</c:v>
                </c:pt>
                <c:pt idx="399">
                  <c:v>275.61943563152903</c:v>
                </c:pt>
                <c:pt idx="400">
                  <c:v>276.31021115942735</c:v>
                </c:pt>
                <c:pt idx="401">
                  <c:v>277.00098668732568</c:v>
                </c:pt>
                <c:pt idx="402">
                  <c:v>277.691762215224</c:v>
                </c:pt>
                <c:pt idx="403">
                  <c:v>278.38253774312233</c:v>
                </c:pt>
                <c:pt idx="404">
                  <c:v>279.07331327102065</c:v>
                </c:pt>
                <c:pt idx="405">
                  <c:v>279.76408879891898</c:v>
                </c:pt>
                <c:pt idx="406">
                  <c:v>280.4548643268173</c:v>
                </c:pt>
                <c:pt idx="407">
                  <c:v>281.14563985471563</c:v>
                </c:pt>
                <c:pt idx="408">
                  <c:v>281.83641538261395</c:v>
                </c:pt>
                <c:pt idx="409">
                  <c:v>282.52719091051227</c:v>
                </c:pt>
                <c:pt idx="410">
                  <c:v>283.2179664384106</c:v>
                </c:pt>
                <c:pt idx="411">
                  <c:v>283.90874196630892</c:v>
                </c:pt>
                <c:pt idx="412">
                  <c:v>284.59951749420725</c:v>
                </c:pt>
                <c:pt idx="413">
                  <c:v>285.29029302210557</c:v>
                </c:pt>
                <c:pt idx="414">
                  <c:v>285.9810685500039</c:v>
                </c:pt>
                <c:pt idx="415">
                  <c:v>286.67184407790222</c:v>
                </c:pt>
                <c:pt idx="416">
                  <c:v>287.36261960580055</c:v>
                </c:pt>
                <c:pt idx="417">
                  <c:v>288.05339513369887</c:v>
                </c:pt>
                <c:pt idx="418">
                  <c:v>288.7441706615972</c:v>
                </c:pt>
                <c:pt idx="419">
                  <c:v>289.43494618949552</c:v>
                </c:pt>
                <c:pt idx="420">
                  <c:v>290.12572171739384</c:v>
                </c:pt>
                <c:pt idx="421">
                  <c:v>290.81649724529217</c:v>
                </c:pt>
                <c:pt idx="422">
                  <c:v>291.50727277319049</c:v>
                </c:pt>
                <c:pt idx="423">
                  <c:v>292.19804830108882</c:v>
                </c:pt>
                <c:pt idx="424">
                  <c:v>292.88882382898714</c:v>
                </c:pt>
                <c:pt idx="425">
                  <c:v>293.57959935688547</c:v>
                </c:pt>
                <c:pt idx="426">
                  <c:v>294.27037488478379</c:v>
                </c:pt>
                <c:pt idx="427">
                  <c:v>294.96115041268212</c:v>
                </c:pt>
                <c:pt idx="428">
                  <c:v>295.65192594058044</c:v>
                </c:pt>
                <c:pt idx="429">
                  <c:v>296.34270146847877</c:v>
                </c:pt>
                <c:pt idx="430">
                  <c:v>297.03347699637709</c:v>
                </c:pt>
                <c:pt idx="431">
                  <c:v>297.72425252427541</c:v>
                </c:pt>
                <c:pt idx="432">
                  <c:v>298.41502805217374</c:v>
                </c:pt>
                <c:pt idx="433">
                  <c:v>299.10580358007206</c:v>
                </c:pt>
                <c:pt idx="434">
                  <c:v>299.79657910797039</c:v>
                </c:pt>
                <c:pt idx="435">
                  <c:v>300.48735463586871</c:v>
                </c:pt>
                <c:pt idx="436">
                  <c:v>301.17813016376704</c:v>
                </c:pt>
                <c:pt idx="437">
                  <c:v>301.86890569166536</c:v>
                </c:pt>
                <c:pt idx="438">
                  <c:v>302.55968121956369</c:v>
                </c:pt>
                <c:pt idx="439">
                  <c:v>303.25045674746201</c:v>
                </c:pt>
                <c:pt idx="440">
                  <c:v>303.94123227536033</c:v>
                </c:pt>
                <c:pt idx="441">
                  <c:v>304.63200780325866</c:v>
                </c:pt>
                <c:pt idx="442">
                  <c:v>305.32278333115698</c:v>
                </c:pt>
                <c:pt idx="443">
                  <c:v>306.01355885905531</c:v>
                </c:pt>
                <c:pt idx="444">
                  <c:v>306.70433438695363</c:v>
                </c:pt>
                <c:pt idx="445">
                  <c:v>307.39510991485196</c:v>
                </c:pt>
                <c:pt idx="446">
                  <c:v>308.08588544275028</c:v>
                </c:pt>
                <c:pt idx="447">
                  <c:v>308.77666097064861</c:v>
                </c:pt>
                <c:pt idx="448">
                  <c:v>309.46743649854693</c:v>
                </c:pt>
                <c:pt idx="449">
                  <c:v>310.15821202644526</c:v>
                </c:pt>
                <c:pt idx="450">
                  <c:v>310.84898755434358</c:v>
                </c:pt>
                <c:pt idx="451">
                  <c:v>311.5397630822419</c:v>
                </c:pt>
                <c:pt idx="452">
                  <c:v>312.23053861014023</c:v>
                </c:pt>
                <c:pt idx="453">
                  <c:v>312.92131413803855</c:v>
                </c:pt>
                <c:pt idx="454">
                  <c:v>313.61208966593688</c:v>
                </c:pt>
                <c:pt idx="455">
                  <c:v>314.3028651938352</c:v>
                </c:pt>
                <c:pt idx="456">
                  <c:v>314.99364072173353</c:v>
                </c:pt>
                <c:pt idx="457">
                  <c:v>315.68441624963185</c:v>
                </c:pt>
                <c:pt idx="458">
                  <c:v>316.37519177753018</c:v>
                </c:pt>
                <c:pt idx="459">
                  <c:v>317.0659673054285</c:v>
                </c:pt>
                <c:pt idx="460">
                  <c:v>317.75674283332683</c:v>
                </c:pt>
                <c:pt idx="461">
                  <c:v>318.44751836122515</c:v>
                </c:pt>
                <c:pt idx="462">
                  <c:v>319.13829388912347</c:v>
                </c:pt>
                <c:pt idx="463">
                  <c:v>319.8290694170218</c:v>
                </c:pt>
                <c:pt idx="464">
                  <c:v>320.51984494492012</c:v>
                </c:pt>
                <c:pt idx="465">
                  <c:v>321.21062047281845</c:v>
                </c:pt>
                <c:pt idx="466">
                  <c:v>321.90139600071677</c:v>
                </c:pt>
                <c:pt idx="467">
                  <c:v>322.5921715286151</c:v>
                </c:pt>
                <c:pt idx="468">
                  <c:v>323.28294705651342</c:v>
                </c:pt>
                <c:pt idx="469">
                  <c:v>323.97372258441175</c:v>
                </c:pt>
                <c:pt idx="470">
                  <c:v>324.66449811231007</c:v>
                </c:pt>
                <c:pt idx="471">
                  <c:v>325.3552736402084</c:v>
                </c:pt>
                <c:pt idx="472">
                  <c:v>326.04604916810672</c:v>
                </c:pt>
                <c:pt idx="473">
                  <c:v>326.73682469600504</c:v>
                </c:pt>
                <c:pt idx="474">
                  <c:v>327.42760022390337</c:v>
                </c:pt>
                <c:pt idx="475">
                  <c:v>328.11837575180169</c:v>
                </c:pt>
                <c:pt idx="476">
                  <c:v>328.80915127970002</c:v>
                </c:pt>
                <c:pt idx="477">
                  <c:v>329.49992680759834</c:v>
                </c:pt>
                <c:pt idx="478">
                  <c:v>330.19070233549667</c:v>
                </c:pt>
                <c:pt idx="479">
                  <c:v>330.88147786339499</c:v>
                </c:pt>
                <c:pt idx="480">
                  <c:v>331.57225339129332</c:v>
                </c:pt>
                <c:pt idx="481">
                  <c:v>332.26302891919164</c:v>
                </c:pt>
                <c:pt idx="482">
                  <c:v>332.95380444708996</c:v>
                </c:pt>
                <c:pt idx="483">
                  <c:v>333.64457997498829</c:v>
                </c:pt>
                <c:pt idx="484">
                  <c:v>334.33535550288661</c:v>
                </c:pt>
                <c:pt idx="485">
                  <c:v>335.02613103078494</c:v>
                </c:pt>
                <c:pt idx="486">
                  <c:v>335.71690655868326</c:v>
                </c:pt>
                <c:pt idx="487">
                  <c:v>336.40768208658159</c:v>
                </c:pt>
                <c:pt idx="488">
                  <c:v>337.09845761447991</c:v>
                </c:pt>
                <c:pt idx="489">
                  <c:v>337.78923314237824</c:v>
                </c:pt>
                <c:pt idx="490">
                  <c:v>338.48000867027656</c:v>
                </c:pt>
                <c:pt idx="491">
                  <c:v>339.17078419817489</c:v>
                </c:pt>
                <c:pt idx="492">
                  <c:v>339.86155972607321</c:v>
                </c:pt>
                <c:pt idx="493">
                  <c:v>340.55233525397153</c:v>
                </c:pt>
                <c:pt idx="494">
                  <c:v>341.24311078186986</c:v>
                </c:pt>
                <c:pt idx="495">
                  <c:v>341.93388630976818</c:v>
                </c:pt>
                <c:pt idx="496">
                  <c:v>342.62466183766651</c:v>
                </c:pt>
                <c:pt idx="497">
                  <c:v>343.31543736556483</c:v>
                </c:pt>
                <c:pt idx="498">
                  <c:v>344.00621289346316</c:v>
                </c:pt>
                <c:pt idx="499">
                  <c:v>344.69698842136148</c:v>
                </c:pt>
                <c:pt idx="500">
                  <c:v>345.38776394925981</c:v>
                </c:pt>
                <c:pt idx="501">
                  <c:v>346.07853947715813</c:v>
                </c:pt>
                <c:pt idx="502">
                  <c:v>346.76931500505646</c:v>
                </c:pt>
                <c:pt idx="503">
                  <c:v>347.46009053295478</c:v>
                </c:pt>
                <c:pt idx="504">
                  <c:v>348.1508660608531</c:v>
                </c:pt>
                <c:pt idx="505">
                  <c:v>348.84164158875143</c:v>
                </c:pt>
                <c:pt idx="506">
                  <c:v>349.53241711664975</c:v>
                </c:pt>
                <c:pt idx="507">
                  <c:v>350.22319264454808</c:v>
                </c:pt>
                <c:pt idx="508">
                  <c:v>350.9139681724464</c:v>
                </c:pt>
                <c:pt idx="509">
                  <c:v>351.60474370034473</c:v>
                </c:pt>
                <c:pt idx="510">
                  <c:v>352.29551922824305</c:v>
                </c:pt>
                <c:pt idx="511">
                  <c:v>352.98629475614138</c:v>
                </c:pt>
                <c:pt idx="512">
                  <c:v>353.6770702840397</c:v>
                </c:pt>
                <c:pt idx="513">
                  <c:v>354.36784581193803</c:v>
                </c:pt>
                <c:pt idx="514">
                  <c:v>355.05862133983635</c:v>
                </c:pt>
                <c:pt idx="515">
                  <c:v>355.74939686773467</c:v>
                </c:pt>
                <c:pt idx="516">
                  <c:v>356.440172395633</c:v>
                </c:pt>
                <c:pt idx="517">
                  <c:v>357.13094792353132</c:v>
                </c:pt>
                <c:pt idx="518">
                  <c:v>357.82172345142965</c:v>
                </c:pt>
                <c:pt idx="519">
                  <c:v>358.51249897932797</c:v>
                </c:pt>
                <c:pt idx="520">
                  <c:v>359.2032745072263</c:v>
                </c:pt>
                <c:pt idx="521">
                  <c:v>359.89405003512462</c:v>
                </c:pt>
                <c:pt idx="522">
                  <c:v>360.58482556302295</c:v>
                </c:pt>
                <c:pt idx="523">
                  <c:v>361.27560109092127</c:v>
                </c:pt>
                <c:pt idx="524">
                  <c:v>361.9663766188196</c:v>
                </c:pt>
                <c:pt idx="525">
                  <c:v>362.65715214671792</c:v>
                </c:pt>
                <c:pt idx="526">
                  <c:v>363.34792767461624</c:v>
                </c:pt>
                <c:pt idx="527">
                  <c:v>364.03870320251457</c:v>
                </c:pt>
                <c:pt idx="528">
                  <c:v>364.72947873041289</c:v>
                </c:pt>
                <c:pt idx="529">
                  <c:v>365.42025425831122</c:v>
                </c:pt>
                <c:pt idx="530">
                  <c:v>366.11102978620954</c:v>
                </c:pt>
                <c:pt idx="531">
                  <c:v>366.80180531410787</c:v>
                </c:pt>
                <c:pt idx="532">
                  <c:v>367.49258084200619</c:v>
                </c:pt>
                <c:pt idx="533">
                  <c:v>368.18335636990452</c:v>
                </c:pt>
                <c:pt idx="534">
                  <c:v>368.87413189780284</c:v>
                </c:pt>
                <c:pt idx="535">
                  <c:v>369.56490742570116</c:v>
                </c:pt>
                <c:pt idx="536">
                  <c:v>370.25568295359949</c:v>
                </c:pt>
                <c:pt idx="537">
                  <c:v>370.94645848149781</c:v>
                </c:pt>
                <c:pt idx="538">
                  <c:v>371.63723400939614</c:v>
                </c:pt>
                <c:pt idx="539">
                  <c:v>372.32800953729446</c:v>
                </c:pt>
                <c:pt idx="540">
                  <c:v>373.01878506519279</c:v>
                </c:pt>
                <c:pt idx="541">
                  <c:v>373.70956059309111</c:v>
                </c:pt>
                <c:pt idx="542">
                  <c:v>374.40033612098944</c:v>
                </c:pt>
                <c:pt idx="543">
                  <c:v>375.09111164888776</c:v>
                </c:pt>
                <c:pt idx="544">
                  <c:v>375.78188717678609</c:v>
                </c:pt>
                <c:pt idx="545">
                  <c:v>376.47266270468441</c:v>
                </c:pt>
                <c:pt idx="546">
                  <c:v>377.16343823258273</c:v>
                </c:pt>
                <c:pt idx="547">
                  <c:v>377.85421376048106</c:v>
                </c:pt>
                <c:pt idx="548">
                  <c:v>378.54498928837938</c:v>
                </c:pt>
                <c:pt idx="549">
                  <c:v>379.23576481627771</c:v>
                </c:pt>
                <c:pt idx="550">
                  <c:v>379.92654034417603</c:v>
                </c:pt>
                <c:pt idx="551">
                  <c:v>380.61731587207436</c:v>
                </c:pt>
                <c:pt idx="552">
                  <c:v>381.30809139997268</c:v>
                </c:pt>
                <c:pt idx="553">
                  <c:v>381.99886692787101</c:v>
                </c:pt>
                <c:pt idx="554">
                  <c:v>382.68964245576933</c:v>
                </c:pt>
                <c:pt idx="555">
                  <c:v>383.38041798366766</c:v>
                </c:pt>
                <c:pt idx="556">
                  <c:v>384.07119351156598</c:v>
                </c:pt>
                <c:pt idx="557">
                  <c:v>384.7619690394643</c:v>
                </c:pt>
                <c:pt idx="558">
                  <c:v>385.45274456736263</c:v>
                </c:pt>
                <c:pt idx="559">
                  <c:v>386.14352009526095</c:v>
                </c:pt>
                <c:pt idx="560">
                  <c:v>386.83429562315928</c:v>
                </c:pt>
                <c:pt idx="561">
                  <c:v>387.5250711510576</c:v>
                </c:pt>
                <c:pt idx="562">
                  <c:v>388.21584667895593</c:v>
                </c:pt>
                <c:pt idx="563">
                  <c:v>388.90662220685425</c:v>
                </c:pt>
                <c:pt idx="564">
                  <c:v>389.59739773475258</c:v>
                </c:pt>
                <c:pt idx="565">
                  <c:v>390.2881732626509</c:v>
                </c:pt>
                <c:pt idx="566">
                  <c:v>390.97894879054923</c:v>
                </c:pt>
                <c:pt idx="567">
                  <c:v>391.66972431844755</c:v>
                </c:pt>
                <c:pt idx="568">
                  <c:v>392.36049984634587</c:v>
                </c:pt>
                <c:pt idx="569">
                  <c:v>393.0512753742442</c:v>
                </c:pt>
                <c:pt idx="570">
                  <c:v>393.74205090214252</c:v>
                </c:pt>
                <c:pt idx="571">
                  <c:v>394.43282643004085</c:v>
                </c:pt>
                <c:pt idx="572">
                  <c:v>395.12360195793917</c:v>
                </c:pt>
                <c:pt idx="573">
                  <c:v>395.8143774858375</c:v>
                </c:pt>
                <c:pt idx="574">
                  <c:v>396.50515301373582</c:v>
                </c:pt>
                <c:pt idx="575">
                  <c:v>397.19592854163415</c:v>
                </c:pt>
                <c:pt idx="576">
                  <c:v>397.88670406953247</c:v>
                </c:pt>
                <c:pt idx="577">
                  <c:v>398.57747959743079</c:v>
                </c:pt>
                <c:pt idx="578">
                  <c:v>399.26825512532912</c:v>
                </c:pt>
                <c:pt idx="579">
                  <c:v>399.95903065322744</c:v>
                </c:pt>
                <c:pt idx="580">
                  <c:v>400.64980618112577</c:v>
                </c:pt>
                <c:pt idx="581">
                  <c:v>401.34058170902409</c:v>
                </c:pt>
                <c:pt idx="582">
                  <c:v>402.03135723692242</c:v>
                </c:pt>
                <c:pt idx="583">
                  <c:v>402.72213276482074</c:v>
                </c:pt>
                <c:pt idx="584">
                  <c:v>403.41290829271907</c:v>
                </c:pt>
                <c:pt idx="585">
                  <c:v>404.10368382061739</c:v>
                </c:pt>
                <c:pt idx="586">
                  <c:v>404.79445934851572</c:v>
                </c:pt>
                <c:pt idx="587">
                  <c:v>405.48523487641404</c:v>
                </c:pt>
                <c:pt idx="588">
                  <c:v>406.17601040431236</c:v>
                </c:pt>
                <c:pt idx="589">
                  <c:v>406.86678593221069</c:v>
                </c:pt>
                <c:pt idx="590">
                  <c:v>407.55756146010901</c:v>
                </c:pt>
                <c:pt idx="591">
                  <c:v>408.24833698800734</c:v>
                </c:pt>
                <c:pt idx="592">
                  <c:v>408.93911251590566</c:v>
                </c:pt>
                <c:pt idx="593">
                  <c:v>409.62988804380399</c:v>
                </c:pt>
                <c:pt idx="594">
                  <c:v>410.32066357170231</c:v>
                </c:pt>
                <c:pt idx="595">
                  <c:v>411.01143909960064</c:v>
                </c:pt>
                <c:pt idx="596">
                  <c:v>411.70221462749896</c:v>
                </c:pt>
                <c:pt idx="597">
                  <c:v>412.39299015539729</c:v>
                </c:pt>
                <c:pt idx="598">
                  <c:v>413.08376568329561</c:v>
                </c:pt>
                <c:pt idx="599">
                  <c:v>413.77454121119393</c:v>
                </c:pt>
                <c:pt idx="600">
                  <c:v>414.46531673909226</c:v>
                </c:pt>
                <c:pt idx="601">
                  <c:v>415.15609226699058</c:v>
                </c:pt>
                <c:pt idx="602">
                  <c:v>415.84686779488891</c:v>
                </c:pt>
                <c:pt idx="603">
                  <c:v>416.53764332278723</c:v>
                </c:pt>
                <c:pt idx="604">
                  <c:v>417.22841885068556</c:v>
                </c:pt>
                <c:pt idx="605">
                  <c:v>417.91919437858388</c:v>
                </c:pt>
                <c:pt idx="606">
                  <c:v>418.60996990648221</c:v>
                </c:pt>
                <c:pt idx="607">
                  <c:v>419.30074543438053</c:v>
                </c:pt>
                <c:pt idx="608">
                  <c:v>419.99152096227886</c:v>
                </c:pt>
                <c:pt idx="609">
                  <c:v>420.68229649017718</c:v>
                </c:pt>
                <c:pt idx="610">
                  <c:v>421.3730720180755</c:v>
                </c:pt>
                <c:pt idx="611">
                  <c:v>422.06384754597383</c:v>
                </c:pt>
                <c:pt idx="612">
                  <c:v>422.75462307387215</c:v>
                </c:pt>
                <c:pt idx="613">
                  <c:v>423.44539860177048</c:v>
                </c:pt>
                <c:pt idx="614">
                  <c:v>424.1361741296688</c:v>
                </c:pt>
                <c:pt idx="615">
                  <c:v>424.82694965756713</c:v>
                </c:pt>
                <c:pt idx="616">
                  <c:v>425.51772518546545</c:v>
                </c:pt>
                <c:pt idx="617">
                  <c:v>426.20850071336378</c:v>
                </c:pt>
                <c:pt idx="618">
                  <c:v>426.8992762412621</c:v>
                </c:pt>
                <c:pt idx="619">
                  <c:v>427.59005176916043</c:v>
                </c:pt>
                <c:pt idx="620">
                  <c:v>428.28082729705875</c:v>
                </c:pt>
                <c:pt idx="621">
                  <c:v>428.97160282495707</c:v>
                </c:pt>
                <c:pt idx="622">
                  <c:v>429.6623783528554</c:v>
                </c:pt>
                <c:pt idx="623">
                  <c:v>430.35315388075372</c:v>
                </c:pt>
                <c:pt idx="624">
                  <c:v>431.04392940865205</c:v>
                </c:pt>
                <c:pt idx="625">
                  <c:v>431.73470493655037</c:v>
                </c:pt>
                <c:pt idx="626">
                  <c:v>432.4254804644487</c:v>
                </c:pt>
                <c:pt idx="627">
                  <c:v>433.11625599234702</c:v>
                </c:pt>
                <c:pt idx="628">
                  <c:v>433.80703152024535</c:v>
                </c:pt>
                <c:pt idx="629">
                  <c:v>434.49780704814367</c:v>
                </c:pt>
                <c:pt idx="630">
                  <c:v>435.18858257604199</c:v>
                </c:pt>
                <c:pt idx="631">
                  <c:v>435.87935810394032</c:v>
                </c:pt>
                <c:pt idx="632">
                  <c:v>436.57013363183864</c:v>
                </c:pt>
                <c:pt idx="633">
                  <c:v>437.26090915973697</c:v>
                </c:pt>
                <c:pt idx="634">
                  <c:v>437.95168468763529</c:v>
                </c:pt>
                <c:pt idx="635">
                  <c:v>438.64246021553362</c:v>
                </c:pt>
                <c:pt idx="636">
                  <c:v>439.33323574343194</c:v>
                </c:pt>
                <c:pt idx="637">
                  <c:v>440.02401127133027</c:v>
                </c:pt>
                <c:pt idx="638">
                  <c:v>440.71478679922859</c:v>
                </c:pt>
                <c:pt idx="639">
                  <c:v>441.40556232712692</c:v>
                </c:pt>
                <c:pt idx="640">
                  <c:v>442.09633785502524</c:v>
                </c:pt>
                <c:pt idx="641">
                  <c:v>442.78711338292356</c:v>
                </c:pt>
                <c:pt idx="642">
                  <c:v>443.47788891082189</c:v>
                </c:pt>
                <c:pt idx="643">
                  <c:v>444.16866443872021</c:v>
                </c:pt>
                <c:pt idx="644">
                  <c:v>444.85943996661854</c:v>
                </c:pt>
                <c:pt idx="645">
                  <c:v>445.55021549451686</c:v>
                </c:pt>
                <c:pt idx="646">
                  <c:v>446.24099102241519</c:v>
                </c:pt>
                <c:pt idx="647">
                  <c:v>446.93176655031351</c:v>
                </c:pt>
                <c:pt idx="648">
                  <c:v>447.62254207821184</c:v>
                </c:pt>
                <c:pt idx="649">
                  <c:v>448.31331760611016</c:v>
                </c:pt>
                <c:pt idx="650">
                  <c:v>449.00409313400849</c:v>
                </c:pt>
                <c:pt idx="651">
                  <c:v>449.69486866190681</c:v>
                </c:pt>
                <c:pt idx="652">
                  <c:v>450.38564418980513</c:v>
                </c:pt>
                <c:pt idx="653">
                  <c:v>451.07641971770346</c:v>
                </c:pt>
                <c:pt idx="654">
                  <c:v>451.76719524560178</c:v>
                </c:pt>
                <c:pt idx="655">
                  <c:v>452.45797077350011</c:v>
                </c:pt>
                <c:pt idx="656">
                  <c:v>453.14874630139843</c:v>
                </c:pt>
                <c:pt idx="657">
                  <c:v>453.83952182929676</c:v>
                </c:pt>
                <c:pt idx="658">
                  <c:v>454.53029735719508</c:v>
                </c:pt>
                <c:pt idx="659">
                  <c:v>455.22107288509341</c:v>
                </c:pt>
                <c:pt idx="660">
                  <c:v>455.91184841299173</c:v>
                </c:pt>
                <c:pt idx="661">
                  <c:v>456.60262394089006</c:v>
                </c:pt>
                <c:pt idx="662">
                  <c:v>457.29339946878838</c:v>
                </c:pt>
                <c:pt idx="663">
                  <c:v>457.9841749966867</c:v>
                </c:pt>
                <c:pt idx="664">
                  <c:v>458.67495052458503</c:v>
                </c:pt>
                <c:pt idx="665">
                  <c:v>459.36572605248335</c:v>
                </c:pt>
                <c:pt idx="666">
                  <c:v>460.05650158038168</c:v>
                </c:pt>
                <c:pt idx="667">
                  <c:v>460.74727710828</c:v>
                </c:pt>
                <c:pt idx="668">
                  <c:v>461.43805263617833</c:v>
                </c:pt>
                <c:pt idx="669">
                  <c:v>462.12882816407665</c:v>
                </c:pt>
                <c:pt idx="670">
                  <c:v>462.81960369197498</c:v>
                </c:pt>
                <c:pt idx="671">
                  <c:v>463.5103792198733</c:v>
                </c:pt>
                <c:pt idx="672">
                  <c:v>464.20115474777162</c:v>
                </c:pt>
                <c:pt idx="673">
                  <c:v>464.89193027566995</c:v>
                </c:pt>
                <c:pt idx="674">
                  <c:v>465.58270580356827</c:v>
                </c:pt>
                <c:pt idx="675">
                  <c:v>466.2734813314666</c:v>
                </c:pt>
                <c:pt idx="676">
                  <c:v>466.96425685936492</c:v>
                </c:pt>
                <c:pt idx="677">
                  <c:v>467.65503238726325</c:v>
                </c:pt>
                <c:pt idx="678">
                  <c:v>468.34580791516157</c:v>
                </c:pt>
                <c:pt idx="679">
                  <c:v>469.0365834430599</c:v>
                </c:pt>
                <c:pt idx="680">
                  <c:v>469.72735897095822</c:v>
                </c:pt>
                <c:pt idx="681">
                  <c:v>470.41813449885655</c:v>
                </c:pt>
                <c:pt idx="682">
                  <c:v>471.10891002675487</c:v>
                </c:pt>
                <c:pt idx="683">
                  <c:v>471.79968555465319</c:v>
                </c:pt>
                <c:pt idx="684">
                  <c:v>472.49046108255152</c:v>
                </c:pt>
                <c:pt idx="685">
                  <c:v>473.18123661044984</c:v>
                </c:pt>
                <c:pt idx="686">
                  <c:v>473.87201213834817</c:v>
                </c:pt>
                <c:pt idx="687">
                  <c:v>474.56278766624649</c:v>
                </c:pt>
                <c:pt idx="688">
                  <c:v>475.25356319414482</c:v>
                </c:pt>
                <c:pt idx="689">
                  <c:v>475.94433872204314</c:v>
                </c:pt>
                <c:pt idx="690">
                  <c:v>476.63511424994147</c:v>
                </c:pt>
                <c:pt idx="691">
                  <c:v>477.32588977783979</c:v>
                </c:pt>
                <c:pt idx="692">
                  <c:v>478.01666530573812</c:v>
                </c:pt>
                <c:pt idx="693">
                  <c:v>478.70744083363644</c:v>
                </c:pt>
                <c:pt idx="694">
                  <c:v>479.39821636153476</c:v>
                </c:pt>
                <c:pt idx="695">
                  <c:v>480.08899188943309</c:v>
                </c:pt>
                <c:pt idx="696">
                  <c:v>480.77976741733141</c:v>
                </c:pt>
                <c:pt idx="697">
                  <c:v>481.47054294522974</c:v>
                </c:pt>
                <c:pt idx="698">
                  <c:v>482.16131847312806</c:v>
                </c:pt>
                <c:pt idx="699">
                  <c:v>482.85209400102639</c:v>
                </c:pt>
                <c:pt idx="700">
                  <c:v>483.54286952892471</c:v>
                </c:pt>
                <c:pt idx="701">
                  <c:v>484.23364505682304</c:v>
                </c:pt>
                <c:pt idx="702">
                  <c:v>484.92442058472136</c:v>
                </c:pt>
                <c:pt idx="703">
                  <c:v>485.61519611261969</c:v>
                </c:pt>
                <c:pt idx="704">
                  <c:v>486.30597164051801</c:v>
                </c:pt>
                <c:pt idx="705">
                  <c:v>486.99674716841633</c:v>
                </c:pt>
                <c:pt idx="706">
                  <c:v>487.68752269631466</c:v>
                </c:pt>
                <c:pt idx="707">
                  <c:v>488.37829822421298</c:v>
                </c:pt>
                <c:pt idx="708">
                  <c:v>489.06907375211131</c:v>
                </c:pt>
                <c:pt idx="709">
                  <c:v>489.75984928000963</c:v>
                </c:pt>
                <c:pt idx="710">
                  <c:v>490.45062480790796</c:v>
                </c:pt>
                <c:pt idx="711">
                  <c:v>491.14140033580628</c:v>
                </c:pt>
                <c:pt idx="712">
                  <c:v>491.83217586370461</c:v>
                </c:pt>
                <c:pt idx="713">
                  <c:v>492.52295139160293</c:v>
                </c:pt>
                <c:pt idx="714">
                  <c:v>493.21372691950125</c:v>
                </c:pt>
                <c:pt idx="715">
                  <c:v>493.90450244739958</c:v>
                </c:pt>
                <c:pt idx="716">
                  <c:v>494.5952779752979</c:v>
                </c:pt>
                <c:pt idx="717">
                  <c:v>495.28605350319623</c:v>
                </c:pt>
                <c:pt idx="718">
                  <c:v>495.97682903109455</c:v>
                </c:pt>
                <c:pt idx="719">
                  <c:v>496.66760455899288</c:v>
                </c:pt>
                <c:pt idx="720">
                  <c:v>497.3583800868912</c:v>
                </c:pt>
                <c:pt idx="721">
                  <c:v>498.04915561478953</c:v>
                </c:pt>
                <c:pt idx="722">
                  <c:v>498.73993114268785</c:v>
                </c:pt>
                <c:pt idx="723">
                  <c:v>499.43070667058618</c:v>
                </c:pt>
                <c:pt idx="724">
                  <c:v>500.1214821984845</c:v>
                </c:pt>
                <c:pt idx="725">
                  <c:v>500.81225772638282</c:v>
                </c:pt>
                <c:pt idx="726">
                  <c:v>501.50303325428115</c:v>
                </c:pt>
                <c:pt idx="727">
                  <c:v>502.19380878217947</c:v>
                </c:pt>
                <c:pt idx="728">
                  <c:v>502.8845843100778</c:v>
                </c:pt>
                <c:pt idx="729">
                  <c:v>503.57535983797612</c:v>
                </c:pt>
                <c:pt idx="730">
                  <c:v>504.26613536587445</c:v>
                </c:pt>
                <c:pt idx="731">
                  <c:v>504.95691089377277</c:v>
                </c:pt>
                <c:pt idx="732">
                  <c:v>505.6476864216711</c:v>
                </c:pt>
                <c:pt idx="733">
                  <c:v>506.33846194956942</c:v>
                </c:pt>
                <c:pt idx="734">
                  <c:v>507.02923747746775</c:v>
                </c:pt>
                <c:pt idx="735">
                  <c:v>507.72001300536607</c:v>
                </c:pt>
                <c:pt idx="736">
                  <c:v>508.41078853326439</c:v>
                </c:pt>
                <c:pt idx="737">
                  <c:v>509.10156406116272</c:v>
                </c:pt>
                <c:pt idx="738">
                  <c:v>509.79233958906104</c:v>
                </c:pt>
                <c:pt idx="739">
                  <c:v>510.48311511695937</c:v>
                </c:pt>
                <c:pt idx="740">
                  <c:v>511.17389064485769</c:v>
                </c:pt>
                <c:pt idx="741">
                  <c:v>511.86466617275602</c:v>
                </c:pt>
                <c:pt idx="742">
                  <c:v>512.55544170065434</c:v>
                </c:pt>
                <c:pt idx="743">
                  <c:v>513.24621722855261</c:v>
                </c:pt>
                <c:pt idx="744">
                  <c:v>513.93699275645088</c:v>
                </c:pt>
                <c:pt idx="745">
                  <c:v>514.62776828434914</c:v>
                </c:pt>
                <c:pt idx="746">
                  <c:v>515.31854381224741</c:v>
                </c:pt>
                <c:pt idx="747">
                  <c:v>516.00931934014568</c:v>
                </c:pt>
                <c:pt idx="748">
                  <c:v>516.70009486804395</c:v>
                </c:pt>
                <c:pt idx="749">
                  <c:v>517.39087039594222</c:v>
                </c:pt>
                <c:pt idx="750">
                  <c:v>518.08164592384048</c:v>
                </c:pt>
                <c:pt idx="751">
                  <c:v>518.77242145173875</c:v>
                </c:pt>
                <c:pt idx="752">
                  <c:v>519.46319697963702</c:v>
                </c:pt>
                <c:pt idx="753">
                  <c:v>520.15397250753529</c:v>
                </c:pt>
                <c:pt idx="754">
                  <c:v>520.84474803543355</c:v>
                </c:pt>
                <c:pt idx="755">
                  <c:v>521.53552356333182</c:v>
                </c:pt>
                <c:pt idx="756">
                  <c:v>522.22629909123009</c:v>
                </c:pt>
                <c:pt idx="757">
                  <c:v>522.91707461912836</c:v>
                </c:pt>
                <c:pt idx="758">
                  <c:v>523.60785014702662</c:v>
                </c:pt>
                <c:pt idx="759">
                  <c:v>524.29862567492489</c:v>
                </c:pt>
                <c:pt idx="760">
                  <c:v>524.98940120282316</c:v>
                </c:pt>
                <c:pt idx="761">
                  <c:v>525.68017673072143</c:v>
                </c:pt>
                <c:pt idx="762">
                  <c:v>526.3709522586197</c:v>
                </c:pt>
                <c:pt idx="763">
                  <c:v>527.06172778651796</c:v>
                </c:pt>
                <c:pt idx="764">
                  <c:v>527.75250331441623</c:v>
                </c:pt>
                <c:pt idx="765">
                  <c:v>528.4432788423145</c:v>
                </c:pt>
                <c:pt idx="766">
                  <c:v>529.13405437021277</c:v>
                </c:pt>
                <c:pt idx="767">
                  <c:v>529.82482989811103</c:v>
                </c:pt>
                <c:pt idx="768">
                  <c:v>530.5156054260093</c:v>
                </c:pt>
                <c:pt idx="769">
                  <c:v>531.20638095390757</c:v>
                </c:pt>
                <c:pt idx="770">
                  <c:v>531.89715648180584</c:v>
                </c:pt>
                <c:pt idx="771">
                  <c:v>532.5879320097041</c:v>
                </c:pt>
                <c:pt idx="772">
                  <c:v>533.27870753760237</c:v>
                </c:pt>
                <c:pt idx="773">
                  <c:v>533.96948306550064</c:v>
                </c:pt>
                <c:pt idx="774">
                  <c:v>534.66025859339891</c:v>
                </c:pt>
                <c:pt idx="775">
                  <c:v>535.35103412129718</c:v>
                </c:pt>
                <c:pt idx="776">
                  <c:v>536.04180964919544</c:v>
                </c:pt>
                <c:pt idx="777">
                  <c:v>536.73258517709371</c:v>
                </c:pt>
                <c:pt idx="778">
                  <c:v>537.42336070499198</c:v>
                </c:pt>
                <c:pt idx="779">
                  <c:v>538.11413623289025</c:v>
                </c:pt>
                <c:pt idx="780">
                  <c:v>538.80491176078851</c:v>
                </c:pt>
                <c:pt idx="781">
                  <c:v>539.49568728868678</c:v>
                </c:pt>
                <c:pt idx="782">
                  <c:v>540.18646281658505</c:v>
                </c:pt>
                <c:pt idx="783">
                  <c:v>540.87723834448332</c:v>
                </c:pt>
                <c:pt idx="784">
                  <c:v>541.56801387238158</c:v>
                </c:pt>
                <c:pt idx="785">
                  <c:v>542.25878940027985</c:v>
                </c:pt>
                <c:pt idx="786">
                  <c:v>542.94956492817812</c:v>
                </c:pt>
                <c:pt idx="787">
                  <c:v>543.64034045607639</c:v>
                </c:pt>
                <c:pt idx="788">
                  <c:v>544.33111598397466</c:v>
                </c:pt>
                <c:pt idx="789">
                  <c:v>545.02189151187292</c:v>
                </c:pt>
                <c:pt idx="790">
                  <c:v>545.71266703977119</c:v>
                </c:pt>
                <c:pt idx="791">
                  <c:v>546.40344256766946</c:v>
                </c:pt>
                <c:pt idx="792">
                  <c:v>547.09421809556773</c:v>
                </c:pt>
                <c:pt idx="793">
                  <c:v>547.78499362346599</c:v>
                </c:pt>
                <c:pt idx="794">
                  <c:v>548.47576915136426</c:v>
                </c:pt>
                <c:pt idx="795">
                  <c:v>549.16654467926253</c:v>
                </c:pt>
                <c:pt idx="796">
                  <c:v>549.8573202071608</c:v>
                </c:pt>
                <c:pt idx="797">
                  <c:v>550.54809573505906</c:v>
                </c:pt>
                <c:pt idx="798">
                  <c:v>551.23887126295733</c:v>
                </c:pt>
                <c:pt idx="799">
                  <c:v>551.9296467908556</c:v>
                </c:pt>
                <c:pt idx="800">
                  <c:v>552.62042231875387</c:v>
                </c:pt>
                <c:pt idx="801">
                  <c:v>553.31119784665214</c:v>
                </c:pt>
                <c:pt idx="802">
                  <c:v>554.0019733745504</c:v>
                </c:pt>
                <c:pt idx="803">
                  <c:v>554.69274890244867</c:v>
                </c:pt>
                <c:pt idx="804">
                  <c:v>555.38352443034694</c:v>
                </c:pt>
                <c:pt idx="805">
                  <c:v>556.07429995824521</c:v>
                </c:pt>
                <c:pt idx="806">
                  <c:v>556.76507548614347</c:v>
                </c:pt>
                <c:pt idx="807">
                  <c:v>557.45585101404174</c:v>
                </c:pt>
                <c:pt idx="808">
                  <c:v>558.14662654194001</c:v>
                </c:pt>
                <c:pt idx="809">
                  <c:v>558.83740206983828</c:v>
                </c:pt>
                <c:pt idx="810">
                  <c:v>559.52817759773654</c:v>
                </c:pt>
                <c:pt idx="811">
                  <c:v>560.21895312563481</c:v>
                </c:pt>
                <c:pt idx="812">
                  <c:v>560.90972865353308</c:v>
                </c:pt>
                <c:pt idx="813">
                  <c:v>561.60050418143135</c:v>
                </c:pt>
                <c:pt idx="814">
                  <c:v>562.29127970932961</c:v>
                </c:pt>
                <c:pt idx="815">
                  <c:v>562.98205523722788</c:v>
                </c:pt>
                <c:pt idx="816">
                  <c:v>563.67283076512615</c:v>
                </c:pt>
                <c:pt idx="817">
                  <c:v>564.36360629302442</c:v>
                </c:pt>
                <c:pt idx="818">
                  <c:v>565.05438182092269</c:v>
                </c:pt>
                <c:pt idx="819">
                  <c:v>565.74515734882095</c:v>
                </c:pt>
                <c:pt idx="820">
                  <c:v>566.43593287671922</c:v>
                </c:pt>
                <c:pt idx="821">
                  <c:v>567.12670840461749</c:v>
                </c:pt>
                <c:pt idx="822">
                  <c:v>567.81748393251576</c:v>
                </c:pt>
                <c:pt idx="823">
                  <c:v>568.50825946041402</c:v>
                </c:pt>
                <c:pt idx="824">
                  <c:v>569.19903498831229</c:v>
                </c:pt>
                <c:pt idx="825">
                  <c:v>569.88981051621056</c:v>
                </c:pt>
                <c:pt idx="826">
                  <c:v>570.58058604410883</c:v>
                </c:pt>
                <c:pt idx="827">
                  <c:v>571.27136157200709</c:v>
                </c:pt>
                <c:pt idx="828">
                  <c:v>571.96213709990536</c:v>
                </c:pt>
                <c:pt idx="829">
                  <c:v>572.65291262780363</c:v>
                </c:pt>
                <c:pt idx="830">
                  <c:v>573.3436881557019</c:v>
                </c:pt>
                <c:pt idx="831">
                  <c:v>574.03446368360017</c:v>
                </c:pt>
                <c:pt idx="832">
                  <c:v>574.72523921149843</c:v>
                </c:pt>
                <c:pt idx="833">
                  <c:v>575.4160147393967</c:v>
                </c:pt>
                <c:pt idx="834">
                  <c:v>576.10679026729497</c:v>
                </c:pt>
                <c:pt idx="835">
                  <c:v>576.79756579519324</c:v>
                </c:pt>
                <c:pt idx="836">
                  <c:v>577.4883413230915</c:v>
                </c:pt>
                <c:pt idx="837">
                  <c:v>578.17911685098977</c:v>
                </c:pt>
                <c:pt idx="838">
                  <c:v>578.86989237888804</c:v>
                </c:pt>
                <c:pt idx="839">
                  <c:v>579.56066790678631</c:v>
                </c:pt>
                <c:pt idx="840">
                  <c:v>580.25144343468457</c:v>
                </c:pt>
                <c:pt idx="841">
                  <c:v>580.94221896258284</c:v>
                </c:pt>
                <c:pt idx="842">
                  <c:v>581.63299449048111</c:v>
                </c:pt>
                <c:pt idx="843">
                  <c:v>582.32377001837938</c:v>
                </c:pt>
                <c:pt idx="844">
                  <c:v>583.01454554627765</c:v>
                </c:pt>
                <c:pt idx="845">
                  <c:v>583.70532107417591</c:v>
                </c:pt>
                <c:pt idx="846">
                  <c:v>584.39609660207418</c:v>
                </c:pt>
                <c:pt idx="847">
                  <c:v>585.08687212997245</c:v>
                </c:pt>
                <c:pt idx="848">
                  <c:v>585.77764765787072</c:v>
                </c:pt>
                <c:pt idx="849">
                  <c:v>586.46842318576898</c:v>
                </c:pt>
                <c:pt idx="850">
                  <c:v>587.15919871366725</c:v>
                </c:pt>
                <c:pt idx="851">
                  <c:v>587.84997424156552</c:v>
                </c:pt>
                <c:pt idx="852">
                  <c:v>588.54074976946379</c:v>
                </c:pt>
                <c:pt idx="853">
                  <c:v>589.23152529736205</c:v>
                </c:pt>
                <c:pt idx="854">
                  <c:v>589.92230082526032</c:v>
                </c:pt>
                <c:pt idx="855">
                  <c:v>590.61307635315859</c:v>
                </c:pt>
                <c:pt idx="856">
                  <c:v>591.30385188105686</c:v>
                </c:pt>
                <c:pt idx="857">
                  <c:v>591.99462740895513</c:v>
                </c:pt>
                <c:pt idx="858">
                  <c:v>592.68540293685339</c:v>
                </c:pt>
                <c:pt idx="859">
                  <c:v>593.37617846475166</c:v>
                </c:pt>
                <c:pt idx="860">
                  <c:v>594.06695399264993</c:v>
                </c:pt>
                <c:pt idx="861">
                  <c:v>594.7577295205482</c:v>
                </c:pt>
                <c:pt idx="862">
                  <c:v>595.44850504844646</c:v>
                </c:pt>
                <c:pt idx="863">
                  <c:v>596.13928057634473</c:v>
                </c:pt>
                <c:pt idx="864">
                  <c:v>596.830056104243</c:v>
                </c:pt>
                <c:pt idx="865">
                  <c:v>597.52083163214127</c:v>
                </c:pt>
                <c:pt idx="866">
                  <c:v>598.21160716003953</c:v>
                </c:pt>
                <c:pt idx="867">
                  <c:v>598.9023826879378</c:v>
                </c:pt>
                <c:pt idx="868">
                  <c:v>599.59315821583607</c:v>
                </c:pt>
                <c:pt idx="869">
                  <c:v>600.28393374373434</c:v>
                </c:pt>
                <c:pt idx="870">
                  <c:v>600.97470927163261</c:v>
                </c:pt>
                <c:pt idx="871">
                  <c:v>601.66548479953087</c:v>
                </c:pt>
                <c:pt idx="872">
                  <c:v>602.35626032742914</c:v>
                </c:pt>
                <c:pt idx="873">
                  <c:v>603.04703585532741</c:v>
                </c:pt>
                <c:pt idx="874">
                  <c:v>603.73781138322568</c:v>
                </c:pt>
                <c:pt idx="875">
                  <c:v>604.42858691112394</c:v>
                </c:pt>
                <c:pt idx="876">
                  <c:v>605.11936243902221</c:v>
                </c:pt>
                <c:pt idx="877">
                  <c:v>605.81013796692048</c:v>
                </c:pt>
                <c:pt idx="878">
                  <c:v>606.50091349481875</c:v>
                </c:pt>
                <c:pt idx="879">
                  <c:v>607.19168902271701</c:v>
                </c:pt>
                <c:pt idx="880">
                  <c:v>607.88246455061528</c:v>
                </c:pt>
                <c:pt idx="881">
                  <c:v>608.57324007851355</c:v>
                </c:pt>
                <c:pt idx="882">
                  <c:v>609.26401560641182</c:v>
                </c:pt>
                <c:pt idx="883">
                  <c:v>609.95479113431008</c:v>
                </c:pt>
                <c:pt idx="884">
                  <c:v>610.64556666220835</c:v>
                </c:pt>
                <c:pt idx="885">
                  <c:v>611.33634219010662</c:v>
                </c:pt>
                <c:pt idx="886">
                  <c:v>612.02711771800489</c:v>
                </c:pt>
                <c:pt idx="887">
                  <c:v>612.71789324590316</c:v>
                </c:pt>
                <c:pt idx="888">
                  <c:v>613.40866877380142</c:v>
                </c:pt>
                <c:pt idx="889">
                  <c:v>614.09944430169969</c:v>
                </c:pt>
                <c:pt idx="890">
                  <c:v>614.79021982959796</c:v>
                </c:pt>
                <c:pt idx="891">
                  <c:v>615.48099535749623</c:v>
                </c:pt>
                <c:pt idx="892">
                  <c:v>616.17177088539449</c:v>
                </c:pt>
                <c:pt idx="893">
                  <c:v>616.86254641329276</c:v>
                </c:pt>
                <c:pt idx="894">
                  <c:v>617.55332194119103</c:v>
                </c:pt>
                <c:pt idx="895">
                  <c:v>618.2440974690893</c:v>
                </c:pt>
                <c:pt idx="896">
                  <c:v>618.93487299698756</c:v>
                </c:pt>
                <c:pt idx="897">
                  <c:v>619.62564852488583</c:v>
                </c:pt>
                <c:pt idx="898">
                  <c:v>620.3164240527841</c:v>
                </c:pt>
                <c:pt idx="899">
                  <c:v>621.00719958068237</c:v>
                </c:pt>
                <c:pt idx="900">
                  <c:v>621.69797510858064</c:v>
                </c:pt>
                <c:pt idx="901">
                  <c:v>622.3887506364789</c:v>
                </c:pt>
                <c:pt idx="902">
                  <c:v>623.07952616437717</c:v>
                </c:pt>
                <c:pt idx="903">
                  <c:v>623.77030169227544</c:v>
                </c:pt>
                <c:pt idx="904">
                  <c:v>624.46107722017371</c:v>
                </c:pt>
                <c:pt idx="905">
                  <c:v>625.15185274807197</c:v>
                </c:pt>
                <c:pt idx="906">
                  <c:v>625.84262827597024</c:v>
                </c:pt>
                <c:pt idx="907">
                  <c:v>626.53340380386851</c:v>
                </c:pt>
                <c:pt idx="908">
                  <c:v>627.22417933176678</c:v>
                </c:pt>
                <c:pt idx="909">
                  <c:v>627.91495485966504</c:v>
                </c:pt>
                <c:pt idx="910">
                  <c:v>628.60573038756331</c:v>
                </c:pt>
                <c:pt idx="911">
                  <c:v>629.29650591546158</c:v>
                </c:pt>
                <c:pt idx="912">
                  <c:v>629.98728144335985</c:v>
                </c:pt>
                <c:pt idx="913">
                  <c:v>630.67805697125812</c:v>
                </c:pt>
                <c:pt idx="914">
                  <c:v>631.36883249915638</c:v>
                </c:pt>
                <c:pt idx="915">
                  <c:v>632.05960802705465</c:v>
                </c:pt>
                <c:pt idx="916">
                  <c:v>632.75038355495292</c:v>
                </c:pt>
                <c:pt idx="917">
                  <c:v>633.44115908285119</c:v>
                </c:pt>
                <c:pt idx="918">
                  <c:v>634.13193461074945</c:v>
                </c:pt>
                <c:pt idx="919">
                  <c:v>634.82271013864772</c:v>
                </c:pt>
                <c:pt idx="920">
                  <c:v>635.51348566654599</c:v>
                </c:pt>
                <c:pt idx="921">
                  <c:v>636.20426119444426</c:v>
                </c:pt>
                <c:pt idx="922">
                  <c:v>636.89503672234252</c:v>
                </c:pt>
                <c:pt idx="923">
                  <c:v>637.58581225024079</c:v>
                </c:pt>
                <c:pt idx="924">
                  <c:v>638.27658777813906</c:v>
                </c:pt>
                <c:pt idx="925">
                  <c:v>638.96736330603733</c:v>
                </c:pt>
                <c:pt idx="926">
                  <c:v>639.6581388339356</c:v>
                </c:pt>
                <c:pt idx="927">
                  <c:v>640.34891436183386</c:v>
                </c:pt>
                <c:pt idx="928">
                  <c:v>641.03968988973213</c:v>
                </c:pt>
                <c:pt idx="929">
                  <c:v>641.7304654176304</c:v>
                </c:pt>
                <c:pt idx="930">
                  <c:v>642.42124094552867</c:v>
                </c:pt>
                <c:pt idx="931">
                  <c:v>643.11201647342693</c:v>
                </c:pt>
                <c:pt idx="932">
                  <c:v>643.8027920013252</c:v>
                </c:pt>
                <c:pt idx="933">
                  <c:v>644.49356752922347</c:v>
                </c:pt>
                <c:pt idx="934">
                  <c:v>645.18434305712174</c:v>
                </c:pt>
                <c:pt idx="935">
                  <c:v>645.87511858502</c:v>
                </c:pt>
                <c:pt idx="936">
                  <c:v>646.56589411291827</c:v>
                </c:pt>
                <c:pt idx="937">
                  <c:v>647.25666964081654</c:v>
                </c:pt>
                <c:pt idx="938">
                  <c:v>647.94744516871481</c:v>
                </c:pt>
                <c:pt idx="939">
                  <c:v>648.63822069661308</c:v>
                </c:pt>
                <c:pt idx="940">
                  <c:v>649.32899622451134</c:v>
                </c:pt>
                <c:pt idx="941">
                  <c:v>650.01977175240961</c:v>
                </c:pt>
                <c:pt idx="942">
                  <c:v>650.71054728030788</c:v>
                </c:pt>
                <c:pt idx="943">
                  <c:v>651.40132280820615</c:v>
                </c:pt>
                <c:pt idx="944">
                  <c:v>652.09209833610441</c:v>
                </c:pt>
                <c:pt idx="945">
                  <c:v>652.78287386400268</c:v>
                </c:pt>
                <c:pt idx="946">
                  <c:v>653.47364939190095</c:v>
                </c:pt>
                <c:pt idx="947">
                  <c:v>654.16442491979922</c:v>
                </c:pt>
                <c:pt idx="948">
                  <c:v>654.85520044769748</c:v>
                </c:pt>
                <c:pt idx="949">
                  <c:v>655.54597597559575</c:v>
                </c:pt>
                <c:pt idx="950">
                  <c:v>656.23675150349402</c:v>
                </c:pt>
                <c:pt idx="951">
                  <c:v>656.92752703139229</c:v>
                </c:pt>
                <c:pt idx="952">
                  <c:v>657.61830255929056</c:v>
                </c:pt>
                <c:pt idx="953">
                  <c:v>658.30907808718882</c:v>
                </c:pt>
                <c:pt idx="954">
                  <c:v>658.99985361508709</c:v>
                </c:pt>
                <c:pt idx="955">
                  <c:v>659.69062914298536</c:v>
                </c:pt>
                <c:pt idx="956">
                  <c:v>660.38140467088363</c:v>
                </c:pt>
                <c:pt idx="957">
                  <c:v>661.07218019878189</c:v>
                </c:pt>
                <c:pt idx="958">
                  <c:v>661.76295572668016</c:v>
                </c:pt>
                <c:pt idx="959">
                  <c:v>662.45373125457843</c:v>
                </c:pt>
                <c:pt idx="960">
                  <c:v>663.1445067824767</c:v>
                </c:pt>
                <c:pt idx="961">
                  <c:v>663.83528231037496</c:v>
                </c:pt>
                <c:pt idx="962">
                  <c:v>664.52605783827323</c:v>
                </c:pt>
                <c:pt idx="963">
                  <c:v>665.2168333661715</c:v>
                </c:pt>
                <c:pt idx="964">
                  <c:v>665.90760889406977</c:v>
                </c:pt>
                <c:pt idx="965">
                  <c:v>666.59838442196803</c:v>
                </c:pt>
                <c:pt idx="966">
                  <c:v>667.2891599498663</c:v>
                </c:pt>
                <c:pt idx="967">
                  <c:v>667.97993547776457</c:v>
                </c:pt>
                <c:pt idx="968">
                  <c:v>668.67071100566284</c:v>
                </c:pt>
                <c:pt idx="969">
                  <c:v>669.36148653356111</c:v>
                </c:pt>
                <c:pt idx="970">
                  <c:v>670.05226206145937</c:v>
                </c:pt>
                <c:pt idx="971">
                  <c:v>670.74303758935764</c:v>
                </c:pt>
                <c:pt idx="972">
                  <c:v>671.43381311725591</c:v>
                </c:pt>
                <c:pt idx="973">
                  <c:v>672.12458864515418</c:v>
                </c:pt>
                <c:pt idx="974">
                  <c:v>672.81536417305244</c:v>
                </c:pt>
                <c:pt idx="975">
                  <c:v>673.50613970095071</c:v>
                </c:pt>
                <c:pt idx="976">
                  <c:v>674.19691522884898</c:v>
                </c:pt>
                <c:pt idx="977">
                  <c:v>674.88769075674725</c:v>
                </c:pt>
                <c:pt idx="978">
                  <c:v>675.57846628464551</c:v>
                </c:pt>
                <c:pt idx="979">
                  <c:v>676.26924181254378</c:v>
                </c:pt>
                <c:pt idx="980">
                  <c:v>676.96001734044205</c:v>
                </c:pt>
                <c:pt idx="981">
                  <c:v>677.65079286834032</c:v>
                </c:pt>
                <c:pt idx="982">
                  <c:v>678.34156839623859</c:v>
                </c:pt>
                <c:pt idx="983">
                  <c:v>679.03234392413685</c:v>
                </c:pt>
                <c:pt idx="984">
                  <c:v>679.72311945203512</c:v>
                </c:pt>
                <c:pt idx="985">
                  <c:v>680.41389497993339</c:v>
                </c:pt>
                <c:pt idx="986">
                  <c:v>681.10467050783166</c:v>
                </c:pt>
                <c:pt idx="987">
                  <c:v>681.79544603572992</c:v>
                </c:pt>
                <c:pt idx="988">
                  <c:v>682.48622156362819</c:v>
                </c:pt>
                <c:pt idx="989">
                  <c:v>683.17699709152646</c:v>
                </c:pt>
                <c:pt idx="990">
                  <c:v>683.86777261942473</c:v>
                </c:pt>
                <c:pt idx="991">
                  <c:v>684.55854814732299</c:v>
                </c:pt>
                <c:pt idx="992">
                  <c:v>685.24932367522126</c:v>
                </c:pt>
                <c:pt idx="993">
                  <c:v>685.94009920311953</c:v>
                </c:pt>
                <c:pt idx="994">
                  <c:v>686.6308747310178</c:v>
                </c:pt>
                <c:pt idx="995">
                  <c:v>687.32165025891607</c:v>
                </c:pt>
                <c:pt idx="996">
                  <c:v>688.01242578681433</c:v>
                </c:pt>
                <c:pt idx="997">
                  <c:v>688.7032013147126</c:v>
                </c:pt>
                <c:pt idx="998">
                  <c:v>689.39397684261087</c:v>
                </c:pt>
                <c:pt idx="999">
                  <c:v>690.08475237050914</c:v>
                </c:pt>
                <c:pt idx="1000" formatCode="0.0000">
                  <c:v>690.77552789821357</c:v>
                </c:pt>
              </c:numCache>
            </c:numRef>
          </c:xVal>
          <c:yVal>
            <c:numRef>
              <c:f>Exponential!$D$7:$D$1007</c:f>
              <c:numCache>
                <c:formatCode>0.00000</c:formatCode>
                <c:ptCount val="1001"/>
                <c:pt idx="0">
                  <c:v>9.999778782798785E-13</c:v>
                </c:pt>
                <c:pt idx="1">
                  <c:v>6.8839515800603879E-3</c:v>
                </c:pt>
                <c:pt idx="2">
                  <c:v>1.3720514369777725E-2</c:v>
                </c:pt>
                <c:pt idx="3">
                  <c:v>2.0510014592283521E-2</c:v>
                </c:pt>
                <c:pt idx="4">
                  <c:v>2.7252776224011566E-2</c:v>
                </c:pt>
                <c:pt idx="5">
                  <c:v>3.3949121011157546E-2</c:v>
                </c:pt>
                <c:pt idx="6">
                  <c:v>4.0599368485031984E-2</c:v>
                </c:pt>
                <c:pt idx="7">
                  <c:v>4.7203835977307596E-2</c:v>
                </c:pt>
                <c:pt idx="8">
                  <c:v>5.3762838635160737E-2</c:v>
                </c:pt>
                <c:pt idx="9">
                  <c:v>6.0276689436310371E-2</c:v>
                </c:pt>
                <c:pt idx="10">
                  <c:v>6.674569920395157E-2</c:v>
                </c:pt>
                <c:pt idx="11">
                  <c:v>7.3170176621587757E-2</c:v>
                </c:pt>
                <c:pt idx="12">
                  <c:v>7.9550428247760152E-2</c:v>
                </c:pt>
                <c:pt idx="13">
                  <c:v>8.5886758530675733E-2</c:v>
                </c:pt>
                <c:pt idx="14">
                  <c:v>9.2179469822734728E-2</c:v>
                </c:pt>
                <c:pt idx="15">
                  <c:v>9.8428862394958183E-2</c:v>
                </c:pt>
                <c:pt idx="16">
                  <c:v>0.10463523445131584</c:v>
                </c:pt>
                <c:pt idx="17">
                  <c:v>0.11079888214295586</c:v>
                </c:pt>
                <c:pt idx="18">
                  <c:v>0.11692009958233618</c:v>
                </c:pt>
                <c:pt idx="19">
                  <c:v>0.12299917885725897</c:v>
                </c:pt>
                <c:pt idx="20">
                  <c:v>0.12903641004480781</c:v>
                </c:pt>
                <c:pt idx="21">
                  <c:v>0.13503208122518984</c:v>
                </c:pt>
                <c:pt idx="22">
                  <c:v>0.14098647849548218</c:v>
                </c:pt>
                <c:pt idx="23">
                  <c:v>0.1468998859832833</c:v>
                </c:pt>
                <c:pt idx="24">
                  <c:v>0.15277258586027109</c:v>
                </c:pt>
                <c:pt idx="25">
                  <c:v>0.1586048583556674</c:v>
                </c:pt>
                <c:pt idx="26">
                  <c:v>0.16439698176960937</c:v>
                </c:pt>
                <c:pt idx="27">
                  <c:v>0.17014923248642977</c:v>
                </c:pt>
                <c:pt idx="28">
                  <c:v>0.17586188498784494</c:v>
                </c:pt>
                <c:pt idx="29">
                  <c:v>0.18153521186605237</c:v>
                </c:pt>
                <c:pt idx="30">
                  <c:v>0.18716948383673804</c:v>
                </c:pt>
                <c:pt idx="31">
                  <c:v>0.19276496975199409</c:v>
                </c:pt>
                <c:pt idx="32">
                  <c:v>0.19832193661314823</c:v>
                </c:pt>
                <c:pt idx="33">
                  <c:v>0.20384064958350367</c:v>
                </c:pt>
                <c:pt idx="34">
                  <c:v>0.20932137200099254</c:v>
                </c:pt>
                <c:pt idx="35">
                  <c:v>0.21476436539074095</c:v>
                </c:pt>
                <c:pt idx="36">
                  <c:v>0.22016988947754923</c:v>
                </c:pt>
                <c:pt idx="37">
                  <c:v>0.22553820219828447</c:v>
                </c:pt>
                <c:pt idx="38">
                  <c:v>0.23086955971418877</c:v>
                </c:pt>
                <c:pt idx="39">
                  <c:v>0.23616421642310292</c:v>
                </c:pt>
                <c:pt idx="40">
                  <c:v>0.24142242497160515</c:v>
                </c:pt>
                <c:pt idx="41">
                  <c:v>0.24664443626706689</c:v>
                </c:pt>
                <c:pt idx="42">
                  <c:v>0.25183049948962533</c:v>
                </c:pt>
                <c:pt idx="43">
                  <c:v>0.25698086210407367</c:v>
                </c:pt>
                <c:pt idx="44">
                  <c:v>0.26209576987166949</c:v>
                </c:pt>
                <c:pt idx="45">
                  <c:v>0.26717546686186178</c:v>
                </c:pt>
                <c:pt idx="46">
                  <c:v>0.27222019546393728</c:v>
                </c:pt>
                <c:pt idx="47">
                  <c:v>0.27723019639858648</c:v>
                </c:pt>
                <c:pt idx="48">
                  <c:v>0.28220570872939055</c:v>
                </c:pt>
                <c:pt idx="49">
                  <c:v>0.28714696987422828</c:v>
                </c:pt>
                <c:pt idx="50">
                  <c:v>0.29205421561660538</c:v>
                </c:pt>
                <c:pt idx="51">
                  <c:v>0.2969276801169054</c:v>
                </c:pt>
                <c:pt idx="52">
                  <c:v>0.30176759592356306</c:v>
                </c:pt>
                <c:pt idx="53">
                  <c:v>0.30657419398416097</c:v>
                </c:pt>
                <c:pt idx="54">
                  <c:v>0.31134770365644959</c:v>
                </c:pt>
                <c:pt idx="55">
                  <c:v>0.31608835271929203</c:v>
                </c:pt>
                <c:pt idx="56">
                  <c:v>0.32079636738353257</c:v>
                </c:pt>
                <c:pt idx="57">
                  <c:v>0.32547197230279079</c:v>
                </c:pt>
                <c:pt idx="58">
                  <c:v>0.33011539058418204</c:v>
                </c:pt>
                <c:pt idx="59">
                  <c:v>0.33472684379896289</c:v>
                </c:pt>
                <c:pt idx="60">
                  <c:v>0.33930655199310411</c:v>
                </c:pt>
                <c:pt idx="61">
                  <c:v>0.34385473369779052</c:v>
                </c:pt>
                <c:pt idx="62">
                  <c:v>0.34837160593984906</c:v>
                </c:pt>
                <c:pt idx="63">
                  <c:v>0.35285738425210444</c:v>
                </c:pt>
                <c:pt idx="64">
                  <c:v>0.35731228268366377</c:v>
                </c:pt>
                <c:pt idx="65">
                  <c:v>0.36173651381013072</c:v>
                </c:pt>
                <c:pt idx="66">
                  <c:v>0.36613028874374842</c:v>
                </c:pt>
                <c:pt idx="67">
                  <c:v>0.37049381714347374</c:v>
                </c:pt>
                <c:pt idx="68">
                  <c:v>0.37482730722498148</c:v>
                </c:pt>
                <c:pt idx="69">
                  <c:v>0.37913096577059979</c:v>
                </c:pt>
                <c:pt idx="70">
                  <c:v>0.38340499813917717</c:v>
                </c:pt>
                <c:pt idx="71">
                  <c:v>0.38764960827588191</c:v>
                </c:pt>
                <c:pt idx="72">
                  <c:v>0.39186499872193359</c:v>
                </c:pt>
                <c:pt idx="73">
                  <c:v>0.39605137062426776</c:v>
                </c:pt>
                <c:pt idx="74">
                  <c:v>0.40020892374513428</c:v>
                </c:pt>
                <c:pt idx="75">
                  <c:v>0.40433785647162934</c:v>
                </c:pt>
                <c:pt idx="76">
                  <c:v>0.40843836582516202</c:v>
                </c:pt>
                <c:pt idx="77">
                  <c:v>0.41251064747085553</c:v>
                </c:pt>
                <c:pt idx="78">
                  <c:v>0.41655489572688364</c:v>
                </c:pt>
                <c:pt idx="79">
                  <c:v>0.4205713035737435</c:v>
                </c:pt>
                <c:pt idx="80">
                  <c:v>0.42456006266346391</c:v>
                </c:pt>
                <c:pt idx="81">
                  <c:v>0.42852136332875013</c:v>
                </c:pt>
                <c:pt idx="82">
                  <c:v>0.43245539459206628</c:v>
                </c:pt>
                <c:pt idx="83">
                  <c:v>0.43636234417465536</c:v>
                </c:pt>
                <c:pt idx="84">
                  <c:v>0.44024239850549596</c:v>
                </c:pt>
                <c:pt idx="85">
                  <c:v>0.44409574273019892</c:v>
                </c:pt>
                <c:pt idx="86">
                  <c:v>0.44792256071984149</c:v>
                </c:pt>
                <c:pt idx="87">
                  <c:v>0.45172303507974154</c:v>
                </c:pt>
                <c:pt idx="88">
                  <c:v>0.45549734715817047</c:v>
                </c:pt>
                <c:pt idx="89">
                  <c:v>0.4592456770550073</c:v>
                </c:pt>
                <c:pt idx="90">
                  <c:v>0.46296820363033186</c:v>
                </c:pt>
                <c:pt idx="91">
                  <c:v>0.46666510451296017</c:v>
                </c:pt>
                <c:pt idx="92">
                  <c:v>0.47033655610891978</c:v>
                </c:pt>
                <c:pt idx="93">
                  <c:v>0.47398273360986798</c:v>
                </c:pt>
                <c:pt idx="94">
                  <c:v>0.47760381100145088</c:v>
                </c:pt>
                <c:pt idx="95">
                  <c:v>0.48119996107160623</c:v>
                </c:pt>
                <c:pt idx="96">
                  <c:v>0.48477135541880745</c:v>
                </c:pt>
                <c:pt idx="97">
                  <c:v>0.48831816446025278</c:v>
                </c:pt>
                <c:pt idx="98">
                  <c:v>0.49184055743999655</c:v>
                </c:pt>
                <c:pt idx="99">
                  <c:v>0.49533870243702549</c:v>
                </c:pt>
                <c:pt idx="100">
                  <c:v>0.4988127663732782</c:v>
                </c:pt>
                <c:pt idx="101">
                  <c:v>0.50226291502161113</c:v>
                </c:pt>
                <c:pt idx="102">
                  <c:v>0.50568931301370845</c:v>
                </c:pt>
                <c:pt idx="103">
                  <c:v>0.50909212384793756</c:v>
                </c:pt>
                <c:pt idx="104">
                  <c:v>0.51247150989715107</c:v>
                </c:pt>
                <c:pt idx="105">
                  <c:v>0.51582763241643481</c:v>
                </c:pt>
                <c:pt idx="106">
                  <c:v>0.51916065155080227</c:v>
                </c:pt>
                <c:pt idx="107">
                  <c:v>0.52247072634283687</c:v>
                </c:pt>
                <c:pt idx="108">
                  <c:v>0.52575801474027983</c:v>
                </c:pt>
                <c:pt idx="109">
                  <c:v>0.52902267360356858</c:v>
                </c:pt>
                <c:pt idx="110">
                  <c:v>0.53226485871332008</c:v>
                </c:pt>
                <c:pt idx="111">
                  <c:v>0.53548472477776565</c:v>
                </c:pt>
                <c:pt idx="112">
                  <c:v>0.53868242544013267</c:v>
                </c:pt>
                <c:pt idx="113">
                  <c:v>0.54185811328597544</c:v>
                </c:pt>
                <c:pt idx="114">
                  <c:v>0.54501193985045737</c:v>
                </c:pt>
                <c:pt idx="115">
                  <c:v>0.54814405562558044</c:v>
                </c:pt>
                <c:pt idx="116">
                  <c:v>0.55125461006736765</c:v>
                </c:pt>
                <c:pt idx="117">
                  <c:v>0.55434375160299354</c:v>
                </c:pt>
                <c:pt idx="118">
                  <c:v>0.55741162763786722</c:v>
                </c:pt>
                <c:pt idx="119">
                  <c:v>0.56045838456266628</c:v>
                </c:pt>
                <c:pt idx="120">
                  <c:v>0.56348416776032195</c:v>
                </c:pt>
                <c:pt idx="121">
                  <c:v>0.56648912161295606</c:v>
                </c:pt>
                <c:pt idx="122">
                  <c:v>0.56947338950877135</c:v>
                </c:pt>
                <c:pt idx="123">
                  <c:v>0.57243711384889284</c:v>
                </c:pt>
                <c:pt idx="124">
                  <c:v>0.57538043605416334</c:v>
                </c:pt>
                <c:pt idx="125">
                  <c:v>0.57830349657189117</c:v>
                </c:pt>
                <c:pt idx="126">
                  <c:v>0.58120643488255208</c:v>
                </c:pt>
                <c:pt idx="127">
                  <c:v>0.58408938950644562</c:v>
                </c:pt>
                <c:pt idx="128">
                  <c:v>0.58695249801030347</c:v>
                </c:pt>
                <c:pt idx="129">
                  <c:v>0.58979589701385526</c:v>
                </c:pt>
                <c:pt idx="130">
                  <c:v>0.59261972219634651</c:v>
                </c:pt>
                <c:pt idx="131">
                  <c:v>0.59542410830301384</c:v>
                </c:pt>
                <c:pt idx="132">
                  <c:v>0.59820918915151378</c:v>
                </c:pt>
                <c:pt idx="133">
                  <c:v>0.60097509763830892</c:v>
                </c:pt>
                <c:pt idx="134">
                  <c:v>0.6037219657450088</c:v>
                </c:pt>
                <c:pt idx="135">
                  <c:v>0.60644992454466806</c:v>
                </c:pt>
                <c:pt idx="136">
                  <c:v>0.60915910420804087</c:v>
                </c:pt>
                <c:pt idx="137">
                  <c:v>0.61184963400979187</c:v>
                </c:pt>
                <c:pt idx="138">
                  <c:v>0.61452164233466577</c:v>
                </c:pt>
                <c:pt idx="139">
                  <c:v>0.61717525668361217</c:v>
                </c:pt>
                <c:pt idx="140">
                  <c:v>0.61981060367987106</c:v>
                </c:pt>
                <c:pt idx="141">
                  <c:v>0.6224278090750136</c:v>
                </c:pt>
                <c:pt idx="142">
                  <c:v>0.62502699775494364</c:v>
                </c:pt>
                <c:pt idx="143">
                  <c:v>0.62760829374585603</c:v>
                </c:pt>
                <c:pt idx="144">
                  <c:v>0.63017182022015572</c:v>
                </c:pt>
                <c:pt idx="145">
                  <c:v>0.6327176995023347</c:v>
                </c:pt>
                <c:pt idx="146">
                  <c:v>0.63524605307480897</c:v>
                </c:pt>
                <c:pt idx="147">
                  <c:v>0.63775700158371573</c:v>
                </c:pt>
                <c:pt idx="148">
                  <c:v>0.64025066484466953</c:v>
                </c:pt>
                <c:pt idx="149">
                  <c:v>0.64272716184848044</c:v>
                </c:pt>
                <c:pt idx="150">
                  <c:v>0.64518661076683137</c:v>
                </c:pt>
                <c:pt idx="151">
                  <c:v>0.64762912895791724</c:v>
                </c:pt>
                <c:pt idx="152">
                  <c:v>0.65005483297204458</c:v>
                </c:pt>
                <c:pt idx="153">
                  <c:v>0.6524638385571937</c:v>
                </c:pt>
                <c:pt idx="154">
                  <c:v>0.65485626066454083</c:v>
                </c:pt>
                <c:pt idx="155">
                  <c:v>0.65723221345394434</c:v>
                </c:pt>
                <c:pt idx="156">
                  <c:v>0.6595918102993914</c:v>
                </c:pt>
                <c:pt idx="157">
                  <c:v>0.66193516379440842</c:v>
                </c:pt>
                <c:pt idx="158">
                  <c:v>0.66426238575743279</c:v>
                </c:pt>
                <c:pt idx="159">
                  <c:v>0.66657358723715032</c:v>
                </c:pt>
                <c:pt idx="160">
                  <c:v>0.66886887851779175</c:v>
                </c:pt>
                <c:pt idx="161">
                  <c:v>0.67114836912439757</c:v>
                </c:pt>
                <c:pt idx="162">
                  <c:v>0.67341216782804247</c:v>
                </c:pt>
                <c:pt idx="163">
                  <c:v>0.67566038265102679</c:v>
                </c:pt>
                <c:pt idx="164">
                  <c:v>0.67789312087203024</c:v>
                </c:pt>
                <c:pt idx="165">
                  <c:v>0.68011048903123172</c:v>
                </c:pt>
                <c:pt idx="166">
                  <c:v>0.68231259293539215</c:v>
                </c:pt>
                <c:pt idx="167">
                  <c:v>0.68449953766290428</c:v>
                </c:pt>
                <c:pt idx="168">
                  <c:v>0.68667142756880617</c:v>
                </c:pt>
                <c:pt idx="169">
                  <c:v>0.68882836628976074</c:v>
                </c:pt>
                <c:pt idx="170">
                  <c:v>0.69097045674900126</c:v>
                </c:pt>
                <c:pt idx="171">
                  <c:v>0.69309780116124242</c:v>
                </c:pt>
                <c:pt idx="172">
                  <c:v>0.69521050103755766</c:v>
                </c:pt>
                <c:pt idx="173">
                  <c:v>0.69730865719022328</c:v>
                </c:pt>
                <c:pt idx="174">
                  <c:v>0.69939236973752861</c:v>
                </c:pt>
                <c:pt idx="175">
                  <c:v>0.7014617381085535</c:v>
                </c:pt>
                <c:pt idx="176">
                  <c:v>0.70351686104791322</c:v>
                </c:pt>
                <c:pt idx="177">
                  <c:v>0.70555783662046911</c:v>
                </c:pt>
                <c:pt idx="178">
                  <c:v>0.70758476221600963</c:v>
                </c:pt>
                <c:pt idx="179">
                  <c:v>0.70959773455389608</c:v>
                </c:pt>
                <c:pt idx="180">
                  <c:v>0.71159684968767856</c:v>
                </c:pt>
                <c:pt idx="181">
                  <c:v>0.71358220300967901</c:v>
                </c:pt>
                <c:pt idx="182">
                  <c:v>0.71555388925554342</c:v>
                </c:pt>
                <c:pt idx="183">
                  <c:v>0.71751200250876224</c:v>
                </c:pt>
                <c:pt idx="184">
                  <c:v>0.71945663620515954</c:v>
                </c:pt>
                <c:pt idx="185">
                  <c:v>0.72138788313735192</c:v>
                </c:pt>
                <c:pt idx="186">
                  <c:v>0.72330583545917582</c:v>
                </c:pt>
                <c:pt idx="187">
                  <c:v>0.72521058469008526</c:v>
                </c:pt>
                <c:pt idx="188">
                  <c:v>0.72710222171951899</c:v>
                </c:pt>
                <c:pt idx="189">
                  <c:v>0.72898083681123682</c:v>
                </c:pt>
                <c:pt idx="190">
                  <c:v>0.7308465196076277</c:v>
                </c:pt>
                <c:pt idx="191">
                  <c:v>0.73269935913398609</c:v>
                </c:pt>
                <c:pt idx="192">
                  <c:v>0.73453944380276148</c:v>
                </c:pt>
                <c:pt idx="193">
                  <c:v>0.73636686141777552</c:v>
                </c:pt>
                <c:pt idx="194">
                  <c:v>0.73818169917841314</c:v>
                </c:pt>
                <c:pt idx="195">
                  <c:v>0.73998404368378257</c:v>
                </c:pt>
                <c:pt idx="196">
                  <c:v>0.74177398093684843</c:v>
                </c:pt>
                <c:pt idx="197">
                  <c:v>0.7435515963485344</c:v>
                </c:pt>
                <c:pt idx="198">
                  <c:v>0.74531697474180025</c:v>
                </c:pt>
                <c:pt idx="199">
                  <c:v>0.74707020035568794</c:v>
                </c:pt>
                <c:pt idx="200">
                  <c:v>0.74881135684934264</c:v>
                </c:pt>
                <c:pt idx="201">
                  <c:v>0.7505405273060034</c:v>
                </c:pt>
                <c:pt idx="202">
                  <c:v>0.75225779423696859</c:v>
                </c:pt>
                <c:pt idx="203">
                  <c:v>0.75396323958553269</c:v>
                </c:pt>
                <c:pt idx="204">
                  <c:v>0.7556569447308964</c:v>
                </c:pt>
                <c:pt idx="205">
                  <c:v>0.75733899049205033</c:v>
                </c:pt>
                <c:pt idx="206">
                  <c:v>0.75900945713163059</c:v>
                </c:pt>
                <c:pt idx="207">
                  <c:v>0.76066842435974968</c:v>
                </c:pt>
                <c:pt idx="208">
                  <c:v>0.76231597133779894</c:v>
                </c:pt>
                <c:pt idx="209">
                  <c:v>0.76395217668222726</c:v>
                </c:pt>
                <c:pt idx="210">
                  <c:v>0.76557711846829102</c:v>
                </c:pt>
                <c:pt idx="211">
                  <c:v>0.76719087423378074</c:v>
                </c:pt>
                <c:pt idx="212">
                  <c:v>0.76879352098272036</c:v>
                </c:pt>
                <c:pt idx="213">
                  <c:v>0.77038513518904206</c:v>
                </c:pt>
                <c:pt idx="214">
                  <c:v>0.7719657928002347</c:v>
                </c:pt>
                <c:pt idx="215">
                  <c:v>0.77353556924096889</c:v>
                </c:pt>
                <c:pt idx="216">
                  <c:v>0.77509453941669504</c:v>
                </c:pt>
                <c:pt idx="217">
                  <c:v>0.77664277771721846</c:v>
                </c:pt>
                <c:pt idx="218">
                  <c:v>0.77818035802024799</c:v>
                </c:pt>
                <c:pt idx="219">
                  <c:v>0.77970735369492272</c:v>
                </c:pt>
                <c:pt idx="220">
                  <c:v>0.78122383760531144</c:v>
                </c:pt>
                <c:pt idx="221">
                  <c:v>0.78272988211389072</c:v>
                </c:pt>
                <c:pt idx="222">
                  <c:v>0.78422555908499691</c:v>
                </c:pt>
                <c:pt idx="223">
                  <c:v>0.78571093988825613</c:v>
                </c:pt>
                <c:pt idx="224">
                  <c:v>0.78718609540198914</c:v>
                </c:pt>
                <c:pt idx="225">
                  <c:v>0.78865109601659422</c:v>
                </c:pt>
                <c:pt idx="226">
                  <c:v>0.79010601163790484</c:v>
                </c:pt>
                <c:pt idx="227">
                  <c:v>0.79155091169052683</c:v>
                </c:pt>
                <c:pt idx="228">
                  <c:v>0.7929858651211501</c:v>
                </c:pt>
                <c:pt idx="229">
                  <c:v>0.79441094040183857</c:v>
                </c:pt>
                <c:pt idx="230">
                  <c:v>0.7958262055332983</c:v>
                </c:pt>
                <c:pt idx="231">
                  <c:v>0.79723172804812148</c:v>
                </c:pt>
                <c:pt idx="232">
                  <c:v>0.79862757501400938</c:v>
                </c:pt>
                <c:pt idx="233">
                  <c:v>0.80001381303697228</c:v>
                </c:pt>
                <c:pt idx="234">
                  <c:v>0.80139050826450808</c:v>
                </c:pt>
                <c:pt idx="235">
                  <c:v>0.80275772638875842</c:v>
                </c:pt>
                <c:pt idx="236">
                  <c:v>0.80411553264964331</c:v>
                </c:pt>
                <c:pt idx="237">
                  <c:v>0.80546399183797457</c:v>
                </c:pt>
                <c:pt idx="238">
                  <c:v>0.80680316829854704</c:v>
                </c:pt>
                <c:pt idx="239">
                  <c:v>0.80813312593320896</c:v>
                </c:pt>
                <c:pt idx="240">
                  <c:v>0.80945392820391182</c:v>
                </c:pt>
                <c:pt idx="241">
                  <c:v>0.81076563813573754</c:v>
                </c:pt>
                <c:pt idx="242">
                  <c:v>0.81206831831990689</c:v>
                </c:pt>
                <c:pt idx="243">
                  <c:v>0.81336203091676529</c:v>
                </c:pt>
                <c:pt idx="244">
                  <c:v>0.81464683765874979</c:v>
                </c:pt>
                <c:pt idx="245">
                  <c:v>0.81592279985333394</c:v>
                </c:pt>
                <c:pt idx="246">
                  <c:v>0.81718997838595386</c:v>
                </c:pt>
                <c:pt idx="247">
                  <c:v>0.8184484337229132</c:v>
                </c:pt>
                <c:pt idx="248">
                  <c:v>0.81969822591426855</c:v>
                </c:pt>
                <c:pt idx="249">
                  <c:v>0.82093941459669462</c:v>
                </c:pt>
                <c:pt idx="250">
                  <c:v>0.82217205899633039</c:v>
                </c:pt>
                <c:pt idx="251">
                  <c:v>0.82339621793160489</c:v>
                </c:pt>
                <c:pt idx="252">
                  <c:v>0.82461194981604391</c:v>
                </c:pt>
                <c:pt idx="253">
                  <c:v>0.82581931266105735</c:v>
                </c:pt>
                <c:pt idx="254">
                  <c:v>0.82701836407870721</c:v>
                </c:pt>
                <c:pt idx="255">
                  <c:v>0.82820916128445732</c:v>
                </c:pt>
                <c:pt idx="256">
                  <c:v>0.82939176109990242</c:v>
                </c:pt>
                <c:pt idx="257">
                  <c:v>0.83056621995548074</c:v>
                </c:pt>
                <c:pt idx="258">
                  <c:v>0.83173259389316545</c:v>
                </c:pt>
                <c:pt idx="259">
                  <c:v>0.8328909385691402</c:v>
                </c:pt>
                <c:pt idx="260">
                  <c:v>0.83404130925645359</c:v>
                </c:pt>
                <c:pt idx="261">
                  <c:v>0.83518376084765766</c:v>
                </c:pt>
                <c:pt idx="262">
                  <c:v>0.83631834785742631</c:v>
                </c:pt>
                <c:pt idx="263">
                  <c:v>0.83744512442515751</c:v>
                </c:pt>
                <c:pt idx="264">
                  <c:v>0.8385641443175561</c:v>
                </c:pt>
                <c:pt idx="265">
                  <c:v>0.83967546093119938</c:v>
                </c:pt>
                <c:pt idx="266">
                  <c:v>0.84077912729508519</c:v>
                </c:pt>
                <c:pt idx="267">
                  <c:v>0.84187519607316275</c:v>
                </c:pt>
                <c:pt idx="268">
                  <c:v>0.84296371956684457</c:v>
                </c:pt>
                <c:pt idx="269">
                  <c:v>0.84404474971750321</c:v>
                </c:pt>
                <c:pt idx="270">
                  <c:v>0.84511833810894932</c:v>
                </c:pt>
                <c:pt idx="271">
                  <c:v>0.84618453596989274</c:v>
                </c:pt>
                <c:pt idx="272">
                  <c:v>0.84724339417638772</c:v>
                </c:pt>
                <c:pt idx="273">
                  <c:v>0.84829496325426024</c:v>
                </c:pt>
                <c:pt idx="274">
                  <c:v>0.84933929338151848</c:v>
                </c:pt>
                <c:pt idx="275">
                  <c:v>0.85037643439074817</c:v>
                </c:pt>
                <c:pt idx="276">
                  <c:v>0.85140643577148967</c:v>
                </c:pt>
                <c:pt idx="277">
                  <c:v>0.85242934667259984</c:v>
                </c:pt>
                <c:pt idx="278">
                  <c:v>0.85344521590459699</c:v>
                </c:pt>
                <c:pt idx="279">
                  <c:v>0.8544540919419904</c:v>
                </c:pt>
                <c:pt idx="280">
                  <c:v>0.85545602292559308</c:v>
                </c:pt>
                <c:pt idx="281">
                  <c:v>0.85645105666481913</c:v>
                </c:pt>
                <c:pt idx="282">
                  <c:v>0.85743924063996479</c:v>
                </c:pt>
                <c:pt idx="283">
                  <c:v>0.85842062200447433</c:v>
                </c:pt>
                <c:pt idx="284">
                  <c:v>0.85939524758718999</c:v>
                </c:pt>
                <c:pt idx="285">
                  <c:v>0.86036316389458656</c:v>
                </c:pt>
                <c:pt idx="286">
                  <c:v>0.86132441711299035</c:v>
                </c:pt>
                <c:pt idx="287">
                  <c:v>0.86227905311078346</c:v>
                </c:pt>
                <c:pt idx="288">
                  <c:v>0.86322711744059211</c:v>
                </c:pt>
                <c:pt idx="289">
                  <c:v>0.86416865534146059</c:v>
                </c:pt>
                <c:pt idx="290">
                  <c:v>0.86510371174100964</c:v>
                </c:pt>
                <c:pt idx="291">
                  <c:v>0.86603233125758039</c:v>
                </c:pt>
                <c:pt idx="292">
                  <c:v>0.86695455820236367</c:v>
                </c:pt>
                <c:pt idx="293">
                  <c:v>0.86787043658151419</c:v>
                </c:pt>
                <c:pt idx="294">
                  <c:v>0.86878001009825045</c:v>
                </c:pt>
                <c:pt idx="295">
                  <c:v>0.86968332215493982</c:v>
                </c:pt>
                <c:pt idx="296">
                  <c:v>0.8705804158551701</c:v>
                </c:pt>
                <c:pt idx="297">
                  <c:v>0.87147133400580612</c:v>
                </c:pt>
                <c:pt idx="298">
                  <c:v>0.87235611911903232</c:v>
                </c:pt>
                <c:pt idx="299">
                  <c:v>0.87323481341438114</c:v>
                </c:pt>
                <c:pt idx="300">
                  <c:v>0.87410745882074792</c:v>
                </c:pt>
                <c:pt idx="301">
                  <c:v>0.87497409697839168</c:v>
                </c:pt>
                <c:pt idx="302">
                  <c:v>0.87583476924092152</c:v>
                </c:pt>
                <c:pt idx="303">
                  <c:v>0.8766895166772708</c:v>
                </c:pt>
                <c:pt idx="304">
                  <c:v>0.87753838007365581</c:v>
                </c:pt>
                <c:pt idx="305">
                  <c:v>0.87838139993552289</c:v>
                </c:pt>
                <c:pt idx="306">
                  <c:v>0.87921861648948074</c:v>
                </c:pt>
                <c:pt idx="307">
                  <c:v>0.88005006968521993</c:v>
                </c:pt>
                <c:pt idx="308">
                  <c:v>0.88087579919741943</c:v>
                </c:pt>
                <c:pt idx="309">
                  <c:v>0.88169584442763937</c:v>
                </c:pt>
                <c:pt idx="310">
                  <c:v>0.88251024450620197</c:v>
                </c:pt>
                <c:pt idx="311">
                  <c:v>0.88331903829405778</c:v>
                </c:pt>
                <c:pt idx="312">
                  <c:v>0.88412226438464048</c:v>
                </c:pt>
                <c:pt idx="313">
                  <c:v>0.88491996110570859</c:v>
                </c:pt>
                <c:pt idx="314">
                  <c:v>0.88571216652117402</c:v>
                </c:pt>
                <c:pt idx="315">
                  <c:v>0.88649891843291884</c:v>
                </c:pt>
                <c:pt idx="316">
                  <c:v>0.88728025438259839</c:v>
                </c:pt>
                <c:pt idx="317">
                  <c:v>0.8880562116534334</c:v>
                </c:pt>
                <c:pt idx="318">
                  <c:v>0.88882682727198847</c:v>
                </c:pt>
                <c:pt idx="319">
                  <c:v>0.88959213800993941</c:v>
                </c:pt>
                <c:pt idx="320">
                  <c:v>0.89035218038582731</c:v>
                </c:pt>
                <c:pt idx="321">
                  <c:v>0.89110699066680155</c:v>
                </c:pt>
                <c:pt idx="322">
                  <c:v>0.89185660487035023</c:v>
                </c:pt>
                <c:pt idx="323">
                  <c:v>0.8926010587660187</c:v>
                </c:pt>
                <c:pt idx="324">
                  <c:v>0.89334038787711656</c:v>
                </c:pt>
                <c:pt idx="325">
                  <c:v>0.89407462748241251</c:v>
                </c:pt>
                <c:pt idx="326">
                  <c:v>0.89480381261781827</c:v>
                </c:pt>
                <c:pt idx="327">
                  <c:v>0.89552797807805973</c:v>
                </c:pt>
                <c:pt idx="328">
                  <c:v>0.89624715841833769</c:v>
                </c:pt>
                <c:pt idx="329">
                  <c:v>0.89696138795597646</c:v>
                </c:pt>
                <c:pt idx="330">
                  <c:v>0.89767070077206179</c:v>
                </c:pt>
                <c:pt idx="331">
                  <c:v>0.89837513071306685</c:v>
                </c:pt>
                <c:pt idx="332">
                  <c:v>0.89907471139246709</c:v>
                </c:pt>
                <c:pt idx="333">
                  <c:v>0.89976947619234482</c:v>
                </c:pt>
                <c:pt idx="334">
                  <c:v>0.90045945826498119</c:v>
                </c:pt>
                <c:pt idx="335">
                  <c:v>0.90114469053443924</c:v>
                </c:pt>
                <c:pt idx="336">
                  <c:v>0.90182520569813385</c:v>
                </c:pt>
                <c:pt idx="337">
                  <c:v>0.90250103622839284</c:v>
                </c:pt>
                <c:pt idx="338">
                  <c:v>0.90317221437400574</c:v>
                </c:pt>
                <c:pt idx="339">
                  <c:v>0.90383877216176345</c:v>
                </c:pt>
                <c:pt idx="340">
                  <c:v>0.90450074139798553</c:v>
                </c:pt>
                <c:pt idx="341">
                  <c:v>0.9051581536700386</c:v>
                </c:pt>
                <c:pt idx="342">
                  <c:v>0.90581104034784343</c:v>
                </c:pt>
                <c:pt idx="343">
                  <c:v>0.90645943258537165</c:v>
                </c:pt>
                <c:pt idx="344">
                  <c:v>0.90710336132213243</c:v>
                </c:pt>
                <c:pt idx="345">
                  <c:v>0.90774285728464899</c:v>
                </c:pt>
                <c:pt idx="346">
                  <c:v>0.90837795098792451</c:v>
                </c:pt>
                <c:pt idx="347">
                  <c:v>0.90900867273689856</c:v>
                </c:pt>
                <c:pt idx="348">
                  <c:v>0.9096350526278929</c:v>
                </c:pt>
                <c:pt idx="349">
                  <c:v>0.91025712055004737</c:v>
                </c:pt>
                <c:pt idx="350">
                  <c:v>0.91087490618674694</c:v>
                </c:pt>
                <c:pt idx="351">
                  <c:v>0.91148843901703724</c:v>
                </c:pt>
                <c:pt idx="352">
                  <c:v>0.91209774831703161</c:v>
                </c:pt>
                <c:pt idx="353">
                  <c:v>0.91270286316130811</c:v>
                </c:pt>
                <c:pt idx="354">
                  <c:v>0.91330381242429692</c:v>
                </c:pt>
                <c:pt idx="355">
                  <c:v>0.91390062478165779</c:v>
                </c:pt>
                <c:pt idx="356">
                  <c:v>0.91449332871164879</c:v>
                </c:pt>
                <c:pt idx="357">
                  <c:v>0.91508195249648505</c:v>
                </c:pt>
                <c:pt idx="358">
                  <c:v>0.91566652422368822</c:v>
                </c:pt>
                <c:pt idx="359">
                  <c:v>0.9162470717874267</c:v>
                </c:pt>
                <c:pt idx="360">
                  <c:v>0.9168236228898472</c:v>
                </c:pt>
                <c:pt idx="361">
                  <c:v>0.91739620504239572</c:v>
                </c:pt>
                <c:pt idx="362">
                  <c:v>0.91796484556713109</c:v>
                </c:pt>
                <c:pt idx="363">
                  <c:v>0.91852957159802828</c:v>
                </c:pt>
                <c:pt idx="364">
                  <c:v>0.91909041008227332</c:v>
                </c:pt>
                <c:pt idx="365">
                  <c:v>0.9196473877815492</c:v>
                </c:pt>
                <c:pt idx="366">
                  <c:v>0.92020053127331258</c:v>
                </c:pt>
                <c:pt idx="367">
                  <c:v>0.9207498669520624</c:v>
                </c:pt>
                <c:pt idx="368">
                  <c:v>0.92129542103059903</c:v>
                </c:pt>
                <c:pt idx="369">
                  <c:v>0.92183721954127529</c:v>
                </c:pt>
                <c:pt idx="370">
                  <c:v>0.92237528833723836</c:v>
                </c:pt>
                <c:pt idx="371">
                  <c:v>0.92290965309366391</c:v>
                </c:pt>
                <c:pt idx="372">
                  <c:v>0.92344033930898062</c:v>
                </c:pt>
                <c:pt idx="373">
                  <c:v>0.92396737230608739</c:v>
                </c:pt>
                <c:pt idx="374">
                  <c:v>0.92449077723356154</c:v>
                </c:pt>
                <c:pt idx="375">
                  <c:v>0.92501057906685868</c:v>
                </c:pt>
                <c:pt idx="376">
                  <c:v>0.92552680260950471</c:v>
                </c:pt>
                <c:pt idx="377">
                  <c:v>0.92603947249427931</c:v>
                </c:pt>
                <c:pt idx="378">
                  <c:v>0.92654861318439097</c:v>
                </c:pt>
                <c:pt idx="379">
                  <c:v>0.92705424897464495</c:v>
                </c:pt>
                <c:pt idx="380">
                  <c:v>0.9275564039926022</c:v>
                </c:pt>
                <c:pt idx="381">
                  <c:v>0.92805510219973064</c:v>
                </c:pt>
                <c:pt idx="382">
                  <c:v>0.92855036739254859</c:v>
                </c:pt>
                <c:pt idx="383">
                  <c:v>0.92904222320376051</c:v>
                </c:pt>
                <c:pt idx="384">
                  <c:v>0.92953069310338399</c:v>
                </c:pt>
                <c:pt idx="385">
                  <c:v>0.93001580039987075</c:v>
                </c:pt>
                <c:pt idx="386">
                  <c:v>0.93049756824121788</c:v>
                </c:pt>
                <c:pt idx="387">
                  <c:v>0.93097601961607279</c:v>
                </c:pt>
                <c:pt idx="388">
                  <c:v>0.93145117735483018</c:v>
                </c:pt>
                <c:pt idx="389">
                  <c:v>0.93192306413072157</c:v>
                </c:pt>
                <c:pt idx="390">
                  <c:v>0.93239170246089698</c:v>
                </c:pt>
                <c:pt idx="391">
                  <c:v>0.93285711470749932</c:v>
                </c:pt>
                <c:pt idx="392">
                  <c:v>0.93331932307873178</c:v>
                </c:pt>
                <c:pt idx="393">
                  <c:v>0.93377834962991724</c:v>
                </c:pt>
                <c:pt idx="394">
                  <c:v>0.93423421626455083</c:v>
                </c:pt>
                <c:pt idx="395">
                  <c:v>0.93468694473534508</c:v>
                </c:pt>
                <c:pt idx="396">
                  <c:v>0.93513655664526785</c:v>
                </c:pt>
                <c:pt idx="397">
                  <c:v>0.9355830734485735</c:v>
                </c:pt>
                <c:pt idx="398">
                  <c:v>0.93602651645182577</c:v>
                </c:pt>
                <c:pt idx="399">
                  <c:v>0.93646690681491573</c:v>
                </c:pt>
                <c:pt idx="400">
                  <c:v>0.93690426555207018</c:v>
                </c:pt>
                <c:pt idx="401">
                  <c:v>0.93733861353285541</c:v>
                </c:pt>
                <c:pt idx="402">
                  <c:v>0.93776997148317243</c:v>
                </c:pt>
                <c:pt idx="403">
                  <c:v>0.93819835998624634</c:v>
                </c:pt>
                <c:pt idx="404">
                  <c:v>0.93862379948360797</c:v>
                </c:pt>
                <c:pt idx="405">
                  <c:v>0.93904631027606988</c:v>
                </c:pt>
                <c:pt idx="406">
                  <c:v>0.93946591252469491</c:v>
                </c:pt>
                <c:pt idx="407">
                  <c:v>0.939882626251758</c:v>
                </c:pt>
                <c:pt idx="408">
                  <c:v>0.94029647134170158</c:v>
                </c:pt>
                <c:pt idx="409">
                  <c:v>0.94070746754208467</c:v>
                </c:pt>
                <c:pt idx="410">
                  <c:v>0.94111563446452529</c:v>
                </c:pt>
                <c:pt idx="411">
                  <c:v>0.94152099158563562</c:v>
                </c:pt>
                <c:pt idx="412">
                  <c:v>0.94192355824795193</c:v>
                </c:pt>
                <c:pt idx="413">
                  <c:v>0.94232335366085762</c:v>
                </c:pt>
                <c:pt idx="414">
                  <c:v>0.94272039690149922</c:v>
                </c:pt>
                <c:pt idx="415">
                  <c:v>0.94311470691569754</c:v>
                </c:pt>
                <c:pt idx="416">
                  <c:v>0.94350630251885093</c:v>
                </c:pt>
                <c:pt idx="417">
                  <c:v>0.94389520239683355</c:v>
                </c:pt>
                <c:pt idx="418">
                  <c:v>0.94428142510688717</c:v>
                </c:pt>
                <c:pt idx="419">
                  <c:v>0.94466498907850605</c:v>
                </c:pt>
                <c:pt idx="420">
                  <c:v>0.9450459126143167</c:v>
                </c:pt>
                <c:pt idx="421">
                  <c:v>0.94542421389095155</c:v>
                </c:pt>
                <c:pt idx="422">
                  <c:v>0.94579991095991578</c:v>
                </c:pt>
                <c:pt idx="423">
                  <c:v>0.94617302174844886</c:v>
                </c:pt>
                <c:pt idx="424">
                  <c:v>0.94654356406038009</c:v>
                </c:pt>
                <c:pt idx="425">
                  <c:v>0.94691155557697793</c:v>
                </c:pt>
                <c:pt idx="426">
                  <c:v>0.94727701385779406</c:v>
                </c:pt>
                <c:pt idx="427">
                  <c:v>0.94763995634150078</c:v>
                </c:pt>
                <c:pt idx="428">
                  <c:v>0.94800040034672384</c:v>
                </c:pt>
                <c:pt idx="429">
                  <c:v>0.9483583630728678</c:v>
                </c:pt>
                <c:pt idx="430">
                  <c:v>0.94871386160093796</c:v>
                </c:pt>
                <c:pt idx="431">
                  <c:v>0.94906691289435452</c:v>
                </c:pt>
                <c:pt idx="432">
                  <c:v>0.94941753379976213</c:v>
                </c:pt>
                <c:pt idx="433">
                  <c:v>0.9497657410478344</c:v>
                </c:pt>
                <c:pt idx="434">
                  <c:v>0.95011155125407143</c:v>
                </c:pt>
                <c:pt idx="435">
                  <c:v>0.95045498091959324</c:v>
                </c:pt>
                <c:pt idx="436">
                  <c:v>0.95079604643192672</c:v>
                </c:pt>
                <c:pt idx="437">
                  <c:v>0.95113476406578801</c:v>
                </c:pt>
                <c:pt idx="438">
                  <c:v>0.95147114998385873</c:v>
                </c:pt>
                <c:pt idx="439">
                  <c:v>0.95180522023755776</c:v>
                </c:pt>
                <c:pt idx="440">
                  <c:v>0.95213699076780622</c:v>
                </c:pt>
                <c:pt idx="441">
                  <c:v>0.95246647740578905</c:v>
                </c:pt>
                <c:pt idx="442">
                  <c:v>0.9527936958737101</c:v>
                </c:pt>
                <c:pt idx="443">
                  <c:v>0.95311866178554228</c:v>
                </c:pt>
                <c:pt idx="444">
                  <c:v>0.95344139064777245</c:v>
                </c:pt>
                <c:pt idx="445">
                  <c:v>0.95376189786014187</c:v>
                </c:pt>
                <c:pt idx="446">
                  <c:v>0.95408019871638061</c:v>
                </c:pt>
                <c:pt idx="447">
                  <c:v>0.9543963084049375</c:v>
                </c:pt>
                <c:pt idx="448">
                  <c:v>0.95471024200970456</c:v>
                </c:pt>
                <c:pt idx="449">
                  <c:v>0.95502201451073743</c:v>
                </c:pt>
                <c:pt idx="450">
                  <c:v>0.95533164078496957</c:v>
                </c:pt>
                <c:pt idx="451">
                  <c:v>0.95563913560692215</c:v>
                </c:pt>
                <c:pt idx="452">
                  <c:v>0.95594451364940969</c:v>
                </c:pt>
                <c:pt idx="453">
                  <c:v>0.95624778948423939</c:v>
                </c:pt>
                <c:pt idx="454">
                  <c:v>0.95654897758290713</c:v>
                </c:pt>
                <c:pt idx="455">
                  <c:v>0.95684809231728729</c:v>
                </c:pt>
                <c:pt idx="456">
                  <c:v>0.95714514796031946</c:v>
                </c:pt>
                <c:pt idx="457">
                  <c:v>0.95744015868668875</c:v>
                </c:pt>
                <c:pt idx="458">
                  <c:v>0.9577331385735024</c:v>
                </c:pt>
                <c:pt idx="459">
                  <c:v>0.95802410160096152</c:v>
                </c:pt>
                <c:pt idx="460">
                  <c:v>0.95831306165302843</c:v>
                </c:pt>
                <c:pt idx="461">
                  <c:v>0.95860003251808845</c:v>
                </c:pt>
                <c:pt idx="462">
                  <c:v>0.95888502788960894</c:v>
                </c:pt>
                <c:pt idx="463">
                  <c:v>0.95916806136679156</c:v>
                </c:pt>
                <c:pt idx="464">
                  <c:v>0.95944914645522206</c:v>
                </c:pt>
                <c:pt idx="465">
                  <c:v>0.95972829656751413</c:v>
                </c:pt>
                <c:pt idx="466">
                  <c:v>0.96000552502394987</c:v>
                </c:pt>
                <c:pt idx="467">
                  <c:v>0.96028084505311528</c:v>
                </c:pt>
                <c:pt idx="468">
                  <c:v>0.96055426979253111</c:v>
                </c:pt>
                <c:pt idx="469">
                  <c:v>0.96082581228928032</c:v>
                </c:pt>
                <c:pt idx="470">
                  <c:v>0.96109548550063018</c:v>
                </c:pt>
                <c:pt idx="471">
                  <c:v>0.96136330229465095</c:v>
                </c:pt>
                <c:pt idx="472">
                  <c:v>0.96162927545082966</c:v>
                </c:pt>
                <c:pt idx="473">
                  <c:v>0.96189341766067982</c:v>
                </c:pt>
                <c:pt idx="474">
                  <c:v>0.96215574152834749</c:v>
                </c:pt>
                <c:pt idx="475">
                  <c:v>0.96241625957121202</c:v>
                </c:pt>
                <c:pt idx="476">
                  <c:v>0.96267498422048403</c:v>
                </c:pt>
                <c:pt idx="477">
                  <c:v>0.96293192782179815</c:v>
                </c:pt>
                <c:pt idx="478">
                  <c:v>0.96318710263580232</c:v>
                </c:pt>
                <c:pt idx="479">
                  <c:v>0.96344052083874254</c:v>
                </c:pt>
                <c:pt idx="480">
                  <c:v>0.96369219452304455</c:v>
                </c:pt>
                <c:pt idx="481">
                  <c:v>0.96394213569789011</c:v>
                </c:pt>
                <c:pt idx="482">
                  <c:v>0.96419035628979044</c:v>
                </c:pt>
                <c:pt idx="483">
                  <c:v>0.96443686814315521</c:v>
                </c:pt>
                <c:pt idx="484">
                  <c:v>0.96468168302085766</c:v>
                </c:pt>
                <c:pt idx="485">
                  <c:v>0.96492481260479623</c:v>
                </c:pt>
                <c:pt idx="486">
                  <c:v>0.9651662684964516</c:v>
                </c:pt>
                <c:pt idx="487">
                  <c:v>0.96540606221744019</c:v>
                </c:pt>
                <c:pt idx="488">
                  <c:v>0.96564420521006467</c:v>
                </c:pt>
                <c:pt idx="489">
                  <c:v>0.96588070883785893</c:v>
                </c:pt>
                <c:pt idx="490">
                  <c:v>0.96611558438613121</c:v>
                </c:pt>
                <c:pt idx="491">
                  <c:v>0.96634884306250202</c:v>
                </c:pt>
                <c:pt idx="492">
                  <c:v>0.96658049599743934</c:v>
                </c:pt>
                <c:pt idx="493">
                  <c:v>0.96681055424478946</c:v>
                </c:pt>
                <c:pt idx="494">
                  <c:v>0.96703902878230441</c:v>
                </c:pt>
                <c:pt idx="495">
                  <c:v>0.96726593051216603</c:v>
                </c:pt>
                <c:pt idx="496">
                  <c:v>0.96749127026150616</c:v>
                </c:pt>
                <c:pt idx="497">
                  <c:v>0.96771505878292297</c:v>
                </c:pt>
                <c:pt idx="498">
                  <c:v>0.96793730675499434</c:v>
                </c:pt>
                <c:pt idx="499">
                  <c:v>0.96815802478278745</c:v>
                </c:pt>
                <c:pt idx="500">
                  <c:v>0.96837722339836452</c:v>
                </c:pt>
                <c:pt idx="501">
                  <c:v>0.96859491306128587</c:v>
                </c:pt>
                <c:pt idx="502">
                  <c:v>0.96881110415910843</c:v>
                </c:pt>
                <c:pt idx="503">
                  <c:v>0.96902580700788166</c:v>
                </c:pt>
                <c:pt idx="504">
                  <c:v>0.96923903185264015</c:v>
                </c:pt>
                <c:pt idx="505">
                  <c:v>0.96945078886789171</c:v>
                </c:pt>
                <c:pt idx="506">
                  <c:v>0.96966108815810392</c:v>
                </c:pt>
                <c:pt idx="507">
                  <c:v>0.96986993975818514</c:v>
                </c:pt>
                <c:pt idx="508">
                  <c:v>0.97007735363396419</c:v>
                </c:pt>
                <c:pt idx="509">
                  <c:v>0.97028333968266545</c:v>
                </c:pt>
                <c:pt idx="510">
                  <c:v>0.97048790773338156</c:v>
                </c:pt>
                <c:pt idx="511">
                  <c:v>0.97069106754754197</c:v>
                </c:pt>
                <c:pt idx="512">
                  <c:v>0.97089282881937888</c:v>
                </c:pt>
                <c:pt idx="513">
                  <c:v>0.97109320117638986</c:v>
                </c:pt>
                <c:pt idx="514">
                  <c:v>0.9712921941797974</c:v>
                </c:pt>
                <c:pt idx="515">
                  <c:v>0.97148981732500495</c:v>
                </c:pt>
                <c:pt idx="516">
                  <c:v>0.97168608004205004</c:v>
                </c:pt>
                <c:pt idx="517">
                  <c:v>0.97188099169605413</c:v>
                </c:pt>
                <c:pt idx="518">
                  <c:v>0.97207456158766992</c:v>
                </c:pt>
                <c:pt idx="519">
                  <c:v>0.97226679895352464</c:v>
                </c:pt>
                <c:pt idx="520">
                  <c:v>0.97245771296666106</c:v>
                </c:pt>
                <c:pt idx="521">
                  <c:v>0.97264731273697536</c:v>
                </c:pt>
                <c:pt idx="522">
                  <c:v>0.97283560731165142</c:v>
                </c:pt>
                <c:pt idx="523">
                  <c:v>0.97302260567559273</c:v>
                </c:pt>
                <c:pt idx="524">
                  <c:v>0.97320831675185138</c:v>
                </c:pt>
                <c:pt idx="525">
                  <c:v>0.97339274940205334</c:v>
                </c:pt>
                <c:pt idx="526">
                  <c:v>0.97357591242682173</c:v>
                </c:pt>
                <c:pt idx="527">
                  <c:v>0.97375781456619648</c:v>
                </c:pt>
                <c:pt idx="528">
                  <c:v>0.97393846450005173</c:v>
                </c:pt>
                <c:pt idx="529">
                  <c:v>0.97411787084850954</c:v>
                </c:pt>
                <c:pt idx="530">
                  <c:v>0.97429604217235155</c:v>
                </c:pt>
                <c:pt idx="531">
                  <c:v>0.97447298697342744</c:v>
                </c:pt>
                <c:pt idx="532">
                  <c:v>0.97464871369506056</c:v>
                </c:pt>
                <c:pt idx="533">
                  <c:v>0.97482323072245092</c:v>
                </c:pt>
                <c:pt idx="534">
                  <c:v>0.97499654638307487</c:v>
                </c:pt>
                <c:pt idx="535">
                  <c:v>0.97516866894708321</c:v>
                </c:pt>
                <c:pt idx="536">
                  <c:v>0.97533960662769537</c:v>
                </c:pt>
                <c:pt idx="537">
                  <c:v>0.97550936758159101</c:v>
                </c:pt>
                <c:pt idx="538">
                  <c:v>0.97567795990930006</c:v>
                </c:pt>
                <c:pt idx="539">
                  <c:v>0.97584539165558859</c:v>
                </c:pt>
                <c:pt idx="540">
                  <c:v>0.97601167080984286</c:v>
                </c:pt>
                <c:pt idx="541">
                  <c:v>0.97617680530645057</c:v>
                </c:pt>
                <c:pt idx="542">
                  <c:v>0.97634080302517967</c:v>
                </c:pt>
                <c:pt idx="543">
                  <c:v>0.97650367179155395</c:v>
                </c:pt>
                <c:pt idx="544">
                  <c:v>0.97666541937722684</c:v>
                </c:pt>
                <c:pt idx="545">
                  <c:v>0.97682605350035179</c:v>
                </c:pt>
                <c:pt idx="546">
                  <c:v>0.9769855818259513</c:v>
                </c:pt>
                <c:pt idx="547">
                  <c:v>0.97714401196628187</c:v>
                </c:pt>
                <c:pt idx="548">
                  <c:v>0.97730135148119768</c:v>
                </c:pt>
                <c:pt idx="549">
                  <c:v>0.97745760787851144</c:v>
                </c:pt>
                <c:pt idx="550">
                  <c:v>0.97761278861435208</c:v>
                </c:pt>
                <c:pt idx="551">
                  <c:v>0.97776690109352127</c:v>
                </c:pt>
                <c:pt idx="552">
                  <c:v>0.97791995266984599</c:v>
                </c:pt>
                <c:pt idx="553">
                  <c:v>0.9780719506465303</c:v>
                </c:pt>
                <c:pt idx="554">
                  <c:v>0.97822290227650299</c:v>
                </c:pt>
                <c:pt idx="555">
                  <c:v>0.97837281476276416</c:v>
                </c:pt>
                <c:pt idx="556">
                  <c:v>0.9785216952587289</c:v>
                </c:pt>
                <c:pt idx="557">
                  <c:v>0.97866955086856822</c:v>
                </c:pt>
                <c:pt idx="558">
                  <c:v>0.97881638864754872</c:v>
                </c:pt>
                <c:pt idx="559">
                  <c:v>0.97896221560236885</c:v>
                </c:pt>
                <c:pt idx="560">
                  <c:v>0.97910703869149296</c:v>
                </c:pt>
                <c:pt idx="561">
                  <c:v>0.97925086482548407</c:v>
                </c:pt>
                <c:pt idx="562">
                  <c:v>0.97939370086733291</c:v>
                </c:pt>
                <c:pt idx="563">
                  <c:v>0.97953555363278599</c:v>
                </c:pt>
                <c:pt idx="564">
                  <c:v>0.97967642989067028</c:v>
                </c:pt>
                <c:pt idx="565">
                  <c:v>0.97981633636321674</c:v>
                </c:pt>
                <c:pt idx="566">
                  <c:v>0.97995527972638052</c:v>
                </c:pt>
                <c:pt idx="567">
                  <c:v>0.98009326661016005</c:v>
                </c:pt>
                <c:pt idx="568">
                  <c:v>0.98023030359891317</c:v>
                </c:pt>
                <c:pt idx="569">
                  <c:v>0.98036639723167107</c:v>
                </c:pt>
                <c:pt idx="570">
                  <c:v>0.98050155400245087</c:v>
                </c:pt>
                <c:pt idx="571">
                  <c:v>0.98063578036056509</c:v>
                </c:pt>
                <c:pt idx="572">
                  <c:v>0.98076908271092933</c:v>
                </c:pt>
                <c:pt idx="573">
                  <c:v>0.98090146741436834</c:v>
                </c:pt>
                <c:pt idx="574">
                  <c:v>0.98103294078791914</c:v>
                </c:pt>
                <c:pt idx="575">
                  <c:v>0.98116350910513239</c:v>
                </c:pt>
                <c:pt idx="576">
                  <c:v>0.98129317859637222</c:v>
                </c:pt>
                <c:pt idx="577">
                  <c:v>0.98142195544911304</c:v>
                </c:pt>
                <c:pt idx="578">
                  <c:v>0.98154984580823512</c:v>
                </c:pt>
                <c:pt idx="579">
                  <c:v>0.98167685577631747</c:v>
                </c:pt>
                <c:pt idx="580">
                  <c:v>0.98180299141392957</c:v>
                </c:pt>
                <c:pt idx="581">
                  <c:v>0.98192825873991996</c:v>
                </c:pt>
                <c:pt idx="582">
                  <c:v>0.98205266373170386</c:v>
                </c:pt>
                <c:pt idx="583">
                  <c:v>0.98217621232554797</c:v>
                </c:pt>
                <c:pt idx="584">
                  <c:v>0.98229891041685446</c:v>
                </c:pt>
                <c:pt idx="585">
                  <c:v>0.98242076386044164</c:v>
                </c:pt>
                <c:pt idx="586">
                  <c:v>0.98254177847082336</c:v>
                </c:pt>
                <c:pt idx="587">
                  <c:v>0.98266196002248685</c:v>
                </c:pt>
                <c:pt idx="588">
                  <c:v>0.9827813142501679</c:v>
                </c:pt>
                <c:pt idx="589">
                  <c:v>0.98289984684912501</c:v>
                </c:pt>
                <c:pt idx="590">
                  <c:v>0.98301756347541025</c:v>
                </c:pt>
                <c:pt idx="591">
                  <c:v>0.98313446974614005</c:v>
                </c:pt>
                <c:pt idx="592">
                  <c:v>0.983250571239763</c:v>
                </c:pt>
                <c:pt idx="593">
                  <c:v>0.98336587349632543</c:v>
                </c:pt>
                <c:pt idx="594">
                  <c:v>0.9834803820177368</c:v>
                </c:pt>
                <c:pt idx="595">
                  <c:v>0.98359410226803146</c:v>
                </c:pt>
                <c:pt idx="596">
                  <c:v>0.98370703967362938</c:v>
                </c:pt>
                <c:pt idx="597">
                  <c:v>0.98381919962359587</c:v>
                </c:pt>
                <c:pt idx="598">
                  <c:v>0.98393058746989759</c:v>
                </c:pt>
                <c:pt idx="599">
                  <c:v>0.98404120852765886</c:v>
                </c:pt>
                <c:pt idx="600">
                  <c:v>0.98415106807541486</c:v>
                </c:pt>
                <c:pt idx="601">
                  <c:v>0.98426017135536359</c:v>
                </c:pt>
                <c:pt idx="602">
                  <c:v>0.98436852357361615</c:v>
                </c:pt>
                <c:pt idx="603">
                  <c:v>0.98447612990044475</c:v>
                </c:pt>
                <c:pt idx="604">
                  <c:v>0.98458299547052974</c:v>
                </c:pt>
                <c:pt idx="605">
                  <c:v>0.98468912538320486</c:v>
                </c:pt>
                <c:pt idx="606">
                  <c:v>0.98479452470270012</c:v>
                </c:pt>
                <c:pt idx="607">
                  <c:v>0.98489919845838336</c:v>
                </c:pt>
                <c:pt idx="608">
                  <c:v>0.98500315164500096</c:v>
                </c:pt>
                <c:pt idx="609">
                  <c:v>0.98510638922291538</c:v>
                </c:pt>
                <c:pt idx="610">
                  <c:v>0.98520891611834238</c:v>
                </c:pt>
                <c:pt idx="611">
                  <c:v>0.98531073722358564</c:v>
                </c:pt>
                <c:pt idx="612">
                  <c:v>0.98541185739727066</c:v>
                </c:pt>
                <c:pt idx="613">
                  <c:v>0.98551228146457637</c:v>
                </c:pt>
                <c:pt idx="614">
                  <c:v>0.98561201421746536</c:v>
                </c:pt>
                <c:pt idx="615">
                  <c:v>0.98571106041491263</c:v>
                </c:pt>
                <c:pt idx="616">
                  <c:v>0.9858094247831326</c:v>
                </c:pt>
                <c:pt idx="617">
                  <c:v>0.98590711201580461</c:v>
                </c:pt>
                <c:pt idx="618">
                  <c:v>0.98600412677429705</c:v>
                </c:pt>
                <c:pt idx="619">
                  <c:v>0.98610047368788956</c:v>
                </c:pt>
                <c:pt idx="620">
                  <c:v>0.98619615735399413</c:v>
                </c:pt>
                <c:pt idx="621">
                  <c:v>0.98629118233837432</c:v>
                </c:pt>
                <c:pt idx="622">
                  <c:v>0.98638555317536314</c:v>
                </c:pt>
                <c:pt idx="623">
                  <c:v>0.98647927436807969</c:v>
                </c:pt>
                <c:pt idx="624">
                  <c:v>0.98657235038864377</c:v>
                </c:pt>
                <c:pt idx="625">
                  <c:v>0.986664785678389</c:v>
                </c:pt>
                <c:pt idx="626">
                  <c:v>0.98675658464807547</c:v>
                </c:pt>
                <c:pt idx="627">
                  <c:v>0.98684775167809957</c:v>
                </c:pt>
                <c:pt idx="628">
                  <c:v>0.98693829111870346</c:v>
                </c:pt>
                <c:pt idx="629">
                  <c:v>0.98702820729018215</c:v>
                </c:pt>
                <c:pt idx="630">
                  <c:v>0.98711750448309021</c:v>
                </c:pt>
                <c:pt idx="631">
                  <c:v>0.9872061869584462</c:v>
                </c:pt>
                <c:pt idx="632">
                  <c:v>0.98729425894793588</c:v>
                </c:pt>
                <c:pt idx="633">
                  <c:v>0.98738172465411445</c:v>
                </c:pt>
                <c:pt idx="634">
                  <c:v>0.9874685882506069</c:v>
                </c:pt>
                <c:pt idx="635">
                  <c:v>0.98755485388230702</c:v>
                </c:pt>
                <c:pt idx="636">
                  <c:v>0.9876405256655757</c:v>
                </c:pt>
                <c:pt idx="637">
                  <c:v>0.98772560768843654</c:v>
                </c:pt>
                <c:pt idx="638">
                  <c:v>0.98781010401077185</c:v>
                </c:pt>
                <c:pt idx="639">
                  <c:v>0.98789401866451554</c:v>
                </c:pt>
                <c:pt idx="640">
                  <c:v>0.98797735565384615</c:v>
                </c:pt>
                <c:pt idx="641">
                  <c:v>0.98806011895537738</c:v>
                </c:pt>
                <c:pt idx="642">
                  <c:v>0.98814231251834839</c:v>
                </c:pt>
                <c:pt idx="643">
                  <c:v>0.98822394026481175</c:v>
                </c:pt>
                <c:pt idx="644">
                  <c:v>0.98830500608982108</c:v>
                </c:pt>
                <c:pt idx="645">
                  <c:v>0.98838551386161622</c:v>
                </c:pt>
                <c:pt idx="646">
                  <c:v>0.98846546742180863</c:v>
                </c:pt>
                <c:pt idx="647">
                  <c:v>0.98854487058556406</c:v>
                </c:pt>
                <c:pt idx="648">
                  <c:v>0.98862372714178492</c:v>
                </c:pt>
                <c:pt idx="649">
                  <c:v>0.98870204085329116</c:v>
                </c:pt>
                <c:pt idx="650">
                  <c:v>0.98877981545699944</c:v>
                </c:pt>
                <c:pt idx="651">
                  <c:v>0.98885705466410156</c:v>
                </c:pt>
                <c:pt idx="652">
                  <c:v>0.98893376216024209</c:v>
                </c:pt>
                <c:pt idx="653">
                  <c:v>0.98900994160569344</c:v>
                </c:pt>
                <c:pt idx="654">
                  <c:v>0.98908559663553097</c:v>
                </c:pt>
                <c:pt idx="655">
                  <c:v>0.98916073085980638</c:v>
                </c:pt>
                <c:pt idx="656">
                  <c:v>0.98923534786372003</c:v>
                </c:pt>
                <c:pt idx="657">
                  <c:v>0.98930945120779168</c:v>
                </c:pt>
                <c:pt idx="658">
                  <c:v>0.98938304442803082</c:v>
                </c:pt>
                <c:pt idx="659">
                  <c:v>0.98945613103610541</c:v>
                </c:pt>
                <c:pt idx="660">
                  <c:v>0.98952871451950886</c:v>
                </c:pt>
                <c:pt idx="661">
                  <c:v>0.98960079834172721</c:v>
                </c:pt>
                <c:pt idx="662">
                  <c:v>0.9896723859424037</c:v>
                </c:pt>
                <c:pt idx="663">
                  <c:v>0.98974348073750351</c:v>
                </c:pt>
                <c:pt idx="664">
                  <c:v>0.9898140861194763</c:v>
                </c:pt>
                <c:pt idx="665">
                  <c:v>0.98988420545741829</c:v>
                </c:pt>
                <c:pt idx="666">
                  <c:v>0.98995384209723325</c:v>
                </c:pt>
                <c:pt idx="667">
                  <c:v>0.99002299936179161</c:v>
                </c:pt>
                <c:pt idx="668">
                  <c:v>0.99009168055108931</c:v>
                </c:pt>
                <c:pt idx="669">
                  <c:v>0.99015988894240559</c:v>
                </c:pt>
                <c:pt idx="670">
                  <c:v>0.9902276277904587</c:v>
                </c:pt>
                <c:pt idx="671">
                  <c:v>0.99029490032756184</c:v>
                </c:pt>
                <c:pt idx="672">
                  <c:v>0.99036170976377691</c:v>
                </c:pt>
                <c:pt idx="673">
                  <c:v>0.99042805928706801</c:v>
                </c:pt>
                <c:pt idx="674">
                  <c:v>0.99049395206345359</c:v>
                </c:pt>
                <c:pt idx="675">
                  <c:v>0.99055939123715708</c:v>
                </c:pt>
                <c:pt idx="676">
                  <c:v>0.99062437993075736</c:v>
                </c:pt>
                <c:pt idx="677">
                  <c:v>0.99068892124533781</c:v>
                </c:pt>
                <c:pt idx="678">
                  <c:v>0.99075301826063378</c:v>
                </c:pt>
                <c:pt idx="679">
                  <c:v>0.99081667403518003</c:v>
                </c:pt>
                <c:pt idx="680">
                  <c:v>0.99087989160645662</c:v>
                </c:pt>
                <c:pt idx="681">
                  <c:v>0.99094267399103364</c:v>
                </c:pt>
                <c:pt idx="682">
                  <c:v>0.99100502418471526</c:v>
                </c:pt>
                <c:pt idx="683">
                  <c:v>0.99106694516268257</c:v>
                </c:pt>
                <c:pt idx="684">
                  <c:v>0.99112843987963573</c:v>
                </c:pt>
                <c:pt idx="685">
                  <c:v>0.99118951126993515</c:v>
                </c:pt>
                <c:pt idx="686">
                  <c:v>0.99125016224774087</c:v>
                </c:pt>
                <c:pt idx="687">
                  <c:v>0.99131039570715207</c:v>
                </c:pt>
                <c:pt idx="688">
                  <c:v>0.99137021452234531</c:v>
                </c:pt>
                <c:pt idx="689">
                  <c:v>0.99142962154771119</c:v>
                </c:pt>
                <c:pt idx="690">
                  <c:v>0.99148861961799106</c:v>
                </c:pt>
                <c:pt idx="691">
                  <c:v>0.99154721154841186</c:v>
                </c:pt>
                <c:pt idx="692">
                  <c:v>0.99160540013482068</c:v>
                </c:pt>
                <c:pt idx="693">
                  <c:v>0.99166318815381815</c:v>
                </c:pt>
                <c:pt idx="694">
                  <c:v>0.99172057836289107</c:v>
                </c:pt>
                <c:pt idx="695">
                  <c:v>0.99177757350054363</c:v>
                </c:pt>
                <c:pt idx="696">
                  <c:v>0.99183417628642834</c:v>
                </c:pt>
                <c:pt idx="697">
                  <c:v>0.99189038942147578</c:v>
                </c:pt>
                <c:pt idx="698">
                  <c:v>0.99194621558802343</c:v>
                </c:pt>
                <c:pt idx="699">
                  <c:v>0.99200165744994373</c:v>
                </c:pt>
                <c:pt idx="700">
                  <c:v>0.99205671765277115</c:v>
                </c:pt>
                <c:pt idx="701">
                  <c:v>0.99211139882382826</c:v>
                </c:pt>
                <c:pt idx="702">
                  <c:v>0.99216570357235156</c:v>
                </c:pt>
                <c:pt idx="703">
                  <c:v>0.99221963448961559</c:v>
                </c:pt>
                <c:pt idx="704">
                  <c:v>0.99227319414905657</c:v>
                </c:pt>
                <c:pt idx="705">
                  <c:v>0.99232638510639526</c:v>
                </c:pt>
                <c:pt idx="706">
                  <c:v>0.99237920989975925</c:v>
                </c:pt>
                <c:pt idx="707">
                  <c:v>0.99243167104980357</c:v>
                </c:pt>
                <c:pt idx="708">
                  <c:v>0.99248377105983121</c:v>
                </c:pt>
                <c:pt idx="709">
                  <c:v>0.99253551241591254</c:v>
                </c:pt>
                <c:pt idx="710">
                  <c:v>0.99258689758700391</c:v>
                </c:pt>
                <c:pt idx="711">
                  <c:v>0.99263792902506565</c:v>
                </c:pt>
                <c:pt idx="712">
                  <c:v>0.99268860916517876</c:v>
                </c:pt>
                <c:pt idx="713">
                  <c:v>0.99273894042566124</c:v>
                </c:pt>
                <c:pt idx="714">
                  <c:v>0.99278892520818374</c:v>
                </c:pt>
                <c:pt idx="715">
                  <c:v>0.99283856589788366</c:v>
                </c:pt>
                <c:pt idx="716">
                  <c:v>0.99288786486347924</c:v>
                </c:pt>
                <c:pt idx="717">
                  <c:v>0.99293682445738285</c:v>
                </c:pt>
                <c:pt idx="718">
                  <c:v>0.99298544701581271</c:v>
                </c:pt>
                <c:pt idx="719">
                  <c:v>0.99303373485890467</c:v>
                </c:pt>
                <c:pt idx="720">
                  <c:v>0.99308169029082294</c:v>
                </c:pt>
                <c:pt idx="721">
                  <c:v>0.99312931559986983</c:v>
                </c:pt>
                <c:pt idx="722">
                  <c:v>0.99317661305859539</c:v>
                </c:pt>
                <c:pt idx="723">
                  <c:v>0.99322358492390528</c:v>
                </c:pt>
                <c:pt idx="724">
                  <c:v>0.9932702334371688</c:v>
                </c:pt>
                <c:pt idx="725">
                  <c:v>0.99331656082432573</c:v>
                </c:pt>
                <c:pt idx="726">
                  <c:v>0.99336256929599276</c:v>
                </c:pt>
                <c:pt idx="727">
                  <c:v>0.99340826104756852</c:v>
                </c:pt>
                <c:pt idx="728">
                  <c:v>0.99345363825933897</c:v>
                </c:pt>
                <c:pt idx="729">
                  <c:v>0.99349870309658073</c:v>
                </c:pt>
                <c:pt idx="730">
                  <c:v>0.99354345770966501</c:v>
                </c:pt>
                <c:pt idx="731">
                  <c:v>0.99358790423415988</c:v>
                </c:pt>
                <c:pt idx="732">
                  <c:v>0.99363204479093226</c:v>
                </c:pt>
                <c:pt idx="733">
                  <c:v>0.99367588148624908</c:v>
                </c:pt>
                <c:pt idx="734">
                  <c:v>0.99371941641187811</c:v>
                </c:pt>
                <c:pt idx="735">
                  <c:v>0.99376265164518696</c:v>
                </c:pt>
                <c:pt idx="736">
                  <c:v>0.99380558924924323</c:v>
                </c:pt>
                <c:pt idx="737">
                  <c:v>0.99384823127291233</c:v>
                </c:pt>
                <c:pt idx="738">
                  <c:v>0.99389057975095518</c:v>
                </c:pt>
                <c:pt idx="739">
                  <c:v>0.99393263670412579</c:v>
                </c:pt>
                <c:pt idx="740">
                  <c:v>0.99397440413926719</c:v>
                </c:pt>
                <c:pt idx="741">
                  <c:v>0.99401588404940755</c:v>
                </c:pt>
                <c:pt idx="742">
                  <c:v>0.99405707841385493</c:v>
                </c:pt>
                <c:pt idx="743">
                  <c:v>0.99409798919829218</c:v>
                </c:pt>
                <c:pt idx="744">
                  <c:v>0.99413861835487027</c:v>
                </c:pt>
                <c:pt idx="745">
                  <c:v>0.99417896782230175</c:v>
                </c:pt>
                <c:pt idx="746">
                  <c:v>0.99421903952595325</c:v>
                </c:pt>
                <c:pt idx="747">
                  <c:v>0.99425883537793702</c:v>
                </c:pt>
                <c:pt idx="748">
                  <c:v>0.99429835727720284</c:v>
                </c:pt>
                <c:pt idx="749">
                  <c:v>0.99433760710962771</c:v>
                </c:pt>
                <c:pt idx="750">
                  <c:v>0.99437658674810669</c:v>
                </c:pt>
                <c:pt idx="751">
                  <c:v>0.99441529805264173</c:v>
                </c:pt>
                <c:pt idx="752">
                  <c:v>0.99445374287043087</c:v>
                </c:pt>
                <c:pt idx="753">
                  <c:v>0.9944919230359559</c:v>
                </c:pt>
                <c:pt idx="754">
                  <c:v>0.99452984037107017</c:v>
                </c:pt>
                <c:pt idx="755">
                  <c:v>0.99456749668508548</c:v>
                </c:pt>
                <c:pt idx="756">
                  <c:v>0.9946048937748585</c:v>
                </c:pt>
                <c:pt idx="757">
                  <c:v>0.99464203342487623</c:v>
                </c:pt>
                <c:pt idx="758">
                  <c:v>0.99467891740734171</c:v>
                </c:pt>
                <c:pt idx="759">
                  <c:v>0.99471554748225777</c:v>
                </c:pt>
                <c:pt idx="760">
                  <c:v>0.99475192539751178</c:v>
                </c:pt>
                <c:pt idx="761">
                  <c:v>0.99478805288895866</c:v>
                </c:pt>
                <c:pt idx="762">
                  <c:v>0.99482393168050365</c:v>
                </c:pt>
                <c:pt idx="763">
                  <c:v>0.99485956348418503</c:v>
                </c:pt>
                <c:pt idx="764">
                  <c:v>0.99489495000025518</c:v>
                </c:pt>
                <c:pt idx="765">
                  <c:v>0.99493009291726209</c:v>
                </c:pt>
                <c:pt idx="766">
                  <c:v>0.99496499391213011</c:v>
                </c:pt>
                <c:pt idx="767">
                  <c:v>0.99499965465023932</c:v>
                </c:pt>
                <c:pt idx="768">
                  <c:v>0.99503407678550559</c:v>
                </c:pt>
                <c:pt idx="769">
                  <c:v>0.99506826196045961</c:v>
                </c:pt>
                <c:pt idx="770">
                  <c:v>0.99510221180632441</c:v>
                </c:pt>
                <c:pt idx="771">
                  <c:v>0.99513592794309425</c:v>
                </c:pt>
                <c:pt idx="772">
                  <c:v>0.99516941197961106</c:v>
                </c:pt>
                <c:pt idx="773">
                  <c:v>0.99520266551364178</c:v>
                </c:pt>
                <c:pt idx="774">
                  <c:v>0.99523569013195445</c:v>
                </c:pt>
                <c:pt idx="775">
                  <c:v>0.99526848741039375</c:v>
                </c:pt>
                <c:pt idx="776">
                  <c:v>0.99530105891395637</c:v>
                </c:pt>
                <c:pt idx="777">
                  <c:v>0.99533340619686561</c:v>
                </c:pt>
                <c:pt idx="778">
                  <c:v>0.99536553080264556</c:v>
                </c:pt>
                <c:pt idx="779">
                  <c:v>0.9953974342641948</c:v>
                </c:pt>
                <c:pt idx="780">
                  <c:v>0.99542911810385959</c:v>
                </c:pt>
                <c:pt idx="781">
                  <c:v>0.99546058383350622</c:v>
                </c:pt>
                <c:pt idx="782">
                  <c:v>0.99549183295459365</c:v>
                </c:pt>
                <c:pt idx="783">
                  <c:v>0.99552286695824455</c:v>
                </c:pt>
                <c:pt idx="784">
                  <c:v>0.99555368732531702</c:v>
                </c:pt>
                <c:pt idx="785">
                  <c:v>0.99558429552647487</c:v>
                </c:pt>
                <c:pt idx="786">
                  <c:v>0.99561469302225813</c:v>
                </c:pt>
                <c:pt idx="787">
                  <c:v>0.9956448812631522</c:v>
                </c:pt>
                <c:pt idx="788">
                  <c:v>0.9956748616896578</c:v>
                </c:pt>
                <c:pt idx="789">
                  <c:v>0.99570463573235901</c:v>
                </c:pt>
                <c:pt idx="790">
                  <c:v>0.99573420481199182</c:v>
                </c:pt>
                <c:pt idx="791">
                  <c:v>0.99576357033951235</c:v>
                </c:pt>
                <c:pt idx="792">
                  <c:v>0.99579273371616328</c:v>
                </c:pt>
                <c:pt idx="793">
                  <c:v>0.99582169633354145</c:v>
                </c:pt>
                <c:pt idx="794">
                  <c:v>0.99585045957366392</c:v>
                </c:pt>
                <c:pt idx="795">
                  <c:v>0.99587902480903423</c:v>
                </c:pt>
                <c:pt idx="796">
                  <c:v>0.9959073934027074</c:v>
                </c:pt>
                <c:pt idx="797">
                  <c:v>0.99593556670835526</c:v>
                </c:pt>
                <c:pt idx="798">
                  <c:v>0.99596354607033133</c:v>
                </c:pt>
                <c:pt idx="799">
                  <c:v>0.99599133282373431</c:v>
                </c:pt>
                <c:pt idx="800">
                  <c:v>0.99601892829447236</c:v>
                </c:pt>
                <c:pt idx="801">
                  <c:v>0.99604633379932594</c:v>
                </c:pt>
                <c:pt idx="802">
                  <c:v>0.99607355064601122</c:v>
                </c:pt>
                <c:pt idx="803">
                  <c:v>0.99610058013324165</c:v>
                </c:pt>
                <c:pt idx="804">
                  <c:v>0.99612742355079087</c:v>
                </c:pt>
                <c:pt idx="805">
                  <c:v>0.99615408217955348</c:v>
                </c:pt>
                <c:pt idx="806">
                  <c:v>0.99618055729160648</c:v>
                </c:pt>
                <c:pt idx="807">
                  <c:v>0.99620685015027011</c:v>
                </c:pt>
                <c:pt idx="808">
                  <c:v>0.99623296201016787</c:v>
                </c:pt>
                <c:pt idx="809">
                  <c:v>0.9962588941172863</c:v>
                </c:pt>
                <c:pt idx="810">
                  <c:v>0.99628464770903513</c:v>
                </c:pt>
                <c:pt idx="811">
                  <c:v>0.99631022401430525</c:v>
                </c:pt>
                <c:pt idx="812">
                  <c:v>0.9963356242535284</c:v>
                </c:pt>
                <c:pt idx="813">
                  <c:v>0.99636084963873461</c:v>
                </c:pt>
                <c:pt idx="814">
                  <c:v>0.99638590137361049</c:v>
                </c:pt>
                <c:pt idx="815">
                  <c:v>0.99641078065355659</c:v>
                </c:pt>
                <c:pt idx="816">
                  <c:v>0.99643548866574416</c:v>
                </c:pt>
                <c:pt idx="817">
                  <c:v>0.99646002658917221</c:v>
                </c:pt>
                <c:pt idx="818">
                  <c:v>0.99648439559472346</c:v>
                </c:pt>
                <c:pt idx="819">
                  <c:v>0.99650859684522053</c:v>
                </c:pt>
                <c:pt idx="820">
                  <c:v>0.9965326314954811</c:v>
                </c:pt>
                <c:pt idx="821">
                  <c:v>0.996556500692373</c:v>
                </c:pt>
                <c:pt idx="822">
                  <c:v>0.99658020557486926</c:v>
                </c:pt>
                <c:pt idx="823">
                  <c:v>0.99660374727410217</c:v>
                </c:pt>
                <c:pt idx="824">
                  <c:v>0.99662712691341748</c:v>
                </c:pt>
                <c:pt idx="825">
                  <c:v>0.99665034560842791</c:v>
                </c:pt>
                <c:pt idx="826">
                  <c:v>0.99667340446706609</c:v>
                </c:pt>
                <c:pt idx="827">
                  <c:v>0.99669630458963798</c:v>
                </c:pt>
                <c:pt idx="828">
                  <c:v>0.99671904706887482</c:v>
                </c:pt>
                <c:pt idx="829">
                  <c:v>0.99674163298998597</c:v>
                </c:pt>
                <c:pt idx="830">
                  <c:v>0.99676406343070967</c:v>
                </c:pt>
                <c:pt idx="831">
                  <c:v>0.99678633946136563</c:v>
                </c:pt>
                <c:pt idx="832">
                  <c:v>0.99680846214490515</c:v>
                </c:pt>
                <c:pt idx="833">
                  <c:v>0.99683043253696235</c:v>
                </c:pt>
                <c:pt idx="834">
                  <c:v>0.99685225168590452</c:v>
                </c:pt>
                <c:pt idx="835">
                  <c:v>0.99687392063288183</c:v>
                </c:pt>
                <c:pt idx="836">
                  <c:v>0.99689544041187739</c:v>
                </c:pt>
                <c:pt idx="837">
                  <c:v>0.99691681204975635</c:v>
                </c:pt>
                <c:pt idx="838">
                  <c:v>0.99693803656631497</c:v>
                </c:pt>
                <c:pt idx="839">
                  <c:v>0.99695911497432932</c:v>
                </c:pt>
                <c:pt idx="840">
                  <c:v>0.99698004827960363</c:v>
                </c:pt>
                <c:pt idx="841">
                  <c:v>0.99700083748101787</c:v>
                </c:pt>
                <c:pt idx="842">
                  <c:v>0.99702148357057629</c:v>
                </c:pt>
                <c:pt idx="843">
                  <c:v>0.99704198753345397</c:v>
                </c:pt>
                <c:pt idx="844">
                  <c:v>0.99706235034804391</c:v>
                </c:pt>
                <c:pt idx="845">
                  <c:v>0.99708257298600422</c:v>
                </c:pt>
                <c:pt idx="846">
                  <c:v>0.997102656412304</c:v>
                </c:pt>
                <c:pt idx="847">
                  <c:v>0.99712260158526966</c:v>
                </c:pt>
                <c:pt idx="848">
                  <c:v>0.99714240945663035</c:v>
                </c:pt>
                <c:pt idx="849">
                  <c:v>0.99716208097156367</c:v>
                </c:pt>
                <c:pt idx="850">
                  <c:v>0.99718161706874076</c:v>
                </c:pt>
                <c:pt idx="851">
                  <c:v>0.99720101868037081</c:v>
                </c:pt>
                <c:pt idx="852">
                  <c:v>0.99722028673224583</c:v>
                </c:pt>
                <c:pt idx="853">
                  <c:v>0.9972394221437848</c:v>
                </c:pt>
                <c:pt idx="854">
                  <c:v>0.99725842582807722</c:v>
                </c:pt>
                <c:pt idx="855">
                  <c:v>0.99727729869192716</c:v>
                </c:pt>
                <c:pt idx="856">
                  <c:v>0.99729604163589614</c:v>
                </c:pt>
                <c:pt idx="857">
                  <c:v>0.99731465555434651</c:v>
                </c:pt>
                <c:pt idx="858">
                  <c:v>0.99733314133548345</c:v>
                </c:pt>
                <c:pt idx="859">
                  <c:v>0.99735149986139826</c:v>
                </c:pt>
                <c:pt idx="860">
                  <c:v>0.99736973200810952</c:v>
                </c:pt>
                <c:pt idx="861">
                  <c:v>0.99738783864560565</c:v>
                </c:pt>
                <c:pt idx="862">
                  <c:v>0.99740582063788596</c:v>
                </c:pt>
                <c:pt idx="863">
                  <c:v>0.9974236788430022</c:v>
                </c:pt>
                <c:pt idx="864">
                  <c:v>0.99744141411309917</c:v>
                </c:pt>
                <c:pt idx="865">
                  <c:v>0.99745902729445546</c:v>
                </c:pt>
                <c:pt idx="866">
                  <c:v>0.99747651922752412</c:v>
                </c:pt>
                <c:pt idx="867">
                  <c:v>0.99749389074697259</c:v>
                </c:pt>
                <c:pt idx="868">
                  <c:v>0.99751114268172225</c:v>
                </c:pt>
                <c:pt idx="869">
                  <c:v>0.99752827585498849</c:v>
                </c:pt>
                <c:pt idx="870">
                  <c:v>0.99754529108431955</c:v>
                </c:pt>
                <c:pt idx="871">
                  <c:v>0.99756218918163575</c:v>
                </c:pt>
                <c:pt idx="872">
                  <c:v>0.99757897095326831</c:v>
                </c:pt>
                <c:pt idx="873">
                  <c:v>0.99759563719999755</c:v>
                </c:pt>
                <c:pt idx="874">
                  <c:v>0.99761218871709123</c:v>
                </c:pt>
                <c:pt idx="875">
                  <c:v>0.99762862629434279</c:v>
                </c:pt>
                <c:pt idx="876">
                  <c:v>0.99764495071610837</c:v>
                </c:pt>
                <c:pt idx="877">
                  <c:v>0.99766116276134498</c:v>
                </c:pt>
                <c:pt idx="878">
                  <c:v>0.99767726320364725</c:v>
                </c:pt>
                <c:pt idx="879">
                  <c:v>0.99769325281128429</c:v>
                </c:pt>
                <c:pt idx="880">
                  <c:v>0.99770913234723646</c:v>
                </c:pt>
                <c:pt idx="881">
                  <c:v>0.99772490256923219</c:v>
                </c:pt>
                <c:pt idx="882">
                  <c:v>0.9977405642297833</c:v>
                </c:pt>
                <c:pt idx="883">
                  <c:v>0.99775611807622144</c:v>
                </c:pt>
                <c:pt idx="884">
                  <c:v>0.99777156485073393</c:v>
                </c:pt>
                <c:pt idx="885">
                  <c:v>0.99778690529039848</c:v>
                </c:pt>
                <c:pt idx="886">
                  <c:v>0.99780214012721935</c:v>
                </c:pt>
                <c:pt idx="887">
                  <c:v>0.99781727008816112</c:v>
                </c:pt>
                <c:pt idx="888">
                  <c:v>0.99783229589518441</c:v>
                </c:pt>
                <c:pt idx="889">
                  <c:v>0.99784721826527967</c:v>
                </c:pt>
                <c:pt idx="890">
                  <c:v>0.99786203791050176</c:v>
                </c:pt>
                <c:pt idx="891">
                  <c:v>0.99787675553800381</c:v>
                </c:pt>
                <c:pt idx="892">
                  <c:v>0.99789137185007071</c:v>
                </c:pt>
                <c:pt idx="893">
                  <c:v>0.99790588754415299</c:v>
                </c:pt>
                <c:pt idx="894">
                  <c:v>0.99792030331290027</c:v>
                </c:pt>
                <c:pt idx="895">
                  <c:v>0.9979346198441934</c:v>
                </c:pt>
                <c:pt idx="896">
                  <c:v>0.99794883782117827</c:v>
                </c:pt>
                <c:pt idx="897">
                  <c:v>0.99796295792229817</c:v>
                </c:pt>
                <c:pt idx="898">
                  <c:v>0.99797698082132558</c:v>
                </c:pt>
                <c:pt idx="899">
                  <c:v>0.99799090718739503</c:v>
                </c:pt>
                <c:pt idx="900">
                  <c:v>0.99800473768503484</c:v>
                </c:pt>
                <c:pt idx="901">
                  <c:v>0.99801847297419866</c:v>
                </c:pt>
                <c:pt idx="902">
                  <c:v>0.99803211371029688</c:v>
                </c:pt>
                <c:pt idx="903">
                  <c:v>0.99804566054422827</c:v>
                </c:pt>
                <c:pt idx="904">
                  <c:v>0.99805911412241088</c:v>
                </c:pt>
                <c:pt idx="905">
                  <c:v>0.99807247508681274</c:v>
                </c:pt>
                <c:pt idx="906">
                  <c:v>0.99808574407498252</c:v>
                </c:pt>
                <c:pt idx="907">
                  <c:v>0.9980989217200803</c:v>
                </c:pt>
                <c:pt idx="908">
                  <c:v>0.99811200865090732</c:v>
                </c:pt>
                <c:pt idx="909">
                  <c:v>0.99812500549193617</c:v>
                </c:pt>
                <c:pt idx="910">
                  <c:v>0.99813791286334064</c:v>
                </c:pt>
                <c:pt idx="911">
                  <c:v>0.99815073138102539</c:v>
                </c:pt>
                <c:pt idx="912">
                  <c:v>0.99816346165665515</c:v>
                </c:pt>
                <c:pt idx="913">
                  <c:v>0.99817610429768378</c:v>
                </c:pt>
                <c:pt idx="914">
                  <c:v>0.99818865990738381</c:v>
                </c:pt>
                <c:pt idx="915">
                  <c:v>0.99820112908487457</c:v>
                </c:pt>
                <c:pt idx="916">
                  <c:v>0.99821351242515133</c:v>
                </c:pt>
                <c:pt idx="917">
                  <c:v>0.99822581051911319</c:v>
                </c:pt>
                <c:pt idx="918">
                  <c:v>0.99823802395359174</c:v>
                </c:pt>
                <c:pt idx="919">
                  <c:v>0.99825015331137867</c:v>
                </c:pt>
                <c:pt idx="920">
                  <c:v>0.99826219917125392</c:v>
                </c:pt>
                <c:pt idx="921">
                  <c:v>0.99827416210801312</c:v>
                </c:pt>
                <c:pt idx="922">
                  <c:v>0.99828604269249477</c:v>
                </c:pt>
                <c:pt idx="923">
                  <c:v>0.99829784149160827</c:v>
                </c:pt>
                <c:pt idx="924">
                  <c:v>0.99830955906835994</c:v>
                </c:pt>
                <c:pt idx="925">
                  <c:v>0.99832119598188063</c:v>
                </c:pt>
                <c:pt idx="926">
                  <c:v>0.99833275278745215</c:v>
                </c:pt>
                <c:pt idx="927">
                  <c:v>0.99834423003653361</c:v>
                </c:pt>
                <c:pt idx="928">
                  <c:v>0.99835562827678814</c:v>
                </c:pt>
                <c:pt idx="929">
                  <c:v>0.99836694805210879</c:v>
                </c:pt>
                <c:pt idx="930">
                  <c:v>0.99837818990264415</c:v>
                </c:pt>
                <c:pt idx="931">
                  <c:v>0.99838935436482479</c:v>
                </c:pt>
                <c:pt idx="932">
                  <c:v>0.99840044197138833</c:v>
                </c:pt>
                <c:pt idx="933">
                  <c:v>0.99841145325140523</c:v>
                </c:pt>
                <c:pt idx="934">
                  <c:v>0.99842238873030364</c:v>
                </c:pt>
                <c:pt idx="935">
                  <c:v>0.99843324892989482</c:v>
                </c:pt>
                <c:pt idx="936">
                  <c:v>0.9984440343683979</c:v>
                </c:pt>
                <c:pt idx="937">
                  <c:v>0.99845474556046454</c:v>
                </c:pt>
                <c:pt idx="938">
                  <c:v>0.99846538301720367</c:v>
                </c:pt>
                <c:pt idx="939">
                  <c:v>0.99847594724620559</c:v>
                </c:pt>
                <c:pt idx="940">
                  <c:v>0.99848643875156673</c:v>
                </c:pt>
                <c:pt idx="941">
                  <c:v>0.99849685803391286</c:v>
                </c:pt>
                <c:pt idx="942">
                  <c:v>0.99850720559042383</c:v>
                </c:pt>
                <c:pt idx="943">
                  <c:v>0.9985174819148569</c:v>
                </c:pt>
                <c:pt idx="944">
                  <c:v>0.99852768749757004</c:v>
                </c:pt>
                <c:pt idx="945">
                  <c:v>0.99853782282554604</c:v>
                </c:pt>
                <c:pt idx="946">
                  <c:v>0.99854788838241504</c:v>
                </c:pt>
                <c:pt idx="947">
                  <c:v>0.99855788464847783</c:v>
                </c:pt>
                <c:pt idx="948">
                  <c:v>0.9985678121007292</c:v>
                </c:pt>
                <c:pt idx="949">
                  <c:v>0.99857767121287988</c:v>
                </c:pt>
                <c:pt idx="950">
                  <c:v>0.99858746245537999</c:v>
                </c:pt>
                <c:pt idx="951">
                  <c:v>0.9985971862954407</c:v>
                </c:pt>
                <c:pt idx="952">
                  <c:v>0.99860684319705739</c:v>
                </c:pt>
                <c:pt idx="953">
                  <c:v>0.99861643362103092</c:v>
                </c:pt>
                <c:pt idx="954">
                  <c:v>0.9986259580249901</c:v>
                </c:pt>
                <c:pt idx="955">
                  <c:v>0.99863541686341373</c:v>
                </c:pt>
                <c:pt idx="956">
                  <c:v>0.99864481058765153</c:v>
                </c:pt>
                <c:pt idx="957">
                  <c:v>0.99865413964594663</c:v>
                </c:pt>
                <c:pt idx="958">
                  <c:v>0.99866340448345614</c:v>
                </c:pt>
                <c:pt idx="959">
                  <c:v>0.99867260554227277</c:v>
                </c:pt>
                <c:pt idx="960">
                  <c:v>0.9986817432614461</c:v>
                </c:pt>
                <c:pt idx="961">
                  <c:v>0.99869081807700311</c:v>
                </c:pt>
                <c:pt idx="962">
                  <c:v>0.99869983042196919</c:v>
                </c:pt>
                <c:pt idx="963">
                  <c:v>0.99870878072638891</c:v>
                </c:pt>
                <c:pt idx="964">
                  <c:v>0.99871766941734641</c:v>
                </c:pt>
                <c:pt idx="965">
                  <c:v>0.99872649691898574</c:v>
                </c:pt>
                <c:pt idx="966">
                  <c:v>0.99873526365253129</c:v>
                </c:pt>
                <c:pt idx="967">
                  <c:v>0.99874397003630755</c:v>
                </c:pt>
                <c:pt idx="968">
                  <c:v>0.99875261648575941</c:v>
                </c:pt>
                <c:pt idx="969">
                  <c:v>0.99876120341347197</c:v>
                </c:pt>
                <c:pt idx="970">
                  <c:v>0.99876973122918999</c:v>
                </c:pt>
                <c:pt idx="971">
                  <c:v>0.99877820033983744</c:v>
                </c:pt>
                <c:pt idx="972">
                  <c:v>0.99878661114953737</c:v>
                </c:pt>
                <c:pt idx="973">
                  <c:v>0.99879496405963053</c:v>
                </c:pt>
                <c:pt idx="974">
                  <c:v>0.99880325946869508</c:v>
                </c:pt>
                <c:pt idx="975">
                  <c:v>0.99881149777256528</c:v>
                </c:pt>
                <c:pt idx="976">
                  <c:v>0.99881967936435057</c:v>
                </c:pt>
                <c:pt idx="977">
                  <c:v>0.99882780463445409</c:v>
                </c:pt>
                <c:pt idx="978">
                  <c:v>0.9988358739705917</c:v>
                </c:pt>
                <c:pt idx="979">
                  <c:v>0.99884388775781008</c:v>
                </c:pt>
                <c:pt idx="980">
                  <c:v>0.99885184637850533</c:v>
                </c:pt>
                <c:pt idx="981">
                  <c:v>0.998859750212441</c:v>
                </c:pt>
                <c:pt idx="982">
                  <c:v>0.99886759963676663</c:v>
                </c:pt>
                <c:pt idx="983">
                  <c:v>0.99887539502603528</c:v>
                </c:pt>
                <c:pt idx="984">
                  <c:v>0.99888313675222162</c:v>
                </c:pt>
                <c:pt idx="985">
                  <c:v>0.99889082518473971</c:v>
                </c:pt>
                <c:pt idx="986">
                  <c:v>0.99889846069046073</c:v>
                </c:pt>
                <c:pt idx="987">
                  <c:v>0.99890604363373003</c:v>
                </c:pt>
                <c:pt idx="988">
                  <c:v>0.99891357437638506</c:v>
                </c:pt>
                <c:pt idx="989">
                  <c:v>0.99892105327777225</c:v>
                </c:pt>
                <c:pt idx="990">
                  <c:v>0.99892848069476448</c:v>
                </c:pt>
                <c:pt idx="991">
                  <c:v>0.99893585698177778</c:v>
                </c:pt>
                <c:pt idx="992">
                  <c:v>0.9989431824907884</c:v>
                </c:pt>
                <c:pt idx="993">
                  <c:v>0.9989504575713497</c:v>
                </c:pt>
                <c:pt idx="994">
                  <c:v>0.99895768257060868</c:v>
                </c:pt>
                <c:pt idx="995">
                  <c:v>0.99896485783332267</c:v>
                </c:pt>
                <c:pt idx="996">
                  <c:v>0.99897198370187557</c:v>
                </c:pt>
                <c:pt idx="997">
                  <c:v>0.99897906051629426</c:v>
                </c:pt>
                <c:pt idx="998">
                  <c:v>0.9989860886142653</c:v>
                </c:pt>
                <c:pt idx="999">
                  <c:v>0.99899306833115009</c:v>
                </c:pt>
                <c:pt idx="1000">
                  <c:v>0.999</c:v>
                </c:pt>
              </c:numCache>
            </c:numRef>
          </c:yVal>
          <c:smooth val="1"/>
        </c:ser>
        <c:ser>
          <c:idx val="1"/>
          <c:order val="1"/>
          <c:tx>
            <c:strRef>
              <c:f>Exponential!$E$6</c:f>
              <c:strCache>
                <c:ptCount val="1"/>
                <c:pt idx="0">
                  <c:v>S(x)</c:v>
                </c:pt>
              </c:strCache>
            </c:strRef>
          </c:tx>
          <c:xVal>
            <c:numRef>
              <c:f>Exponential!$B$7:$B$1007</c:f>
              <c:numCache>
                <c:formatCode>0.00000</c:formatCode>
                <c:ptCount val="1001"/>
                <c:pt idx="0" formatCode="General">
                  <c:v>1E-10</c:v>
                </c:pt>
                <c:pt idx="1">
                  <c:v>0.69077552799831365</c:v>
                </c:pt>
                <c:pt idx="2">
                  <c:v>1.3815510558966273</c:v>
                </c:pt>
                <c:pt idx="3">
                  <c:v>2.0723265837949407</c:v>
                </c:pt>
                <c:pt idx="4">
                  <c:v>2.7631021116932546</c:v>
                </c:pt>
                <c:pt idx="5">
                  <c:v>3.4538776395915685</c:v>
                </c:pt>
                <c:pt idx="6">
                  <c:v>4.1446531674898823</c:v>
                </c:pt>
                <c:pt idx="7">
                  <c:v>4.8354286953881962</c:v>
                </c:pt>
                <c:pt idx="8">
                  <c:v>5.5262042232865101</c:v>
                </c:pt>
                <c:pt idx="9">
                  <c:v>6.2169797511848239</c:v>
                </c:pt>
                <c:pt idx="10">
                  <c:v>6.9077552790831378</c:v>
                </c:pt>
                <c:pt idx="11">
                  <c:v>7.5985308069814517</c:v>
                </c:pt>
                <c:pt idx="12">
                  <c:v>8.2893063348797646</c:v>
                </c:pt>
                <c:pt idx="13">
                  <c:v>8.9800818627780785</c:v>
                </c:pt>
                <c:pt idx="14">
                  <c:v>9.6708573906763924</c:v>
                </c:pt>
                <c:pt idx="15">
                  <c:v>10.361632918574706</c:v>
                </c:pt>
                <c:pt idx="16">
                  <c:v>11.05240844647302</c:v>
                </c:pt>
                <c:pt idx="17">
                  <c:v>11.743183974371334</c:v>
                </c:pt>
                <c:pt idx="18">
                  <c:v>12.433959502269648</c:v>
                </c:pt>
                <c:pt idx="19">
                  <c:v>13.124735030167962</c:v>
                </c:pt>
                <c:pt idx="20">
                  <c:v>13.815510558066276</c:v>
                </c:pt>
                <c:pt idx="21">
                  <c:v>14.506286085964589</c:v>
                </c:pt>
                <c:pt idx="22">
                  <c:v>15.197061613862903</c:v>
                </c:pt>
                <c:pt idx="23">
                  <c:v>15.887837141761217</c:v>
                </c:pt>
                <c:pt idx="24">
                  <c:v>16.578612669659531</c:v>
                </c:pt>
                <c:pt idx="25">
                  <c:v>17.269388197557845</c:v>
                </c:pt>
                <c:pt idx="26">
                  <c:v>17.960163725456159</c:v>
                </c:pt>
                <c:pt idx="27">
                  <c:v>18.650939253354473</c:v>
                </c:pt>
                <c:pt idx="28">
                  <c:v>19.341714781252787</c:v>
                </c:pt>
                <c:pt idx="29">
                  <c:v>20.0324903091511</c:v>
                </c:pt>
                <c:pt idx="30">
                  <c:v>20.723265837049414</c:v>
                </c:pt>
                <c:pt idx="31">
                  <c:v>21.414041364947728</c:v>
                </c:pt>
                <c:pt idx="32">
                  <c:v>22.104816892846042</c:v>
                </c:pt>
                <c:pt idx="33">
                  <c:v>22.795592420744356</c:v>
                </c:pt>
                <c:pt idx="34">
                  <c:v>23.48636794864267</c:v>
                </c:pt>
                <c:pt idx="35">
                  <c:v>24.177143476540984</c:v>
                </c:pt>
                <c:pt idx="36">
                  <c:v>24.867919004439297</c:v>
                </c:pt>
                <c:pt idx="37">
                  <c:v>25.558694532337611</c:v>
                </c:pt>
                <c:pt idx="38">
                  <c:v>26.249470060235925</c:v>
                </c:pt>
                <c:pt idx="39">
                  <c:v>26.940245588134239</c:v>
                </c:pt>
                <c:pt idx="40">
                  <c:v>27.631021116032553</c:v>
                </c:pt>
                <c:pt idx="41">
                  <c:v>28.321796643930867</c:v>
                </c:pt>
                <c:pt idx="42">
                  <c:v>29.012572171829181</c:v>
                </c:pt>
                <c:pt idx="43">
                  <c:v>29.703347699727495</c:v>
                </c:pt>
                <c:pt idx="44">
                  <c:v>30.394123227625808</c:v>
                </c:pt>
                <c:pt idx="45">
                  <c:v>31.084898755524122</c:v>
                </c:pt>
                <c:pt idx="46">
                  <c:v>31.775674283422436</c:v>
                </c:pt>
                <c:pt idx="47">
                  <c:v>32.46644981132075</c:v>
                </c:pt>
                <c:pt idx="48">
                  <c:v>33.15722533921906</c:v>
                </c:pt>
                <c:pt idx="49">
                  <c:v>33.848000867117371</c:v>
                </c:pt>
                <c:pt idx="50">
                  <c:v>34.538776395015681</c:v>
                </c:pt>
                <c:pt idx="51">
                  <c:v>35.229551922913991</c:v>
                </c:pt>
                <c:pt idx="52">
                  <c:v>35.920327450812302</c:v>
                </c:pt>
                <c:pt idx="53">
                  <c:v>36.611102978710612</c:v>
                </c:pt>
                <c:pt idx="54">
                  <c:v>37.301878506608922</c:v>
                </c:pt>
                <c:pt idx="55">
                  <c:v>37.992654034507233</c:v>
                </c:pt>
                <c:pt idx="56">
                  <c:v>38.683429562405543</c:v>
                </c:pt>
                <c:pt idx="57">
                  <c:v>39.374205090303853</c:v>
                </c:pt>
                <c:pt idx="58">
                  <c:v>40.064980618202163</c:v>
                </c:pt>
                <c:pt idx="59">
                  <c:v>40.755756146100474</c:v>
                </c:pt>
                <c:pt idx="60">
                  <c:v>41.446531673998784</c:v>
                </c:pt>
                <c:pt idx="61">
                  <c:v>42.137307201897094</c:v>
                </c:pt>
                <c:pt idx="62">
                  <c:v>42.828082729795405</c:v>
                </c:pt>
                <c:pt idx="63">
                  <c:v>43.518858257693715</c:v>
                </c:pt>
                <c:pt idx="64">
                  <c:v>44.209633785592025</c:v>
                </c:pt>
                <c:pt idx="65">
                  <c:v>44.900409313490336</c:v>
                </c:pt>
                <c:pt idx="66">
                  <c:v>45.591184841388646</c:v>
                </c:pt>
                <c:pt idx="67">
                  <c:v>46.281960369286956</c:v>
                </c:pt>
                <c:pt idx="68">
                  <c:v>46.972735897185267</c:v>
                </c:pt>
                <c:pt idx="69">
                  <c:v>47.663511425083577</c:v>
                </c:pt>
                <c:pt idx="70">
                  <c:v>48.354286952981887</c:v>
                </c:pt>
                <c:pt idx="71">
                  <c:v>49.045062480880198</c:v>
                </c:pt>
                <c:pt idx="72">
                  <c:v>49.735838008778508</c:v>
                </c:pt>
                <c:pt idx="73">
                  <c:v>50.426613536676818</c:v>
                </c:pt>
                <c:pt idx="74">
                  <c:v>51.117389064575129</c:v>
                </c:pt>
                <c:pt idx="75">
                  <c:v>51.808164592473439</c:v>
                </c:pt>
                <c:pt idx="76">
                  <c:v>52.498940120371749</c:v>
                </c:pt>
                <c:pt idx="77">
                  <c:v>53.189715648270059</c:v>
                </c:pt>
                <c:pt idx="78">
                  <c:v>53.88049117616837</c:v>
                </c:pt>
                <c:pt idx="79">
                  <c:v>54.57126670406668</c:v>
                </c:pt>
                <c:pt idx="80">
                  <c:v>55.26204223196499</c:v>
                </c:pt>
                <c:pt idx="81">
                  <c:v>55.952817759863301</c:v>
                </c:pt>
                <c:pt idx="82">
                  <c:v>56.643593287761611</c:v>
                </c:pt>
                <c:pt idx="83">
                  <c:v>57.334368815659921</c:v>
                </c:pt>
                <c:pt idx="84">
                  <c:v>58.025144343558232</c:v>
                </c:pt>
                <c:pt idx="85">
                  <c:v>58.715919871456542</c:v>
                </c:pt>
                <c:pt idx="86">
                  <c:v>59.406695399354852</c:v>
                </c:pt>
                <c:pt idx="87">
                  <c:v>60.097470927253163</c:v>
                </c:pt>
                <c:pt idx="88">
                  <c:v>60.788246455151473</c:v>
                </c:pt>
                <c:pt idx="89">
                  <c:v>61.479021983049783</c:v>
                </c:pt>
                <c:pt idx="90">
                  <c:v>62.169797510948094</c:v>
                </c:pt>
                <c:pt idx="91">
                  <c:v>62.860573038846404</c:v>
                </c:pt>
                <c:pt idx="92">
                  <c:v>63.551348566744714</c:v>
                </c:pt>
                <c:pt idx="93">
                  <c:v>64.242124094643032</c:v>
                </c:pt>
                <c:pt idx="94">
                  <c:v>64.932899622541342</c:v>
                </c:pt>
                <c:pt idx="95">
                  <c:v>65.623675150439652</c:v>
                </c:pt>
                <c:pt idx="96">
                  <c:v>66.314450678337963</c:v>
                </c:pt>
                <c:pt idx="97">
                  <c:v>67.005226206236273</c:v>
                </c:pt>
                <c:pt idx="98">
                  <c:v>67.696001734134583</c:v>
                </c:pt>
                <c:pt idx="99">
                  <c:v>68.386777262032894</c:v>
                </c:pt>
                <c:pt idx="100">
                  <c:v>69.077552789931204</c:v>
                </c:pt>
                <c:pt idx="101">
                  <c:v>69.768328317829514</c:v>
                </c:pt>
                <c:pt idx="102">
                  <c:v>70.459103845727824</c:v>
                </c:pt>
                <c:pt idx="103">
                  <c:v>71.149879373626135</c:v>
                </c:pt>
                <c:pt idx="104">
                  <c:v>71.840654901524445</c:v>
                </c:pt>
                <c:pt idx="105">
                  <c:v>72.531430429422755</c:v>
                </c:pt>
                <c:pt idx="106">
                  <c:v>73.222205957321066</c:v>
                </c:pt>
                <c:pt idx="107">
                  <c:v>73.912981485219376</c:v>
                </c:pt>
                <c:pt idx="108">
                  <c:v>74.603757013117686</c:v>
                </c:pt>
                <c:pt idx="109">
                  <c:v>75.294532541015997</c:v>
                </c:pt>
                <c:pt idx="110">
                  <c:v>75.985308068914307</c:v>
                </c:pt>
                <c:pt idx="111">
                  <c:v>76.676083596812617</c:v>
                </c:pt>
                <c:pt idx="112">
                  <c:v>77.366859124710928</c:v>
                </c:pt>
                <c:pt idx="113">
                  <c:v>78.057634652609238</c:v>
                </c:pt>
                <c:pt idx="114">
                  <c:v>78.748410180507548</c:v>
                </c:pt>
                <c:pt idx="115">
                  <c:v>79.439185708405859</c:v>
                </c:pt>
                <c:pt idx="116">
                  <c:v>80.129961236304169</c:v>
                </c:pt>
                <c:pt idx="117">
                  <c:v>80.820736764202479</c:v>
                </c:pt>
                <c:pt idx="118">
                  <c:v>81.51151229210079</c:v>
                </c:pt>
                <c:pt idx="119">
                  <c:v>82.2022878199991</c:v>
                </c:pt>
                <c:pt idx="120">
                  <c:v>82.89306334789741</c:v>
                </c:pt>
                <c:pt idx="121">
                  <c:v>83.58383887579572</c:v>
                </c:pt>
                <c:pt idx="122">
                  <c:v>84.274614403694031</c:v>
                </c:pt>
                <c:pt idx="123">
                  <c:v>84.965389931592341</c:v>
                </c:pt>
                <c:pt idx="124">
                  <c:v>85.656165459490651</c:v>
                </c:pt>
                <c:pt idx="125">
                  <c:v>86.346940987388962</c:v>
                </c:pt>
                <c:pt idx="126">
                  <c:v>87.037716515287272</c:v>
                </c:pt>
                <c:pt idx="127">
                  <c:v>87.728492043185582</c:v>
                </c:pt>
                <c:pt idx="128">
                  <c:v>88.419267571083893</c:v>
                </c:pt>
                <c:pt idx="129">
                  <c:v>89.110043098982203</c:v>
                </c:pt>
                <c:pt idx="130">
                  <c:v>89.800818626880513</c:v>
                </c:pt>
                <c:pt idx="131">
                  <c:v>90.491594154778824</c:v>
                </c:pt>
                <c:pt idx="132">
                  <c:v>91.182369682677134</c:v>
                </c:pt>
                <c:pt idx="133">
                  <c:v>91.873145210575444</c:v>
                </c:pt>
                <c:pt idx="134">
                  <c:v>92.563920738473755</c:v>
                </c:pt>
                <c:pt idx="135">
                  <c:v>93.254696266372065</c:v>
                </c:pt>
                <c:pt idx="136">
                  <c:v>93.945471794270375</c:v>
                </c:pt>
                <c:pt idx="137">
                  <c:v>94.636247322168686</c:v>
                </c:pt>
                <c:pt idx="138">
                  <c:v>95.327022850066996</c:v>
                </c:pt>
                <c:pt idx="139">
                  <c:v>96.017798377965306</c:v>
                </c:pt>
                <c:pt idx="140">
                  <c:v>96.708573905863616</c:v>
                </c:pt>
                <c:pt idx="141">
                  <c:v>97.399349433761927</c:v>
                </c:pt>
                <c:pt idx="142">
                  <c:v>98.090124961660237</c:v>
                </c:pt>
                <c:pt idx="143">
                  <c:v>98.780900489558547</c:v>
                </c:pt>
                <c:pt idx="144">
                  <c:v>99.471676017456858</c:v>
                </c:pt>
                <c:pt idx="145">
                  <c:v>100.16245154535517</c:v>
                </c:pt>
                <c:pt idx="146">
                  <c:v>100.85322707325348</c:v>
                </c:pt>
                <c:pt idx="147">
                  <c:v>101.54400260115179</c:v>
                </c:pt>
                <c:pt idx="148">
                  <c:v>102.2347781290501</c:v>
                </c:pt>
                <c:pt idx="149">
                  <c:v>102.92555365694841</c:v>
                </c:pt>
                <c:pt idx="150">
                  <c:v>103.61632918484672</c:v>
                </c:pt>
                <c:pt idx="151">
                  <c:v>104.30710471274503</c:v>
                </c:pt>
                <c:pt idx="152">
                  <c:v>104.99788024064334</c:v>
                </c:pt>
                <c:pt idx="153">
                  <c:v>105.68865576854165</c:v>
                </c:pt>
                <c:pt idx="154">
                  <c:v>106.37943129643996</c:v>
                </c:pt>
                <c:pt idx="155">
                  <c:v>107.07020682433827</c:v>
                </c:pt>
                <c:pt idx="156">
                  <c:v>107.76098235223658</c:v>
                </c:pt>
                <c:pt idx="157">
                  <c:v>108.45175788013489</c:v>
                </c:pt>
                <c:pt idx="158">
                  <c:v>109.1425334080332</c:v>
                </c:pt>
                <c:pt idx="159">
                  <c:v>109.83330893593151</c:v>
                </c:pt>
                <c:pt idx="160">
                  <c:v>110.52408446382982</c:v>
                </c:pt>
                <c:pt idx="161">
                  <c:v>111.21485999172813</c:v>
                </c:pt>
                <c:pt idx="162">
                  <c:v>111.90563551962644</c:v>
                </c:pt>
                <c:pt idx="163">
                  <c:v>112.59641104752475</c:v>
                </c:pt>
                <c:pt idx="164">
                  <c:v>113.28718657542306</c:v>
                </c:pt>
                <c:pt idx="165">
                  <c:v>113.97796210332137</c:v>
                </c:pt>
                <c:pt idx="166">
                  <c:v>114.66873763121968</c:v>
                </c:pt>
                <c:pt idx="167">
                  <c:v>115.35951315911799</c:v>
                </c:pt>
                <c:pt idx="168">
                  <c:v>116.05028868701631</c:v>
                </c:pt>
                <c:pt idx="169">
                  <c:v>116.74106421491462</c:v>
                </c:pt>
                <c:pt idx="170">
                  <c:v>117.43183974281293</c:v>
                </c:pt>
                <c:pt idx="171">
                  <c:v>118.12261527071124</c:v>
                </c:pt>
                <c:pt idx="172">
                  <c:v>118.81339079860955</c:v>
                </c:pt>
                <c:pt idx="173">
                  <c:v>119.50416632650786</c:v>
                </c:pt>
                <c:pt idx="174">
                  <c:v>120.19494185440617</c:v>
                </c:pt>
                <c:pt idx="175">
                  <c:v>120.88571738230448</c:v>
                </c:pt>
                <c:pt idx="176">
                  <c:v>121.57649291020279</c:v>
                </c:pt>
                <c:pt idx="177">
                  <c:v>122.2672684381011</c:v>
                </c:pt>
                <c:pt idx="178">
                  <c:v>122.95804396599941</c:v>
                </c:pt>
                <c:pt idx="179">
                  <c:v>123.64881949389772</c:v>
                </c:pt>
                <c:pt idx="180">
                  <c:v>124.33959502179603</c:v>
                </c:pt>
                <c:pt idx="181">
                  <c:v>125.03037054969434</c:v>
                </c:pt>
                <c:pt idx="182">
                  <c:v>125.72114607759265</c:v>
                </c:pt>
                <c:pt idx="183">
                  <c:v>126.41192160549096</c:v>
                </c:pt>
                <c:pt idx="184">
                  <c:v>127.10269713338927</c:v>
                </c:pt>
                <c:pt idx="185">
                  <c:v>127.79347266128758</c:v>
                </c:pt>
                <c:pt idx="186">
                  <c:v>128.48424818918591</c:v>
                </c:pt>
                <c:pt idx="187">
                  <c:v>129.17502371708423</c:v>
                </c:pt>
                <c:pt idx="188">
                  <c:v>129.86579924498255</c:v>
                </c:pt>
                <c:pt idx="189">
                  <c:v>130.55657477288088</c:v>
                </c:pt>
                <c:pt idx="190">
                  <c:v>131.2473503007792</c:v>
                </c:pt>
                <c:pt idx="191">
                  <c:v>131.93812582867753</c:v>
                </c:pt>
                <c:pt idx="192">
                  <c:v>132.62890135657585</c:v>
                </c:pt>
                <c:pt idx="193">
                  <c:v>133.31967688447418</c:v>
                </c:pt>
                <c:pt idx="194">
                  <c:v>134.0104524123725</c:v>
                </c:pt>
                <c:pt idx="195">
                  <c:v>134.70122794027083</c:v>
                </c:pt>
                <c:pt idx="196">
                  <c:v>135.39200346816915</c:v>
                </c:pt>
                <c:pt idx="197">
                  <c:v>136.08277899606747</c:v>
                </c:pt>
                <c:pt idx="198">
                  <c:v>136.7735545239658</c:v>
                </c:pt>
                <c:pt idx="199">
                  <c:v>137.46433005186412</c:v>
                </c:pt>
                <c:pt idx="200">
                  <c:v>138.15510557976245</c:v>
                </c:pt>
                <c:pt idx="201">
                  <c:v>138.84588110766077</c:v>
                </c:pt>
                <c:pt idx="202">
                  <c:v>139.5366566355591</c:v>
                </c:pt>
                <c:pt idx="203">
                  <c:v>140.22743216345742</c:v>
                </c:pt>
                <c:pt idx="204">
                  <c:v>140.91820769135575</c:v>
                </c:pt>
                <c:pt idx="205">
                  <c:v>141.60898321925407</c:v>
                </c:pt>
                <c:pt idx="206">
                  <c:v>142.2997587471524</c:v>
                </c:pt>
                <c:pt idx="207">
                  <c:v>142.99053427505072</c:v>
                </c:pt>
                <c:pt idx="208">
                  <c:v>143.68130980294904</c:v>
                </c:pt>
                <c:pt idx="209">
                  <c:v>144.37208533084737</c:v>
                </c:pt>
                <c:pt idx="210">
                  <c:v>145.06286085874569</c:v>
                </c:pt>
                <c:pt idx="211">
                  <c:v>145.75363638664402</c:v>
                </c:pt>
                <c:pt idx="212">
                  <c:v>146.44441191454234</c:v>
                </c:pt>
                <c:pt idx="213">
                  <c:v>147.13518744244067</c:v>
                </c:pt>
                <c:pt idx="214">
                  <c:v>147.82596297033899</c:v>
                </c:pt>
                <c:pt idx="215">
                  <c:v>148.51673849823732</c:v>
                </c:pt>
                <c:pt idx="216">
                  <c:v>149.20751402613564</c:v>
                </c:pt>
                <c:pt idx="217">
                  <c:v>149.89828955403397</c:v>
                </c:pt>
                <c:pt idx="218">
                  <c:v>150.58906508193229</c:v>
                </c:pt>
                <c:pt idx="219">
                  <c:v>151.27984060983061</c:v>
                </c:pt>
                <c:pt idx="220">
                  <c:v>151.97061613772894</c:v>
                </c:pt>
                <c:pt idx="221">
                  <c:v>152.66139166562726</c:v>
                </c:pt>
                <c:pt idx="222">
                  <c:v>153.35216719352559</c:v>
                </c:pt>
                <c:pt idx="223">
                  <c:v>154.04294272142391</c:v>
                </c:pt>
                <c:pt idx="224">
                  <c:v>154.73371824932224</c:v>
                </c:pt>
                <c:pt idx="225">
                  <c:v>155.42449377722056</c:v>
                </c:pt>
                <c:pt idx="226">
                  <c:v>156.11526930511889</c:v>
                </c:pt>
                <c:pt idx="227">
                  <c:v>156.80604483301721</c:v>
                </c:pt>
                <c:pt idx="228">
                  <c:v>157.49682036091554</c:v>
                </c:pt>
                <c:pt idx="229">
                  <c:v>158.18759588881386</c:v>
                </c:pt>
                <c:pt idx="230">
                  <c:v>158.87837141671218</c:v>
                </c:pt>
                <c:pt idx="231">
                  <c:v>159.56914694461051</c:v>
                </c:pt>
                <c:pt idx="232">
                  <c:v>160.25992247250883</c:v>
                </c:pt>
                <c:pt idx="233">
                  <c:v>160.95069800040716</c:v>
                </c:pt>
                <c:pt idx="234">
                  <c:v>161.64147352830548</c:v>
                </c:pt>
                <c:pt idx="235">
                  <c:v>162.33224905620381</c:v>
                </c:pt>
                <c:pt idx="236">
                  <c:v>163.02302458410213</c:v>
                </c:pt>
                <c:pt idx="237">
                  <c:v>163.71380011200046</c:v>
                </c:pt>
                <c:pt idx="238">
                  <c:v>164.40457563989878</c:v>
                </c:pt>
                <c:pt idx="239">
                  <c:v>165.09535116779711</c:v>
                </c:pt>
                <c:pt idx="240">
                  <c:v>165.78612669569543</c:v>
                </c:pt>
                <c:pt idx="241">
                  <c:v>166.47690222359375</c:v>
                </c:pt>
                <c:pt idx="242">
                  <c:v>167.16767775149208</c:v>
                </c:pt>
                <c:pt idx="243">
                  <c:v>167.8584532793904</c:v>
                </c:pt>
                <c:pt idx="244">
                  <c:v>168.54922880728873</c:v>
                </c:pt>
                <c:pt idx="245">
                  <c:v>169.24000433518705</c:v>
                </c:pt>
                <c:pt idx="246">
                  <c:v>169.93077986308538</c:v>
                </c:pt>
                <c:pt idx="247">
                  <c:v>170.6215553909837</c:v>
                </c:pt>
                <c:pt idx="248">
                  <c:v>171.31233091888203</c:v>
                </c:pt>
                <c:pt idx="249">
                  <c:v>172.00310644678035</c:v>
                </c:pt>
                <c:pt idx="250">
                  <c:v>172.69388197467867</c:v>
                </c:pt>
                <c:pt idx="251">
                  <c:v>173.384657502577</c:v>
                </c:pt>
                <c:pt idx="252">
                  <c:v>174.07543303047532</c:v>
                </c:pt>
                <c:pt idx="253">
                  <c:v>174.76620855837365</c:v>
                </c:pt>
                <c:pt idx="254">
                  <c:v>175.45698408627197</c:v>
                </c:pt>
                <c:pt idx="255">
                  <c:v>176.1477596141703</c:v>
                </c:pt>
                <c:pt idx="256">
                  <c:v>176.83853514206862</c:v>
                </c:pt>
                <c:pt idx="257">
                  <c:v>177.52931066996695</c:v>
                </c:pt>
                <c:pt idx="258">
                  <c:v>178.22008619786527</c:v>
                </c:pt>
                <c:pt idx="259">
                  <c:v>178.9108617257636</c:v>
                </c:pt>
                <c:pt idx="260">
                  <c:v>179.60163725366192</c:v>
                </c:pt>
                <c:pt idx="261">
                  <c:v>180.29241278156024</c:v>
                </c:pt>
                <c:pt idx="262">
                  <c:v>180.98318830945857</c:v>
                </c:pt>
                <c:pt idx="263">
                  <c:v>181.67396383735689</c:v>
                </c:pt>
                <c:pt idx="264">
                  <c:v>182.36473936525522</c:v>
                </c:pt>
                <c:pt idx="265">
                  <c:v>183.05551489315354</c:v>
                </c:pt>
                <c:pt idx="266">
                  <c:v>183.74629042105187</c:v>
                </c:pt>
                <c:pt idx="267">
                  <c:v>184.43706594895019</c:v>
                </c:pt>
                <c:pt idx="268">
                  <c:v>185.12784147684852</c:v>
                </c:pt>
                <c:pt idx="269">
                  <c:v>185.81861700474684</c:v>
                </c:pt>
                <c:pt idx="270">
                  <c:v>186.50939253264517</c:v>
                </c:pt>
                <c:pt idx="271">
                  <c:v>187.20016806054349</c:v>
                </c:pt>
                <c:pt idx="272">
                  <c:v>187.89094358844181</c:v>
                </c:pt>
                <c:pt idx="273">
                  <c:v>188.58171911634014</c:v>
                </c:pt>
                <c:pt idx="274">
                  <c:v>189.27249464423846</c:v>
                </c:pt>
                <c:pt idx="275">
                  <c:v>189.96327017213679</c:v>
                </c:pt>
                <c:pt idx="276">
                  <c:v>190.65404570003511</c:v>
                </c:pt>
                <c:pt idx="277">
                  <c:v>191.34482122793344</c:v>
                </c:pt>
                <c:pt idx="278">
                  <c:v>192.03559675583176</c:v>
                </c:pt>
                <c:pt idx="279">
                  <c:v>192.72637228373009</c:v>
                </c:pt>
                <c:pt idx="280">
                  <c:v>193.41714781162841</c:v>
                </c:pt>
                <c:pt idx="281">
                  <c:v>194.10792333952674</c:v>
                </c:pt>
                <c:pt idx="282">
                  <c:v>194.79869886742506</c:v>
                </c:pt>
                <c:pt idx="283">
                  <c:v>195.48947439532338</c:v>
                </c:pt>
                <c:pt idx="284">
                  <c:v>196.18024992322171</c:v>
                </c:pt>
                <c:pt idx="285">
                  <c:v>196.87102545112003</c:v>
                </c:pt>
                <c:pt idx="286">
                  <c:v>197.56180097901836</c:v>
                </c:pt>
                <c:pt idx="287">
                  <c:v>198.25257650691668</c:v>
                </c:pt>
                <c:pt idx="288">
                  <c:v>198.94335203481501</c:v>
                </c:pt>
                <c:pt idx="289">
                  <c:v>199.63412756271333</c:v>
                </c:pt>
                <c:pt idx="290">
                  <c:v>200.32490309061166</c:v>
                </c:pt>
                <c:pt idx="291">
                  <c:v>201.01567861850998</c:v>
                </c:pt>
                <c:pt idx="292">
                  <c:v>201.7064541464083</c:v>
                </c:pt>
                <c:pt idx="293">
                  <c:v>202.39722967430663</c:v>
                </c:pt>
                <c:pt idx="294">
                  <c:v>203.08800520220495</c:v>
                </c:pt>
                <c:pt idx="295">
                  <c:v>203.77878073010328</c:v>
                </c:pt>
                <c:pt idx="296">
                  <c:v>204.4695562580016</c:v>
                </c:pt>
                <c:pt idx="297">
                  <c:v>205.16033178589993</c:v>
                </c:pt>
                <c:pt idx="298">
                  <c:v>205.85110731379825</c:v>
                </c:pt>
                <c:pt idx="299">
                  <c:v>206.54188284169658</c:v>
                </c:pt>
                <c:pt idx="300">
                  <c:v>207.2326583695949</c:v>
                </c:pt>
                <c:pt idx="301">
                  <c:v>207.92343389749323</c:v>
                </c:pt>
                <c:pt idx="302">
                  <c:v>208.61420942539155</c:v>
                </c:pt>
                <c:pt idx="303">
                  <c:v>209.30498495328987</c:v>
                </c:pt>
                <c:pt idx="304">
                  <c:v>209.9957604811882</c:v>
                </c:pt>
                <c:pt idx="305">
                  <c:v>210.68653600908652</c:v>
                </c:pt>
                <c:pt idx="306">
                  <c:v>211.37731153698485</c:v>
                </c:pt>
                <c:pt idx="307">
                  <c:v>212.06808706488317</c:v>
                </c:pt>
                <c:pt idx="308">
                  <c:v>212.7588625927815</c:v>
                </c:pt>
                <c:pt idx="309">
                  <c:v>213.44963812067982</c:v>
                </c:pt>
                <c:pt idx="310">
                  <c:v>214.14041364857815</c:v>
                </c:pt>
                <c:pt idx="311">
                  <c:v>214.83118917647647</c:v>
                </c:pt>
                <c:pt idx="312">
                  <c:v>215.5219647043748</c:v>
                </c:pt>
                <c:pt idx="313">
                  <c:v>216.21274023227312</c:v>
                </c:pt>
                <c:pt idx="314">
                  <c:v>216.90351576017144</c:v>
                </c:pt>
                <c:pt idx="315">
                  <c:v>217.59429128806977</c:v>
                </c:pt>
                <c:pt idx="316">
                  <c:v>218.28506681596809</c:v>
                </c:pt>
                <c:pt idx="317">
                  <c:v>218.97584234386642</c:v>
                </c:pt>
                <c:pt idx="318">
                  <c:v>219.66661787176474</c:v>
                </c:pt>
                <c:pt idx="319">
                  <c:v>220.35739339966307</c:v>
                </c:pt>
                <c:pt idx="320">
                  <c:v>221.04816892756139</c:v>
                </c:pt>
                <c:pt idx="321">
                  <c:v>221.73894445545972</c:v>
                </c:pt>
                <c:pt idx="322">
                  <c:v>222.42971998335804</c:v>
                </c:pt>
                <c:pt idx="323">
                  <c:v>223.12049551125637</c:v>
                </c:pt>
                <c:pt idx="324">
                  <c:v>223.81127103915469</c:v>
                </c:pt>
                <c:pt idx="325">
                  <c:v>224.50204656705301</c:v>
                </c:pt>
                <c:pt idx="326">
                  <c:v>225.19282209495134</c:v>
                </c:pt>
                <c:pt idx="327">
                  <c:v>225.88359762284966</c:v>
                </c:pt>
                <c:pt idx="328">
                  <c:v>226.57437315074799</c:v>
                </c:pt>
                <c:pt idx="329">
                  <c:v>227.26514867864631</c:v>
                </c:pt>
                <c:pt idx="330">
                  <c:v>227.95592420654464</c:v>
                </c:pt>
                <c:pt idx="331">
                  <c:v>228.64669973444296</c:v>
                </c:pt>
                <c:pt idx="332">
                  <c:v>229.33747526234129</c:v>
                </c:pt>
                <c:pt idx="333">
                  <c:v>230.02825079023961</c:v>
                </c:pt>
                <c:pt idx="334">
                  <c:v>230.71902631813794</c:v>
                </c:pt>
                <c:pt idx="335">
                  <c:v>231.40980184603626</c:v>
                </c:pt>
                <c:pt idx="336">
                  <c:v>232.10057737393458</c:v>
                </c:pt>
                <c:pt idx="337">
                  <c:v>232.79135290183291</c:v>
                </c:pt>
                <c:pt idx="338">
                  <c:v>233.48212842973123</c:v>
                </c:pt>
                <c:pt idx="339">
                  <c:v>234.17290395762956</c:v>
                </c:pt>
                <c:pt idx="340">
                  <c:v>234.86367948552788</c:v>
                </c:pt>
                <c:pt idx="341">
                  <c:v>235.55445501342621</c:v>
                </c:pt>
                <c:pt idx="342">
                  <c:v>236.24523054132453</c:v>
                </c:pt>
                <c:pt idx="343">
                  <c:v>236.93600606922286</c:v>
                </c:pt>
                <c:pt idx="344">
                  <c:v>237.62678159712118</c:v>
                </c:pt>
                <c:pt idx="345">
                  <c:v>238.3175571250195</c:v>
                </c:pt>
                <c:pt idx="346">
                  <c:v>239.00833265291783</c:v>
                </c:pt>
                <c:pt idx="347">
                  <c:v>239.69910818081615</c:v>
                </c:pt>
                <c:pt idx="348">
                  <c:v>240.38988370871448</c:v>
                </c:pt>
                <c:pt idx="349">
                  <c:v>241.0806592366128</c:v>
                </c:pt>
                <c:pt idx="350">
                  <c:v>241.77143476451113</c:v>
                </c:pt>
                <c:pt idx="351">
                  <c:v>242.46221029240945</c:v>
                </c:pt>
                <c:pt idx="352">
                  <c:v>243.15298582030778</c:v>
                </c:pt>
                <c:pt idx="353">
                  <c:v>243.8437613482061</c:v>
                </c:pt>
                <c:pt idx="354">
                  <c:v>244.53453687610443</c:v>
                </c:pt>
                <c:pt idx="355">
                  <c:v>245.22531240400275</c:v>
                </c:pt>
                <c:pt idx="356">
                  <c:v>245.91608793190107</c:v>
                </c:pt>
                <c:pt idx="357">
                  <c:v>246.6068634597994</c:v>
                </c:pt>
                <c:pt idx="358">
                  <c:v>247.29763898769772</c:v>
                </c:pt>
                <c:pt idx="359">
                  <c:v>247.98841451559605</c:v>
                </c:pt>
                <c:pt idx="360">
                  <c:v>248.67919004349437</c:v>
                </c:pt>
                <c:pt idx="361">
                  <c:v>249.3699655713927</c:v>
                </c:pt>
                <c:pt idx="362">
                  <c:v>250.06074109929102</c:v>
                </c:pt>
                <c:pt idx="363">
                  <c:v>250.75151662718935</c:v>
                </c:pt>
                <c:pt idx="364">
                  <c:v>251.44229215508767</c:v>
                </c:pt>
                <c:pt idx="365">
                  <c:v>252.133067682986</c:v>
                </c:pt>
                <c:pt idx="366">
                  <c:v>252.82384321088432</c:v>
                </c:pt>
                <c:pt idx="367">
                  <c:v>253.51461873878264</c:v>
                </c:pt>
                <c:pt idx="368">
                  <c:v>254.20539426668097</c:v>
                </c:pt>
                <c:pt idx="369">
                  <c:v>254.89616979457929</c:v>
                </c:pt>
                <c:pt idx="370">
                  <c:v>255.58694532247762</c:v>
                </c:pt>
                <c:pt idx="371">
                  <c:v>256.27772085037594</c:v>
                </c:pt>
                <c:pt idx="372">
                  <c:v>256.96849637827427</c:v>
                </c:pt>
                <c:pt idx="373">
                  <c:v>257.65927190617259</c:v>
                </c:pt>
                <c:pt idx="374">
                  <c:v>258.35004743407092</c:v>
                </c:pt>
                <c:pt idx="375">
                  <c:v>259.04082296196924</c:v>
                </c:pt>
                <c:pt idx="376">
                  <c:v>259.73159848986757</c:v>
                </c:pt>
                <c:pt idx="377">
                  <c:v>260.42237401776589</c:v>
                </c:pt>
                <c:pt idx="378">
                  <c:v>261.11314954566421</c:v>
                </c:pt>
                <c:pt idx="379">
                  <c:v>261.80392507356254</c:v>
                </c:pt>
                <c:pt idx="380">
                  <c:v>262.49470060146086</c:v>
                </c:pt>
                <c:pt idx="381">
                  <c:v>263.18547612935919</c:v>
                </c:pt>
                <c:pt idx="382">
                  <c:v>263.87625165725751</c:v>
                </c:pt>
                <c:pt idx="383">
                  <c:v>264.56702718515584</c:v>
                </c:pt>
                <c:pt idx="384">
                  <c:v>265.25780271305416</c:v>
                </c:pt>
                <c:pt idx="385">
                  <c:v>265.94857824095249</c:v>
                </c:pt>
                <c:pt idx="386">
                  <c:v>266.63935376885081</c:v>
                </c:pt>
                <c:pt idx="387">
                  <c:v>267.33012929674913</c:v>
                </c:pt>
                <c:pt idx="388">
                  <c:v>268.02090482464746</c:v>
                </c:pt>
                <c:pt idx="389">
                  <c:v>268.71168035254578</c:v>
                </c:pt>
                <c:pt idx="390">
                  <c:v>269.40245588044411</c:v>
                </c:pt>
                <c:pt idx="391">
                  <c:v>270.09323140834243</c:v>
                </c:pt>
                <c:pt idx="392">
                  <c:v>270.78400693624076</c:v>
                </c:pt>
                <c:pt idx="393">
                  <c:v>271.47478246413908</c:v>
                </c:pt>
                <c:pt idx="394">
                  <c:v>272.16555799203741</c:v>
                </c:pt>
                <c:pt idx="395">
                  <c:v>272.85633351993573</c:v>
                </c:pt>
                <c:pt idx="396">
                  <c:v>273.54710904783406</c:v>
                </c:pt>
                <c:pt idx="397">
                  <c:v>274.23788457573238</c:v>
                </c:pt>
                <c:pt idx="398">
                  <c:v>274.9286601036307</c:v>
                </c:pt>
                <c:pt idx="399">
                  <c:v>275.61943563152903</c:v>
                </c:pt>
                <c:pt idx="400">
                  <c:v>276.31021115942735</c:v>
                </c:pt>
                <c:pt idx="401">
                  <c:v>277.00098668732568</c:v>
                </c:pt>
                <c:pt idx="402">
                  <c:v>277.691762215224</c:v>
                </c:pt>
                <c:pt idx="403">
                  <c:v>278.38253774312233</c:v>
                </c:pt>
                <c:pt idx="404">
                  <c:v>279.07331327102065</c:v>
                </c:pt>
                <c:pt idx="405">
                  <c:v>279.76408879891898</c:v>
                </c:pt>
                <c:pt idx="406">
                  <c:v>280.4548643268173</c:v>
                </c:pt>
                <c:pt idx="407">
                  <c:v>281.14563985471563</c:v>
                </c:pt>
                <c:pt idx="408">
                  <c:v>281.83641538261395</c:v>
                </c:pt>
                <c:pt idx="409">
                  <c:v>282.52719091051227</c:v>
                </c:pt>
                <c:pt idx="410">
                  <c:v>283.2179664384106</c:v>
                </c:pt>
                <c:pt idx="411">
                  <c:v>283.90874196630892</c:v>
                </c:pt>
                <c:pt idx="412">
                  <c:v>284.59951749420725</c:v>
                </c:pt>
                <c:pt idx="413">
                  <c:v>285.29029302210557</c:v>
                </c:pt>
                <c:pt idx="414">
                  <c:v>285.9810685500039</c:v>
                </c:pt>
                <c:pt idx="415">
                  <c:v>286.67184407790222</c:v>
                </c:pt>
                <c:pt idx="416">
                  <c:v>287.36261960580055</c:v>
                </c:pt>
                <c:pt idx="417">
                  <c:v>288.05339513369887</c:v>
                </c:pt>
                <c:pt idx="418">
                  <c:v>288.7441706615972</c:v>
                </c:pt>
                <c:pt idx="419">
                  <c:v>289.43494618949552</c:v>
                </c:pt>
                <c:pt idx="420">
                  <c:v>290.12572171739384</c:v>
                </c:pt>
                <c:pt idx="421">
                  <c:v>290.81649724529217</c:v>
                </c:pt>
                <c:pt idx="422">
                  <c:v>291.50727277319049</c:v>
                </c:pt>
                <c:pt idx="423">
                  <c:v>292.19804830108882</c:v>
                </c:pt>
                <c:pt idx="424">
                  <c:v>292.88882382898714</c:v>
                </c:pt>
                <c:pt idx="425">
                  <c:v>293.57959935688547</c:v>
                </c:pt>
                <c:pt idx="426">
                  <c:v>294.27037488478379</c:v>
                </c:pt>
                <c:pt idx="427">
                  <c:v>294.96115041268212</c:v>
                </c:pt>
                <c:pt idx="428">
                  <c:v>295.65192594058044</c:v>
                </c:pt>
                <c:pt idx="429">
                  <c:v>296.34270146847877</c:v>
                </c:pt>
                <c:pt idx="430">
                  <c:v>297.03347699637709</c:v>
                </c:pt>
                <c:pt idx="431">
                  <c:v>297.72425252427541</c:v>
                </c:pt>
                <c:pt idx="432">
                  <c:v>298.41502805217374</c:v>
                </c:pt>
                <c:pt idx="433">
                  <c:v>299.10580358007206</c:v>
                </c:pt>
                <c:pt idx="434">
                  <c:v>299.79657910797039</c:v>
                </c:pt>
                <c:pt idx="435">
                  <c:v>300.48735463586871</c:v>
                </c:pt>
                <c:pt idx="436">
                  <c:v>301.17813016376704</c:v>
                </c:pt>
                <c:pt idx="437">
                  <c:v>301.86890569166536</c:v>
                </c:pt>
                <c:pt idx="438">
                  <c:v>302.55968121956369</c:v>
                </c:pt>
                <c:pt idx="439">
                  <c:v>303.25045674746201</c:v>
                </c:pt>
                <c:pt idx="440">
                  <c:v>303.94123227536033</c:v>
                </c:pt>
                <c:pt idx="441">
                  <c:v>304.63200780325866</c:v>
                </c:pt>
                <c:pt idx="442">
                  <c:v>305.32278333115698</c:v>
                </c:pt>
                <c:pt idx="443">
                  <c:v>306.01355885905531</c:v>
                </c:pt>
                <c:pt idx="444">
                  <c:v>306.70433438695363</c:v>
                </c:pt>
                <c:pt idx="445">
                  <c:v>307.39510991485196</c:v>
                </c:pt>
                <c:pt idx="446">
                  <c:v>308.08588544275028</c:v>
                </c:pt>
                <c:pt idx="447">
                  <c:v>308.77666097064861</c:v>
                </c:pt>
                <c:pt idx="448">
                  <c:v>309.46743649854693</c:v>
                </c:pt>
                <c:pt idx="449">
                  <c:v>310.15821202644526</c:v>
                </c:pt>
                <c:pt idx="450">
                  <c:v>310.84898755434358</c:v>
                </c:pt>
                <c:pt idx="451">
                  <c:v>311.5397630822419</c:v>
                </c:pt>
                <c:pt idx="452">
                  <c:v>312.23053861014023</c:v>
                </c:pt>
                <c:pt idx="453">
                  <c:v>312.92131413803855</c:v>
                </c:pt>
                <c:pt idx="454">
                  <c:v>313.61208966593688</c:v>
                </c:pt>
                <c:pt idx="455">
                  <c:v>314.3028651938352</c:v>
                </c:pt>
                <c:pt idx="456">
                  <c:v>314.99364072173353</c:v>
                </c:pt>
                <c:pt idx="457">
                  <c:v>315.68441624963185</c:v>
                </c:pt>
                <c:pt idx="458">
                  <c:v>316.37519177753018</c:v>
                </c:pt>
                <c:pt idx="459">
                  <c:v>317.0659673054285</c:v>
                </c:pt>
                <c:pt idx="460">
                  <c:v>317.75674283332683</c:v>
                </c:pt>
                <c:pt idx="461">
                  <c:v>318.44751836122515</c:v>
                </c:pt>
                <c:pt idx="462">
                  <c:v>319.13829388912347</c:v>
                </c:pt>
                <c:pt idx="463">
                  <c:v>319.8290694170218</c:v>
                </c:pt>
                <c:pt idx="464">
                  <c:v>320.51984494492012</c:v>
                </c:pt>
                <c:pt idx="465">
                  <c:v>321.21062047281845</c:v>
                </c:pt>
                <c:pt idx="466">
                  <c:v>321.90139600071677</c:v>
                </c:pt>
                <c:pt idx="467">
                  <c:v>322.5921715286151</c:v>
                </c:pt>
                <c:pt idx="468">
                  <c:v>323.28294705651342</c:v>
                </c:pt>
                <c:pt idx="469">
                  <c:v>323.97372258441175</c:v>
                </c:pt>
                <c:pt idx="470">
                  <c:v>324.66449811231007</c:v>
                </c:pt>
                <c:pt idx="471">
                  <c:v>325.3552736402084</c:v>
                </c:pt>
                <c:pt idx="472">
                  <c:v>326.04604916810672</c:v>
                </c:pt>
                <c:pt idx="473">
                  <c:v>326.73682469600504</c:v>
                </c:pt>
                <c:pt idx="474">
                  <c:v>327.42760022390337</c:v>
                </c:pt>
                <c:pt idx="475">
                  <c:v>328.11837575180169</c:v>
                </c:pt>
                <c:pt idx="476">
                  <c:v>328.80915127970002</c:v>
                </c:pt>
                <c:pt idx="477">
                  <c:v>329.49992680759834</c:v>
                </c:pt>
                <c:pt idx="478">
                  <c:v>330.19070233549667</c:v>
                </c:pt>
                <c:pt idx="479">
                  <c:v>330.88147786339499</c:v>
                </c:pt>
                <c:pt idx="480">
                  <c:v>331.57225339129332</c:v>
                </c:pt>
                <c:pt idx="481">
                  <c:v>332.26302891919164</c:v>
                </c:pt>
                <c:pt idx="482">
                  <c:v>332.95380444708996</c:v>
                </c:pt>
                <c:pt idx="483">
                  <c:v>333.64457997498829</c:v>
                </c:pt>
                <c:pt idx="484">
                  <c:v>334.33535550288661</c:v>
                </c:pt>
                <c:pt idx="485">
                  <c:v>335.02613103078494</c:v>
                </c:pt>
                <c:pt idx="486">
                  <c:v>335.71690655868326</c:v>
                </c:pt>
                <c:pt idx="487">
                  <c:v>336.40768208658159</c:v>
                </c:pt>
                <c:pt idx="488">
                  <c:v>337.09845761447991</c:v>
                </c:pt>
                <c:pt idx="489">
                  <c:v>337.78923314237824</c:v>
                </c:pt>
                <c:pt idx="490">
                  <c:v>338.48000867027656</c:v>
                </c:pt>
                <c:pt idx="491">
                  <c:v>339.17078419817489</c:v>
                </c:pt>
                <c:pt idx="492">
                  <c:v>339.86155972607321</c:v>
                </c:pt>
                <c:pt idx="493">
                  <c:v>340.55233525397153</c:v>
                </c:pt>
                <c:pt idx="494">
                  <c:v>341.24311078186986</c:v>
                </c:pt>
                <c:pt idx="495">
                  <c:v>341.93388630976818</c:v>
                </c:pt>
                <c:pt idx="496">
                  <c:v>342.62466183766651</c:v>
                </c:pt>
                <c:pt idx="497">
                  <c:v>343.31543736556483</c:v>
                </c:pt>
                <c:pt idx="498">
                  <c:v>344.00621289346316</c:v>
                </c:pt>
                <c:pt idx="499">
                  <c:v>344.69698842136148</c:v>
                </c:pt>
                <c:pt idx="500">
                  <c:v>345.38776394925981</c:v>
                </c:pt>
                <c:pt idx="501">
                  <c:v>346.07853947715813</c:v>
                </c:pt>
                <c:pt idx="502">
                  <c:v>346.76931500505646</c:v>
                </c:pt>
                <c:pt idx="503">
                  <c:v>347.46009053295478</c:v>
                </c:pt>
                <c:pt idx="504">
                  <c:v>348.1508660608531</c:v>
                </c:pt>
                <c:pt idx="505">
                  <c:v>348.84164158875143</c:v>
                </c:pt>
                <c:pt idx="506">
                  <c:v>349.53241711664975</c:v>
                </c:pt>
                <c:pt idx="507">
                  <c:v>350.22319264454808</c:v>
                </c:pt>
                <c:pt idx="508">
                  <c:v>350.9139681724464</c:v>
                </c:pt>
                <c:pt idx="509">
                  <c:v>351.60474370034473</c:v>
                </c:pt>
                <c:pt idx="510">
                  <c:v>352.29551922824305</c:v>
                </c:pt>
                <c:pt idx="511">
                  <c:v>352.98629475614138</c:v>
                </c:pt>
                <c:pt idx="512">
                  <c:v>353.6770702840397</c:v>
                </c:pt>
                <c:pt idx="513">
                  <c:v>354.36784581193803</c:v>
                </c:pt>
                <c:pt idx="514">
                  <c:v>355.05862133983635</c:v>
                </c:pt>
                <c:pt idx="515">
                  <c:v>355.74939686773467</c:v>
                </c:pt>
                <c:pt idx="516">
                  <c:v>356.440172395633</c:v>
                </c:pt>
                <c:pt idx="517">
                  <c:v>357.13094792353132</c:v>
                </c:pt>
                <c:pt idx="518">
                  <c:v>357.82172345142965</c:v>
                </c:pt>
                <c:pt idx="519">
                  <c:v>358.51249897932797</c:v>
                </c:pt>
                <c:pt idx="520">
                  <c:v>359.2032745072263</c:v>
                </c:pt>
                <c:pt idx="521">
                  <c:v>359.89405003512462</c:v>
                </c:pt>
                <c:pt idx="522">
                  <c:v>360.58482556302295</c:v>
                </c:pt>
                <c:pt idx="523">
                  <c:v>361.27560109092127</c:v>
                </c:pt>
                <c:pt idx="524">
                  <c:v>361.9663766188196</c:v>
                </c:pt>
                <c:pt idx="525">
                  <c:v>362.65715214671792</c:v>
                </c:pt>
                <c:pt idx="526">
                  <c:v>363.34792767461624</c:v>
                </c:pt>
                <c:pt idx="527">
                  <c:v>364.03870320251457</c:v>
                </c:pt>
                <c:pt idx="528">
                  <c:v>364.72947873041289</c:v>
                </c:pt>
                <c:pt idx="529">
                  <c:v>365.42025425831122</c:v>
                </c:pt>
                <c:pt idx="530">
                  <c:v>366.11102978620954</c:v>
                </c:pt>
                <c:pt idx="531">
                  <c:v>366.80180531410787</c:v>
                </c:pt>
                <c:pt idx="532">
                  <c:v>367.49258084200619</c:v>
                </c:pt>
                <c:pt idx="533">
                  <c:v>368.18335636990452</c:v>
                </c:pt>
                <c:pt idx="534">
                  <c:v>368.87413189780284</c:v>
                </c:pt>
                <c:pt idx="535">
                  <c:v>369.56490742570116</c:v>
                </c:pt>
                <c:pt idx="536">
                  <c:v>370.25568295359949</c:v>
                </c:pt>
                <c:pt idx="537">
                  <c:v>370.94645848149781</c:v>
                </c:pt>
                <c:pt idx="538">
                  <c:v>371.63723400939614</c:v>
                </c:pt>
                <c:pt idx="539">
                  <c:v>372.32800953729446</c:v>
                </c:pt>
                <c:pt idx="540">
                  <c:v>373.01878506519279</c:v>
                </c:pt>
                <c:pt idx="541">
                  <c:v>373.70956059309111</c:v>
                </c:pt>
                <c:pt idx="542">
                  <c:v>374.40033612098944</c:v>
                </c:pt>
                <c:pt idx="543">
                  <c:v>375.09111164888776</c:v>
                </c:pt>
                <c:pt idx="544">
                  <c:v>375.78188717678609</c:v>
                </c:pt>
                <c:pt idx="545">
                  <c:v>376.47266270468441</c:v>
                </c:pt>
                <c:pt idx="546">
                  <c:v>377.16343823258273</c:v>
                </c:pt>
                <c:pt idx="547">
                  <c:v>377.85421376048106</c:v>
                </c:pt>
                <c:pt idx="548">
                  <c:v>378.54498928837938</c:v>
                </c:pt>
                <c:pt idx="549">
                  <c:v>379.23576481627771</c:v>
                </c:pt>
                <c:pt idx="550">
                  <c:v>379.92654034417603</c:v>
                </c:pt>
                <c:pt idx="551">
                  <c:v>380.61731587207436</c:v>
                </c:pt>
                <c:pt idx="552">
                  <c:v>381.30809139997268</c:v>
                </c:pt>
                <c:pt idx="553">
                  <c:v>381.99886692787101</c:v>
                </c:pt>
                <c:pt idx="554">
                  <c:v>382.68964245576933</c:v>
                </c:pt>
                <c:pt idx="555">
                  <c:v>383.38041798366766</c:v>
                </c:pt>
                <c:pt idx="556">
                  <c:v>384.07119351156598</c:v>
                </c:pt>
                <c:pt idx="557">
                  <c:v>384.7619690394643</c:v>
                </c:pt>
                <c:pt idx="558">
                  <c:v>385.45274456736263</c:v>
                </c:pt>
                <c:pt idx="559">
                  <c:v>386.14352009526095</c:v>
                </c:pt>
                <c:pt idx="560">
                  <c:v>386.83429562315928</c:v>
                </c:pt>
                <c:pt idx="561">
                  <c:v>387.5250711510576</c:v>
                </c:pt>
                <c:pt idx="562">
                  <c:v>388.21584667895593</c:v>
                </c:pt>
                <c:pt idx="563">
                  <c:v>388.90662220685425</c:v>
                </c:pt>
                <c:pt idx="564">
                  <c:v>389.59739773475258</c:v>
                </c:pt>
                <c:pt idx="565">
                  <c:v>390.2881732626509</c:v>
                </c:pt>
                <c:pt idx="566">
                  <c:v>390.97894879054923</c:v>
                </c:pt>
                <c:pt idx="567">
                  <c:v>391.66972431844755</c:v>
                </c:pt>
                <c:pt idx="568">
                  <c:v>392.36049984634587</c:v>
                </c:pt>
                <c:pt idx="569">
                  <c:v>393.0512753742442</c:v>
                </c:pt>
                <c:pt idx="570">
                  <c:v>393.74205090214252</c:v>
                </c:pt>
                <c:pt idx="571">
                  <c:v>394.43282643004085</c:v>
                </c:pt>
                <c:pt idx="572">
                  <c:v>395.12360195793917</c:v>
                </c:pt>
                <c:pt idx="573">
                  <c:v>395.8143774858375</c:v>
                </c:pt>
                <c:pt idx="574">
                  <c:v>396.50515301373582</c:v>
                </c:pt>
                <c:pt idx="575">
                  <c:v>397.19592854163415</c:v>
                </c:pt>
                <c:pt idx="576">
                  <c:v>397.88670406953247</c:v>
                </c:pt>
                <c:pt idx="577">
                  <c:v>398.57747959743079</c:v>
                </c:pt>
                <c:pt idx="578">
                  <c:v>399.26825512532912</c:v>
                </c:pt>
                <c:pt idx="579">
                  <c:v>399.95903065322744</c:v>
                </c:pt>
                <c:pt idx="580">
                  <c:v>400.64980618112577</c:v>
                </c:pt>
                <c:pt idx="581">
                  <c:v>401.34058170902409</c:v>
                </c:pt>
                <c:pt idx="582">
                  <c:v>402.03135723692242</c:v>
                </c:pt>
                <c:pt idx="583">
                  <c:v>402.72213276482074</c:v>
                </c:pt>
                <c:pt idx="584">
                  <c:v>403.41290829271907</c:v>
                </c:pt>
                <c:pt idx="585">
                  <c:v>404.10368382061739</c:v>
                </c:pt>
                <c:pt idx="586">
                  <c:v>404.79445934851572</c:v>
                </c:pt>
                <c:pt idx="587">
                  <c:v>405.48523487641404</c:v>
                </c:pt>
                <c:pt idx="588">
                  <c:v>406.17601040431236</c:v>
                </c:pt>
                <c:pt idx="589">
                  <c:v>406.86678593221069</c:v>
                </c:pt>
                <c:pt idx="590">
                  <c:v>407.55756146010901</c:v>
                </c:pt>
                <c:pt idx="591">
                  <c:v>408.24833698800734</c:v>
                </c:pt>
                <c:pt idx="592">
                  <c:v>408.93911251590566</c:v>
                </c:pt>
                <c:pt idx="593">
                  <c:v>409.62988804380399</c:v>
                </c:pt>
                <c:pt idx="594">
                  <c:v>410.32066357170231</c:v>
                </c:pt>
                <c:pt idx="595">
                  <c:v>411.01143909960064</c:v>
                </c:pt>
                <c:pt idx="596">
                  <c:v>411.70221462749896</c:v>
                </c:pt>
                <c:pt idx="597">
                  <c:v>412.39299015539729</c:v>
                </c:pt>
                <c:pt idx="598">
                  <c:v>413.08376568329561</c:v>
                </c:pt>
                <c:pt idx="599">
                  <c:v>413.77454121119393</c:v>
                </c:pt>
                <c:pt idx="600">
                  <c:v>414.46531673909226</c:v>
                </c:pt>
                <c:pt idx="601">
                  <c:v>415.15609226699058</c:v>
                </c:pt>
                <c:pt idx="602">
                  <c:v>415.84686779488891</c:v>
                </c:pt>
                <c:pt idx="603">
                  <c:v>416.53764332278723</c:v>
                </c:pt>
                <c:pt idx="604">
                  <c:v>417.22841885068556</c:v>
                </c:pt>
                <c:pt idx="605">
                  <c:v>417.91919437858388</c:v>
                </c:pt>
                <c:pt idx="606">
                  <c:v>418.60996990648221</c:v>
                </c:pt>
                <c:pt idx="607">
                  <c:v>419.30074543438053</c:v>
                </c:pt>
                <c:pt idx="608">
                  <c:v>419.99152096227886</c:v>
                </c:pt>
                <c:pt idx="609">
                  <c:v>420.68229649017718</c:v>
                </c:pt>
                <c:pt idx="610">
                  <c:v>421.3730720180755</c:v>
                </c:pt>
                <c:pt idx="611">
                  <c:v>422.06384754597383</c:v>
                </c:pt>
                <c:pt idx="612">
                  <c:v>422.75462307387215</c:v>
                </c:pt>
                <c:pt idx="613">
                  <c:v>423.44539860177048</c:v>
                </c:pt>
                <c:pt idx="614">
                  <c:v>424.1361741296688</c:v>
                </c:pt>
                <c:pt idx="615">
                  <c:v>424.82694965756713</c:v>
                </c:pt>
                <c:pt idx="616">
                  <c:v>425.51772518546545</c:v>
                </c:pt>
                <c:pt idx="617">
                  <c:v>426.20850071336378</c:v>
                </c:pt>
                <c:pt idx="618">
                  <c:v>426.8992762412621</c:v>
                </c:pt>
                <c:pt idx="619">
                  <c:v>427.59005176916043</c:v>
                </c:pt>
                <c:pt idx="620">
                  <c:v>428.28082729705875</c:v>
                </c:pt>
                <c:pt idx="621">
                  <c:v>428.97160282495707</c:v>
                </c:pt>
                <c:pt idx="622">
                  <c:v>429.6623783528554</c:v>
                </c:pt>
                <c:pt idx="623">
                  <c:v>430.35315388075372</c:v>
                </c:pt>
                <c:pt idx="624">
                  <c:v>431.04392940865205</c:v>
                </c:pt>
                <c:pt idx="625">
                  <c:v>431.73470493655037</c:v>
                </c:pt>
                <c:pt idx="626">
                  <c:v>432.4254804644487</c:v>
                </c:pt>
                <c:pt idx="627">
                  <c:v>433.11625599234702</c:v>
                </c:pt>
                <c:pt idx="628">
                  <c:v>433.80703152024535</c:v>
                </c:pt>
                <c:pt idx="629">
                  <c:v>434.49780704814367</c:v>
                </c:pt>
                <c:pt idx="630">
                  <c:v>435.18858257604199</c:v>
                </c:pt>
                <c:pt idx="631">
                  <c:v>435.87935810394032</c:v>
                </c:pt>
                <c:pt idx="632">
                  <c:v>436.57013363183864</c:v>
                </c:pt>
                <c:pt idx="633">
                  <c:v>437.26090915973697</c:v>
                </c:pt>
                <c:pt idx="634">
                  <c:v>437.95168468763529</c:v>
                </c:pt>
                <c:pt idx="635">
                  <c:v>438.64246021553362</c:v>
                </c:pt>
                <c:pt idx="636">
                  <c:v>439.33323574343194</c:v>
                </c:pt>
                <c:pt idx="637">
                  <c:v>440.02401127133027</c:v>
                </c:pt>
                <c:pt idx="638">
                  <c:v>440.71478679922859</c:v>
                </c:pt>
                <c:pt idx="639">
                  <c:v>441.40556232712692</c:v>
                </c:pt>
                <c:pt idx="640">
                  <c:v>442.09633785502524</c:v>
                </c:pt>
                <c:pt idx="641">
                  <c:v>442.78711338292356</c:v>
                </c:pt>
                <c:pt idx="642">
                  <c:v>443.47788891082189</c:v>
                </c:pt>
                <c:pt idx="643">
                  <c:v>444.16866443872021</c:v>
                </c:pt>
                <c:pt idx="644">
                  <c:v>444.85943996661854</c:v>
                </c:pt>
                <c:pt idx="645">
                  <c:v>445.55021549451686</c:v>
                </c:pt>
                <c:pt idx="646">
                  <c:v>446.24099102241519</c:v>
                </c:pt>
                <c:pt idx="647">
                  <c:v>446.93176655031351</c:v>
                </c:pt>
                <c:pt idx="648">
                  <c:v>447.62254207821184</c:v>
                </c:pt>
                <c:pt idx="649">
                  <c:v>448.31331760611016</c:v>
                </c:pt>
                <c:pt idx="650">
                  <c:v>449.00409313400849</c:v>
                </c:pt>
                <c:pt idx="651">
                  <c:v>449.69486866190681</c:v>
                </c:pt>
                <c:pt idx="652">
                  <c:v>450.38564418980513</c:v>
                </c:pt>
                <c:pt idx="653">
                  <c:v>451.07641971770346</c:v>
                </c:pt>
                <c:pt idx="654">
                  <c:v>451.76719524560178</c:v>
                </c:pt>
                <c:pt idx="655">
                  <c:v>452.45797077350011</c:v>
                </c:pt>
                <c:pt idx="656">
                  <c:v>453.14874630139843</c:v>
                </c:pt>
                <c:pt idx="657">
                  <c:v>453.83952182929676</c:v>
                </c:pt>
                <c:pt idx="658">
                  <c:v>454.53029735719508</c:v>
                </c:pt>
                <c:pt idx="659">
                  <c:v>455.22107288509341</c:v>
                </c:pt>
                <c:pt idx="660">
                  <c:v>455.91184841299173</c:v>
                </c:pt>
                <c:pt idx="661">
                  <c:v>456.60262394089006</c:v>
                </c:pt>
                <c:pt idx="662">
                  <c:v>457.29339946878838</c:v>
                </c:pt>
                <c:pt idx="663">
                  <c:v>457.9841749966867</c:v>
                </c:pt>
                <c:pt idx="664">
                  <c:v>458.67495052458503</c:v>
                </c:pt>
                <c:pt idx="665">
                  <c:v>459.36572605248335</c:v>
                </c:pt>
                <c:pt idx="666">
                  <c:v>460.05650158038168</c:v>
                </c:pt>
                <c:pt idx="667">
                  <c:v>460.74727710828</c:v>
                </c:pt>
                <c:pt idx="668">
                  <c:v>461.43805263617833</c:v>
                </c:pt>
                <c:pt idx="669">
                  <c:v>462.12882816407665</c:v>
                </c:pt>
                <c:pt idx="670">
                  <c:v>462.81960369197498</c:v>
                </c:pt>
                <c:pt idx="671">
                  <c:v>463.5103792198733</c:v>
                </c:pt>
                <c:pt idx="672">
                  <c:v>464.20115474777162</c:v>
                </c:pt>
                <c:pt idx="673">
                  <c:v>464.89193027566995</c:v>
                </c:pt>
                <c:pt idx="674">
                  <c:v>465.58270580356827</c:v>
                </c:pt>
                <c:pt idx="675">
                  <c:v>466.2734813314666</c:v>
                </c:pt>
                <c:pt idx="676">
                  <c:v>466.96425685936492</c:v>
                </c:pt>
                <c:pt idx="677">
                  <c:v>467.65503238726325</c:v>
                </c:pt>
                <c:pt idx="678">
                  <c:v>468.34580791516157</c:v>
                </c:pt>
                <c:pt idx="679">
                  <c:v>469.0365834430599</c:v>
                </c:pt>
                <c:pt idx="680">
                  <c:v>469.72735897095822</c:v>
                </c:pt>
                <c:pt idx="681">
                  <c:v>470.41813449885655</c:v>
                </c:pt>
                <c:pt idx="682">
                  <c:v>471.10891002675487</c:v>
                </c:pt>
                <c:pt idx="683">
                  <c:v>471.79968555465319</c:v>
                </c:pt>
                <c:pt idx="684">
                  <c:v>472.49046108255152</c:v>
                </c:pt>
                <c:pt idx="685">
                  <c:v>473.18123661044984</c:v>
                </c:pt>
                <c:pt idx="686">
                  <c:v>473.87201213834817</c:v>
                </c:pt>
                <c:pt idx="687">
                  <c:v>474.56278766624649</c:v>
                </c:pt>
                <c:pt idx="688">
                  <c:v>475.25356319414482</c:v>
                </c:pt>
                <c:pt idx="689">
                  <c:v>475.94433872204314</c:v>
                </c:pt>
                <c:pt idx="690">
                  <c:v>476.63511424994147</c:v>
                </c:pt>
                <c:pt idx="691">
                  <c:v>477.32588977783979</c:v>
                </c:pt>
                <c:pt idx="692">
                  <c:v>478.01666530573812</c:v>
                </c:pt>
                <c:pt idx="693">
                  <c:v>478.70744083363644</c:v>
                </c:pt>
                <c:pt idx="694">
                  <c:v>479.39821636153476</c:v>
                </c:pt>
                <c:pt idx="695">
                  <c:v>480.08899188943309</c:v>
                </c:pt>
                <c:pt idx="696">
                  <c:v>480.77976741733141</c:v>
                </c:pt>
                <c:pt idx="697">
                  <c:v>481.47054294522974</c:v>
                </c:pt>
                <c:pt idx="698">
                  <c:v>482.16131847312806</c:v>
                </c:pt>
                <c:pt idx="699">
                  <c:v>482.85209400102639</c:v>
                </c:pt>
                <c:pt idx="700">
                  <c:v>483.54286952892471</c:v>
                </c:pt>
                <c:pt idx="701">
                  <c:v>484.23364505682304</c:v>
                </c:pt>
                <c:pt idx="702">
                  <c:v>484.92442058472136</c:v>
                </c:pt>
                <c:pt idx="703">
                  <c:v>485.61519611261969</c:v>
                </c:pt>
                <c:pt idx="704">
                  <c:v>486.30597164051801</c:v>
                </c:pt>
                <c:pt idx="705">
                  <c:v>486.99674716841633</c:v>
                </c:pt>
                <c:pt idx="706">
                  <c:v>487.68752269631466</c:v>
                </c:pt>
                <c:pt idx="707">
                  <c:v>488.37829822421298</c:v>
                </c:pt>
                <c:pt idx="708">
                  <c:v>489.06907375211131</c:v>
                </c:pt>
                <c:pt idx="709">
                  <c:v>489.75984928000963</c:v>
                </c:pt>
                <c:pt idx="710">
                  <c:v>490.45062480790796</c:v>
                </c:pt>
                <c:pt idx="711">
                  <c:v>491.14140033580628</c:v>
                </c:pt>
                <c:pt idx="712">
                  <c:v>491.83217586370461</c:v>
                </c:pt>
                <c:pt idx="713">
                  <c:v>492.52295139160293</c:v>
                </c:pt>
                <c:pt idx="714">
                  <c:v>493.21372691950125</c:v>
                </c:pt>
                <c:pt idx="715">
                  <c:v>493.90450244739958</c:v>
                </c:pt>
                <c:pt idx="716">
                  <c:v>494.5952779752979</c:v>
                </c:pt>
                <c:pt idx="717">
                  <c:v>495.28605350319623</c:v>
                </c:pt>
                <c:pt idx="718">
                  <c:v>495.97682903109455</c:v>
                </c:pt>
                <c:pt idx="719">
                  <c:v>496.66760455899288</c:v>
                </c:pt>
                <c:pt idx="720">
                  <c:v>497.3583800868912</c:v>
                </c:pt>
                <c:pt idx="721">
                  <c:v>498.04915561478953</c:v>
                </c:pt>
                <c:pt idx="722">
                  <c:v>498.73993114268785</c:v>
                </c:pt>
                <c:pt idx="723">
                  <c:v>499.43070667058618</c:v>
                </c:pt>
                <c:pt idx="724">
                  <c:v>500.1214821984845</c:v>
                </c:pt>
                <c:pt idx="725">
                  <c:v>500.81225772638282</c:v>
                </c:pt>
                <c:pt idx="726">
                  <c:v>501.50303325428115</c:v>
                </c:pt>
                <c:pt idx="727">
                  <c:v>502.19380878217947</c:v>
                </c:pt>
                <c:pt idx="728">
                  <c:v>502.8845843100778</c:v>
                </c:pt>
                <c:pt idx="729">
                  <c:v>503.57535983797612</c:v>
                </c:pt>
                <c:pt idx="730">
                  <c:v>504.26613536587445</c:v>
                </c:pt>
                <c:pt idx="731">
                  <c:v>504.95691089377277</c:v>
                </c:pt>
                <c:pt idx="732">
                  <c:v>505.6476864216711</c:v>
                </c:pt>
                <c:pt idx="733">
                  <c:v>506.33846194956942</c:v>
                </c:pt>
                <c:pt idx="734">
                  <c:v>507.02923747746775</c:v>
                </c:pt>
                <c:pt idx="735">
                  <c:v>507.72001300536607</c:v>
                </c:pt>
                <c:pt idx="736">
                  <c:v>508.41078853326439</c:v>
                </c:pt>
                <c:pt idx="737">
                  <c:v>509.10156406116272</c:v>
                </c:pt>
                <c:pt idx="738">
                  <c:v>509.79233958906104</c:v>
                </c:pt>
                <c:pt idx="739">
                  <c:v>510.48311511695937</c:v>
                </c:pt>
                <c:pt idx="740">
                  <c:v>511.17389064485769</c:v>
                </c:pt>
                <c:pt idx="741">
                  <c:v>511.86466617275602</c:v>
                </c:pt>
                <c:pt idx="742">
                  <c:v>512.55544170065434</c:v>
                </c:pt>
                <c:pt idx="743">
                  <c:v>513.24621722855261</c:v>
                </c:pt>
                <c:pt idx="744">
                  <c:v>513.93699275645088</c:v>
                </c:pt>
                <c:pt idx="745">
                  <c:v>514.62776828434914</c:v>
                </c:pt>
                <c:pt idx="746">
                  <c:v>515.31854381224741</c:v>
                </c:pt>
                <c:pt idx="747">
                  <c:v>516.00931934014568</c:v>
                </c:pt>
                <c:pt idx="748">
                  <c:v>516.70009486804395</c:v>
                </c:pt>
                <c:pt idx="749">
                  <c:v>517.39087039594222</c:v>
                </c:pt>
                <c:pt idx="750">
                  <c:v>518.08164592384048</c:v>
                </c:pt>
                <c:pt idx="751">
                  <c:v>518.77242145173875</c:v>
                </c:pt>
                <c:pt idx="752">
                  <c:v>519.46319697963702</c:v>
                </c:pt>
                <c:pt idx="753">
                  <c:v>520.15397250753529</c:v>
                </c:pt>
                <c:pt idx="754">
                  <c:v>520.84474803543355</c:v>
                </c:pt>
                <c:pt idx="755">
                  <c:v>521.53552356333182</c:v>
                </c:pt>
                <c:pt idx="756">
                  <c:v>522.22629909123009</c:v>
                </c:pt>
                <c:pt idx="757">
                  <c:v>522.91707461912836</c:v>
                </c:pt>
                <c:pt idx="758">
                  <c:v>523.60785014702662</c:v>
                </c:pt>
                <c:pt idx="759">
                  <c:v>524.29862567492489</c:v>
                </c:pt>
                <c:pt idx="760">
                  <c:v>524.98940120282316</c:v>
                </c:pt>
                <c:pt idx="761">
                  <c:v>525.68017673072143</c:v>
                </c:pt>
                <c:pt idx="762">
                  <c:v>526.3709522586197</c:v>
                </c:pt>
                <c:pt idx="763">
                  <c:v>527.06172778651796</c:v>
                </c:pt>
                <c:pt idx="764">
                  <c:v>527.75250331441623</c:v>
                </c:pt>
                <c:pt idx="765">
                  <c:v>528.4432788423145</c:v>
                </c:pt>
                <c:pt idx="766">
                  <c:v>529.13405437021277</c:v>
                </c:pt>
                <c:pt idx="767">
                  <c:v>529.82482989811103</c:v>
                </c:pt>
                <c:pt idx="768">
                  <c:v>530.5156054260093</c:v>
                </c:pt>
                <c:pt idx="769">
                  <c:v>531.20638095390757</c:v>
                </c:pt>
                <c:pt idx="770">
                  <c:v>531.89715648180584</c:v>
                </c:pt>
                <c:pt idx="771">
                  <c:v>532.5879320097041</c:v>
                </c:pt>
                <c:pt idx="772">
                  <c:v>533.27870753760237</c:v>
                </c:pt>
                <c:pt idx="773">
                  <c:v>533.96948306550064</c:v>
                </c:pt>
                <c:pt idx="774">
                  <c:v>534.66025859339891</c:v>
                </c:pt>
                <c:pt idx="775">
                  <c:v>535.35103412129718</c:v>
                </c:pt>
                <c:pt idx="776">
                  <c:v>536.04180964919544</c:v>
                </c:pt>
                <c:pt idx="777">
                  <c:v>536.73258517709371</c:v>
                </c:pt>
                <c:pt idx="778">
                  <c:v>537.42336070499198</c:v>
                </c:pt>
                <c:pt idx="779">
                  <c:v>538.11413623289025</c:v>
                </c:pt>
                <c:pt idx="780">
                  <c:v>538.80491176078851</c:v>
                </c:pt>
                <c:pt idx="781">
                  <c:v>539.49568728868678</c:v>
                </c:pt>
                <c:pt idx="782">
                  <c:v>540.18646281658505</c:v>
                </c:pt>
                <c:pt idx="783">
                  <c:v>540.87723834448332</c:v>
                </c:pt>
                <c:pt idx="784">
                  <c:v>541.56801387238158</c:v>
                </c:pt>
                <c:pt idx="785">
                  <c:v>542.25878940027985</c:v>
                </c:pt>
                <c:pt idx="786">
                  <c:v>542.94956492817812</c:v>
                </c:pt>
                <c:pt idx="787">
                  <c:v>543.64034045607639</c:v>
                </c:pt>
                <c:pt idx="788">
                  <c:v>544.33111598397466</c:v>
                </c:pt>
                <c:pt idx="789">
                  <c:v>545.02189151187292</c:v>
                </c:pt>
                <c:pt idx="790">
                  <c:v>545.71266703977119</c:v>
                </c:pt>
                <c:pt idx="791">
                  <c:v>546.40344256766946</c:v>
                </c:pt>
                <c:pt idx="792">
                  <c:v>547.09421809556773</c:v>
                </c:pt>
                <c:pt idx="793">
                  <c:v>547.78499362346599</c:v>
                </c:pt>
                <c:pt idx="794">
                  <c:v>548.47576915136426</c:v>
                </c:pt>
                <c:pt idx="795">
                  <c:v>549.16654467926253</c:v>
                </c:pt>
                <c:pt idx="796">
                  <c:v>549.8573202071608</c:v>
                </c:pt>
                <c:pt idx="797">
                  <c:v>550.54809573505906</c:v>
                </c:pt>
                <c:pt idx="798">
                  <c:v>551.23887126295733</c:v>
                </c:pt>
                <c:pt idx="799">
                  <c:v>551.9296467908556</c:v>
                </c:pt>
                <c:pt idx="800">
                  <c:v>552.62042231875387</c:v>
                </c:pt>
                <c:pt idx="801">
                  <c:v>553.31119784665214</c:v>
                </c:pt>
                <c:pt idx="802">
                  <c:v>554.0019733745504</c:v>
                </c:pt>
                <c:pt idx="803">
                  <c:v>554.69274890244867</c:v>
                </c:pt>
                <c:pt idx="804">
                  <c:v>555.38352443034694</c:v>
                </c:pt>
                <c:pt idx="805">
                  <c:v>556.07429995824521</c:v>
                </c:pt>
                <c:pt idx="806">
                  <c:v>556.76507548614347</c:v>
                </c:pt>
                <c:pt idx="807">
                  <c:v>557.45585101404174</c:v>
                </c:pt>
                <c:pt idx="808">
                  <c:v>558.14662654194001</c:v>
                </c:pt>
                <c:pt idx="809">
                  <c:v>558.83740206983828</c:v>
                </c:pt>
                <c:pt idx="810">
                  <c:v>559.52817759773654</c:v>
                </c:pt>
                <c:pt idx="811">
                  <c:v>560.21895312563481</c:v>
                </c:pt>
                <c:pt idx="812">
                  <c:v>560.90972865353308</c:v>
                </c:pt>
                <c:pt idx="813">
                  <c:v>561.60050418143135</c:v>
                </c:pt>
                <c:pt idx="814">
                  <c:v>562.29127970932961</c:v>
                </c:pt>
                <c:pt idx="815">
                  <c:v>562.98205523722788</c:v>
                </c:pt>
                <c:pt idx="816">
                  <c:v>563.67283076512615</c:v>
                </c:pt>
                <c:pt idx="817">
                  <c:v>564.36360629302442</c:v>
                </c:pt>
                <c:pt idx="818">
                  <c:v>565.05438182092269</c:v>
                </c:pt>
                <c:pt idx="819">
                  <c:v>565.74515734882095</c:v>
                </c:pt>
                <c:pt idx="820">
                  <c:v>566.43593287671922</c:v>
                </c:pt>
                <c:pt idx="821">
                  <c:v>567.12670840461749</c:v>
                </c:pt>
                <c:pt idx="822">
                  <c:v>567.81748393251576</c:v>
                </c:pt>
                <c:pt idx="823">
                  <c:v>568.50825946041402</c:v>
                </c:pt>
                <c:pt idx="824">
                  <c:v>569.19903498831229</c:v>
                </c:pt>
                <c:pt idx="825">
                  <c:v>569.88981051621056</c:v>
                </c:pt>
                <c:pt idx="826">
                  <c:v>570.58058604410883</c:v>
                </c:pt>
                <c:pt idx="827">
                  <c:v>571.27136157200709</c:v>
                </c:pt>
                <c:pt idx="828">
                  <c:v>571.96213709990536</c:v>
                </c:pt>
                <c:pt idx="829">
                  <c:v>572.65291262780363</c:v>
                </c:pt>
                <c:pt idx="830">
                  <c:v>573.3436881557019</c:v>
                </c:pt>
                <c:pt idx="831">
                  <c:v>574.03446368360017</c:v>
                </c:pt>
                <c:pt idx="832">
                  <c:v>574.72523921149843</c:v>
                </c:pt>
                <c:pt idx="833">
                  <c:v>575.4160147393967</c:v>
                </c:pt>
                <c:pt idx="834">
                  <c:v>576.10679026729497</c:v>
                </c:pt>
                <c:pt idx="835">
                  <c:v>576.79756579519324</c:v>
                </c:pt>
                <c:pt idx="836">
                  <c:v>577.4883413230915</c:v>
                </c:pt>
                <c:pt idx="837">
                  <c:v>578.17911685098977</c:v>
                </c:pt>
                <c:pt idx="838">
                  <c:v>578.86989237888804</c:v>
                </c:pt>
                <c:pt idx="839">
                  <c:v>579.56066790678631</c:v>
                </c:pt>
                <c:pt idx="840">
                  <c:v>580.25144343468457</c:v>
                </c:pt>
                <c:pt idx="841">
                  <c:v>580.94221896258284</c:v>
                </c:pt>
                <c:pt idx="842">
                  <c:v>581.63299449048111</c:v>
                </c:pt>
                <c:pt idx="843">
                  <c:v>582.32377001837938</c:v>
                </c:pt>
                <c:pt idx="844">
                  <c:v>583.01454554627765</c:v>
                </c:pt>
                <c:pt idx="845">
                  <c:v>583.70532107417591</c:v>
                </c:pt>
                <c:pt idx="846">
                  <c:v>584.39609660207418</c:v>
                </c:pt>
                <c:pt idx="847">
                  <c:v>585.08687212997245</c:v>
                </c:pt>
                <c:pt idx="848">
                  <c:v>585.77764765787072</c:v>
                </c:pt>
                <c:pt idx="849">
                  <c:v>586.46842318576898</c:v>
                </c:pt>
                <c:pt idx="850">
                  <c:v>587.15919871366725</c:v>
                </c:pt>
                <c:pt idx="851">
                  <c:v>587.84997424156552</c:v>
                </c:pt>
                <c:pt idx="852">
                  <c:v>588.54074976946379</c:v>
                </c:pt>
                <c:pt idx="853">
                  <c:v>589.23152529736205</c:v>
                </c:pt>
                <c:pt idx="854">
                  <c:v>589.92230082526032</c:v>
                </c:pt>
                <c:pt idx="855">
                  <c:v>590.61307635315859</c:v>
                </c:pt>
                <c:pt idx="856">
                  <c:v>591.30385188105686</c:v>
                </c:pt>
                <c:pt idx="857">
                  <c:v>591.99462740895513</c:v>
                </c:pt>
                <c:pt idx="858">
                  <c:v>592.68540293685339</c:v>
                </c:pt>
                <c:pt idx="859">
                  <c:v>593.37617846475166</c:v>
                </c:pt>
                <c:pt idx="860">
                  <c:v>594.06695399264993</c:v>
                </c:pt>
                <c:pt idx="861">
                  <c:v>594.7577295205482</c:v>
                </c:pt>
                <c:pt idx="862">
                  <c:v>595.44850504844646</c:v>
                </c:pt>
                <c:pt idx="863">
                  <c:v>596.13928057634473</c:v>
                </c:pt>
                <c:pt idx="864">
                  <c:v>596.830056104243</c:v>
                </c:pt>
                <c:pt idx="865">
                  <c:v>597.52083163214127</c:v>
                </c:pt>
                <c:pt idx="866">
                  <c:v>598.21160716003953</c:v>
                </c:pt>
                <c:pt idx="867">
                  <c:v>598.9023826879378</c:v>
                </c:pt>
                <c:pt idx="868">
                  <c:v>599.59315821583607</c:v>
                </c:pt>
                <c:pt idx="869">
                  <c:v>600.28393374373434</c:v>
                </c:pt>
                <c:pt idx="870">
                  <c:v>600.97470927163261</c:v>
                </c:pt>
                <c:pt idx="871">
                  <c:v>601.66548479953087</c:v>
                </c:pt>
                <c:pt idx="872">
                  <c:v>602.35626032742914</c:v>
                </c:pt>
                <c:pt idx="873">
                  <c:v>603.04703585532741</c:v>
                </c:pt>
                <c:pt idx="874">
                  <c:v>603.73781138322568</c:v>
                </c:pt>
                <c:pt idx="875">
                  <c:v>604.42858691112394</c:v>
                </c:pt>
                <c:pt idx="876">
                  <c:v>605.11936243902221</c:v>
                </c:pt>
                <c:pt idx="877">
                  <c:v>605.81013796692048</c:v>
                </c:pt>
                <c:pt idx="878">
                  <c:v>606.50091349481875</c:v>
                </c:pt>
                <c:pt idx="879">
                  <c:v>607.19168902271701</c:v>
                </c:pt>
                <c:pt idx="880">
                  <c:v>607.88246455061528</c:v>
                </c:pt>
                <c:pt idx="881">
                  <c:v>608.57324007851355</c:v>
                </c:pt>
                <c:pt idx="882">
                  <c:v>609.26401560641182</c:v>
                </c:pt>
                <c:pt idx="883">
                  <c:v>609.95479113431008</c:v>
                </c:pt>
                <c:pt idx="884">
                  <c:v>610.64556666220835</c:v>
                </c:pt>
                <c:pt idx="885">
                  <c:v>611.33634219010662</c:v>
                </c:pt>
                <c:pt idx="886">
                  <c:v>612.02711771800489</c:v>
                </c:pt>
                <c:pt idx="887">
                  <c:v>612.71789324590316</c:v>
                </c:pt>
                <c:pt idx="888">
                  <c:v>613.40866877380142</c:v>
                </c:pt>
                <c:pt idx="889">
                  <c:v>614.09944430169969</c:v>
                </c:pt>
                <c:pt idx="890">
                  <c:v>614.79021982959796</c:v>
                </c:pt>
                <c:pt idx="891">
                  <c:v>615.48099535749623</c:v>
                </c:pt>
                <c:pt idx="892">
                  <c:v>616.17177088539449</c:v>
                </c:pt>
                <c:pt idx="893">
                  <c:v>616.86254641329276</c:v>
                </c:pt>
                <c:pt idx="894">
                  <c:v>617.55332194119103</c:v>
                </c:pt>
                <c:pt idx="895">
                  <c:v>618.2440974690893</c:v>
                </c:pt>
                <c:pt idx="896">
                  <c:v>618.93487299698756</c:v>
                </c:pt>
                <c:pt idx="897">
                  <c:v>619.62564852488583</c:v>
                </c:pt>
                <c:pt idx="898">
                  <c:v>620.3164240527841</c:v>
                </c:pt>
                <c:pt idx="899">
                  <c:v>621.00719958068237</c:v>
                </c:pt>
                <c:pt idx="900">
                  <c:v>621.69797510858064</c:v>
                </c:pt>
                <c:pt idx="901">
                  <c:v>622.3887506364789</c:v>
                </c:pt>
                <c:pt idx="902">
                  <c:v>623.07952616437717</c:v>
                </c:pt>
                <c:pt idx="903">
                  <c:v>623.77030169227544</c:v>
                </c:pt>
                <c:pt idx="904">
                  <c:v>624.46107722017371</c:v>
                </c:pt>
                <c:pt idx="905">
                  <c:v>625.15185274807197</c:v>
                </c:pt>
                <c:pt idx="906">
                  <c:v>625.84262827597024</c:v>
                </c:pt>
                <c:pt idx="907">
                  <c:v>626.53340380386851</c:v>
                </c:pt>
                <c:pt idx="908">
                  <c:v>627.22417933176678</c:v>
                </c:pt>
                <c:pt idx="909">
                  <c:v>627.91495485966504</c:v>
                </c:pt>
                <c:pt idx="910">
                  <c:v>628.60573038756331</c:v>
                </c:pt>
                <c:pt idx="911">
                  <c:v>629.29650591546158</c:v>
                </c:pt>
                <c:pt idx="912">
                  <c:v>629.98728144335985</c:v>
                </c:pt>
                <c:pt idx="913">
                  <c:v>630.67805697125812</c:v>
                </c:pt>
                <c:pt idx="914">
                  <c:v>631.36883249915638</c:v>
                </c:pt>
                <c:pt idx="915">
                  <c:v>632.05960802705465</c:v>
                </c:pt>
                <c:pt idx="916">
                  <c:v>632.75038355495292</c:v>
                </c:pt>
                <c:pt idx="917">
                  <c:v>633.44115908285119</c:v>
                </c:pt>
                <c:pt idx="918">
                  <c:v>634.13193461074945</c:v>
                </c:pt>
                <c:pt idx="919">
                  <c:v>634.82271013864772</c:v>
                </c:pt>
                <c:pt idx="920">
                  <c:v>635.51348566654599</c:v>
                </c:pt>
                <c:pt idx="921">
                  <c:v>636.20426119444426</c:v>
                </c:pt>
                <c:pt idx="922">
                  <c:v>636.89503672234252</c:v>
                </c:pt>
                <c:pt idx="923">
                  <c:v>637.58581225024079</c:v>
                </c:pt>
                <c:pt idx="924">
                  <c:v>638.27658777813906</c:v>
                </c:pt>
                <c:pt idx="925">
                  <c:v>638.96736330603733</c:v>
                </c:pt>
                <c:pt idx="926">
                  <c:v>639.6581388339356</c:v>
                </c:pt>
                <c:pt idx="927">
                  <c:v>640.34891436183386</c:v>
                </c:pt>
                <c:pt idx="928">
                  <c:v>641.03968988973213</c:v>
                </c:pt>
                <c:pt idx="929">
                  <c:v>641.7304654176304</c:v>
                </c:pt>
                <c:pt idx="930">
                  <c:v>642.42124094552867</c:v>
                </c:pt>
                <c:pt idx="931">
                  <c:v>643.11201647342693</c:v>
                </c:pt>
                <c:pt idx="932">
                  <c:v>643.8027920013252</c:v>
                </c:pt>
                <c:pt idx="933">
                  <c:v>644.49356752922347</c:v>
                </c:pt>
                <c:pt idx="934">
                  <c:v>645.18434305712174</c:v>
                </c:pt>
                <c:pt idx="935">
                  <c:v>645.87511858502</c:v>
                </c:pt>
                <c:pt idx="936">
                  <c:v>646.56589411291827</c:v>
                </c:pt>
                <c:pt idx="937">
                  <c:v>647.25666964081654</c:v>
                </c:pt>
                <c:pt idx="938">
                  <c:v>647.94744516871481</c:v>
                </c:pt>
                <c:pt idx="939">
                  <c:v>648.63822069661308</c:v>
                </c:pt>
                <c:pt idx="940">
                  <c:v>649.32899622451134</c:v>
                </c:pt>
                <c:pt idx="941">
                  <c:v>650.01977175240961</c:v>
                </c:pt>
                <c:pt idx="942">
                  <c:v>650.71054728030788</c:v>
                </c:pt>
                <c:pt idx="943">
                  <c:v>651.40132280820615</c:v>
                </c:pt>
                <c:pt idx="944">
                  <c:v>652.09209833610441</c:v>
                </c:pt>
                <c:pt idx="945">
                  <c:v>652.78287386400268</c:v>
                </c:pt>
                <c:pt idx="946">
                  <c:v>653.47364939190095</c:v>
                </c:pt>
                <c:pt idx="947">
                  <c:v>654.16442491979922</c:v>
                </c:pt>
                <c:pt idx="948">
                  <c:v>654.85520044769748</c:v>
                </c:pt>
                <c:pt idx="949">
                  <c:v>655.54597597559575</c:v>
                </c:pt>
                <c:pt idx="950">
                  <c:v>656.23675150349402</c:v>
                </c:pt>
                <c:pt idx="951">
                  <c:v>656.92752703139229</c:v>
                </c:pt>
                <c:pt idx="952">
                  <c:v>657.61830255929056</c:v>
                </c:pt>
                <c:pt idx="953">
                  <c:v>658.30907808718882</c:v>
                </c:pt>
                <c:pt idx="954">
                  <c:v>658.99985361508709</c:v>
                </c:pt>
                <c:pt idx="955">
                  <c:v>659.69062914298536</c:v>
                </c:pt>
                <c:pt idx="956">
                  <c:v>660.38140467088363</c:v>
                </c:pt>
                <c:pt idx="957">
                  <c:v>661.07218019878189</c:v>
                </c:pt>
                <c:pt idx="958">
                  <c:v>661.76295572668016</c:v>
                </c:pt>
                <c:pt idx="959">
                  <c:v>662.45373125457843</c:v>
                </c:pt>
                <c:pt idx="960">
                  <c:v>663.1445067824767</c:v>
                </c:pt>
                <c:pt idx="961">
                  <c:v>663.83528231037496</c:v>
                </c:pt>
                <c:pt idx="962">
                  <c:v>664.52605783827323</c:v>
                </c:pt>
                <c:pt idx="963">
                  <c:v>665.2168333661715</c:v>
                </c:pt>
                <c:pt idx="964">
                  <c:v>665.90760889406977</c:v>
                </c:pt>
                <c:pt idx="965">
                  <c:v>666.59838442196803</c:v>
                </c:pt>
                <c:pt idx="966">
                  <c:v>667.2891599498663</c:v>
                </c:pt>
                <c:pt idx="967">
                  <c:v>667.97993547776457</c:v>
                </c:pt>
                <c:pt idx="968">
                  <c:v>668.67071100566284</c:v>
                </c:pt>
                <c:pt idx="969">
                  <c:v>669.36148653356111</c:v>
                </c:pt>
                <c:pt idx="970">
                  <c:v>670.05226206145937</c:v>
                </c:pt>
                <c:pt idx="971">
                  <c:v>670.74303758935764</c:v>
                </c:pt>
                <c:pt idx="972">
                  <c:v>671.43381311725591</c:v>
                </c:pt>
                <c:pt idx="973">
                  <c:v>672.12458864515418</c:v>
                </c:pt>
                <c:pt idx="974">
                  <c:v>672.81536417305244</c:v>
                </c:pt>
                <c:pt idx="975">
                  <c:v>673.50613970095071</c:v>
                </c:pt>
                <c:pt idx="976">
                  <c:v>674.19691522884898</c:v>
                </c:pt>
                <c:pt idx="977">
                  <c:v>674.88769075674725</c:v>
                </c:pt>
                <c:pt idx="978">
                  <c:v>675.57846628464551</c:v>
                </c:pt>
                <c:pt idx="979">
                  <c:v>676.26924181254378</c:v>
                </c:pt>
                <c:pt idx="980">
                  <c:v>676.96001734044205</c:v>
                </c:pt>
                <c:pt idx="981">
                  <c:v>677.65079286834032</c:v>
                </c:pt>
                <c:pt idx="982">
                  <c:v>678.34156839623859</c:v>
                </c:pt>
                <c:pt idx="983">
                  <c:v>679.03234392413685</c:v>
                </c:pt>
                <c:pt idx="984">
                  <c:v>679.72311945203512</c:v>
                </c:pt>
                <c:pt idx="985">
                  <c:v>680.41389497993339</c:v>
                </c:pt>
                <c:pt idx="986">
                  <c:v>681.10467050783166</c:v>
                </c:pt>
                <c:pt idx="987">
                  <c:v>681.79544603572992</c:v>
                </c:pt>
                <c:pt idx="988">
                  <c:v>682.48622156362819</c:v>
                </c:pt>
                <c:pt idx="989">
                  <c:v>683.17699709152646</c:v>
                </c:pt>
                <c:pt idx="990">
                  <c:v>683.86777261942473</c:v>
                </c:pt>
                <c:pt idx="991">
                  <c:v>684.55854814732299</c:v>
                </c:pt>
                <c:pt idx="992">
                  <c:v>685.24932367522126</c:v>
                </c:pt>
                <c:pt idx="993">
                  <c:v>685.94009920311953</c:v>
                </c:pt>
                <c:pt idx="994">
                  <c:v>686.6308747310178</c:v>
                </c:pt>
                <c:pt idx="995">
                  <c:v>687.32165025891607</c:v>
                </c:pt>
                <c:pt idx="996">
                  <c:v>688.01242578681433</c:v>
                </c:pt>
                <c:pt idx="997">
                  <c:v>688.7032013147126</c:v>
                </c:pt>
                <c:pt idx="998">
                  <c:v>689.39397684261087</c:v>
                </c:pt>
                <c:pt idx="999">
                  <c:v>690.08475237050914</c:v>
                </c:pt>
                <c:pt idx="1000" formatCode="0.0000">
                  <c:v>690.77552789821357</c:v>
                </c:pt>
              </c:numCache>
            </c:numRef>
          </c:xVal>
          <c:yVal>
            <c:numRef>
              <c:f>Exponential!$E$7:$E$1007</c:f>
              <c:numCache>
                <c:formatCode>0.00000</c:formatCode>
                <c:ptCount val="1001"/>
                <c:pt idx="0">
                  <c:v>0.99999999999900002</c:v>
                </c:pt>
                <c:pt idx="1">
                  <c:v>0.99311604841993961</c:v>
                </c:pt>
                <c:pt idx="2">
                  <c:v>0.98627948563022227</c:v>
                </c:pt>
                <c:pt idx="3">
                  <c:v>0.97948998540771648</c:v>
                </c:pt>
                <c:pt idx="4">
                  <c:v>0.97274722377598843</c:v>
                </c:pt>
                <c:pt idx="5">
                  <c:v>0.96605087898884245</c:v>
                </c:pt>
                <c:pt idx="6">
                  <c:v>0.95940063151496802</c:v>
                </c:pt>
                <c:pt idx="7">
                  <c:v>0.9527961640226924</c:v>
                </c:pt>
                <c:pt idx="8">
                  <c:v>0.94623716136483926</c:v>
                </c:pt>
                <c:pt idx="9">
                  <c:v>0.93972331056368963</c:v>
                </c:pt>
                <c:pt idx="10">
                  <c:v>0.93325430079604843</c:v>
                </c:pt>
                <c:pt idx="11">
                  <c:v>0.92682982337841224</c:v>
                </c:pt>
                <c:pt idx="12">
                  <c:v>0.92044957175223985</c:v>
                </c:pt>
                <c:pt idx="13">
                  <c:v>0.91411324146932427</c:v>
                </c:pt>
                <c:pt idx="14">
                  <c:v>0.90782053017726527</c:v>
                </c:pt>
                <c:pt idx="15">
                  <c:v>0.90157113760504182</c:v>
                </c:pt>
                <c:pt idx="16">
                  <c:v>0.89536476554868416</c:v>
                </c:pt>
                <c:pt idx="17">
                  <c:v>0.88920111785704414</c:v>
                </c:pt>
                <c:pt idx="18">
                  <c:v>0.88307990041766382</c:v>
                </c:pt>
                <c:pt idx="19">
                  <c:v>0.87700082114274103</c:v>
                </c:pt>
                <c:pt idx="20">
                  <c:v>0.87096358995519219</c:v>
                </c:pt>
                <c:pt idx="21">
                  <c:v>0.86496791877481016</c:v>
                </c:pt>
                <c:pt idx="22">
                  <c:v>0.85901352150451782</c:v>
                </c:pt>
                <c:pt idx="23">
                  <c:v>0.8531001140167167</c:v>
                </c:pt>
                <c:pt idx="24">
                  <c:v>0.84722741413972891</c:v>
                </c:pt>
                <c:pt idx="25">
                  <c:v>0.8413951416443326</c:v>
                </c:pt>
                <c:pt idx="26">
                  <c:v>0.83560301823039063</c:v>
                </c:pt>
                <c:pt idx="27">
                  <c:v>0.82985076751357023</c:v>
                </c:pt>
                <c:pt idx="28">
                  <c:v>0.82413811501215506</c:v>
                </c:pt>
                <c:pt idx="29">
                  <c:v>0.81846478813394763</c:v>
                </c:pt>
                <c:pt idx="30">
                  <c:v>0.81283051616326196</c:v>
                </c:pt>
                <c:pt idx="31">
                  <c:v>0.80723503024800591</c:v>
                </c:pt>
                <c:pt idx="32">
                  <c:v>0.80167806338685177</c:v>
                </c:pt>
                <c:pt idx="33">
                  <c:v>0.79615935041649633</c:v>
                </c:pt>
                <c:pt idx="34">
                  <c:v>0.79067862799900746</c:v>
                </c:pt>
                <c:pt idx="35">
                  <c:v>0.78523563460925905</c:v>
                </c:pt>
                <c:pt idx="36">
                  <c:v>0.77983011052245077</c:v>
                </c:pt>
                <c:pt idx="37">
                  <c:v>0.77446179780171553</c:v>
                </c:pt>
                <c:pt idx="38">
                  <c:v>0.76913044028581123</c:v>
                </c:pt>
                <c:pt idx="39">
                  <c:v>0.76383578357689708</c:v>
                </c:pt>
                <c:pt idx="40">
                  <c:v>0.75857757502839485</c:v>
                </c:pt>
                <c:pt idx="41">
                  <c:v>0.75335556373293311</c:v>
                </c:pt>
                <c:pt idx="42">
                  <c:v>0.74816950051037467</c:v>
                </c:pt>
                <c:pt idx="43">
                  <c:v>0.74301913789592633</c:v>
                </c:pt>
                <c:pt idx="44">
                  <c:v>0.73790423012833051</c:v>
                </c:pt>
                <c:pt idx="45">
                  <c:v>0.73282453313813822</c:v>
                </c:pt>
                <c:pt idx="46">
                  <c:v>0.72777980453606272</c:v>
                </c:pt>
                <c:pt idx="47">
                  <c:v>0.72276980360141352</c:v>
                </c:pt>
                <c:pt idx="48">
                  <c:v>0.71779429127060945</c:v>
                </c:pt>
                <c:pt idx="49">
                  <c:v>0.71285303012577172</c:v>
                </c:pt>
                <c:pt idx="50">
                  <c:v>0.70794578438339462</c:v>
                </c:pt>
                <c:pt idx="51">
                  <c:v>0.7030723198830946</c:v>
                </c:pt>
                <c:pt idx="52">
                  <c:v>0.69823240407643694</c:v>
                </c:pt>
                <c:pt idx="53">
                  <c:v>0.69342580601583903</c:v>
                </c:pt>
                <c:pt idx="54">
                  <c:v>0.68865229634355041</c:v>
                </c:pt>
                <c:pt idx="55">
                  <c:v>0.68391164728070797</c:v>
                </c:pt>
                <c:pt idx="56">
                  <c:v>0.67920363261646743</c:v>
                </c:pt>
                <c:pt idx="57">
                  <c:v>0.67452802769720921</c:v>
                </c:pt>
                <c:pt idx="58">
                  <c:v>0.66988460941581796</c:v>
                </c:pt>
                <c:pt idx="59">
                  <c:v>0.66527315620103711</c:v>
                </c:pt>
                <c:pt idx="60">
                  <c:v>0.66069344800689589</c:v>
                </c:pt>
                <c:pt idx="61">
                  <c:v>0.65614526630220948</c:v>
                </c:pt>
                <c:pt idx="62">
                  <c:v>0.65162839406015094</c:v>
                </c:pt>
                <c:pt idx="63">
                  <c:v>0.64714261574789556</c:v>
                </c:pt>
                <c:pt idx="64">
                  <c:v>0.64268771731633623</c:v>
                </c:pt>
                <c:pt idx="65">
                  <c:v>0.63826348618986928</c:v>
                </c:pt>
                <c:pt idx="66">
                  <c:v>0.63386971125625158</c:v>
                </c:pt>
                <c:pt idx="67">
                  <c:v>0.62950618285652626</c:v>
                </c:pt>
                <c:pt idx="68">
                  <c:v>0.62517269277501852</c:v>
                </c:pt>
                <c:pt idx="69">
                  <c:v>0.62086903422940021</c:v>
                </c:pt>
                <c:pt idx="70">
                  <c:v>0.61659500186082283</c:v>
                </c:pt>
                <c:pt idx="71">
                  <c:v>0.61235039172411809</c:v>
                </c:pt>
                <c:pt idx="72">
                  <c:v>0.60813500127806641</c:v>
                </c:pt>
                <c:pt idx="73">
                  <c:v>0.60394862937573224</c:v>
                </c:pt>
                <c:pt idx="74">
                  <c:v>0.59979107625486572</c:v>
                </c:pt>
                <c:pt idx="75">
                  <c:v>0.59566214352837066</c:v>
                </c:pt>
                <c:pt idx="76">
                  <c:v>0.59156163417483798</c:v>
                </c:pt>
                <c:pt idx="77">
                  <c:v>0.58748935252914447</c:v>
                </c:pt>
                <c:pt idx="78">
                  <c:v>0.58344510427311636</c:v>
                </c:pt>
                <c:pt idx="79">
                  <c:v>0.5794286964262565</c:v>
                </c:pt>
                <c:pt idx="80">
                  <c:v>0.57543993733653609</c:v>
                </c:pt>
                <c:pt idx="81">
                  <c:v>0.57147863667124987</c:v>
                </c:pt>
                <c:pt idx="82">
                  <c:v>0.56754460540793372</c:v>
                </c:pt>
                <c:pt idx="83">
                  <c:v>0.56363765582534464</c:v>
                </c:pt>
                <c:pt idx="84">
                  <c:v>0.55975760149450404</c:v>
                </c:pt>
                <c:pt idx="85">
                  <c:v>0.55590425726980108</c:v>
                </c:pt>
                <c:pt idx="86">
                  <c:v>0.55207743928015851</c:v>
                </c:pt>
                <c:pt idx="87">
                  <c:v>0.54827696492025846</c:v>
                </c:pt>
                <c:pt idx="88">
                  <c:v>0.54450265284182953</c:v>
                </c:pt>
                <c:pt idx="89">
                  <c:v>0.5407543229449927</c:v>
                </c:pt>
                <c:pt idx="90">
                  <c:v>0.53703179636966814</c:v>
                </c:pt>
                <c:pt idx="91">
                  <c:v>0.53333489548703983</c:v>
                </c:pt>
                <c:pt idx="92">
                  <c:v>0.52966344389108022</c:v>
                </c:pt>
                <c:pt idx="93">
                  <c:v>0.52601726639013202</c:v>
                </c:pt>
                <c:pt idx="94">
                  <c:v>0.52239618899854912</c:v>
                </c:pt>
                <c:pt idx="95">
                  <c:v>0.51880003892839377</c:v>
                </c:pt>
                <c:pt idx="96">
                  <c:v>0.51522864458119255</c:v>
                </c:pt>
                <c:pt idx="97">
                  <c:v>0.51168183553974722</c:v>
                </c:pt>
                <c:pt idx="98">
                  <c:v>0.50815944256000345</c:v>
                </c:pt>
                <c:pt idx="99">
                  <c:v>0.50466129756297451</c:v>
                </c:pt>
                <c:pt idx="100">
                  <c:v>0.5011872336267218</c:v>
                </c:pt>
                <c:pt idx="101">
                  <c:v>0.49773708497838887</c:v>
                </c:pt>
                <c:pt idx="102">
                  <c:v>0.49431068698629155</c:v>
                </c:pt>
                <c:pt idx="103">
                  <c:v>0.49090787615206244</c:v>
                </c:pt>
                <c:pt idx="104">
                  <c:v>0.48752849010284893</c:v>
                </c:pt>
                <c:pt idx="105">
                  <c:v>0.48417236758356519</c:v>
                </c:pt>
                <c:pt idx="106">
                  <c:v>0.48083934844919773</c:v>
                </c:pt>
                <c:pt idx="107">
                  <c:v>0.47752927365716313</c:v>
                </c:pt>
                <c:pt idx="108">
                  <c:v>0.47424198525972017</c:v>
                </c:pt>
                <c:pt idx="109">
                  <c:v>0.47097732639643142</c:v>
                </c:pt>
                <c:pt idx="110">
                  <c:v>0.46773514128667992</c:v>
                </c:pt>
                <c:pt idx="111">
                  <c:v>0.46451527522223435</c:v>
                </c:pt>
                <c:pt idx="112">
                  <c:v>0.46131757455986733</c:v>
                </c:pt>
                <c:pt idx="113">
                  <c:v>0.45814188671402456</c:v>
                </c:pt>
                <c:pt idx="114">
                  <c:v>0.45498806014954263</c:v>
                </c:pt>
                <c:pt idx="115">
                  <c:v>0.45185594437441956</c:v>
                </c:pt>
                <c:pt idx="116">
                  <c:v>0.44874538993263235</c:v>
                </c:pt>
                <c:pt idx="117">
                  <c:v>0.44565624839700646</c:v>
                </c:pt>
                <c:pt idx="118">
                  <c:v>0.44258837236213278</c:v>
                </c:pt>
                <c:pt idx="119">
                  <c:v>0.43954161543733372</c:v>
                </c:pt>
                <c:pt idx="120">
                  <c:v>0.43651583223967805</c:v>
                </c:pt>
                <c:pt idx="121">
                  <c:v>0.43351087838704394</c:v>
                </c:pt>
                <c:pt idx="122">
                  <c:v>0.43052661049122865</c:v>
                </c:pt>
                <c:pt idx="123">
                  <c:v>0.42756288615110716</c:v>
                </c:pt>
                <c:pt idx="124">
                  <c:v>0.42461956394583666</c:v>
                </c:pt>
                <c:pt idx="125">
                  <c:v>0.42169650342810883</c:v>
                </c:pt>
                <c:pt idx="126">
                  <c:v>0.41879356511744792</c:v>
                </c:pt>
                <c:pt idx="127">
                  <c:v>0.41591061049355438</c:v>
                </c:pt>
                <c:pt idx="128">
                  <c:v>0.41304750198969653</c:v>
                </c:pt>
                <c:pt idx="129">
                  <c:v>0.41020410298614474</c:v>
                </c:pt>
                <c:pt idx="130">
                  <c:v>0.40738027780365349</c:v>
                </c:pt>
                <c:pt idx="131">
                  <c:v>0.40457589169698616</c:v>
                </c:pt>
                <c:pt idx="132">
                  <c:v>0.40179081084848622</c:v>
                </c:pt>
                <c:pt idx="133">
                  <c:v>0.39902490236169108</c:v>
                </c:pt>
                <c:pt idx="134">
                  <c:v>0.3962780342549912</c:v>
                </c:pt>
                <c:pt idx="135">
                  <c:v>0.39355007545533194</c:v>
                </c:pt>
                <c:pt idx="136">
                  <c:v>0.39084089579195913</c:v>
                </c:pt>
                <c:pt idx="137">
                  <c:v>0.38815036599020813</c:v>
                </c:pt>
                <c:pt idx="138">
                  <c:v>0.38547835766533423</c:v>
                </c:pt>
                <c:pt idx="139">
                  <c:v>0.38282474331638783</c:v>
                </c:pt>
                <c:pt idx="140">
                  <c:v>0.38018939632012894</c:v>
                </c:pt>
                <c:pt idx="141">
                  <c:v>0.3775721909249864</c:v>
                </c:pt>
                <c:pt idx="142">
                  <c:v>0.37497300224505636</c:v>
                </c:pt>
                <c:pt idx="143">
                  <c:v>0.37239170625414397</c:v>
                </c:pt>
                <c:pt idx="144">
                  <c:v>0.36982817977984428</c:v>
                </c:pt>
                <c:pt idx="145">
                  <c:v>0.3672823004976653</c:v>
                </c:pt>
                <c:pt idx="146">
                  <c:v>0.36475394692519103</c:v>
                </c:pt>
                <c:pt idx="147">
                  <c:v>0.36224299841628427</c:v>
                </c:pt>
                <c:pt idx="148">
                  <c:v>0.35974933515533047</c:v>
                </c:pt>
                <c:pt idx="149">
                  <c:v>0.35727283815151956</c:v>
                </c:pt>
                <c:pt idx="150">
                  <c:v>0.35481338923316863</c:v>
                </c:pt>
                <c:pt idx="151">
                  <c:v>0.35237087104208276</c:v>
                </c:pt>
                <c:pt idx="152">
                  <c:v>0.34994516702795542</c:v>
                </c:pt>
                <c:pt idx="153">
                  <c:v>0.3475361614428063</c:v>
                </c:pt>
                <c:pt idx="154">
                  <c:v>0.34514373933545917</c:v>
                </c:pt>
                <c:pt idx="155">
                  <c:v>0.34276778654605566</c:v>
                </c:pt>
                <c:pt idx="156">
                  <c:v>0.3404081897006086</c:v>
                </c:pt>
                <c:pt idx="157">
                  <c:v>0.33806483620559158</c:v>
                </c:pt>
                <c:pt idx="158">
                  <c:v>0.33573761424256721</c:v>
                </c:pt>
                <c:pt idx="159">
                  <c:v>0.33342641276284968</c:v>
                </c:pt>
                <c:pt idx="160">
                  <c:v>0.33113112148220825</c:v>
                </c:pt>
                <c:pt idx="161">
                  <c:v>0.32885163087560243</c:v>
                </c:pt>
                <c:pt idx="162">
                  <c:v>0.32658783217195753</c:v>
                </c:pt>
                <c:pt idx="163">
                  <c:v>0.32433961734897321</c:v>
                </c:pt>
                <c:pt idx="164">
                  <c:v>0.32210687912796976</c:v>
                </c:pt>
                <c:pt idx="165">
                  <c:v>0.31988951096876828</c:v>
                </c:pt>
                <c:pt idx="166">
                  <c:v>0.31768740706460785</c:v>
                </c:pt>
                <c:pt idx="167">
                  <c:v>0.31550046233709572</c:v>
                </c:pt>
                <c:pt idx="168">
                  <c:v>0.31332857243119383</c:v>
                </c:pt>
                <c:pt idx="169">
                  <c:v>0.31117163371023926</c:v>
                </c:pt>
                <c:pt idx="170">
                  <c:v>0.30902954325099874</c:v>
                </c:pt>
                <c:pt idx="171">
                  <c:v>0.30690219883875758</c:v>
                </c:pt>
                <c:pt idx="172">
                  <c:v>0.30478949896244234</c:v>
                </c:pt>
                <c:pt idx="173">
                  <c:v>0.30269134280977672</c:v>
                </c:pt>
                <c:pt idx="174">
                  <c:v>0.30060763026247139</c:v>
                </c:pt>
                <c:pt idx="175">
                  <c:v>0.2985382618914465</c:v>
                </c:pt>
                <c:pt idx="176">
                  <c:v>0.29648313895208678</c:v>
                </c:pt>
                <c:pt idx="177">
                  <c:v>0.29444216337953089</c:v>
                </c:pt>
                <c:pt idx="178">
                  <c:v>0.29241523778399037</c:v>
                </c:pt>
                <c:pt idx="179">
                  <c:v>0.29040226544610392</c:v>
                </c:pt>
                <c:pt idx="180">
                  <c:v>0.28840315031232144</c:v>
                </c:pt>
                <c:pt idx="181">
                  <c:v>0.28641779699032099</c:v>
                </c:pt>
                <c:pt idx="182">
                  <c:v>0.28444611074445658</c:v>
                </c:pt>
                <c:pt idx="183">
                  <c:v>0.28248799749123776</c:v>
                </c:pt>
                <c:pt idx="184">
                  <c:v>0.28054336379484046</c:v>
                </c:pt>
                <c:pt idx="185">
                  <c:v>0.27861211686264808</c:v>
                </c:pt>
                <c:pt idx="186">
                  <c:v>0.27669416454082418</c:v>
                </c:pt>
                <c:pt idx="187">
                  <c:v>0.27478941530991474</c:v>
                </c:pt>
                <c:pt idx="188">
                  <c:v>0.27289777828048101</c:v>
                </c:pt>
                <c:pt idx="189">
                  <c:v>0.27101916318876318</c:v>
                </c:pt>
                <c:pt idx="190">
                  <c:v>0.2691534803923723</c:v>
                </c:pt>
                <c:pt idx="191">
                  <c:v>0.26730064086601391</c:v>
                </c:pt>
                <c:pt idx="192">
                  <c:v>0.26546055619723852</c:v>
                </c:pt>
                <c:pt idx="193">
                  <c:v>0.26363313858222448</c:v>
                </c:pt>
                <c:pt idx="194">
                  <c:v>0.26181830082158686</c:v>
                </c:pt>
                <c:pt idx="195">
                  <c:v>0.26001595631621743</c:v>
                </c:pt>
                <c:pt idx="196">
                  <c:v>0.25822601906315157</c:v>
                </c:pt>
                <c:pt idx="197">
                  <c:v>0.2564484036514656</c:v>
                </c:pt>
                <c:pt idx="198">
                  <c:v>0.25468302525819975</c:v>
                </c:pt>
                <c:pt idx="199">
                  <c:v>0.25292979964431206</c:v>
                </c:pt>
                <c:pt idx="200">
                  <c:v>0.25118864315065736</c:v>
                </c:pt>
                <c:pt idx="201">
                  <c:v>0.2494594726939966</c:v>
                </c:pt>
                <c:pt idx="202">
                  <c:v>0.24774220576303141</c:v>
                </c:pt>
                <c:pt idx="203">
                  <c:v>0.24603676041446731</c:v>
                </c:pt>
                <c:pt idx="204">
                  <c:v>0.2443430552691036</c:v>
                </c:pt>
                <c:pt idx="205">
                  <c:v>0.24266100950794967</c:v>
                </c:pt>
                <c:pt idx="206">
                  <c:v>0.24099054286836941</c:v>
                </c:pt>
                <c:pt idx="207">
                  <c:v>0.23933157564025032</c:v>
                </c:pt>
                <c:pt idx="208">
                  <c:v>0.23768402866220106</c:v>
                </c:pt>
                <c:pt idx="209">
                  <c:v>0.23604782331777274</c:v>
                </c:pt>
                <c:pt idx="210">
                  <c:v>0.23442288153170898</c:v>
                </c:pt>
                <c:pt idx="211">
                  <c:v>0.23280912576621926</c:v>
                </c:pt>
                <c:pt idx="212">
                  <c:v>0.23120647901727964</c:v>
                </c:pt>
                <c:pt idx="213">
                  <c:v>0.22961486481095794</c:v>
                </c:pt>
                <c:pt idx="214">
                  <c:v>0.2280342071997653</c:v>
                </c:pt>
                <c:pt idx="215">
                  <c:v>0.22646443075903111</c:v>
                </c:pt>
                <c:pt idx="216">
                  <c:v>0.22490546058330496</c:v>
                </c:pt>
                <c:pt idx="217">
                  <c:v>0.22335722228278154</c:v>
                </c:pt>
                <c:pt idx="218">
                  <c:v>0.22181964197975201</c:v>
                </c:pt>
                <c:pt idx="219">
                  <c:v>0.22029264630507728</c:v>
                </c:pt>
                <c:pt idx="220">
                  <c:v>0.21877616239468856</c:v>
                </c:pt>
                <c:pt idx="221">
                  <c:v>0.21727011788610928</c:v>
                </c:pt>
                <c:pt idx="222">
                  <c:v>0.21577444091500309</c:v>
                </c:pt>
                <c:pt idx="223">
                  <c:v>0.21428906011174387</c:v>
                </c:pt>
                <c:pt idx="224">
                  <c:v>0.21281390459801086</c:v>
                </c:pt>
                <c:pt idx="225">
                  <c:v>0.21134890398340578</c:v>
                </c:pt>
                <c:pt idx="226">
                  <c:v>0.20989398836209516</c:v>
                </c:pt>
                <c:pt idx="227">
                  <c:v>0.20844908830947317</c:v>
                </c:pt>
                <c:pt idx="228">
                  <c:v>0.2070141348788499</c:v>
                </c:pt>
                <c:pt idx="229">
                  <c:v>0.20558905959816143</c:v>
                </c:pt>
                <c:pt idx="230">
                  <c:v>0.2041737944667017</c:v>
                </c:pt>
                <c:pt idx="231">
                  <c:v>0.20276827195187852</c:v>
                </c:pt>
                <c:pt idx="232">
                  <c:v>0.20137242498599062</c:v>
                </c:pt>
                <c:pt idx="233">
                  <c:v>0.19998618696302772</c:v>
                </c:pt>
                <c:pt idx="234">
                  <c:v>0.19860949173549192</c:v>
                </c:pt>
                <c:pt idx="235">
                  <c:v>0.19724227361124158</c:v>
                </c:pt>
                <c:pt idx="236">
                  <c:v>0.19588446735035669</c:v>
                </c:pt>
                <c:pt idx="237">
                  <c:v>0.19453600816202543</c:v>
                </c:pt>
                <c:pt idx="238">
                  <c:v>0.19319683170145296</c:v>
                </c:pt>
                <c:pt idx="239">
                  <c:v>0.19186687406679104</c:v>
                </c:pt>
                <c:pt idx="240">
                  <c:v>0.19054607179608818</c:v>
                </c:pt>
                <c:pt idx="241">
                  <c:v>0.18923436186426246</c:v>
                </c:pt>
                <c:pt idx="242">
                  <c:v>0.18793168168009311</c:v>
                </c:pt>
                <c:pt idx="243">
                  <c:v>0.18663796908323471</c:v>
                </c:pt>
                <c:pt idx="244">
                  <c:v>0.18535316234125021</c:v>
                </c:pt>
                <c:pt idx="245">
                  <c:v>0.18407720014666606</c:v>
                </c:pt>
                <c:pt idx="246">
                  <c:v>0.18281002161404614</c:v>
                </c:pt>
                <c:pt idx="247">
                  <c:v>0.1815515662770868</c:v>
                </c:pt>
                <c:pt idx="248">
                  <c:v>0.18030177408573145</c:v>
                </c:pt>
                <c:pt idx="249">
                  <c:v>0.17906058540330538</c:v>
                </c:pt>
                <c:pt idx="250">
                  <c:v>0.17782794100366961</c:v>
                </c:pt>
                <c:pt idx="251">
                  <c:v>0.17660378206839511</c:v>
                </c:pt>
                <c:pt idx="252">
                  <c:v>0.17538805018395609</c:v>
                </c:pt>
                <c:pt idx="253">
                  <c:v>0.17418068733894265</c:v>
                </c:pt>
                <c:pt idx="254">
                  <c:v>0.17298163592129279</c:v>
                </c:pt>
                <c:pt idx="255">
                  <c:v>0.17179083871554268</c:v>
                </c:pt>
                <c:pt idx="256">
                  <c:v>0.17060823890009758</c:v>
                </c:pt>
                <c:pt idx="257">
                  <c:v>0.16943378004451926</c:v>
                </c:pt>
                <c:pt idx="258">
                  <c:v>0.16826740610683455</c:v>
                </c:pt>
                <c:pt idx="259">
                  <c:v>0.1671090614308598</c:v>
                </c:pt>
                <c:pt idx="260">
                  <c:v>0.16595869074354641</c:v>
                </c:pt>
                <c:pt idx="261">
                  <c:v>0.16481623915234234</c:v>
                </c:pt>
                <c:pt idx="262">
                  <c:v>0.16368165214257369</c:v>
                </c:pt>
                <c:pt idx="263">
                  <c:v>0.16255487557484249</c:v>
                </c:pt>
                <c:pt idx="264">
                  <c:v>0.1614358556824439</c:v>
                </c:pt>
                <c:pt idx="265">
                  <c:v>0.16032453906880062</c:v>
                </c:pt>
                <c:pt idx="266">
                  <c:v>0.15922087270491481</c:v>
                </c:pt>
                <c:pt idx="267">
                  <c:v>0.15812480392683725</c:v>
                </c:pt>
                <c:pt idx="268">
                  <c:v>0.15703628043315543</c:v>
                </c:pt>
                <c:pt idx="269">
                  <c:v>0.15595525028249679</c:v>
                </c:pt>
                <c:pt idx="270">
                  <c:v>0.15488166189105068</c:v>
                </c:pt>
                <c:pt idx="271">
                  <c:v>0.15381546403010726</c:v>
                </c:pt>
                <c:pt idx="272">
                  <c:v>0.15275660582361228</c:v>
                </c:pt>
                <c:pt idx="273">
                  <c:v>0.15170503674573976</c:v>
                </c:pt>
                <c:pt idx="274">
                  <c:v>0.15066070661848152</c:v>
                </c:pt>
                <c:pt idx="275">
                  <c:v>0.14962356560925183</c:v>
                </c:pt>
                <c:pt idx="276">
                  <c:v>0.14859356422851033</c:v>
                </c:pt>
                <c:pt idx="277">
                  <c:v>0.14757065332740016</c:v>
                </c:pt>
                <c:pt idx="278">
                  <c:v>0.14655478409540301</c:v>
                </c:pt>
                <c:pt idx="279">
                  <c:v>0.1455459080580096</c:v>
                </c:pt>
                <c:pt idx="280">
                  <c:v>0.14454397707440692</c:v>
                </c:pt>
                <c:pt idx="281">
                  <c:v>0.14354894333518087</c:v>
                </c:pt>
                <c:pt idx="282">
                  <c:v>0.14256075936003521</c:v>
                </c:pt>
                <c:pt idx="283">
                  <c:v>0.14157937799552567</c:v>
                </c:pt>
                <c:pt idx="284">
                  <c:v>0.14060475241281001</c:v>
                </c:pt>
                <c:pt idx="285">
                  <c:v>0.13963683610541344</c:v>
                </c:pt>
                <c:pt idx="286">
                  <c:v>0.13867558288700965</c:v>
                </c:pt>
                <c:pt idx="287">
                  <c:v>0.13772094688921654</c:v>
                </c:pt>
                <c:pt idx="288">
                  <c:v>0.13677288255940789</c:v>
                </c:pt>
                <c:pt idx="289">
                  <c:v>0.13583134465853941</c:v>
                </c:pt>
                <c:pt idx="290">
                  <c:v>0.13489628825899036</c:v>
                </c:pt>
                <c:pt idx="291">
                  <c:v>0.13396766874241961</c:v>
                </c:pt>
                <c:pt idx="292">
                  <c:v>0.13304544179763633</c:v>
                </c:pt>
                <c:pt idx="293">
                  <c:v>0.13212956341848581</c:v>
                </c:pt>
                <c:pt idx="294">
                  <c:v>0.13121998990174955</c:v>
                </c:pt>
                <c:pt idx="295">
                  <c:v>0.13031667784506018</c:v>
                </c:pt>
                <c:pt idx="296">
                  <c:v>0.1294195841448299</c:v>
                </c:pt>
                <c:pt idx="297">
                  <c:v>0.12852866599419388</c:v>
                </c:pt>
                <c:pt idx="298">
                  <c:v>0.12764388088096768</c:v>
                </c:pt>
                <c:pt idx="299">
                  <c:v>0.12676518658561886</c:v>
                </c:pt>
                <c:pt idx="300">
                  <c:v>0.12589254117925208</c:v>
                </c:pt>
                <c:pt idx="301">
                  <c:v>0.12502590302160832</c:v>
                </c:pt>
                <c:pt idx="302">
                  <c:v>0.12416523075907848</c:v>
                </c:pt>
                <c:pt idx="303">
                  <c:v>0.1233104833227292</c:v>
                </c:pt>
                <c:pt idx="304">
                  <c:v>0.12246161992634419</c:v>
                </c:pt>
                <c:pt idx="305">
                  <c:v>0.12161860006447711</c:v>
                </c:pt>
                <c:pt idx="306">
                  <c:v>0.12078138351051926</c:v>
                </c:pt>
                <c:pt idx="307">
                  <c:v>0.11994993031478007</c:v>
                </c:pt>
                <c:pt idx="308">
                  <c:v>0.11912420080258057</c:v>
                </c:pt>
                <c:pt idx="309">
                  <c:v>0.11830415557236063</c:v>
                </c:pt>
                <c:pt idx="310">
                  <c:v>0.11748975549379803</c:v>
                </c:pt>
                <c:pt idx="311">
                  <c:v>0.11668096170594222</c:v>
                </c:pt>
                <c:pt idx="312">
                  <c:v>0.11587773561535952</c:v>
                </c:pt>
                <c:pt idx="313">
                  <c:v>0.11508003889429141</c:v>
                </c:pt>
                <c:pt idx="314">
                  <c:v>0.11428783347882598</c:v>
                </c:pt>
                <c:pt idx="315">
                  <c:v>0.11350108156708116</c:v>
                </c:pt>
                <c:pt idx="316">
                  <c:v>0.11271974561740161</c:v>
                </c:pt>
                <c:pt idx="317">
                  <c:v>0.1119437883465666</c:v>
                </c:pt>
                <c:pt idx="318">
                  <c:v>0.11117317272801153</c:v>
                </c:pt>
                <c:pt idx="319">
                  <c:v>0.11040786199006059</c:v>
                </c:pt>
                <c:pt idx="320">
                  <c:v>0.10964781961417269</c:v>
                </c:pt>
                <c:pt idx="321">
                  <c:v>0.10889300933319845</c:v>
                </c:pt>
                <c:pt idx="322">
                  <c:v>0.10814339512964977</c:v>
                </c:pt>
                <c:pt idx="323">
                  <c:v>0.1073989412339813</c:v>
                </c:pt>
                <c:pt idx="324">
                  <c:v>0.10665961212288344</c:v>
                </c:pt>
                <c:pt idx="325">
                  <c:v>0.10592537251758749</c:v>
                </c:pt>
                <c:pt idx="326">
                  <c:v>0.10519618738218173</c:v>
                </c:pt>
                <c:pt idx="327">
                  <c:v>0.10447202192194027</c:v>
                </c:pt>
                <c:pt idx="328">
                  <c:v>0.10375284158166231</c:v>
                </c:pt>
                <c:pt idx="329">
                  <c:v>0.10303861204402354</c:v>
                </c:pt>
                <c:pt idx="330">
                  <c:v>0.10232929922793821</c:v>
                </c:pt>
                <c:pt idx="331">
                  <c:v>0.10162486928693315</c:v>
                </c:pt>
                <c:pt idx="332">
                  <c:v>0.10092528860753291</c:v>
                </c:pt>
                <c:pt idx="333">
                  <c:v>0.10023052380765518</c:v>
                </c:pt>
                <c:pt idx="334">
                  <c:v>9.9540541735018806E-2</c:v>
                </c:pt>
                <c:pt idx="335">
                  <c:v>9.8855309465560759E-2</c:v>
                </c:pt>
                <c:pt idx="336">
                  <c:v>9.8174794301866153E-2</c:v>
                </c:pt>
                <c:pt idx="337">
                  <c:v>9.7498963771607161E-2</c:v>
                </c:pt>
                <c:pt idx="338">
                  <c:v>9.6827785625994256E-2</c:v>
                </c:pt>
                <c:pt idx="339">
                  <c:v>9.6161227838236552E-2</c:v>
                </c:pt>
                <c:pt idx="340">
                  <c:v>9.549925860201447E-2</c:v>
                </c:pt>
                <c:pt idx="341">
                  <c:v>9.4841846329961399E-2</c:v>
                </c:pt>
                <c:pt idx="342">
                  <c:v>9.4188959652156568E-2</c:v>
                </c:pt>
                <c:pt idx="343">
                  <c:v>9.3540567414628351E-2</c:v>
                </c:pt>
                <c:pt idx="344">
                  <c:v>9.2896638677867571E-2</c:v>
                </c:pt>
                <c:pt idx="345">
                  <c:v>9.2257142715351015E-2</c:v>
                </c:pt>
                <c:pt idx="346">
                  <c:v>9.162204901207549E-2</c:v>
                </c:pt>
                <c:pt idx="347">
                  <c:v>9.099132726310144E-2</c:v>
                </c:pt>
                <c:pt idx="348">
                  <c:v>9.0364947372107096E-2</c:v>
                </c:pt>
                <c:pt idx="349">
                  <c:v>8.9742879449952628E-2</c:v>
                </c:pt>
                <c:pt idx="350">
                  <c:v>8.9125093813253065E-2</c:v>
                </c:pt>
                <c:pt idx="351">
                  <c:v>8.8511560982962756E-2</c:v>
                </c:pt>
                <c:pt idx="352">
                  <c:v>8.7902251682968391E-2</c:v>
                </c:pt>
                <c:pt idx="353">
                  <c:v>8.7297136838691891E-2</c:v>
                </c:pt>
                <c:pt idx="354">
                  <c:v>8.6696187575703076E-2</c:v>
                </c:pt>
                <c:pt idx="355">
                  <c:v>8.6099375218342211E-2</c:v>
                </c:pt>
                <c:pt idx="356">
                  <c:v>8.550667128835121E-2</c:v>
                </c:pt>
                <c:pt idx="357">
                  <c:v>8.4918047503514948E-2</c:v>
                </c:pt>
                <c:pt idx="358">
                  <c:v>8.4333475776311784E-2</c:v>
                </c:pt>
                <c:pt idx="359">
                  <c:v>8.3752928212573297E-2</c:v>
                </c:pt>
                <c:pt idx="360">
                  <c:v>8.3176377110152799E-2</c:v>
                </c:pt>
                <c:pt idx="361">
                  <c:v>8.2603794957604282E-2</c:v>
                </c:pt>
                <c:pt idx="362">
                  <c:v>8.2035154432868906E-2</c:v>
                </c:pt>
                <c:pt idx="363">
                  <c:v>8.1470428401971717E-2</c:v>
                </c:pt>
                <c:pt idx="364">
                  <c:v>8.0909589917726676E-2</c:v>
                </c:pt>
                <c:pt idx="365">
                  <c:v>8.0352612218450803E-2</c:v>
                </c:pt>
                <c:pt idx="366">
                  <c:v>7.9799468726687417E-2</c:v>
                </c:pt>
                <c:pt idx="367">
                  <c:v>7.9250133047937599E-2</c:v>
                </c:pt>
                <c:pt idx="368">
                  <c:v>7.8704578969400973E-2</c:v>
                </c:pt>
                <c:pt idx="369">
                  <c:v>7.8162780458724712E-2</c:v>
                </c:pt>
                <c:pt idx="370">
                  <c:v>7.7624711662761636E-2</c:v>
                </c:pt>
                <c:pt idx="371">
                  <c:v>7.7090346906336094E-2</c:v>
                </c:pt>
                <c:pt idx="372">
                  <c:v>7.6559660691019382E-2</c:v>
                </c:pt>
                <c:pt idx="373">
                  <c:v>7.6032627693912613E-2</c:v>
                </c:pt>
                <c:pt idx="374">
                  <c:v>7.5509222766438455E-2</c:v>
                </c:pt>
                <c:pt idx="375">
                  <c:v>7.4989420933141315E-2</c:v>
                </c:pt>
                <c:pt idx="376">
                  <c:v>7.4473197390495294E-2</c:v>
                </c:pt>
                <c:pt idx="377">
                  <c:v>7.3960527505720686E-2</c:v>
                </c:pt>
                <c:pt idx="378">
                  <c:v>7.3451386815609032E-2</c:v>
                </c:pt>
                <c:pt idx="379">
                  <c:v>7.2945751025355055E-2</c:v>
                </c:pt>
                <c:pt idx="380">
                  <c:v>7.2443596007397804E-2</c:v>
                </c:pt>
                <c:pt idx="381">
                  <c:v>7.1944897800269358E-2</c:v>
                </c:pt>
                <c:pt idx="382">
                  <c:v>7.1449632607451408E-2</c:v>
                </c:pt>
                <c:pt idx="383">
                  <c:v>7.0957776796239491E-2</c:v>
                </c:pt>
                <c:pt idx="384">
                  <c:v>7.0469306896616013E-2</c:v>
                </c:pt>
                <c:pt idx="385">
                  <c:v>6.9984199600129249E-2</c:v>
                </c:pt>
                <c:pt idx="386">
                  <c:v>6.9502431758782124E-2</c:v>
                </c:pt>
                <c:pt idx="387">
                  <c:v>6.9023980383927208E-2</c:v>
                </c:pt>
                <c:pt idx="388">
                  <c:v>6.8548822645169816E-2</c:v>
                </c:pt>
                <c:pt idx="389">
                  <c:v>6.8076935869278432E-2</c:v>
                </c:pt>
                <c:pt idx="390">
                  <c:v>6.7608297539103024E-2</c:v>
                </c:pt>
                <c:pt idx="391">
                  <c:v>6.7142885292500676E-2</c:v>
                </c:pt>
                <c:pt idx="392">
                  <c:v>6.6680676921268223E-2</c:v>
                </c:pt>
                <c:pt idx="393">
                  <c:v>6.6221650370082763E-2</c:v>
                </c:pt>
                <c:pt idx="394">
                  <c:v>6.5765783735449168E-2</c:v>
                </c:pt>
                <c:pt idx="395">
                  <c:v>6.5313055264654918E-2</c:v>
                </c:pt>
                <c:pt idx="396">
                  <c:v>6.4863443354732153E-2</c:v>
                </c:pt>
                <c:pt idx="397">
                  <c:v>6.4416926551426501E-2</c:v>
                </c:pt>
                <c:pt idx="398">
                  <c:v>6.3973483548174226E-2</c:v>
                </c:pt>
                <c:pt idx="399">
                  <c:v>6.3533093185084266E-2</c:v>
                </c:pt>
                <c:pt idx="400">
                  <c:v>6.3095734447929819E-2</c:v>
                </c:pt>
                <c:pt idx="401">
                  <c:v>6.2661386467144586E-2</c:v>
                </c:pt>
                <c:pt idx="402">
                  <c:v>6.2230028516827574E-2</c:v>
                </c:pt>
                <c:pt idx="403">
                  <c:v>6.1801640013753656E-2</c:v>
                </c:pt>
                <c:pt idx="404">
                  <c:v>6.1376200516392032E-2</c:v>
                </c:pt>
                <c:pt idx="405">
                  <c:v>6.0953689723930116E-2</c:v>
                </c:pt>
                <c:pt idx="406">
                  <c:v>6.0534087475305087E-2</c:v>
                </c:pt>
                <c:pt idx="407">
                  <c:v>6.0117373748241998E-2</c:v>
                </c:pt>
                <c:pt idx="408">
                  <c:v>5.9703528658298421E-2</c:v>
                </c:pt>
                <c:pt idx="409">
                  <c:v>5.9292532457915326E-2</c:v>
                </c:pt>
                <c:pt idx="410">
                  <c:v>5.8884365535474714E-2</c:v>
                </c:pt>
                <c:pt idx="411">
                  <c:v>5.8479008414364375E-2</c:v>
                </c:pt>
                <c:pt idx="412">
                  <c:v>5.8076441752048069E-2</c:v>
                </c:pt>
                <c:pt idx="413">
                  <c:v>5.7676646339142379E-2</c:v>
                </c:pt>
                <c:pt idx="414">
                  <c:v>5.7279603098500775E-2</c:v>
                </c:pt>
                <c:pt idx="415">
                  <c:v>5.6885293084302457E-2</c:v>
                </c:pt>
                <c:pt idx="416">
                  <c:v>5.6493697481149074E-2</c:v>
                </c:pt>
                <c:pt idx="417">
                  <c:v>5.6104797603166445E-2</c:v>
                </c:pt>
                <c:pt idx="418">
                  <c:v>5.5718574893112827E-2</c:v>
                </c:pt>
                <c:pt idx="419">
                  <c:v>5.5335010921493955E-2</c:v>
                </c:pt>
                <c:pt idx="420">
                  <c:v>5.4954087385683303E-2</c:v>
                </c:pt>
                <c:pt idx="421">
                  <c:v>5.4575786109048452E-2</c:v>
                </c:pt>
                <c:pt idx="422">
                  <c:v>5.4200089040084221E-2</c:v>
                </c:pt>
                <c:pt idx="423">
                  <c:v>5.3826978251551139E-2</c:v>
                </c:pt>
                <c:pt idx="424">
                  <c:v>5.3456435939619906E-2</c:v>
                </c:pt>
                <c:pt idx="425">
                  <c:v>5.3088444423022074E-2</c:v>
                </c:pt>
                <c:pt idx="426">
                  <c:v>5.2722986142205941E-2</c:v>
                </c:pt>
                <c:pt idx="427">
                  <c:v>5.2360043658499222E-2</c:v>
                </c:pt>
                <c:pt idx="428">
                  <c:v>5.1999599653276163E-2</c:v>
                </c:pt>
                <c:pt idx="429">
                  <c:v>5.1641636927132195E-2</c:v>
                </c:pt>
                <c:pt idx="430">
                  <c:v>5.1286138399062042E-2</c:v>
                </c:pt>
                <c:pt idx="431">
                  <c:v>5.093308710564548E-2</c:v>
                </c:pt>
                <c:pt idx="432">
                  <c:v>5.0582466200237874E-2</c:v>
                </c:pt>
                <c:pt idx="433">
                  <c:v>5.02342589521656E-2</c:v>
                </c:pt>
                <c:pt idx="434">
                  <c:v>4.9888448745928571E-2</c:v>
                </c:pt>
                <c:pt idx="435">
                  <c:v>4.954501908040676E-2</c:v>
                </c:pt>
                <c:pt idx="436">
                  <c:v>4.9203953568073278E-2</c:v>
                </c:pt>
                <c:pt idx="437">
                  <c:v>4.8865235934211992E-2</c:v>
                </c:pt>
                <c:pt idx="438">
                  <c:v>4.8528850016141267E-2</c:v>
                </c:pt>
                <c:pt idx="439">
                  <c:v>4.8194779762442241E-2</c:v>
                </c:pt>
                <c:pt idx="440">
                  <c:v>4.7863009232193776E-2</c:v>
                </c:pt>
                <c:pt idx="441">
                  <c:v>4.7533522594210953E-2</c:v>
                </c:pt>
                <c:pt idx="442">
                  <c:v>4.72063041262899E-2</c:v>
                </c:pt>
                <c:pt idx="443">
                  <c:v>4.6881338214457724E-2</c:v>
                </c:pt>
                <c:pt idx="444">
                  <c:v>4.6558609352227553E-2</c:v>
                </c:pt>
                <c:pt idx="445">
                  <c:v>4.6238102139858128E-2</c:v>
                </c:pt>
                <c:pt idx="446">
                  <c:v>4.5919801283619388E-2</c:v>
                </c:pt>
                <c:pt idx="447">
                  <c:v>4.5603691595062501E-2</c:v>
                </c:pt>
                <c:pt idx="448">
                  <c:v>4.5289757990295443E-2</c:v>
                </c:pt>
                <c:pt idx="449">
                  <c:v>4.4977985489262573E-2</c:v>
                </c:pt>
                <c:pt idx="450">
                  <c:v>4.4668359215030429E-2</c:v>
                </c:pt>
                <c:pt idx="451">
                  <c:v>4.4360864393077848E-2</c:v>
                </c:pt>
                <c:pt idx="452">
                  <c:v>4.4055486350590312E-2</c:v>
                </c:pt>
                <c:pt idx="453">
                  <c:v>4.3752210515760614E-2</c:v>
                </c:pt>
                <c:pt idx="454">
                  <c:v>4.3451022417092866E-2</c:v>
                </c:pt>
                <c:pt idx="455">
                  <c:v>4.3151907682712709E-2</c:v>
                </c:pt>
                <c:pt idx="456">
                  <c:v>4.2854852039680535E-2</c:v>
                </c:pt>
                <c:pt idx="457">
                  <c:v>4.2559841313311253E-2</c:v>
                </c:pt>
                <c:pt idx="458">
                  <c:v>4.2266861426497604E-2</c:v>
                </c:pt>
                <c:pt idx="459">
                  <c:v>4.197589839903848E-2</c:v>
                </c:pt>
                <c:pt idx="460">
                  <c:v>4.1686938346971569E-2</c:v>
                </c:pt>
                <c:pt idx="461">
                  <c:v>4.1399967481911548E-2</c:v>
                </c:pt>
                <c:pt idx="462">
                  <c:v>4.1114972110391057E-2</c:v>
                </c:pt>
                <c:pt idx="463">
                  <c:v>4.0831938633208442E-2</c:v>
                </c:pt>
                <c:pt idx="464">
                  <c:v>4.0550853544777943E-2</c:v>
                </c:pt>
                <c:pt idx="465">
                  <c:v>4.0271703432485872E-2</c:v>
                </c:pt>
                <c:pt idx="466">
                  <c:v>3.9994474976050132E-2</c:v>
                </c:pt>
                <c:pt idx="467">
                  <c:v>3.9719154946884716E-2</c:v>
                </c:pt>
                <c:pt idx="468">
                  <c:v>3.9445730207468888E-2</c:v>
                </c:pt>
                <c:pt idx="469">
                  <c:v>3.9174187710719677E-2</c:v>
                </c:pt>
                <c:pt idx="470">
                  <c:v>3.8904514499369824E-2</c:v>
                </c:pt>
                <c:pt idx="471">
                  <c:v>3.8636697705349055E-2</c:v>
                </c:pt>
                <c:pt idx="472">
                  <c:v>3.8370724549170343E-2</c:v>
                </c:pt>
                <c:pt idx="473">
                  <c:v>3.8106582339320183E-2</c:v>
                </c:pt>
                <c:pt idx="474">
                  <c:v>3.7844258471652514E-2</c:v>
                </c:pt>
                <c:pt idx="475">
                  <c:v>3.7583740428787982E-2</c:v>
                </c:pt>
                <c:pt idx="476">
                  <c:v>3.7325015779515969E-2</c:v>
                </c:pt>
                <c:pt idx="477">
                  <c:v>3.706807217820185E-2</c:v>
                </c:pt>
                <c:pt idx="478">
                  <c:v>3.6812897364197683E-2</c:v>
                </c:pt>
                <c:pt idx="479">
                  <c:v>3.6559479161257458E-2</c:v>
                </c:pt>
                <c:pt idx="480">
                  <c:v>3.6307805476955446E-2</c:v>
                </c:pt>
                <c:pt idx="481">
                  <c:v>3.6057864302109888E-2</c:v>
                </c:pt>
                <c:pt idx="482">
                  <c:v>3.580964371020956E-2</c:v>
                </c:pt>
                <c:pt idx="483">
                  <c:v>3.5563131856844787E-2</c:v>
                </c:pt>
                <c:pt idx="484">
                  <c:v>3.5318316979142339E-2</c:v>
                </c:pt>
                <c:pt idx="485">
                  <c:v>3.5075187395203766E-2</c:v>
                </c:pt>
                <c:pt idx="486">
                  <c:v>3.4833731503548404E-2</c:v>
                </c:pt>
                <c:pt idx="487">
                  <c:v>3.4593937782559814E-2</c:v>
                </c:pt>
                <c:pt idx="488">
                  <c:v>3.4355794789935334E-2</c:v>
                </c:pt>
                <c:pt idx="489">
                  <c:v>3.4119291162141074E-2</c:v>
                </c:pt>
                <c:pt idx="490">
                  <c:v>3.388441561386879E-2</c:v>
                </c:pt>
                <c:pt idx="491">
                  <c:v>3.3651156937497984E-2</c:v>
                </c:pt>
                <c:pt idx="492">
                  <c:v>3.3419504002560663E-2</c:v>
                </c:pt>
                <c:pt idx="493">
                  <c:v>3.3189445755210545E-2</c:v>
                </c:pt>
                <c:pt idx="494">
                  <c:v>3.2960971217695589E-2</c:v>
                </c:pt>
                <c:pt idx="495">
                  <c:v>3.2734069487833972E-2</c:v>
                </c:pt>
                <c:pt idx="496">
                  <c:v>3.2508729738493836E-2</c:v>
                </c:pt>
                <c:pt idx="497">
                  <c:v>3.2284941217077034E-2</c:v>
                </c:pt>
                <c:pt idx="498">
                  <c:v>3.2062693245005658E-2</c:v>
                </c:pt>
                <c:pt idx="499">
                  <c:v>3.1841975217212548E-2</c:v>
                </c:pt>
                <c:pt idx="500">
                  <c:v>3.1622776601635483E-2</c:v>
                </c:pt>
                <c:pt idx="501">
                  <c:v>3.1405086938714133E-2</c:v>
                </c:pt>
                <c:pt idx="502">
                  <c:v>3.1188895840891573E-2</c:v>
                </c:pt>
                <c:pt idx="503">
                  <c:v>3.0974192992118343E-2</c:v>
                </c:pt>
                <c:pt idx="504">
                  <c:v>3.0760968147359846E-2</c:v>
                </c:pt>
                <c:pt idx="505">
                  <c:v>3.0549211132108289E-2</c:v>
                </c:pt>
                <c:pt idx="506">
                  <c:v>3.0338911841896077E-2</c:v>
                </c:pt>
                <c:pt idx="507">
                  <c:v>3.013006024181486E-2</c:v>
                </c:pt>
                <c:pt idx="508">
                  <c:v>2.992264636603581E-2</c:v>
                </c:pt>
                <c:pt idx="509">
                  <c:v>2.9716660317334553E-2</c:v>
                </c:pt>
                <c:pt idx="510">
                  <c:v>2.9512092266618439E-2</c:v>
                </c:pt>
                <c:pt idx="511">
                  <c:v>2.9308932452458025E-2</c:v>
                </c:pt>
                <c:pt idx="512">
                  <c:v>2.9107171180621116E-2</c:v>
                </c:pt>
                <c:pt idx="513">
                  <c:v>2.8906798823610136E-2</c:v>
                </c:pt>
                <c:pt idx="514">
                  <c:v>2.8707805820202603E-2</c:v>
                </c:pt>
                <c:pt idx="515">
                  <c:v>2.8510182674995055E-2</c:v>
                </c:pt>
                <c:pt idx="516">
                  <c:v>2.8313919957949962E-2</c:v>
                </c:pt>
                <c:pt idx="517">
                  <c:v>2.8119008303945869E-2</c:v>
                </c:pt>
                <c:pt idx="518">
                  <c:v>2.7925438412330084E-2</c:v>
                </c:pt>
                <c:pt idx="519">
                  <c:v>2.7733201046475364E-2</c:v>
                </c:pt>
                <c:pt idx="520">
                  <c:v>2.7542287033338941E-2</c:v>
                </c:pt>
                <c:pt idx="521">
                  <c:v>2.7352687263024644E-2</c:v>
                </c:pt>
                <c:pt idx="522">
                  <c:v>2.7164392688348582E-2</c:v>
                </c:pt>
                <c:pt idx="523">
                  <c:v>2.6977394324407267E-2</c:v>
                </c:pt>
                <c:pt idx="524">
                  <c:v>2.6791683248148623E-2</c:v>
                </c:pt>
                <c:pt idx="525">
                  <c:v>2.6607250597946663E-2</c:v>
                </c:pt>
                <c:pt idx="526">
                  <c:v>2.6424087573178268E-2</c:v>
                </c:pt>
                <c:pt idx="527">
                  <c:v>2.6242185433803522E-2</c:v>
                </c:pt>
                <c:pt idx="528">
                  <c:v>2.6061535499948274E-2</c:v>
                </c:pt>
                <c:pt idx="529">
                  <c:v>2.5882129151490463E-2</c:v>
                </c:pt>
                <c:pt idx="530">
                  <c:v>2.5703957827648449E-2</c:v>
                </c:pt>
                <c:pt idx="531">
                  <c:v>2.5527013026572565E-2</c:v>
                </c:pt>
                <c:pt idx="532">
                  <c:v>2.5351286304939435E-2</c:v>
                </c:pt>
                <c:pt idx="533">
                  <c:v>2.5176769277549083E-2</c:v>
                </c:pt>
                <c:pt idx="534">
                  <c:v>2.5003453616925131E-2</c:v>
                </c:pt>
                <c:pt idx="535">
                  <c:v>2.4831331052916794E-2</c:v>
                </c:pt>
                <c:pt idx="536">
                  <c:v>2.4660393372304634E-2</c:v>
                </c:pt>
                <c:pt idx="537">
                  <c:v>2.4490632418408986E-2</c:v>
                </c:pt>
                <c:pt idx="538">
                  <c:v>2.4322040090699937E-2</c:v>
                </c:pt>
                <c:pt idx="539">
                  <c:v>2.415460834441141E-2</c:v>
                </c:pt>
                <c:pt idx="540">
                  <c:v>2.3988329190157143E-2</c:v>
                </c:pt>
                <c:pt idx="541">
                  <c:v>2.3823194693549432E-2</c:v>
                </c:pt>
                <c:pt idx="542">
                  <c:v>2.3659196974820329E-2</c:v>
                </c:pt>
                <c:pt idx="543">
                  <c:v>2.3496328208446049E-2</c:v>
                </c:pt>
                <c:pt idx="544">
                  <c:v>2.333458062277316E-2</c:v>
                </c:pt>
                <c:pt idx="545">
                  <c:v>2.3173946499648213E-2</c:v>
                </c:pt>
                <c:pt idx="546">
                  <c:v>2.3014418174048701E-2</c:v>
                </c:pt>
                <c:pt idx="547">
                  <c:v>2.2855988033718133E-2</c:v>
                </c:pt>
                <c:pt idx="548">
                  <c:v>2.2698648518802322E-2</c:v>
                </c:pt>
                <c:pt idx="549">
                  <c:v>2.2542392121488564E-2</c:v>
                </c:pt>
                <c:pt idx="550">
                  <c:v>2.238721138564792E-2</c:v>
                </c:pt>
                <c:pt idx="551">
                  <c:v>2.2233098906478732E-2</c:v>
                </c:pt>
                <c:pt idx="552">
                  <c:v>2.2080047330154007E-2</c:v>
                </c:pt>
                <c:pt idx="553">
                  <c:v>2.1928049353469703E-2</c:v>
                </c:pt>
                <c:pt idx="554">
                  <c:v>2.1777097723497008E-2</c:v>
                </c:pt>
                <c:pt idx="555">
                  <c:v>2.1627185237235835E-2</c:v>
                </c:pt>
                <c:pt idx="556">
                  <c:v>2.1478304741271104E-2</c:v>
                </c:pt>
                <c:pt idx="557">
                  <c:v>2.1330449131431783E-2</c:v>
                </c:pt>
                <c:pt idx="558">
                  <c:v>2.1183611352451281E-2</c:v>
                </c:pt>
                <c:pt idx="559">
                  <c:v>2.1037784397631154E-2</c:v>
                </c:pt>
                <c:pt idx="560">
                  <c:v>2.0892961308507041E-2</c:v>
                </c:pt>
                <c:pt idx="561">
                  <c:v>2.0749135174515931E-2</c:v>
                </c:pt>
                <c:pt idx="562">
                  <c:v>2.0606299132667094E-2</c:v>
                </c:pt>
                <c:pt idx="563">
                  <c:v>2.0464446367214006E-2</c:v>
                </c:pt>
                <c:pt idx="564">
                  <c:v>2.0323570109329725E-2</c:v>
                </c:pt>
                <c:pt idx="565">
                  <c:v>2.0183663636783256E-2</c:v>
                </c:pt>
                <c:pt idx="566">
                  <c:v>2.0044720273619476E-2</c:v>
                </c:pt>
                <c:pt idx="567">
                  <c:v>1.9906733389839948E-2</c:v>
                </c:pt>
                <c:pt idx="568">
                  <c:v>1.9769696401086834E-2</c:v>
                </c:pt>
                <c:pt idx="569">
                  <c:v>1.9633602768328928E-2</c:v>
                </c:pt>
                <c:pt idx="570">
                  <c:v>1.949844599754913E-2</c:v>
                </c:pt>
                <c:pt idx="571">
                  <c:v>1.936421963943491E-2</c:v>
                </c:pt>
                <c:pt idx="572">
                  <c:v>1.923091728907067E-2</c:v>
                </c:pt>
                <c:pt idx="573">
                  <c:v>1.9098532585631656E-2</c:v>
                </c:pt>
                <c:pt idx="574">
                  <c:v>1.8967059212080861E-2</c:v>
                </c:pt>
                <c:pt idx="575">
                  <c:v>1.8836490894867608E-2</c:v>
                </c:pt>
                <c:pt idx="576">
                  <c:v>1.8706821403627782E-2</c:v>
                </c:pt>
                <c:pt idx="577">
                  <c:v>1.8578044550886963E-2</c:v>
                </c:pt>
                <c:pt idx="578">
                  <c:v>1.8450154191764878E-2</c:v>
                </c:pt>
                <c:pt idx="579">
                  <c:v>1.832314422368253E-2</c:v>
                </c:pt>
                <c:pt idx="580">
                  <c:v>1.8197008586070429E-2</c:v>
                </c:pt>
                <c:pt idx="581">
                  <c:v>1.8071741260080043E-2</c:v>
                </c:pt>
                <c:pt idx="582">
                  <c:v>1.7947336268296143E-2</c:v>
                </c:pt>
                <c:pt idx="583">
                  <c:v>1.782378767445203E-2</c:v>
                </c:pt>
                <c:pt idx="584">
                  <c:v>1.7701089583145535E-2</c:v>
                </c:pt>
                <c:pt idx="585">
                  <c:v>1.7579236139558363E-2</c:v>
                </c:pt>
                <c:pt idx="586">
                  <c:v>1.7458221529176643E-2</c:v>
                </c:pt>
                <c:pt idx="587">
                  <c:v>1.7338039977513153E-2</c:v>
                </c:pt>
                <c:pt idx="588">
                  <c:v>1.7218685749832097E-2</c:v>
                </c:pt>
                <c:pt idx="589">
                  <c:v>1.7100153150874986E-2</c:v>
                </c:pt>
                <c:pt idx="590">
                  <c:v>1.698243652458975E-2</c:v>
                </c:pt>
                <c:pt idx="591">
                  <c:v>1.6865530253859951E-2</c:v>
                </c:pt>
                <c:pt idx="592">
                  <c:v>1.6749428760236995E-2</c:v>
                </c:pt>
                <c:pt idx="593">
                  <c:v>1.6634126503674573E-2</c:v>
                </c:pt>
                <c:pt idx="594">
                  <c:v>1.6519617982263202E-2</c:v>
                </c:pt>
                <c:pt idx="595">
                  <c:v>1.6405897731968544E-2</c:v>
                </c:pt>
                <c:pt idx="596">
                  <c:v>1.629296032637062E-2</c:v>
                </c:pt>
                <c:pt idx="597">
                  <c:v>1.6180800376404125E-2</c:v>
                </c:pt>
                <c:pt idx="598">
                  <c:v>1.6069412530102412E-2</c:v>
                </c:pt>
                <c:pt idx="599">
                  <c:v>1.5958791472341138E-2</c:v>
                </c:pt>
                <c:pt idx="600">
                  <c:v>1.5848931924585141E-2</c:v>
                </c:pt>
                <c:pt idx="601">
                  <c:v>1.5739828644636411E-2</c:v>
                </c:pt>
                <c:pt idx="602">
                  <c:v>1.563147642638385E-2</c:v>
                </c:pt>
                <c:pt idx="603">
                  <c:v>1.5523870099555248E-2</c:v>
                </c:pt>
                <c:pt idx="604">
                  <c:v>1.5417004529470257E-2</c:v>
                </c:pt>
                <c:pt idx="605">
                  <c:v>1.5310874616795145E-2</c:v>
                </c:pt>
                <c:pt idx="606">
                  <c:v>1.5205475297299875E-2</c:v>
                </c:pt>
                <c:pt idx="607">
                  <c:v>1.5100801541616637E-2</c:v>
                </c:pt>
                <c:pt idx="608">
                  <c:v>1.4996848354999037E-2</c:v>
                </c:pt>
                <c:pt idx="609">
                  <c:v>1.489361077708462E-2</c:v>
                </c:pt>
                <c:pt idx="610">
                  <c:v>1.4791083881657618E-2</c:v>
                </c:pt>
                <c:pt idx="611">
                  <c:v>1.4689262776414358E-2</c:v>
                </c:pt>
                <c:pt idx="612">
                  <c:v>1.4588142602729337E-2</c:v>
                </c:pt>
                <c:pt idx="613">
                  <c:v>1.4487718535423633E-2</c:v>
                </c:pt>
                <c:pt idx="614">
                  <c:v>1.438798578253464E-2</c:v>
                </c:pt>
                <c:pt idx="615">
                  <c:v>1.4288939585087368E-2</c:v>
                </c:pt>
                <c:pt idx="616">
                  <c:v>1.4190575216867396E-2</c:v>
                </c:pt>
                <c:pt idx="617">
                  <c:v>1.409288798419539E-2</c:v>
                </c:pt>
                <c:pt idx="618">
                  <c:v>1.3995873225702948E-2</c:v>
                </c:pt>
                <c:pt idx="619">
                  <c:v>1.3899526312110444E-2</c:v>
                </c:pt>
                <c:pt idx="620">
                  <c:v>1.3803842646005871E-2</c:v>
                </c:pt>
                <c:pt idx="621">
                  <c:v>1.3708817661625683E-2</c:v>
                </c:pt>
                <c:pt idx="622">
                  <c:v>1.3614446824636861E-2</c:v>
                </c:pt>
                <c:pt idx="623">
                  <c:v>1.3520725631920305E-2</c:v>
                </c:pt>
                <c:pt idx="624">
                  <c:v>1.3427649611356229E-2</c:v>
                </c:pt>
                <c:pt idx="625">
                  <c:v>1.3335214321611E-2</c:v>
                </c:pt>
                <c:pt idx="626">
                  <c:v>1.3243415351924526E-2</c:v>
                </c:pt>
                <c:pt idx="627">
                  <c:v>1.3152248321900428E-2</c:v>
                </c:pt>
                <c:pt idx="628">
                  <c:v>1.3061708881296541E-2</c:v>
                </c:pt>
                <c:pt idx="629">
                  <c:v>1.2971792709817853E-2</c:v>
                </c:pt>
                <c:pt idx="630">
                  <c:v>1.2882495516909787E-2</c:v>
                </c:pt>
                <c:pt idx="631">
                  <c:v>1.2793813041553803E-2</c:v>
                </c:pt>
                <c:pt idx="632">
                  <c:v>1.2705741052064123E-2</c:v>
                </c:pt>
                <c:pt idx="633">
                  <c:v>1.2618275345885555E-2</c:v>
                </c:pt>
                <c:pt idx="634">
                  <c:v>1.2531411749393095E-2</c:v>
                </c:pt>
                <c:pt idx="635">
                  <c:v>1.2445146117692985E-2</c:v>
                </c:pt>
                <c:pt idx="636">
                  <c:v>1.2359474334424303E-2</c:v>
                </c:pt>
                <c:pt idx="637">
                  <c:v>1.2274392311563465E-2</c:v>
                </c:pt>
                <c:pt idx="638">
                  <c:v>1.218989598922815E-2</c:v>
                </c:pt>
                <c:pt idx="639">
                  <c:v>1.2105981335484461E-2</c:v>
                </c:pt>
                <c:pt idx="640">
                  <c:v>1.2022644346153855E-2</c:v>
                </c:pt>
                <c:pt idx="641">
                  <c:v>1.1939881044622624E-2</c:v>
                </c:pt>
                <c:pt idx="642">
                  <c:v>1.1857687481651613E-2</c:v>
                </c:pt>
                <c:pt idx="643">
                  <c:v>1.1776059735188249E-2</c:v>
                </c:pt>
                <c:pt idx="644">
                  <c:v>1.1694993910178919E-2</c:v>
                </c:pt>
                <c:pt idx="645">
                  <c:v>1.1614486138383784E-2</c:v>
                </c:pt>
                <c:pt idx="646">
                  <c:v>1.153453257819137E-2</c:v>
                </c:pt>
                <c:pt idx="647">
                  <c:v>1.1455129414435938E-2</c:v>
                </c:pt>
                <c:pt idx="648">
                  <c:v>1.1376272858215075E-2</c:v>
                </c:pt>
                <c:pt idx="649">
                  <c:v>1.1297959146708836E-2</c:v>
                </c:pt>
                <c:pt idx="650">
                  <c:v>1.1220184543000555E-2</c:v>
                </c:pt>
                <c:pt idx="651">
                  <c:v>1.1142945335898435E-2</c:v>
                </c:pt>
                <c:pt idx="652">
                  <c:v>1.1066237839757909E-2</c:v>
                </c:pt>
                <c:pt idx="653">
                  <c:v>1.0990058394306557E-2</c:v>
                </c:pt>
                <c:pt idx="654">
                  <c:v>1.0914403364469027E-2</c:v>
                </c:pt>
                <c:pt idx="655">
                  <c:v>1.0839269140193619E-2</c:v>
                </c:pt>
                <c:pt idx="656">
                  <c:v>1.0764652136279973E-2</c:v>
                </c:pt>
                <c:pt idx="657">
                  <c:v>1.0690548792208321E-2</c:v>
                </c:pt>
                <c:pt idx="658">
                  <c:v>1.0616955571969178E-2</c:v>
                </c:pt>
                <c:pt idx="659">
                  <c:v>1.0543868963894587E-2</c:v>
                </c:pt>
                <c:pt idx="660">
                  <c:v>1.0471285480491144E-2</c:v>
                </c:pt>
                <c:pt idx="661">
                  <c:v>1.0399201658272794E-2</c:v>
                </c:pt>
                <c:pt idx="662">
                  <c:v>1.0327614057596302E-2</c:v>
                </c:pt>
                <c:pt idx="663">
                  <c:v>1.0256519262496488E-2</c:v>
                </c:pt>
                <c:pt idx="664">
                  <c:v>1.01859138805237E-2</c:v>
                </c:pt>
                <c:pt idx="665">
                  <c:v>1.0115794542581713E-2</c:v>
                </c:pt>
                <c:pt idx="666">
                  <c:v>1.004615790276675E-2</c:v>
                </c:pt>
                <c:pt idx="667">
                  <c:v>9.9770006382083887E-3</c:v>
                </c:pt>
                <c:pt idx="668">
                  <c:v>9.9083194489106852E-3</c:v>
                </c:pt>
                <c:pt idx="669">
                  <c:v>9.840111057594414E-3</c:v>
                </c:pt>
                <c:pt idx="670">
                  <c:v>9.7723722095413024E-3</c:v>
                </c:pt>
                <c:pt idx="671">
                  <c:v>9.7050996724381555E-3</c:v>
                </c:pt>
                <c:pt idx="672">
                  <c:v>9.6382902362230904E-3</c:v>
                </c:pt>
                <c:pt idx="673">
                  <c:v>9.5719407129319922E-3</c:v>
                </c:pt>
                <c:pt idx="674">
                  <c:v>9.5060479365464134E-3</c:v>
                </c:pt>
                <c:pt idx="675">
                  <c:v>9.4406087628429169E-3</c:v>
                </c:pt>
                <c:pt idx="676">
                  <c:v>9.3756200692426406E-3</c:v>
                </c:pt>
                <c:pt idx="677">
                  <c:v>9.3110787546621943E-3</c:v>
                </c:pt>
                <c:pt idx="678">
                  <c:v>9.2469817393662224E-3</c:v>
                </c:pt>
                <c:pt idx="679">
                  <c:v>9.1833259648199661E-3</c:v>
                </c:pt>
                <c:pt idx="680">
                  <c:v>9.1201083935433802E-3</c:v>
                </c:pt>
                <c:pt idx="681">
                  <c:v>9.0573260089663599E-3</c:v>
                </c:pt>
                <c:pt idx="682">
                  <c:v>8.9949758152847448E-3</c:v>
                </c:pt>
                <c:pt idx="683">
                  <c:v>8.9330548373174334E-3</c:v>
                </c:pt>
                <c:pt idx="684">
                  <c:v>8.8715601203642747E-3</c:v>
                </c:pt>
                <c:pt idx="685">
                  <c:v>8.8104887300648471E-3</c:v>
                </c:pt>
                <c:pt idx="686">
                  <c:v>8.7498377522591264E-3</c:v>
                </c:pt>
                <c:pt idx="687">
                  <c:v>8.68960429284793E-3</c:v>
                </c:pt>
                <c:pt idx="688">
                  <c:v>8.6297854776546945E-3</c:v>
                </c:pt>
                <c:pt idx="689">
                  <c:v>8.5703784522888071E-3</c:v>
                </c:pt>
                <c:pt idx="690">
                  <c:v>8.5113803820089373E-3</c:v>
                </c:pt>
                <c:pt idx="691">
                  <c:v>8.4527884515881446E-3</c:v>
                </c:pt>
                <c:pt idx="692">
                  <c:v>8.3945998651793197E-3</c:v>
                </c:pt>
                <c:pt idx="693">
                  <c:v>8.3368118461818463E-3</c:v>
                </c:pt>
                <c:pt idx="694">
                  <c:v>8.2794216371089302E-3</c:v>
                </c:pt>
                <c:pt idx="695">
                  <c:v>8.2224264994563701E-3</c:v>
                </c:pt>
                <c:pt idx="696">
                  <c:v>8.1658237135716627E-3</c:v>
                </c:pt>
                <c:pt idx="697">
                  <c:v>8.1096105785242178E-3</c:v>
                </c:pt>
                <c:pt idx="698">
                  <c:v>8.0537844119765722E-3</c:v>
                </c:pt>
                <c:pt idx="699">
                  <c:v>7.9983425500562699E-3</c:v>
                </c:pt>
                <c:pt idx="700">
                  <c:v>7.9432823472288527E-3</c:v>
                </c:pt>
                <c:pt idx="701">
                  <c:v>7.8886011761717389E-3</c:v>
                </c:pt>
                <c:pt idx="702">
                  <c:v>7.834296427648435E-3</c:v>
                </c:pt>
                <c:pt idx="703">
                  <c:v>7.7803655103844127E-3</c:v>
                </c:pt>
                <c:pt idx="704">
                  <c:v>7.7268058509434301E-3</c:v>
                </c:pt>
                <c:pt idx="705">
                  <c:v>7.673614893604741E-3</c:v>
                </c:pt>
                <c:pt idx="706">
                  <c:v>7.6207901002407485E-3</c:v>
                </c:pt>
                <c:pt idx="707">
                  <c:v>7.5683289501964346E-3</c:v>
                </c:pt>
                <c:pt idx="708">
                  <c:v>7.5162289401687898E-3</c:v>
                </c:pt>
                <c:pt idx="709">
                  <c:v>7.4644875840874647E-3</c:v>
                </c:pt>
                <c:pt idx="710">
                  <c:v>7.4131024129960865E-3</c:v>
                </c:pt>
                <c:pt idx="711">
                  <c:v>7.3620709749343538E-3</c:v>
                </c:pt>
                <c:pt idx="712">
                  <c:v>7.3113908348212409E-3</c:v>
                </c:pt>
                <c:pt idx="713">
                  <c:v>7.2610595743387574E-3</c:v>
                </c:pt>
                <c:pt idx="714">
                  <c:v>7.2110747918162632E-3</c:v>
                </c:pt>
                <c:pt idx="715">
                  <c:v>7.1614341021163375E-3</c:v>
                </c:pt>
                <c:pt idx="716">
                  <c:v>7.1121351365207586E-3</c:v>
                </c:pt>
                <c:pt idx="717">
                  <c:v>7.0631755426171505E-3</c:v>
                </c:pt>
                <c:pt idx="718">
                  <c:v>7.0145529841872944E-3</c:v>
                </c:pt>
                <c:pt idx="719">
                  <c:v>6.9662651410953291E-3</c:v>
                </c:pt>
                <c:pt idx="720">
                  <c:v>6.9183097091770618E-3</c:v>
                </c:pt>
                <c:pt idx="721">
                  <c:v>6.870684400130167E-3</c:v>
                </c:pt>
                <c:pt idx="722">
                  <c:v>6.8233869414046078E-3</c:v>
                </c:pt>
                <c:pt idx="723">
                  <c:v>6.7764150760947217E-3</c:v>
                </c:pt>
                <c:pt idx="724">
                  <c:v>6.7297665628311965E-3</c:v>
                </c:pt>
                <c:pt idx="725">
                  <c:v>6.6834391756742662E-3</c:v>
                </c:pt>
                <c:pt idx="726">
                  <c:v>6.6374307040072411E-3</c:v>
                </c:pt>
                <c:pt idx="727">
                  <c:v>6.5917389524314807E-3</c:v>
                </c:pt>
                <c:pt idx="728">
                  <c:v>6.546361740661033E-3</c:v>
                </c:pt>
                <c:pt idx="729">
                  <c:v>6.5012969034192736E-3</c:v>
                </c:pt>
                <c:pt idx="730">
                  <c:v>6.4565422903349878E-3</c:v>
                </c:pt>
                <c:pt idx="731">
                  <c:v>6.4120957658401201E-3</c:v>
                </c:pt>
                <c:pt idx="732">
                  <c:v>6.3679552090677438E-3</c:v>
                </c:pt>
                <c:pt idx="733">
                  <c:v>6.3241185137509204E-3</c:v>
                </c:pt>
                <c:pt idx="734">
                  <c:v>6.2805835881218908E-3</c:v>
                </c:pt>
                <c:pt idx="735">
                  <c:v>6.2373483548130437E-3</c:v>
                </c:pt>
                <c:pt idx="736">
                  <c:v>6.1944107507567736E-3</c:v>
                </c:pt>
                <c:pt idx="737">
                  <c:v>6.1517687270876698E-3</c:v>
                </c:pt>
                <c:pt idx="738">
                  <c:v>6.1094202490448168E-3</c:v>
                </c:pt>
                <c:pt idx="739">
                  <c:v>6.0673632958742063E-3</c:v>
                </c:pt>
                <c:pt idx="740">
                  <c:v>6.0255958607328131E-3</c:v>
                </c:pt>
                <c:pt idx="741">
                  <c:v>5.9841159505924502E-3</c:v>
                </c:pt>
                <c:pt idx="742">
                  <c:v>5.9429215861450668E-3</c:v>
                </c:pt>
                <c:pt idx="743">
                  <c:v>5.9020108017078243E-3</c:v>
                </c:pt>
                <c:pt idx="744">
                  <c:v>5.8613816451297263E-3</c:v>
                </c:pt>
                <c:pt idx="745">
                  <c:v>5.8210321776982488E-3</c:v>
                </c:pt>
                <c:pt idx="746">
                  <c:v>5.780960474046748E-3</c:v>
                </c:pt>
                <c:pt idx="747">
                  <c:v>5.7411646220629775E-3</c:v>
                </c:pt>
                <c:pt idx="748">
                  <c:v>5.7016427227971622E-3</c:v>
                </c:pt>
                <c:pt idx="749">
                  <c:v>5.662392890372292E-3</c:v>
                </c:pt>
                <c:pt idx="750">
                  <c:v>5.6234132518933055E-3</c:v>
                </c:pt>
                <c:pt idx="751">
                  <c:v>5.5847019473582726E-3</c:v>
                </c:pt>
                <c:pt idx="752">
                  <c:v>5.5462571295691321E-3</c:v>
                </c:pt>
                <c:pt idx="753">
                  <c:v>5.5080769640440952E-3</c:v>
                </c:pt>
                <c:pt idx="754">
                  <c:v>5.4701596289298271E-3</c:v>
                </c:pt>
                <c:pt idx="755">
                  <c:v>5.4325033149145163E-3</c:v>
                </c:pt>
                <c:pt idx="756">
                  <c:v>5.3951062251414994E-3</c:v>
                </c:pt>
                <c:pt idx="757">
                  <c:v>5.3579665751237737E-3</c:v>
                </c:pt>
                <c:pt idx="758">
                  <c:v>5.3210825926582883E-3</c:v>
                </c:pt>
                <c:pt idx="759">
                  <c:v>5.284452517742233E-3</c:v>
                </c:pt>
                <c:pt idx="760">
                  <c:v>5.2480746024882174E-3</c:v>
                </c:pt>
                <c:pt idx="761">
                  <c:v>5.2119471110413373E-3</c:v>
                </c:pt>
                <c:pt idx="762">
                  <c:v>5.1760683194963519E-3</c:v>
                </c:pt>
                <c:pt idx="763">
                  <c:v>5.1404365158149723E-3</c:v>
                </c:pt>
                <c:pt idx="764">
                  <c:v>5.1050499997448151E-3</c:v>
                </c:pt>
                <c:pt idx="765">
                  <c:v>5.0699070827379122E-3</c:v>
                </c:pt>
                <c:pt idx="766">
                  <c:v>5.0350060878698866E-3</c:v>
                </c:pt>
                <c:pt idx="767">
                  <c:v>5.000345349760682E-3</c:v>
                </c:pt>
                <c:pt idx="768">
                  <c:v>4.9659232144944054E-3</c:v>
                </c:pt>
                <c:pt idx="769">
                  <c:v>4.9317380395403898E-3</c:v>
                </c:pt>
                <c:pt idx="770">
                  <c:v>4.8977881936755896E-3</c:v>
                </c:pt>
                <c:pt idx="771">
                  <c:v>4.8640720569057549E-3</c:v>
                </c:pt>
                <c:pt idx="772">
                  <c:v>4.8305880203889373E-3</c:v>
                </c:pt>
                <c:pt idx="773">
                  <c:v>4.7973344863582179E-3</c:v>
                </c:pt>
                <c:pt idx="774">
                  <c:v>4.7643098680455465E-3</c:v>
                </c:pt>
                <c:pt idx="775">
                  <c:v>4.731512589606246E-3</c:v>
                </c:pt>
                <c:pt idx="776">
                  <c:v>4.6989410860436287E-3</c:v>
                </c:pt>
                <c:pt idx="777">
                  <c:v>4.666593803134389E-3</c:v>
                </c:pt>
                <c:pt idx="778">
                  <c:v>4.6344691973544405E-3</c:v>
                </c:pt>
                <c:pt idx="779">
                  <c:v>4.6025657358051975E-3</c:v>
                </c:pt>
                <c:pt idx="780">
                  <c:v>4.5708818961404107E-3</c:v>
                </c:pt>
                <c:pt idx="781">
                  <c:v>4.5394161664937815E-3</c:v>
                </c:pt>
                <c:pt idx="782">
                  <c:v>4.5081670454063527E-3</c:v>
                </c:pt>
                <c:pt idx="783">
                  <c:v>4.4771330417554545E-3</c:v>
                </c:pt>
                <c:pt idx="784">
                  <c:v>4.446312674682984E-3</c:v>
                </c:pt>
                <c:pt idx="785">
                  <c:v>4.4157044735251283E-3</c:v>
                </c:pt>
                <c:pt idx="786">
                  <c:v>4.3853069777418652E-3</c:v>
                </c:pt>
                <c:pt idx="787">
                  <c:v>4.3551187368477962E-3</c:v>
                </c:pt>
                <c:pt idx="788">
                  <c:v>4.3251383103422025E-3</c:v>
                </c:pt>
                <c:pt idx="789">
                  <c:v>4.2953642676409887E-3</c:v>
                </c:pt>
                <c:pt idx="790">
                  <c:v>4.2657951880081812E-3</c:v>
                </c:pt>
                <c:pt idx="791">
                  <c:v>4.2364296604876506E-3</c:v>
                </c:pt>
                <c:pt idx="792">
                  <c:v>4.2072662838367192E-3</c:v>
                </c:pt>
                <c:pt idx="793">
                  <c:v>4.1783036664585493E-3</c:v>
                </c:pt>
                <c:pt idx="794">
                  <c:v>4.1495404263360847E-3</c:v>
                </c:pt>
                <c:pt idx="795">
                  <c:v>4.1209751909657699E-3</c:v>
                </c:pt>
                <c:pt idx="796">
                  <c:v>4.0926065972926029E-3</c:v>
                </c:pt>
                <c:pt idx="797">
                  <c:v>4.0644332916447423E-3</c:v>
                </c:pt>
                <c:pt idx="798">
                  <c:v>4.0364539296686708E-3</c:v>
                </c:pt>
                <c:pt idx="799">
                  <c:v>4.00866717626569E-3</c:v>
                </c:pt>
                <c:pt idx="800">
                  <c:v>3.981071705527639E-3</c:v>
                </c:pt>
                <c:pt idx="801">
                  <c:v>3.9536662006740553E-3</c:v>
                </c:pt>
                <c:pt idx="802">
                  <c:v>3.9264493539887813E-3</c:v>
                </c:pt>
                <c:pt idx="803">
                  <c:v>3.8994198667583468E-3</c:v>
                </c:pt>
                <c:pt idx="804">
                  <c:v>3.8725764492091308E-3</c:v>
                </c:pt>
                <c:pt idx="805">
                  <c:v>3.8459178204465205E-3</c:v>
                </c:pt>
                <c:pt idx="806">
                  <c:v>3.8194427083935167E-3</c:v>
                </c:pt>
                <c:pt idx="807">
                  <c:v>3.7931498497298932E-3</c:v>
                </c:pt>
                <c:pt idx="808">
                  <c:v>3.7670379898321338E-3</c:v>
                </c:pt>
                <c:pt idx="809">
                  <c:v>3.7411058827137023E-3</c:v>
                </c:pt>
                <c:pt idx="810">
                  <c:v>3.7153522909648684E-3</c:v>
                </c:pt>
                <c:pt idx="811">
                  <c:v>3.6897759856947543E-3</c:v>
                </c:pt>
                <c:pt idx="812">
                  <c:v>3.6643757464716042E-3</c:v>
                </c:pt>
                <c:pt idx="813">
                  <c:v>3.6391503612653864E-3</c:v>
                </c:pt>
                <c:pt idx="814">
                  <c:v>3.6140986263895059E-3</c:v>
                </c:pt>
                <c:pt idx="815">
                  <c:v>3.5892193464434063E-3</c:v>
                </c:pt>
                <c:pt idx="816">
                  <c:v>3.5645113342558377E-3</c:v>
                </c:pt>
                <c:pt idx="817">
                  <c:v>3.5399734108277903E-3</c:v>
                </c:pt>
                <c:pt idx="818">
                  <c:v>3.5156044052765401E-3</c:v>
                </c:pt>
                <c:pt idx="819">
                  <c:v>3.4914031547794711E-3</c:v>
                </c:pt>
                <c:pt idx="820">
                  <c:v>3.4673685045188973E-3</c:v>
                </c:pt>
                <c:pt idx="821">
                  <c:v>3.443499307626996E-3</c:v>
                </c:pt>
                <c:pt idx="822">
                  <c:v>3.4197944251307399E-3</c:v>
                </c:pt>
                <c:pt idx="823">
                  <c:v>3.3962527258978303E-3</c:v>
                </c:pt>
                <c:pt idx="824">
                  <c:v>3.3728730865825174E-3</c:v>
                </c:pt>
                <c:pt idx="825">
                  <c:v>3.3496543915720878E-3</c:v>
                </c:pt>
                <c:pt idx="826">
                  <c:v>3.326595532933907E-3</c:v>
                </c:pt>
                <c:pt idx="827">
                  <c:v>3.3036954103620175E-3</c:v>
                </c:pt>
                <c:pt idx="828">
                  <c:v>3.2809529311251806E-3</c:v>
                </c:pt>
                <c:pt idx="829">
                  <c:v>3.2583670100140294E-3</c:v>
                </c:pt>
                <c:pt idx="830">
                  <c:v>3.2359365692903319E-3</c:v>
                </c:pt>
                <c:pt idx="831">
                  <c:v>3.2136605386343664E-3</c:v>
                </c:pt>
                <c:pt idx="832">
                  <c:v>3.1915378550948503E-3</c:v>
                </c:pt>
                <c:pt idx="833">
                  <c:v>3.169567463037648E-3</c:v>
                </c:pt>
                <c:pt idx="834">
                  <c:v>3.1477483140954776E-3</c:v>
                </c:pt>
                <c:pt idx="835">
                  <c:v>3.126079367118173E-3</c:v>
                </c:pt>
                <c:pt idx="836">
                  <c:v>3.1045595881226129E-3</c:v>
                </c:pt>
                <c:pt idx="837">
                  <c:v>3.0831879502436488E-3</c:v>
                </c:pt>
                <c:pt idx="838">
                  <c:v>3.0619634336850332E-3</c:v>
                </c:pt>
                <c:pt idx="839">
                  <c:v>3.040885025670681E-3</c:v>
                </c:pt>
                <c:pt idx="840">
                  <c:v>3.0199517203963744E-3</c:v>
                </c:pt>
                <c:pt idx="841">
                  <c:v>2.9991625189821347E-3</c:v>
                </c:pt>
                <c:pt idx="842">
                  <c:v>2.9785164294237054E-3</c:v>
                </c:pt>
                <c:pt idx="843">
                  <c:v>2.9580124665460339E-3</c:v>
                </c:pt>
                <c:pt idx="844">
                  <c:v>2.9376496519560868E-3</c:v>
                </c:pt>
                <c:pt idx="845">
                  <c:v>2.917427013995777E-3</c:v>
                </c:pt>
                <c:pt idx="846">
                  <c:v>2.8973435876959996E-3</c:v>
                </c:pt>
                <c:pt idx="847">
                  <c:v>2.8773984147303366E-3</c:v>
                </c:pt>
                <c:pt idx="848">
                  <c:v>2.857590543369648E-3</c:v>
                </c:pt>
                <c:pt idx="849">
                  <c:v>2.8379190284363309E-3</c:v>
                </c:pt>
                <c:pt idx="850">
                  <c:v>2.8183829312592446E-3</c:v>
                </c:pt>
                <c:pt idx="851">
                  <c:v>2.7989813196291902E-3</c:v>
                </c:pt>
                <c:pt idx="852">
                  <c:v>2.7797132677541692E-3</c:v>
                </c:pt>
                <c:pt idx="853">
                  <c:v>2.7605778562151961E-3</c:v>
                </c:pt>
                <c:pt idx="854">
                  <c:v>2.7415741719227782E-3</c:v>
                </c:pt>
                <c:pt idx="855">
                  <c:v>2.7227013080728391E-3</c:v>
                </c:pt>
                <c:pt idx="856">
                  <c:v>2.7039583641038645E-3</c:v>
                </c:pt>
                <c:pt idx="857">
                  <c:v>2.6853444456534925E-3</c:v>
                </c:pt>
                <c:pt idx="858">
                  <c:v>2.6668586645165471E-3</c:v>
                </c:pt>
                <c:pt idx="859">
                  <c:v>2.6485001386017393E-3</c:v>
                </c:pt>
                <c:pt idx="860">
                  <c:v>2.6302679918904781E-3</c:v>
                </c:pt>
                <c:pt idx="861">
                  <c:v>2.6121613543943489E-3</c:v>
                </c:pt>
                <c:pt idx="862">
                  <c:v>2.5941793621140352E-3</c:v>
                </c:pt>
                <c:pt idx="863">
                  <c:v>2.5763211569977962E-3</c:v>
                </c:pt>
                <c:pt idx="864">
                  <c:v>2.5585858869008327E-3</c:v>
                </c:pt>
                <c:pt idx="865">
                  <c:v>2.5409727055445419E-3</c:v>
                </c:pt>
                <c:pt idx="866">
                  <c:v>2.5234807724758834E-3</c:v>
                </c:pt>
                <c:pt idx="867">
                  <c:v>2.5061092530274109E-3</c:v>
                </c:pt>
                <c:pt idx="868">
                  <c:v>2.4888573182777485E-3</c:v>
                </c:pt>
                <c:pt idx="869">
                  <c:v>2.4717241450115113E-3</c:v>
                </c:pt>
                <c:pt idx="870">
                  <c:v>2.454708915680448E-3</c:v>
                </c:pt>
                <c:pt idx="871">
                  <c:v>2.43781081836425E-3</c:v>
                </c:pt>
                <c:pt idx="872">
                  <c:v>2.4210290467316931E-3</c:v>
                </c:pt>
                <c:pt idx="873">
                  <c:v>2.4043628000024464E-3</c:v>
                </c:pt>
                <c:pt idx="874">
                  <c:v>2.3878112829087694E-3</c:v>
                </c:pt>
                <c:pt idx="875">
                  <c:v>2.3713737056572093E-3</c:v>
                </c:pt>
                <c:pt idx="876">
                  <c:v>2.3550492838916304E-3</c:v>
                </c:pt>
                <c:pt idx="877">
                  <c:v>2.3388372386550227E-3</c:v>
                </c:pt>
                <c:pt idx="878">
                  <c:v>2.3227367963527534E-3</c:v>
                </c:pt>
                <c:pt idx="879">
                  <c:v>2.3067471887157076E-3</c:v>
                </c:pt>
                <c:pt idx="880">
                  <c:v>2.2908676527635397E-3</c:v>
                </c:pt>
                <c:pt idx="881">
                  <c:v>2.275097430767814E-3</c:v>
                </c:pt>
                <c:pt idx="882">
                  <c:v>2.2594357702167001E-3</c:v>
                </c:pt>
                <c:pt idx="883">
                  <c:v>2.2438819237785568E-3</c:v>
                </c:pt>
                <c:pt idx="884">
                  <c:v>2.2284351492660726E-3</c:v>
                </c:pt>
                <c:pt idx="885">
                  <c:v>2.2130947096015152E-3</c:v>
                </c:pt>
                <c:pt idx="886">
                  <c:v>2.1978598727806498E-3</c:v>
                </c:pt>
                <c:pt idx="887">
                  <c:v>2.1827299118388765E-3</c:v>
                </c:pt>
                <c:pt idx="888">
                  <c:v>2.1677041048155932E-3</c:v>
                </c:pt>
                <c:pt idx="889">
                  <c:v>2.1527817347203326E-3</c:v>
                </c:pt>
                <c:pt idx="890">
                  <c:v>2.1379620894982354E-3</c:v>
                </c:pt>
                <c:pt idx="891">
                  <c:v>2.1232444619961877E-3</c:v>
                </c:pt>
                <c:pt idx="892">
                  <c:v>2.1086281499292925E-3</c:v>
                </c:pt>
                <c:pt idx="893">
                  <c:v>2.0941124558470081E-3</c:v>
                </c:pt>
                <c:pt idx="894">
                  <c:v>2.0796966870997302E-3</c:v>
                </c:pt>
                <c:pt idx="895">
                  <c:v>2.0653801558065954E-3</c:v>
                </c:pt>
                <c:pt idx="896">
                  <c:v>2.0511621788217305E-3</c:v>
                </c:pt>
                <c:pt idx="897">
                  <c:v>2.0370420777018339E-3</c:v>
                </c:pt>
                <c:pt idx="898">
                  <c:v>2.0230191786744234E-3</c:v>
                </c:pt>
                <c:pt idx="899">
                  <c:v>2.0090928126049734E-3</c:v>
                </c:pt>
                <c:pt idx="900">
                  <c:v>1.9952623149651627E-3</c:v>
                </c:pt>
                <c:pt idx="901">
                  <c:v>1.981527025801344E-3</c:v>
                </c:pt>
                <c:pt idx="902">
                  <c:v>1.9678862897031246E-3</c:v>
                </c:pt>
                <c:pt idx="903">
                  <c:v>1.9543394557717253E-3</c:v>
                </c:pt>
                <c:pt idx="904">
                  <c:v>1.9408858775891158E-3</c:v>
                </c:pt>
                <c:pt idx="905">
                  <c:v>1.9275249131872618E-3</c:v>
                </c:pt>
                <c:pt idx="906">
                  <c:v>1.9142559250174829E-3</c:v>
                </c:pt>
                <c:pt idx="907">
                  <c:v>1.901078279919699E-3</c:v>
                </c:pt>
                <c:pt idx="908">
                  <c:v>1.887991349092677E-3</c:v>
                </c:pt>
                <c:pt idx="909">
                  <c:v>1.8749945080638319E-3</c:v>
                </c:pt>
                <c:pt idx="910">
                  <c:v>1.8620871366593628E-3</c:v>
                </c:pt>
                <c:pt idx="911">
                  <c:v>1.8492686189746088E-3</c:v>
                </c:pt>
                <c:pt idx="912">
                  <c:v>1.8365383433448512E-3</c:v>
                </c:pt>
                <c:pt idx="913">
                  <c:v>1.823895702316225E-3</c:v>
                </c:pt>
                <c:pt idx="914">
                  <c:v>1.8113400926161871E-3</c:v>
                </c:pt>
                <c:pt idx="915">
                  <c:v>1.7988709151254278E-3</c:v>
                </c:pt>
                <c:pt idx="916">
                  <c:v>1.7864875748486719E-3</c:v>
                </c:pt>
                <c:pt idx="917">
                  <c:v>1.7741894808868119E-3</c:v>
                </c:pt>
                <c:pt idx="918">
                  <c:v>1.7619760464082646E-3</c:v>
                </c:pt>
                <c:pt idx="919">
                  <c:v>1.749846688621326E-3</c:v>
                </c:pt>
                <c:pt idx="920">
                  <c:v>1.7378008287460833E-3</c:v>
                </c:pt>
                <c:pt idx="921">
                  <c:v>1.7258378919868811E-3</c:v>
                </c:pt>
                <c:pt idx="922">
                  <c:v>1.7139573075052317E-3</c:v>
                </c:pt>
                <c:pt idx="923">
                  <c:v>1.7021585083917268E-3</c:v>
                </c:pt>
                <c:pt idx="924">
                  <c:v>1.6904409316400582E-3</c:v>
                </c:pt>
                <c:pt idx="925">
                  <c:v>1.6788040181193731E-3</c:v>
                </c:pt>
                <c:pt idx="926">
                  <c:v>1.667247212547851E-3</c:v>
                </c:pt>
                <c:pt idx="927">
                  <c:v>1.6557699634663914E-3</c:v>
                </c:pt>
                <c:pt idx="928">
                  <c:v>1.6443717232118571E-3</c:v>
                </c:pt>
                <c:pt idx="929">
                  <c:v>1.6330519478912064E-3</c:v>
                </c:pt>
                <c:pt idx="930">
                  <c:v>1.6218100973558469E-3</c:v>
                </c:pt>
                <c:pt idx="931">
                  <c:v>1.6106456351752119E-3</c:v>
                </c:pt>
                <c:pt idx="932">
                  <c:v>1.5995580286116695E-3</c:v>
                </c:pt>
                <c:pt idx="933">
                  <c:v>1.5885467485947657E-3</c:v>
                </c:pt>
                <c:pt idx="934">
                  <c:v>1.5776112696963551E-3</c:v>
                </c:pt>
                <c:pt idx="935">
                  <c:v>1.5667510701051768E-3</c:v>
                </c:pt>
                <c:pt idx="936">
                  <c:v>1.5559656316020964E-3</c:v>
                </c:pt>
                <c:pt idx="937">
                  <c:v>1.5452544395354595E-3</c:v>
                </c:pt>
                <c:pt idx="938">
                  <c:v>1.534616982796333E-3</c:v>
                </c:pt>
                <c:pt idx="939">
                  <c:v>1.5240527537944137E-3</c:v>
                </c:pt>
                <c:pt idx="940">
                  <c:v>1.5135612484332706E-3</c:v>
                </c:pt>
                <c:pt idx="941">
                  <c:v>1.5031419660871403E-3</c:v>
                </c:pt>
                <c:pt idx="942">
                  <c:v>1.4927944095761703E-3</c:v>
                </c:pt>
                <c:pt idx="943">
                  <c:v>1.482518085143103E-3</c:v>
                </c:pt>
                <c:pt idx="944">
                  <c:v>1.4723125024299621E-3</c:v>
                </c:pt>
                <c:pt idx="945">
                  <c:v>1.4621771744539602E-3</c:v>
                </c:pt>
                <c:pt idx="946">
                  <c:v>1.4521116175849613E-3</c:v>
                </c:pt>
                <c:pt idx="947">
                  <c:v>1.4421153515221663E-3</c:v>
                </c:pt>
                <c:pt idx="948">
                  <c:v>1.4321878992707981E-3</c:v>
                </c:pt>
                <c:pt idx="949">
                  <c:v>1.4223287871201196E-3</c:v>
                </c:pt>
                <c:pt idx="950">
                  <c:v>1.4125375446200072E-3</c:v>
                </c:pt>
                <c:pt idx="951">
                  <c:v>1.4028137045593025E-3</c:v>
                </c:pt>
                <c:pt idx="952">
                  <c:v>1.3931568029426078E-3</c:v>
                </c:pt>
                <c:pt idx="953">
                  <c:v>1.3835663789690811E-3</c:v>
                </c:pt>
                <c:pt idx="954">
                  <c:v>1.3740419750098987E-3</c:v>
                </c:pt>
                <c:pt idx="955">
                  <c:v>1.3645831365862726E-3</c:v>
                </c:pt>
                <c:pt idx="956">
                  <c:v>1.3551894123484676E-3</c:v>
                </c:pt>
                <c:pt idx="957">
                  <c:v>1.3458603540533742E-3</c:v>
                </c:pt>
                <c:pt idx="958">
                  <c:v>1.3365955165438592E-3</c:v>
                </c:pt>
                <c:pt idx="959">
                  <c:v>1.3273944577272268E-3</c:v>
                </c:pt>
                <c:pt idx="960">
                  <c:v>1.3182567385539024E-3</c:v>
                </c:pt>
                <c:pt idx="961">
                  <c:v>1.3091819229968937E-3</c:v>
                </c:pt>
                <c:pt idx="962">
                  <c:v>1.3001695780308076E-3</c:v>
                </c:pt>
                <c:pt idx="963">
                  <c:v>1.2912192736110883E-3</c:v>
                </c:pt>
                <c:pt idx="964">
                  <c:v>1.2823305826535902E-3</c:v>
                </c:pt>
                <c:pt idx="965">
                  <c:v>1.27350308101426E-3</c:v>
                </c:pt>
                <c:pt idx="966">
                  <c:v>1.264736347468709E-3</c:v>
                </c:pt>
                <c:pt idx="967">
                  <c:v>1.256029963692451E-3</c:v>
                </c:pt>
                <c:pt idx="968">
                  <c:v>1.2473835142405854E-3</c:v>
                </c:pt>
                <c:pt idx="969">
                  <c:v>1.2387965865280348E-3</c:v>
                </c:pt>
                <c:pt idx="970">
                  <c:v>1.2302687708100057E-3</c:v>
                </c:pt>
                <c:pt idx="971">
                  <c:v>1.2217996601625591E-3</c:v>
                </c:pt>
                <c:pt idx="972">
                  <c:v>1.2133888504626267E-3</c:v>
                </c:pt>
                <c:pt idx="973">
                  <c:v>1.2050359403694699E-3</c:v>
                </c:pt>
                <c:pt idx="974">
                  <c:v>1.1967405313049184E-3</c:v>
                </c:pt>
                <c:pt idx="975">
                  <c:v>1.1885022274347179E-3</c:v>
                </c:pt>
                <c:pt idx="976">
                  <c:v>1.1803206356494345E-3</c:v>
                </c:pt>
                <c:pt idx="977">
                  <c:v>1.1721953655459139E-3</c:v>
                </c:pt>
                <c:pt idx="978">
                  <c:v>1.1641260294082967E-3</c:v>
                </c:pt>
                <c:pt idx="979">
                  <c:v>1.1561122421899217E-3</c:v>
                </c:pt>
                <c:pt idx="980">
                  <c:v>1.1481536214946741E-3</c:v>
                </c:pt>
                <c:pt idx="981">
                  <c:v>1.1402497875590001E-3</c:v>
                </c:pt>
                <c:pt idx="982">
                  <c:v>1.1324003632333657E-3</c:v>
                </c:pt>
                <c:pt idx="983">
                  <c:v>1.1246049739647157E-3</c:v>
                </c:pt>
                <c:pt idx="984">
                  <c:v>1.1168632477783769E-3</c:v>
                </c:pt>
                <c:pt idx="985">
                  <c:v>1.1091748152602943E-3</c:v>
                </c:pt>
                <c:pt idx="986">
                  <c:v>1.1015393095392678E-3</c:v>
                </c:pt>
                <c:pt idx="987">
                  <c:v>1.0939563662699658E-3</c:v>
                </c:pt>
                <c:pt idx="988">
                  <c:v>1.0864256236149394E-3</c:v>
                </c:pt>
                <c:pt idx="989">
                  <c:v>1.0789467222277471E-3</c:v>
                </c:pt>
                <c:pt idx="990">
                  <c:v>1.0715193052355243E-3</c:v>
                </c:pt>
                <c:pt idx="991">
                  <c:v>1.0641430182222189E-3</c:v>
                </c:pt>
                <c:pt idx="992">
                  <c:v>1.056817509211605E-3</c:v>
                </c:pt>
                <c:pt idx="993">
                  <c:v>1.0495424286502963E-3</c:v>
                </c:pt>
                <c:pt idx="994">
                  <c:v>1.0423174293913151E-3</c:v>
                </c:pt>
                <c:pt idx="995">
                  <c:v>1.0351421666773275E-3</c:v>
                </c:pt>
                <c:pt idx="996">
                  <c:v>1.0280162981244345E-3</c:v>
                </c:pt>
                <c:pt idx="997">
                  <c:v>1.0209394837057406E-3</c:v>
                </c:pt>
                <c:pt idx="998">
                  <c:v>1.0139113857347004E-3</c:v>
                </c:pt>
                <c:pt idx="999">
                  <c:v>1.0069316688499086E-3</c:v>
                </c:pt>
                <c:pt idx="1000">
                  <c:v>1.0000000000000009E-3</c:v>
                </c:pt>
              </c:numCache>
            </c:numRef>
          </c:yVal>
          <c:smooth val="1"/>
        </c:ser>
        <c:axId val="70794240"/>
        <c:axId val="70808320"/>
      </c:scatterChart>
      <c:valAx>
        <c:axId val="70794240"/>
        <c:scaling>
          <c:orientation val="minMax"/>
        </c:scaling>
        <c:axPos val="b"/>
        <c:numFmt formatCode="General" sourceLinked="1"/>
        <c:tickLblPos val="nextTo"/>
        <c:crossAx val="70808320"/>
        <c:crosses val="autoZero"/>
        <c:crossBetween val="midCat"/>
      </c:valAx>
      <c:valAx>
        <c:axId val="70808320"/>
        <c:scaling>
          <c:orientation val="minMax"/>
        </c:scaling>
        <c:axPos val="l"/>
        <c:majorGridlines/>
        <c:numFmt formatCode="0.00000" sourceLinked="1"/>
        <c:tickLblPos val="nextTo"/>
        <c:crossAx val="70794240"/>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Gamma!$C$6</c:f>
              <c:strCache>
                <c:ptCount val="1"/>
                <c:pt idx="0">
                  <c:v>f(x)</c:v>
                </c:pt>
              </c:strCache>
            </c:strRef>
          </c:tx>
          <c:xVal>
            <c:numRef>
              <c:f>Gamma!$B$7:$B$1007</c:f>
              <c:numCache>
                <c:formatCode>0.00000</c:formatCode>
                <c:ptCount val="1001"/>
                <c:pt idx="0" formatCode="General">
                  <c:v>1E-10</c:v>
                </c:pt>
                <c:pt idx="1">
                  <c:v>1.3815510658147592E-2</c:v>
                </c:pt>
                <c:pt idx="2">
                  <c:v>2.7631021216295182E-2</c:v>
                </c:pt>
                <c:pt idx="3">
                  <c:v>4.1446531774442776E-2</c:v>
                </c:pt>
                <c:pt idx="4">
                  <c:v>5.5262042332590369E-2</c:v>
                </c:pt>
                <c:pt idx="5">
                  <c:v>6.9077552890737956E-2</c:v>
                </c:pt>
                <c:pt idx="6">
                  <c:v>8.2893063448885543E-2</c:v>
                </c:pt>
                <c:pt idx="7">
                  <c:v>9.670857400703313E-2</c:v>
                </c:pt>
                <c:pt idx="8">
                  <c:v>0.11052408456518072</c:v>
                </c:pt>
                <c:pt idx="9">
                  <c:v>0.1243395951233283</c:v>
                </c:pt>
                <c:pt idx="10">
                  <c:v>0.1381551056814759</c:v>
                </c:pt>
                <c:pt idx="11">
                  <c:v>0.15197061623962349</c:v>
                </c:pt>
                <c:pt idx="12">
                  <c:v>0.16578612679777108</c:v>
                </c:pt>
                <c:pt idx="13">
                  <c:v>0.17960163735591866</c:v>
                </c:pt>
                <c:pt idx="14">
                  <c:v>0.19341714791406625</c:v>
                </c:pt>
                <c:pt idx="15">
                  <c:v>0.20723265847221384</c:v>
                </c:pt>
                <c:pt idx="16">
                  <c:v>0.22104816903036142</c:v>
                </c:pt>
                <c:pt idx="17">
                  <c:v>0.23486367958850901</c:v>
                </c:pt>
                <c:pt idx="18">
                  <c:v>0.2486791901466566</c:v>
                </c:pt>
                <c:pt idx="19">
                  <c:v>0.26249470070480418</c:v>
                </c:pt>
                <c:pt idx="20">
                  <c:v>0.2763102112629518</c:v>
                </c:pt>
                <c:pt idx="21">
                  <c:v>0.29012572182109941</c:v>
                </c:pt>
                <c:pt idx="22">
                  <c:v>0.30394123237924703</c:v>
                </c:pt>
                <c:pt idx="23">
                  <c:v>0.31775674293739464</c:v>
                </c:pt>
                <c:pt idx="24">
                  <c:v>0.33157225349554226</c:v>
                </c:pt>
                <c:pt idx="25">
                  <c:v>0.34538776405368987</c:v>
                </c:pt>
                <c:pt idx="26">
                  <c:v>0.35920327461183749</c:v>
                </c:pt>
                <c:pt idx="27">
                  <c:v>0.3730187851699851</c:v>
                </c:pt>
                <c:pt idx="28">
                  <c:v>0.38683429572813272</c:v>
                </c:pt>
                <c:pt idx="29">
                  <c:v>0.40064980628628033</c:v>
                </c:pt>
                <c:pt idx="30">
                  <c:v>0.41446531684442794</c:v>
                </c:pt>
                <c:pt idx="31">
                  <c:v>0.42828082740257556</c:v>
                </c:pt>
                <c:pt idx="32">
                  <c:v>0.44209633796072317</c:v>
                </c:pt>
                <c:pt idx="33">
                  <c:v>0.45591184851887079</c:v>
                </c:pt>
                <c:pt idx="34">
                  <c:v>0.4697273590770184</c:v>
                </c:pt>
                <c:pt idx="35">
                  <c:v>0.48354286963516602</c:v>
                </c:pt>
                <c:pt idx="36">
                  <c:v>0.49735838019331363</c:v>
                </c:pt>
                <c:pt idx="37">
                  <c:v>0.51117389075146125</c:v>
                </c:pt>
                <c:pt idx="38">
                  <c:v>0.52498940130960881</c:v>
                </c:pt>
                <c:pt idx="39">
                  <c:v>0.53880491186775636</c:v>
                </c:pt>
                <c:pt idx="40">
                  <c:v>0.55262042242590392</c:v>
                </c:pt>
                <c:pt idx="41">
                  <c:v>0.56643593298405148</c:v>
                </c:pt>
                <c:pt idx="42">
                  <c:v>0.58025144354219904</c:v>
                </c:pt>
                <c:pt idx="43">
                  <c:v>0.5940669541003466</c:v>
                </c:pt>
                <c:pt idx="44">
                  <c:v>0.60788246465849416</c:v>
                </c:pt>
                <c:pt idx="45">
                  <c:v>0.62169797521664172</c:v>
                </c:pt>
                <c:pt idx="46">
                  <c:v>0.63551348577478928</c:v>
                </c:pt>
                <c:pt idx="47">
                  <c:v>0.64932899633293684</c:v>
                </c:pt>
                <c:pt idx="48">
                  <c:v>0.6631445068910844</c:v>
                </c:pt>
                <c:pt idx="49">
                  <c:v>0.67696001744923195</c:v>
                </c:pt>
                <c:pt idx="50">
                  <c:v>0.69077552800737951</c:v>
                </c:pt>
                <c:pt idx="51">
                  <c:v>0.70459103856552707</c:v>
                </c:pt>
                <c:pt idx="52">
                  <c:v>0.71840654912367463</c:v>
                </c:pt>
                <c:pt idx="53">
                  <c:v>0.73222205968182219</c:v>
                </c:pt>
                <c:pt idx="54">
                  <c:v>0.74603757023996975</c:v>
                </c:pt>
                <c:pt idx="55">
                  <c:v>0.75985308079811731</c:v>
                </c:pt>
                <c:pt idx="56">
                  <c:v>0.77366859135626487</c:v>
                </c:pt>
                <c:pt idx="57">
                  <c:v>0.78748410191441243</c:v>
                </c:pt>
                <c:pt idx="58">
                  <c:v>0.80129961247255999</c:v>
                </c:pt>
                <c:pt idx="59">
                  <c:v>0.81511512303070754</c:v>
                </c:pt>
                <c:pt idx="60">
                  <c:v>0.8289306335888551</c:v>
                </c:pt>
                <c:pt idx="61">
                  <c:v>0.84274614414700266</c:v>
                </c:pt>
                <c:pt idx="62">
                  <c:v>0.85656165470515022</c:v>
                </c:pt>
                <c:pt idx="63">
                  <c:v>0.87037716526329778</c:v>
                </c:pt>
                <c:pt idx="64">
                  <c:v>0.88419267582144534</c:v>
                </c:pt>
                <c:pt idx="65">
                  <c:v>0.8980081863795929</c:v>
                </c:pt>
                <c:pt idx="66">
                  <c:v>0.91182369693774046</c:v>
                </c:pt>
                <c:pt idx="67">
                  <c:v>0.92563920749588802</c:v>
                </c:pt>
                <c:pt idx="68">
                  <c:v>0.93945471805403558</c:v>
                </c:pt>
                <c:pt idx="69">
                  <c:v>0.95327022861218313</c:v>
                </c:pt>
                <c:pt idx="70">
                  <c:v>0.96708573917033069</c:v>
                </c:pt>
                <c:pt idx="71">
                  <c:v>0.98090124972847825</c:v>
                </c:pt>
                <c:pt idx="72">
                  <c:v>0.99471676028662581</c:v>
                </c:pt>
                <c:pt idx="73">
                  <c:v>1.0085322708447735</c:v>
                </c:pt>
                <c:pt idx="74">
                  <c:v>1.0223477814029212</c:v>
                </c:pt>
                <c:pt idx="75">
                  <c:v>1.0361632919610688</c:v>
                </c:pt>
                <c:pt idx="76">
                  <c:v>1.0499788025192165</c:v>
                </c:pt>
                <c:pt idx="77">
                  <c:v>1.0637943130773642</c:v>
                </c:pt>
                <c:pt idx="78">
                  <c:v>1.0776098236355118</c:v>
                </c:pt>
                <c:pt idx="79">
                  <c:v>1.0914253341936595</c:v>
                </c:pt>
                <c:pt idx="80">
                  <c:v>1.1052408447518072</c:v>
                </c:pt>
                <c:pt idx="81">
                  <c:v>1.1190563553099548</c:v>
                </c:pt>
                <c:pt idx="82">
                  <c:v>1.1328718658681025</c:v>
                </c:pt>
                <c:pt idx="83">
                  <c:v>1.1466873764262502</c:v>
                </c:pt>
                <c:pt idx="84">
                  <c:v>1.1605028869843979</c:v>
                </c:pt>
                <c:pt idx="85">
                  <c:v>1.1743183975425455</c:v>
                </c:pt>
                <c:pt idx="86">
                  <c:v>1.1881339081006932</c:v>
                </c:pt>
                <c:pt idx="87">
                  <c:v>1.2019494186588409</c:v>
                </c:pt>
                <c:pt idx="88">
                  <c:v>1.2157649292169885</c:v>
                </c:pt>
                <c:pt idx="89">
                  <c:v>1.2295804397751362</c:v>
                </c:pt>
                <c:pt idx="90">
                  <c:v>1.2433959503332839</c:v>
                </c:pt>
                <c:pt idx="91">
                  <c:v>1.2572114608914315</c:v>
                </c:pt>
                <c:pt idx="92">
                  <c:v>1.2710269714495792</c:v>
                </c:pt>
                <c:pt idx="93">
                  <c:v>1.2848424820077269</c:v>
                </c:pt>
                <c:pt idx="94">
                  <c:v>1.2986579925658746</c:v>
                </c:pt>
                <c:pt idx="95">
                  <c:v>1.3124735031240222</c:v>
                </c:pt>
                <c:pt idx="96">
                  <c:v>1.3262890136821699</c:v>
                </c:pt>
                <c:pt idx="97">
                  <c:v>1.3401045242403176</c:v>
                </c:pt>
                <c:pt idx="98">
                  <c:v>1.3539200347984652</c:v>
                </c:pt>
                <c:pt idx="99">
                  <c:v>1.3677355453566129</c:v>
                </c:pt>
                <c:pt idx="100">
                  <c:v>1.3815510559147606</c:v>
                </c:pt>
                <c:pt idx="101">
                  <c:v>1.3953665664729082</c:v>
                </c:pt>
                <c:pt idx="102">
                  <c:v>1.4091820770310559</c:v>
                </c:pt>
                <c:pt idx="103">
                  <c:v>1.4229975875892036</c:v>
                </c:pt>
                <c:pt idx="104">
                  <c:v>1.4368130981473513</c:v>
                </c:pt>
                <c:pt idx="105">
                  <c:v>1.4506286087054989</c:v>
                </c:pt>
                <c:pt idx="106">
                  <c:v>1.4644441192636466</c:v>
                </c:pt>
                <c:pt idx="107">
                  <c:v>1.4782596298217943</c:v>
                </c:pt>
                <c:pt idx="108">
                  <c:v>1.4920751403799419</c:v>
                </c:pt>
                <c:pt idx="109">
                  <c:v>1.5058906509380896</c:v>
                </c:pt>
                <c:pt idx="110">
                  <c:v>1.5197061614962373</c:v>
                </c:pt>
                <c:pt idx="111">
                  <c:v>1.5335216720543849</c:v>
                </c:pt>
                <c:pt idx="112">
                  <c:v>1.5473371826125326</c:v>
                </c:pt>
                <c:pt idx="113">
                  <c:v>1.5611526931706803</c:v>
                </c:pt>
                <c:pt idx="114">
                  <c:v>1.574968203728828</c:v>
                </c:pt>
                <c:pt idx="115">
                  <c:v>1.5887837142869756</c:v>
                </c:pt>
                <c:pt idx="116">
                  <c:v>1.6025992248451233</c:v>
                </c:pt>
                <c:pt idx="117">
                  <c:v>1.616414735403271</c:v>
                </c:pt>
                <c:pt idx="118">
                  <c:v>1.6302302459614186</c:v>
                </c:pt>
                <c:pt idx="119">
                  <c:v>1.6440457565195663</c:v>
                </c:pt>
                <c:pt idx="120">
                  <c:v>1.657861267077714</c:v>
                </c:pt>
                <c:pt idx="121">
                  <c:v>1.6716767776358616</c:v>
                </c:pt>
                <c:pt idx="122">
                  <c:v>1.6854922881940093</c:v>
                </c:pt>
                <c:pt idx="123">
                  <c:v>1.699307798752157</c:v>
                </c:pt>
                <c:pt idx="124">
                  <c:v>1.7131233093103047</c:v>
                </c:pt>
                <c:pt idx="125">
                  <c:v>1.7269388198684523</c:v>
                </c:pt>
                <c:pt idx="126">
                  <c:v>1.7407543304266</c:v>
                </c:pt>
                <c:pt idx="127">
                  <c:v>1.7545698409847477</c:v>
                </c:pt>
                <c:pt idx="128">
                  <c:v>1.7683853515428953</c:v>
                </c:pt>
                <c:pt idx="129">
                  <c:v>1.782200862101043</c:v>
                </c:pt>
                <c:pt idx="130">
                  <c:v>1.7960163726591907</c:v>
                </c:pt>
                <c:pt idx="131">
                  <c:v>1.8098318832173383</c:v>
                </c:pt>
                <c:pt idx="132">
                  <c:v>1.823647393775486</c:v>
                </c:pt>
                <c:pt idx="133">
                  <c:v>1.8374629043336337</c:v>
                </c:pt>
                <c:pt idx="134">
                  <c:v>1.8512784148917814</c:v>
                </c:pt>
                <c:pt idx="135">
                  <c:v>1.865093925449929</c:v>
                </c:pt>
                <c:pt idx="136">
                  <c:v>1.8789094360080767</c:v>
                </c:pt>
                <c:pt idx="137">
                  <c:v>1.8927249465662244</c:v>
                </c:pt>
                <c:pt idx="138">
                  <c:v>1.906540457124372</c:v>
                </c:pt>
                <c:pt idx="139">
                  <c:v>1.9203559676825197</c:v>
                </c:pt>
                <c:pt idx="140">
                  <c:v>1.9341714782406674</c:v>
                </c:pt>
                <c:pt idx="141">
                  <c:v>1.947986988798815</c:v>
                </c:pt>
                <c:pt idx="142">
                  <c:v>1.9618024993569627</c:v>
                </c:pt>
                <c:pt idx="143">
                  <c:v>1.9756180099151104</c:v>
                </c:pt>
                <c:pt idx="144">
                  <c:v>1.9894335204732581</c:v>
                </c:pt>
                <c:pt idx="145">
                  <c:v>2.0032490310314057</c:v>
                </c:pt>
                <c:pt idx="146">
                  <c:v>2.0170645415895532</c:v>
                </c:pt>
                <c:pt idx="147">
                  <c:v>2.0308800521477006</c:v>
                </c:pt>
                <c:pt idx="148">
                  <c:v>2.0446955627058481</c:v>
                </c:pt>
                <c:pt idx="149">
                  <c:v>2.0585110732639955</c:v>
                </c:pt>
                <c:pt idx="150">
                  <c:v>2.072326583822143</c:v>
                </c:pt>
                <c:pt idx="151">
                  <c:v>2.0861420943802904</c:v>
                </c:pt>
                <c:pt idx="152">
                  <c:v>2.0999576049384379</c:v>
                </c:pt>
                <c:pt idx="153">
                  <c:v>2.1137731154965853</c:v>
                </c:pt>
                <c:pt idx="154">
                  <c:v>2.1275886260547328</c:v>
                </c:pt>
                <c:pt idx="155">
                  <c:v>2.1414041366128802</c:v>
                </c:pt>
                <c:pt idx="156">
                  <c:v>2.1552196471710277</c:v>
                </c:pt>
                <c:pt idx="157">
                  <c:v>2.1690351577291751</c:v>
                </c:pt>
                <c:pt idx="158">
                  <c:v>2.1828506682873225</c:v>
                </c:pt>
                <c:pt idx="159">
                  <c:v>2.19666617884547</c:v>
                </c:pt>
                <c:pt idx="160">
                  <c:v>2.2104816894036174</c:v>
                </c:pt>
                <c:pt idx="161">
                  <c:v>2.2242971999617649</c:v>
                </c:pt>
                <c:pt idx="162">
                  <c:v>2.2381127105199123</c:v>
                </c:pt>
                <c:pt idx="163">
                  <c:v>2.2519282210780598</c:v>
                </c:pt>
                <c:pt idx="164">
                  <c:v>2.2657437316362072</c:v>
                </c:pt>
                <c:pt idx="165">
                  <c:v>2.2795592421943547</c:v>
                </c:pt>
                <c:pt idx="166">
                  <c:v>2.2933747527525021</c:v>
                </c:pt>
                <c:pt idx="167">
                  <c:v>2.3071902633106496</c:v>
                </c:pt>
                <c:pt idx="168">
                  <c:v>2.321005773868797</c:v>
                </c:pt>
                <c:pt idx="169">
                  <c:v>2.3348212844269445</c:v>
                </c:pt>
                <c:pt idx="170">
                  <c:v>2.3486367949850919</c:v>
                </c:pt>
                <c:pt idx="171">
                  <c:v>2.3624523055432394</c:v>
                </c:pt>
                <c:pt idx="172">
                  <c:v>2.3762678161013868</c:v>
                </c:pt>
                <c:pt idx="173">
                  <c:v>2.3900833266595343</c:v>
                </c:pt>
                <c:pt idx="174">
                  <c:v>2.4038988372176817</c:v>
                </c:pt>
                <c:pt idx="175">
                  <c:v>2.4177143477758292</c:v>
                </c:pt>
                <c:pt idx="176">
                  <c:v>2.4315298583339766</c:v>
                </c:pt>
                <c:pt idx="177">
                  <c:v>2.4453453688921241</c:v>
                </c:pt>
                <c:pt idx="178">
                  <c:v>2.4591608794502715</c:v>
                </c:pt>
                <c:pt idx="179">
                  <c:v>2.472976390008419</c:v>
                </c:pt>
                <c:pt idx="180">
                  <c:v>2.4867919005665664</c:v>
                </c:pt>
                <c:pt idx="181">
                  <c:v>2.5006074111247139</c:v>
                </c:pt>
                <c:pt idx="182">
                  <c:v>2.5144229216828613</c:v>
                </c:pt>
                <c:pt idx="183">
                  <c:v>2.5282384322410087</c:v>
                </c:pt>
                <c:pt idx="184">
                  <c:v>2.5420539427991562</c:v>
                </c:pt>
                <c:pt idx="185">
                  <c:v>2.5558694533573036</c:v>
                </c:pt>
                <c:pt idx="186">
                  <c:v>2.5696849639154511</c:v>
                </c:pt>
                <c:pt idx="187">
                  <c:v>2.5835004744735985</c:v>
                </c:pt>
                <c:pt idx="188">
                  <c:v>2.597315985031746</c:v>
                </c:pt>
                <c:pt idx="189">
                  <c:v>2.6111314955898934</c:v>
                </c:pt>
                <c:pt idx="190">
                  <c:v>2.6249470061480409</c:v>
                </c:pt>
                <c:pt idx="191">
                  <c:v>2.6387625167061883</c:v>
                </c:pt>
                <c:pt idx="192">
                  <c:v>2.6525780272643358</c:v>
                </c:pt>
                <c:pt idx="193">
                  <c:v>2.6663935378224832</c:v>
                </c:pt>
                <c:pt idx="194">
                  <c:v>2.6802090483806307</c:v>
                </c:pt>
                <c:pt idx="195">
                  <c:v>2.6940245589387781</c:v>
                </c:pt>
                <c:pt idx="196">
                  <c:v>2.7078400694969256</c:v>
                </c:pt>
                <c:pt idx="197">
                  <c:v>2.721655580055073</c:v>
                </c:pt>
                <c:pt idx="198">
                  <c:v>2.7354710906132205</c:v>
                </c:pt>
                <c:pt idx="199">
                  <c:v>2.7492866011713679</c:v>
                </c:pt>
                <c:pt idx="200">
                  <c:v>2.7631021117295154</c:v>
                </c:pt>
                <c:pt idx="201">
                  <c:v>2.7769176222876628</c:v>
                </c:pt>
                <c:pt idx="202">
                  <c:v>2.7907331328458103</c:v>
                </c:pt>
                <c:pt idx="203">
                  <c:v>2.8045486434039577</c:v>
                </c:pt>
                <c:pt idx="204">
                  <c:v>2.8183641539621052</c:v>
                </c:pt>
                <c:pt idx="205">
                  <c:v>2.8321796645202526</c:v>
                </c:pt>
                <c:pt idx="206">
                  <c:v>2.8459951750784001</c:v>
                </c:pt>
                <c:pt idx="207">
                  <c:v>2.8598106856365475</c:v>
                </c:pt>
                <c:pt idx="208">
                  <c:v>2.8736261961946949</c:v>
                </c:pt>
                <c:pt idx="209">
                  <c:v>2.8874417067528424</c:v>
                </c:pt>
                <c:pt idx="210">
                  <c:v>2.9012572173109898</c:v>
                </c:pt>
                <c:pt idx="211">
                  <c:v>2.9150727278691373</c:v>
                </c:pt>
                <c:pt idx="212">
                  <c:v>2.9288882384272847</c:v>
                </c:pt>
                <c:pt idx="213">
                  <c:v>2.9427037489854322</c:v>
                </c:pt>
                <c:pt idx="214">
                  <c:v>2.9565192595435796</c:v>
                </c:pt>
                <c:pt idx="215">
                  <c:v>2.9703347701017271</c:v>
                </c:pt>
                <c:pt idx="216">
                  <c:v>2.9841502806598745</c:v>
                </c:pt>
                <c:pt idx="217">
                  <c:v>2.997965791218022</c:v>
                </c:pt>
                <c:pt idx="218">
                  <c:v>3.0117813017761694</c:v>
                </c:pt>
                <c:pt idx="219">
                  <c:v>3.0255968123343169</c:v>
                </c:pt>
                <c:pt idx="220">
                  <c:v>3.0394123228924643</c:v>
                </c:pt>
                <c:pt idx="221">
                  <c:v>3.0532278334506118</c:v>
                </c:pt>
                <c:pt idx="222">
                  <c:v>3.0670433440087592</c:v>
                </c:pt>
                <c:pt idx="223">
                  <c:v>3.0808588545669067</c:v>
                </c:pt>
                <c:pt idx="224">
                  <c:v>3.0946743651250541</c:v>
                </c:pt>
                <c:pt idx="225">
                  <c:v>3.1084898756832016</c:v>
                </c:pt>
                <c:pt idx="226">
                  <c:v>3.122305386241349</c:v>
                </c:pt>
                <c:pt idx="227">
                  <c:v>3.1361208967994965</c:v>
                </c:pt>
                <c:pt idx="228">
                  <c:v>3.1499364073576439</c:v>
                </c:pt>
                <c:pt idx="229">
                  <c:v>3.1637519179157914</c:v>
                </c:pt>
                <c:pt idx="230">
                  <c:v>3.1775674284739388</c:v>
                </c:pt>
                <c:pt idx="231">
                  <c:v>3.1913829390320863</c:v>
                </c:pt>
                <c:pt idx="232">
                  <c:v>3.2051984495902337</c:v>
                </c:pt>
                <c:pt idx="233">
                  <c:v>3.2190139601483811</c:v>
                </c:pt>
                <c:pt idx="234">
                  <c:v>3.2328294707065286</c:v>
                </c:pt>
                <c:pt idx="235">
                  <c:v>3.246644981264676</c:v>
                </c:pt>
                <c:pt idx="236">
                  <c:v>3.2604604918228235</c:v>
                </c:pt>
                <c:pt idx="237">
                  <c:v>3.2742760023809709</c:v>
                </c:pt>
                <c:pt idx="238">
                  <c:v>3.2880915129391184</c:v>
                </c:pt>
                <c:pt idx="239">
                  <c:v>3.3019070234972658</c:v>
                </c:pt>
                <c:pt idx="240">
                  <c:v>3.3157225340554133</c:v>
                </c:pt>
                <c:pt idx="241">
                  <c:v>3.3295380446135607</c:v>
                </c:pt>
                <c:pt idx="242">
                  <c:v>3.3433535551717082</c:v>
                </c:pt>
                <c:pt idx="243">
                  <c:v>3.3571690657298556</c:v>
                </c:pt>
                <c:pt idx="244">
                  <c:v>3.3709845762880031</c:v>
                </c:pt>
                <c:pt idx="245">
                  <c:v>3.3848000868461505</c:v>
                </c:pt>
                <c:pt idx="246">
                  <c:v>3.398615597404298</c:v>
                </c:pt>
                <c:pt idx="247">
                  <c:v>3.4124311079624454</c:v>
                </c:pt>
                <c:pt idx="248">
                  <c:v>3.4262466185205929</c:v>
                </c:pt>
                <c:pt idx="249">
                  <c:v>3.4400621290787403</c:v>
                </c:pt>
                <c:pt idx="250">
                  <c:v>3.4538776396368878</c:v>
                </c:pt>
                <c:pt idx="251">
                  <c:v>3.4676931501950352</c:v>
                </c:pt>
                <c:pt idx="252">
                  <c:v>3.4815086607531827</c:v>
                </c:pt>
                <c:pt idx="253">
                  <c:v>3.4953241713113301</c:v>
                </c:pt>
                <c:pt idx="254">
                  <c:v>3.5091396818694776</c:v>
                </c:pt>
                <c:pt idx="255">
                  <c:v>3.522955192427625</c:v>
                </c:pt>
                <c:pt idx="256">
                  <c:v>3.5367707029857725</c:v>
                </c:pt>
                <c:pt idx="257">
                  <c:v>3.5505862135439199</c:v>
                </c:pt>
                <c:pt idx="258">
                  <c:v>3.5644017241020673</c:v>
                </c:pt>
                <c:pt idx="259">
                  <c:v>3.5782172346602148</c:v>
                </c:pt>
                <c:pt idx="260">
                  <c:v>3.5920327452183622</c:v>
                </c:pt>
                <c:pt idx="261">
                  <c:v>3.6058482557765097</c:v>
                </c:pt>
                <c:pt idx="262">
                  <c:v>3.6196637663346571</c:v>
                </c:pt>
                <c:pt idx="263">
                  <c:v>3.6334792768928046</c:v>
                </c:pt>
                <c:pt idx="264">
                  <c:v>3.647294787450952</c:v>
                </c:pt>
                <c:pt idx="265">
                  <c:v>3.6611102980090995</c:v>
                </c:pt>
                <c:pt idx="266">
                  <c:v>3.6749258085672469</c:v>
                </c:pt>
                <c:pt idx="267">
                  <c:v>3.6887413191253944</c:v>
                </c:pt>
                <c:pt idx="268">
                  <c:v>3.7025568296835418</c:v>
                </c:pt>
                <c:pt idx="269">
                  <c:v>3.7163723402416893</c:v>
                </c:pt>
                <c:pt idx="270">
                  <c:v>3.7301878507998367</c:v>
                </c:pt>
                <c:pt idx="271">
                  <c:v>3.7440033613579842</c:v>
                </c:pt>
                <c:pt idx="272">
                  <c:v>3.7578188719161316</c:v>
                </c:pt>
                <c:pt idx="273">
                  <c:v>3.7716343824742791</c:v>
                </c:pt>
                <c:pt idx="274">
                  <c:v>3.7854498930324265</c:v>
                </c:pt>
                <c:pt idx="275">
                  <c:v>3.799265403590574</c:v>
                </c:pt>
                <c:pt idx="276">
                  <c:v>3.8130809141487214</c:v>
                </c:pt>
                <c:pt idx="277">
                  <c:v>3.8268964247068689</c:v>
                </c:pt>
                <c:pt idx="278">
                  <c:v>3.8407119352650163</c:v>
                </c:pt>
                <c:pt idx="279">
                  <c:v>3.8545274458231638</c:v>
                </c:pt>
                <c:pt idx="280">
                  <c:v>3.8683429563813112</c:v>
                </c:pt>
                <c:pt idx="281">
                  <c:v>3.8821584669394587</c:v>
                </c:pt>
                <c:pt idx="282">
                  <c:v>3.8959739774976061</c:v>
                </c:pt>
                <c:pt idx="283">
                  <c:v>3.9097894880557535</c:v>
                </c:pt>
                <c:pt idx="284">
                  <c:v>3.923604998613901</c:v>
                </c:pt>
                <c:pt idx="285">
                  <c:v>3.9374205091720484</c:v>
                </c:pt>
                <c:pt idx="286">
                  <c:v>3.9512360197301959</c:v>
                </c:pt>
                <c:pt idx="287">
                  <c:v>3.9650515302883433</c:v>
                </c:pt>
                <c:pt idx="288">
                  <c:v>3.9788670408464908</c:v>
                </c:pt>
                <c:pt idx="289">
                  <c:v>3.9926825514046382</c:v>
                </c:pt>
                <c:pt idx="290">
                  <c:v>4.0064980619627857</c:v>
                </c:pt>
                <c:pt idx="291">
                  <c:v>4.0203135725209336</c:v>
                </c:pt>
                <c:pt idx="292">
                  <c:v>4.0341290830790815</c:v>
                </c:pt>
                <c:pt idx="293">
                  <c:v>4.0479445936372294</c:v>
                </c:pt>
                <c:pt idx="294">
                  <c:v>4.0617601041953773</c:v>
                </c:pt>
                <c:pt idx="295">
                  <c:v>4.0755756147535251</c:v>
                </c:pt>
                <c:pt idx="296">
                  <c:v>4.089391125311673</c:v>
                </c:pt>
                <c:pt idx="297">
                  <c:v>4.1032066358698209</c:v>
                </c:pt>
                <c:pt idx="298">
                  <c:v>4.1170221464279688</c:v>
                </c:pt>
                <c:pt idx="299">
                  <c:v>4.1308376569861167</c:v>
                </c:pt>
                <c:pt idx="300">
                  <c:v>4.1446531675442646</c:v>
                </c:pt>
                <c:pt idx="301">
                  <c:v>4.1584686781024125</c:v>
                </c:pt>
                <c:pt idx="302">
                  <c:v>4.1722841886605604</c:v>
                </c:pt>
                <c:pt idx="303">
                  <c:v>4.1860996992187083</c:v>
                </c:pt>
                <c:pt idx="304">
                  <c:v>4.1999152097768562</c:v>
                </c:pt>
                <c:pt idx="305">
                  <c:v>4.2137307203350041</c:v>
                </c:pt>
                <c:pt idx="306">
                  <c:v>4.227546230893152</c:v>
                </c:pt>
                <c:pt idx="307">
                  <c:v>4.2413617414512998</c:v>
                </c:pt>
                <c:pt idx="308">
                  <c:v>4.2551772520094477</c:v>
                </c:pt>
                <c:pt idx="309">
                  <c:v>4.2689927625675956</c:v>
                </c:pt>
                <c:pt idx="310">
                  <c:v>4.2828082731257435</c:v>
                </c:pt>
                <c:pt idx="311">
                  <c:v>4.2966237836838914</c:v>
                </c:pt>
                <c:pt idx="312">
                  <c:v>4.3104392942420393</c:v>
                </c:pt>
                <c:pt idx="313">
                  <c:v>4.3242548048001872</c:v>
                </c:pt>
                <c:pt idx="314">
                  <c:v>4.3380703153583351</c:v>
                </c:pt>
                <c:pt idx="315">
                  <c:v>4.351885825916483</c:v>
                </c:pt>
                <c:pt idx="316">
                  <c:v>4.3657013364746309</c:v>
                </c:pt>
                <c:pt idx="317">
                  <c:v>4.3795168470327788</c:v>
                </c:pt>
                <c:pt idx="318">
                  <c:v>4.3933323575909267</c:v>
                </c:pt>
                <c:pt idx="319">
                  <c:v>4.4071478681490746</c:v>
                </c:pt>
                <c:pt idx="320">
                  <c:v>4.4209633787072224</c:v>
                </c:pt>
                <c:pt idx="321">
                  <c:v>4.4347788892653703</c:v>
                </c:pt>
                <c:pt idx="322">
                  <c:v>4.4485943998235182</c:v>
                </c:pt>
                <c:pt idx="323">
                  <c:v>4.4624099103816661</c:v>
                </c:pt>
                <c:pt idx="324">
                  <c:v>4.476225420939814</c:v>
                </c:pt>
                <c:pt idx="325">
                  <c:v>4.4900409314979619</c:v>
                </c:pt>
                <c:pt idx="326">
                  <c:v>4.5038564420561098</c:v>
                </c:pt>
                <c:pt idx="327">
                  <c:v>4.5176719526142577</c:v>
                </c:pt>
                <c:pt idx="328">
                  <c:v>4.5314874631724056</c:v>
                </c:pt>
                <c:pt idx="329">
                  <c:v>4.5453029737305535</c:v>
                </c:pt>
                <c:pt idx="330">
                  <c:v>4.5591184842887014</c:v>
                </c:pt>
                <c:pt idx="331">
                  <c:v>4.5729339948468493</c:v>
                </c:pt>
                <c:pt idx="332">
                  <c:v>4.5867495054049972</c:v>
                </c:pt>
                <c:pt idx="333">
                  <c:v>4.600565015963145</c:v>
                </c:pt>
                <c:pt idx="334">
                  <c:v>4.6143805265212929</c:v>
                </c:pt>
                <c:pt idx="335">
                  <c:v>4.6281960370794408</c:v>
                </c:pt>
                <c:pt idx="336">
                  <c:v>4.6420115476375887</c:v>
                </c:pt>
                <c:pt idx="337">
                  <c:v>4.6558270581957366</c:v>
                </c:pt>
                <c:pt idx="338">
                  <c:v>4.6696425687538845</c:v>
                </c:pt>
                <c:pt idx="339">
                  <c:v>4.6834580793120324</c:v>
                </c:pt>
                <c:pt idx="340">
                  <c:v>4.6972735898701803</c:v>
                </c:pt>
                <c:pt idx="341">
                  <c:v>4.7110891004283282</c:v>
                </c:pt>
                <c:pt idx="342">
                  <c:v>4.7249046109864761</c:v>
                </c:pt>
                <c:pt idx="343">
                  <c:v>4.738720121544624</c:v>
                </c:pt>
                <c:pt idx="344">
                  <c:v>4.7525356321027719</c:v>
                </c:pt>
                <c:pt idx="345">
                  <c:v>4.7663511426609197</c:v>
                </c:pt>
                <c:pt idx="346">
                  <c:v>4.7801666532190676</c:v>
                </c:pt>
                <c:pt idx="347">
                  <c:v>4.7939821637772155</c:v>
                </c:pt>
                <c:pt idx="348">
                  <c:v>4.8077976743353634</c:v>
                </c:pt>
                <c:pt idx="349">
                  <c:v>4.8216131848935113</c:v>
                </c:pt>
                <c:pt idx="350">
                  <c:v>4.8354286954516592</c:v>
                </c:pt>
                <c:pt idx="351">
                  <c:v>4.8492442060098071</c:v>
                </c:pt>
                <c:pt idx="352">
                  <c:v>4.863059716567955</c:v>
                </c:pt>
                <c:pt idx="353">
                  <c:v>4.8768752271261029</c:v>
                </c:pt>
                <c:pt idx="354">
                  <c:v>4.8906907376842508</c:v>
                </c:pt>
                <c:pt idx="355">
                  <c:v>4.9045062482423987</c:v>
                </c:pt>
                <c:pt idx="356">
                  <c:v>4.9183217588005466</c:v>
                </c:pt>
                <c:pt idx="357">
                  <c:v>4.9321372693586945</c:v>
                </c:pt>
                <c:pt idx="358">
                  <c:v>4.9459527799168423</c:v>
                </c:pt>
                <c:pt idx="359">
                  <c:v>4.9597682904749902</c:v>
                </c:pt>
                <c:pt idx="360">
                  <c:v>4.9735838010331381</c:v>
                </c:pt>
                <c:pt idx="361">
                  <c:v>4.987399311591286</c:v>
                </c:pt>
                <c:pt idx="362">
                  <c:v>5.0012148221494339</c:v>
                </c:pt>
                <c:pt idx="363">
                  <c:v>5.0150303327075818</c:v>
                </c:pt>
                <c:pt idx="364">
                  <c:v>5.0288458432657297</c:v>
                </c:pt>
                <c:pt idx="365">
                  <c:v>5.0426613538238776</c:v>
                </c:pt>
                <c:pt idx="366">
                  <c:v>5.0564768643820255</c:v>
                </c:pt>
                <c:pt idx="367">
                  <c:v>5.0702923749401734</c:v>
                </c:pt>
                <c:pt idx="368">
                  <c:v>5.0841078854983213</c:v>
                </c:pt>
                <c:pt idx="369">
                  <c:v>5.0979233960564692</c:v>
                </c:pt>
                <c:pt idx="370">
                  <c:v>5.1117389066146171</c:v>
                </c:pt>
                <c:pt idx="371">
                  <c:v>5.1255544171727649</c:v>
                </c:pt>
                <c:pt idx="372">
                  <c:v>5.1393699277309128</c:v>
                </c:pt>
                <c:pt idx="373">
                  <c:v>5.1531854382890607</c:v>
                </c:pt>
                <c:pt idx="374">
                  <c:v>5.1670009488472086</c:v>
                </c:pt>
                <c:pt idx="375">
                  <c:v>5.1808164594053565</c:v>
                </c:pt>
                <c:pt idx="376">
                  <c:v>5.1946319699635044</c:v>
                </c:pt>
                <c:pt idx="377">
                  <c:v>5.2084474805216523</c:v>
                </c:pt>
                <c:pt idx="378">
                  <c:v>5.2222629910798002</c:v>
                </c:pt>
                <c:pt idx="379">
                  <c:v>5.2360785016379481</c:v>
                </c:pt>
                <c:pt idx="380">
                  <c:v>5.249894012196096</c:v>
                </c:pt>
                <c:pt idx="381">
                  <c:v>5.2637095227542439</c:v>
                </c:pt>
                <c:pt idx="382">
                  <c:v>5.2775250333123918</c:v>
                </c:pt>
                <c:pt idx="383">
                  <c:v>5.2913405438705396</c:v>
                </c:pt>
                <c:pt idx="384">
                  <c:v>5.3051560544286875</c:v>
                </c:pt>
                <c:pt idx="385">
                  <c:v>5.3189715649868354</c:v>
                </c:pt>
                <c:pt idx="386">
                  <c:v>5.3327870755449833</c:v>
                </c:pt>
                <c:pt idx="387">
                  <c:v>5.3466025861031312</c:v>
                </c:pt>
                <c:pt idx="388">
                  <c:v>5.3604180966612791</c:v>
                </c:pt>
                <c:pt idx="389">
                  <c:v>5.374233607219427</c:v>
                </c:pt>
                <c:pt idx="390">
                  <c:v>5.3880491177775749</c:v>
                </c:pt>
                <c:pt idx="391">
                  <c:v>5.4018646283357228</c:v>
                </c:pt>
                <c:pt idx="392">
                  <c:v>5.4156801388938707</c:v>
                </c:pt>
                <c:pt idx="393">
                  <c:v>5.4294956494520186</c:v>
                </c:pt>
                <c:pt idx="394">
                  <c:v>5.4433111600101665</c:v>
                </c:pt>
                <c:pt idx="395">
                  <c:v>5.4571266705683144</c:v>
                </c:pt>
                <c:pt idx="396">
                  <c:v>5.4709421811264622</c:v>
                </c:pt>
                <c:pt idx="397">
                  <c:v>5.4847576916846101</c:v>
                </c:pt>
                <c:pt idx="398">
                  <c:v>5.498573202242758</c:v>
                </c:pt>
                <c:pt idx="399">
                  <c:v>5.5123887128009059</c:v>
                </c:pt>
                <c:pt idx="400">
                  <c:v>5.5262042233590538</c:v>
                </c:pt>
                <c:pt idx="401">
                  <c:v>5.5400197339172017</c:v>
                </c:pt>
                <c:pt idx="402">
                  <c:v>5.5538352444753496</c:v>
                </c:pt>
                <c:pt idx="403">
                  <c:v>5.5676507550334975</c:v>
                </c:pt>
                <c:pt idx="404">
                  <c:v>5.5814662655916454</c:v>
                </c:pt>
                <c:pt idx="405">
                  <c:v>5.5952817761497933</c:v>
                </c:pt>
                <c:pt idx="406">
                  <c:v>5.6090972867079412</c:v>
                </c:pt>
                <c:pt idx="407">
                  <c:v>5.6229127972660891</c:v>
                </c:pt>
                <c:pt idx="408">
                  <c:v>5.6367283078242369</c:v>
                </c:pt>
                <c:pt idx="409">
                  <c:v>5.6505438183823848</c:v>
                </c:pt>
                <c:pt idx="410">
                  <c:v>5.6643593289405327</c:v>
                </c:pt>
                <c:pt idx="411">
                  <c:v>5.6781748394986806</c:v>
                </c:pt>
                <c:pt idx="412">
                  <c:v>5.6919903500568285</c:v>
                </c:pt>
                <c:pt idx="413">
                  <c:v>5.7058058606149764</c:v>
                </c:pt>
                <c:pt idx="414">
                  <c:v>5.7196213711731243</c:v>
                </c:pt>
                <c:pt idx="415">
                  <c:v>5.7334368817312722</c:v>
                </c:pt>
                <c:pt idx="416">
                  <c:v>5.7472523922894201</c:v>
                </c:pt>
                <c:pt idx="417">
                  <c:v>5.761067902847568</c:v>
                </c:pt>
                <c:pt idx="418">
                  <c:v>5.7748834134057159</c:v>
                </c:pt>
                <c:pt idx="419">
                  <c:v>5.7886989239638638</c:v>
                </c:pt>
                <c:pt idx="420">
                  <c:v>5.8025144345220117</c:v>
                </c:pt>
                <c:pt idx="421">
                  <c:v>5.8163299450801595</c:v>
                </c:pt>
                <c:pt idx="422">
                  <c:v>5.8301454556383074</c:v>
                </c:pt>
                <c:pt idx="423">
                  <c:v>5.8439609661964553</c:v>
                </c:pt>
                <c:pt idx="424">
                  <c:v>5.8577764767546032</c:v>
                </c:pt>
                <c:pt idx="425">
                  <c:v>5.8715919873127511</c:v>
                </c:pt>
                <c:pt idx="426">
                  <c:v>5.885407497870899</c:v>
                </c:pt>
                <c:pt idx="427">
                  <c:v>5.8992230084290469</c:v>
                </c:pt>
                <c:pt idx="428">
                  <c:v>5.9130385189871948</c:v>
                </c:pt>
                <c:pt idx="429">
                  <c:v>5.9268540295453427</c:v>
                </c:pt>
                <c:pt idx="430">
                  <c:v>5.9406695401034906</c:v>
                </c:pt>
                <c:pt idx="431">
                  <c:v>5.9544850506616385</c:v>
                </c:pt>
                <c:pt idx="432">
                  <c:v>5.9683005612197864</c:v>
                </c:pt>
                <c:pt idx="433">
                  <c:v>5.9821160717779343</c:v>
                </c:pt>
                <c:pt idx="434">
                  <c:v>5.9959315823360821</c:v>
                </c:pt>
                <c:pt idx="435">
                  <c:v>6.00974709289423</c:v>
                </c:pt>
                <c:pt idx="436">
                  <c:v>6.0235626034523779</c:v>
                </c:pt>
                <c:pt idx="437">
                  <c:v>6.0373781140105258</c:v>
                </c:pt>
                <c:pt idx="438">
                  <c:v>6.0511936245686737</c:v>
                </c:pt>
                <c:pt idx="439">
                  <c:v>6.0650091351268216</c:v>
                </c:pt>
                <c:pt idx="440">
                  <c:v>6.0788246456849695</c:v>
                </c:pt>
                <c:pt idx="441">
                  <c:v>6.0926401562431174</c:v>
                </c:pt>
                <c:pt idx="442">
                  <c:v>6.1064556668012653</c:v>
                </c:pt>
                <c:pt idx="443">
                  <c:v>6.1202711773594132</c:v>
                </c:pt>
                <c:pt idx="444">
                  <c:v>6.1340866879175611</c:v>
                </c:pt>
                <c:pt idx="445">
                  <c:v>6.147902198475709</c:v>
                </c:pt>
                <c:pt idx="446">
                  <c:v>6.1617177090338568</c:v>
                </c:pt>
                <c:pt idx="447">
                  <c:v>6.1755332195920047</c:v>
                </c:pt>
                <c:pt idx="448">
                  <c:v>6.1893487301501526</c:v>
                </c:pt>
                <c:pt idx="449">
                  <c:v>6.2031642407083005</c:v>
                </c:pt>
                <c:pt idx="450">
                  <c:v>6.2169797512664484</c:v>
                </c:pt>
                <c:pt idx="451">
                  <c:v>6.2307952618245963</c:v>
                </c:pt>
                <c:pt idx="452">
                  <c:v>6.2446107723827442</c:v>
                </c:pt>
                <c:pt idx="453">
                  <c:v>6.2584262829408921</c:v>
                </c:pt>
                <c:pt idx="454">
                  <c:v>6.27224179349904</c:v>
                </c:pt>
                <c:pt idx="455">
                  <c:v>6.2860573040571879</c:v>
                </c:pt>
                <c:pt idx="456">
                  <c:v>6.2998728146153358</c:v>
                </c:pt>
                <c:pt idx="457">
                  <c:v>6.3136883251734837</c:v>
                </c:pt>
                <c:pt idx="458">
                  <c:v>6.3275038357316316</c:v>
                </c:pt>
                <c:pt idx="459">
                  <c:v>6.3413193462897794</c:v>
                </c:pt>
                <c:pt idx="460">
                  <c:v>6.3551348568479273</c:v>
                </c:pt>
                <c:pt idx="461">
                  <c:v>6.3689503674060752</c:v>
                </c:pt>
                <c:pt idx="462">
                  <c:v>6.3827658779642231</c:v>
                </c:pt>
                <c:pt idx="463">
                  <c:v>6.396581388522371</c:v>
                </c:pt>
                <c:pt idx="464">
                  <c:v>6.4103968990805189</c:v>
                </c:pt>
                <c:pt idx="465">
                  <c:v>6.4242124096386668</c:v>
                </c:pt>
                <c:pt idx="466">
                  <c:v>6.4380279201968147</c:v>
                </c:pt>
                <c:pt idx="467">
                  <c:v>6.4518434307549626</c:v>
                </c:pt>
                <c:pt idx="468">
                  <c:v>6.4656589413131105</c:v>
                </c:pt>
                <c:pt idx="469">
                  <c:v>6.4794744518712584</c:v>
                </c:pt>
                <c:pt idx="470">
                  <c:v>6.4932899624294063</c:v>
                </c:pt>
                <c:pt idx="471">
                  <c:v>6.5071054729875542</c:v>
                </c:pt>
                <c:pt idx="472">
                  <c:v>6.520920983545702</c:v>
                </c:pt>
                <c:pt idx="473">
                  <c:v>6.5347364941038499</c:v>
                </c:pt>
                <c:pt idx="474">
                  <c:v>6.5485520046619978</c:v>
                </c:pt>
                <c:pt idx="475">
                  <c:v>6.5623675152201457</c:v>
                </c:pt>
                <c:pt idx="476">
                  <c:v>6.5761830257782936</c:v>
                </c:pt>
                <c:pt idx="477">
                  <c:v>6.5899985363364415</c:v>
                </c:pt>
                <c:pt idx="478">
                  <c:v>6.6038140468945894</c:v>
                </c:pt>
                <c:pt idx="479">
                  <c:v>6.6176295574527373</c:v>
                </c:pt>
                <c:pt idx="480">
                  <c:v>6.6314450680108852</c:v>
                </c:pt>
                <c:pt idx="481">
                  <c:v>6.6452605785690331</c:v>
                </c:pt>
                <c:pt idx="482">
                  <c:v>6.659076089127181</c:v>
                </c:pt>
                <c:pt idx="483">
                  <c:v>6.6728915996853289</c:v>
                </c:pt>
                <c:pt idx="484">
                  <c:v>6.6867071102434767</c:v>
                </c:pt>
                <c:pt idx="485">
                  <c:v>6.7005226208016246</c:v>
                </c:pt>
                <c:pt idx="486">
                  <c:v>6.7143381313597725</c:v>
                </c:pt>
                <c:pt idx="487">
                  <c:v>6.7281536419179204</c:v>
                </c:pt>
                <c:pt idx="488">
                  <c:v>6.7419691524760683</c:v>
                </c:pt>
                <c:pt idx="489">
                  <c:v>6.7557846630342162</c:v>
                </c:pt>
                <c:pt idx="490">
                  <c:v>6.7696001735923641</c:v>
                </c:pt>
                <c:pt idx="491">
                  <c:v>6.783415684150512</c:v>
                </c:pt>
                <c:pt idx="492">
                  <c:v>6.7972311947086599</c:v>
                </c:pt>
                <c:pt idx="493">
                  <c:v>6.8110467052668078</c:v>
                </c:pt>
                <c:pt idx="494">
                  <c:v>6.8248622158249557</c:v>
                </c:pt>
                <c:pt idx="495">
                  <c:v>6.8386777263831036</c:v>
                </c:pt>
                <c:pt idx="496">
                  <c:v>6.8524932369412515</c:v>
                </c:pt>
                <c:pt idx="497">
                  <c:v>6.8663087474993993</c:v>
                </c:pt>
                <c:pt idx="498">
                  <c:v>6.8801242580575472</c:v>
                </c:pt>
                <c:pt idx="499">
                  <c:v>6.8939397686156951</c:v>
                </c:pt>
                <c:pt idx="500">
                  <c:v>6.907755279173843</c:v>
                </c:pt>
                <c:pt idx="501">
                  <c:v>6.9215707897319909</c:v>
                </c:pt>
                <c:pt idx="502">
                  <c:v>6.9353863002901388</c:v>
                </c:pt>
                <c:pt idx="503">
                  <c:v>6.9492018108482867</c:v>
                </c:pt>
                <c:pt idx="504">
                  <c:v>6.9630173214064346</c:v>
                </c:pt>
                <c:pt idx="505">
                  <c:v>6.9768328319645825</c:v>
                </c:pt>
                <c:pt idx="506">
                  <c:v>6.9906483425227304</c:v>
                </c:pt>
                <c:pt idx="507">
                  <c:v>7.0044638530808783</c:v>
                </c:pt>
                <c:pt idx="508">
                  <c:v>7.0182793636390262</c:v>
                </c:pt>
                <c:pt idx="509">
                  <c:v>7.0320948741971741</c:v>
                </c:pt>
                <c:pt idx="510">
                  <c:v>7.0459103847553219</c:v>
                </c:pt>
                <c:pt idx="511">
                  <c:v>7.0597258953134698</c:v>
                </c:pt>
                <c:pt idx="512">
                  <c:v>7.0735414058716177</c:v>
                </c:pt>
                <c:pt idx="513">
                  <c:v>7.0873569164297656</c:v>
                </c:pt>
                <c:pt idx="514">
                  <c:v>7.1011724269879135</c:v>
                </c:pt>
                <c:pt idx="515">
                  <c:v>7.1149879375460614</c:v>
                </c:pt>
                <c:pt idx="516">
                  <c:v>7.1288034481042093</c:v>
                </c:pt>
                <c:pt idx="517">
                  <c:v>7.1426189586623572</c:v>
                </c:pt>
                <c:pt idx="518">
                  <c:v>7.1564344692205051</c:v>
                </c:pt>
                <c:pt idx="519">
                  <c:v>7.170249979778653</c:v>
                </c:pt>
                <c:pt idx="520">
                  <c:v>7.1840654903368009</c:v>
                </c:pt>
                <c:pt idx="521">
                  <c:v>7.1978810008949488</c:v>
                </c:pt>
                <c:pt idx="522">
                  <c:v>7.2116965114530966</c:v>
                </c:pt>
                <c:pt idx="523">
                  <c:v>7.2255120220112445</c:v>
                </c:pt>
                <c:pt idx="524">
                  <c:v>7.2393275325693924</c:v>
                </c:pt>
                <c:pt idx="525">
                  <c:v>7.2531430431275403</c:v>
                </c:pt>
                <c:pt idx="526">
                  <c:v>7.2669585536856882</c:v>
                </c:pt>
                <c:pt idx="527">
                  <c:v>7.2807740642438361</c:v>
                </c:pt>
                <c:pt idx="528">
                  <c:v>7.294589574801984</c:v>
                </c:pt>
                <c:pt idx="529">
                  <c:v>7.3084050853601319</c:v>
                </c:pt>
                <c:pt idx="530">
                  <c:v>7.3222205959182798</c:v>
                </c:pt>
                <c:pt idx="531">
                  <c:v>7.3360361064764277</c:v>
                </c:pt>
                <c:pt idx="532">
                  <c:v>7.3498516170345756</c:v>
                </c:pt>
                <c:pt idx="533">
                  <c:v>7.3636671275927235</c:v>
                </c:pt>
                <c:pt idx="534">
                  <c:v>7.3774826381508714</c:v>
                </c:pt>
                <c:pt idx="535">
                  <c:v>7.3912981487090192</c:v>
                </c:pt>
                <c:pt idx="536">
                  <c:v>7.4051136592671671</c:v>
                </c:pt>
                <c:pt idx="537">
                  <c:v>7.418929169825315</c:v>
                </c:pt>
                <c:pt idx="538">
                  <c:v>7.4327446803834629</c:v>
                </c:pt>
                <c:pt idx="539">
                  <c:v>7.4465601909416108</c:v>
                </c:pt>
                <c:pt idx="540">
                  <c:v>7.4603757014997587</c:v>
                </c:pt>
                <c:pt idx="541">
                  <c:v>7.4741912120579066</c:v>
                </c:pt>
                <c:pt idx="542">
                  <c:v>7.4880067226160545</c:v>
                </c:pt>
                <c:pt idx="543">
                  <c:v>7.5018222331742024</c:v>
                </c:pt>
                <c:pt idx="544">
                  <c:v>7.5156377437323503</c:v>
                </c:pt>
                <c:pt idx="545">
                  <c:v>7.5294532542904982</c:v>
                </c:pt>
                <c:pt idx="546">
                  <c:v>7.5432687648486461</c:v>
                </c:pt>
                <c:pt idx="547">
                  <c:v>7.5570842754067939</c:v>
                </c:pt>
                <c:pt idx="548">
                  <c:v>7.5708997859649418</c:v>
                </c:pt>
                <c:pt idx="549">
                  <c:v>7.5847152965230897</c:v>
                </c:pt>
                <c:pt idx="550">
                  <c:v>7.5985308070812376</c:v>
                </c:pt>
                <c:pt idx="551">
                  <c:v>7.6123463176393855</c:v>
                </c:pt>
                <c:pt idx="552">
                  <c:v>7.6261618281975334</c:v>
                </c:pt>
                <c:pt idx="553">
                  <c:v>7.6399773387556813</c:v>
                </c:pt>
                <c:pt idx="554">
                  <c:v>7.6537928493138292</c:v>
                </c:pt>
                <c:pt idx="555">
                  <c:v>7.6676083598719771</c:v>
                </c:pt>
                <c:pt idx="556">
                  <c:v>7.681423870430125</c:v>
                </c:pt>
                <c:pt idx="557">
                  <c:v>7.6952393809882729</c:v>
                </c:pt>
                <c:pt idx="558">
                  <c:v>7.7090548915464208</c:v>
                </c:pt>
                <c:pt idx="559">
                  <c:v>7.7228704021045687</c:v>
                </c:pt>
                <c:pt idx="560">
                  <c:v>7.7366859126627165</c:v>
                </c:pt>
                <c:pt idx="561">
                  <c:v>7.7505014232208644</c:v>
                </c:pt>
                <c:pt idx="562">
                  <c:v>7.7643169337790123</c:v>
                </c:pt>
                <c:pt idx="563">
                  <c:v>7.7781324443371602</c:v>
                </c:pt>
                <c:pt idx="564">
                  <c:v>7.7919479548953081</c:v>
                </c:pt>
                <c:pt idx="565">
                  <c:v>7.805763465453456</c:v>
                </c:pt>
                <c:pt idx="566">
                  <c:v>7.8195789760116039</c:v>
                </c:pt>
                <c:pt idx="567">
                  <c:v>7.8333944865697518</c:v>
                </c:pt>
                <c:pt idx="568">
                  <c:v>7.8472099971278997</c:v>
                </c:pt>
                <c:pt idx="569">
                  <c:v>7.8610255076860476</c:v>
                </c:pt>
                <c:pt idx="570">
                  <c:v>7.8748410182441955</c:v>
                </c:pt>
                <c:pt idx="571">
                  <c:v>7.8886565288023434</c:v>
                </c:pt>
                <c:pt idx="572">
                  <c:v>7.9024720393604913</c:v>
                </c:pt>
                <c:pt idx="573">
                  <c:v>7.9162875499186391</c:v>
                </c:pt>
                <c:pt idx="574">
                  <c:v>7.930103060476787</c:v>
                </c:pt>
                <c:pt idx="575">
                  <c:v>7.9439185710349349</c:v>
                </c:pt>
                <c:pt idx="576">
                  <c:v>7.9577340815930828</c:v>
                </c:pt>
                <c:pt idx="577">
                  <c:v>7.9715495921512307</c:v>
                </c:pt>
                <c:pt idx="578">
                  <c:v>7.9853651027093786</c:v>
                </c:pt>
                <c:pt idx="579">
                  <c:v>7.9991806132675265</c:v>
                </c:pt>
                <c:pt idx="580">
                  <c:v>8.0129961238256744</c:v>
                </c:pt>
                <c:pt idx="581">
                  <c:v>8.0268116343838223</c:v>
                </c:pt>
                <c:pt idx="582">
                  <c:v>8.0406271449419702</c:v>
                </c:pt>
                <c:pt idx="583">
                  <c:v>8.0544426555001181</c:v>
                </c:pt>
                <c:pt idx="584">
                  <c:v>8.068258166058266</c:v>
                </c:pt>
                <c:pt idx="585">
                  <c:v>8.0820736766164138</c:v>
                </c:pt>
                <c:pt idx="586">
                  <c:v>8.0958891871745617</c:v>
                </c:pt>
                <c:pt idx="587">
                  <c:v>8.1097046977327096</c:v>
                </c:pt>
                <c:pt idx="588">
                  <c:v>8.1235202082908575</c:v>
                </c:pt>
                <c:pt idx="589">
                  <c:v>8.1373357188490054</c:v>
                </c:pt>
                <c:pt idx="590">
                  <c:v>8.1511512294071533</c:v>
                </c:pt>
                <c:pt idx="591">
                  <c:v>8.1649667399653012</c:v>
                </c:pt>
                <c:pt idx="592">
                  <c:v>8.1787822505234491</c:v>
                </c:pt>
                <c:pt idx="593">
                  <c:v>8.192597761081597</c:v>
                </c:pt>
                <c:pt idx="594">
                  <c:v>8.2064132716397449</c:v>
                </c:pt>
                <c:pt idx="595">
                  <c:v>8.2202287821978928</c:v>
                </c:pt>
                <c:pt idx="596">
                  <c:v>8.2340442927560407</c:v>
                </c:pt>
                <c:pt idx="597">
                  <c:v>8.2478598033141886</c:v>
                </c:pt>
                <c:pt idx="598">
                  <c:v>8.2616753138723364</c:v>
                </c:pt>
                <c:pt idx="599">
                  <c:v>8.2754908244304843</c:v>
                </c:pt>
                <c:pt idx="600">
                  <c:v>8.2893063349886322</c:v>
                </c:pt>
                <c:pt idx="601">
                  <c:v>8.3031218455467801</c:v>
                </c:pt>
                <c:pt idx="602">
                  <c:v>8.316937356104928</c:v>
                </c:pt>
                <c:pt idx="603">
                  <c:v>8.3307528666630759</c:v>
                </c:pt>
                <c:pt idx="604">
                  <c:v>8.3445683772212238</c:v>
                </c:pt>
                <c:pt idx="605">
                  <c:v>8.3583838877793717</c:v>
                </c:pt>
                <c:pt idx="606">
                  <c:v>8.3721993983375196</c:v>
                </c:pt>
                <c:pt idx="607">
                  <c:v>8.3860149088956675</c:v>
                </c:pt>
                <c:pt idx="608">
                  <c:v>8.3998304194538154</c:v>
                </c:pt>
                <c:pt idx="609">
                  <c:v>8.4136459300119633</c:v>
                </c:pt>
                <c:pt idx="610">
                  <c:v>8.4274614405701112</c:v>
                </c:pt>
                <c:pt idx="611">
                  <c:v>8.441276951128259</c:v>
                </c:pt>
                <c:pt idx="612">
                  <c:v>8.4550924616864069</c:v>
                </c:pt>
                <c:pt idx="613">
                  <c:v>8.4689079722445548</c:v>
                </c:pt>
                <c:pt idx="614">
                  <c:v>8.4827234828027027</c:v>
                </c:pt>
                <c:pt idx="615">
                  <c:v>8.4965389933608506</c:v>
                </c:pt>
                <c:pt idx="616">
                  <c:v>8.5103545039189985</c:v>
                </c:pt>
                <c:pt idx="617">
                  <c:v>8.5241700144771464</c:v>
                </c:pt>
                <c:pt idx="618">
                  <c:v>8.5379855250352943</c:v>
                </c:pt>
                <c:pt idx="619">
                  <c:v>8.5518010355934422</c:v>
                </c:pt>
                <c:pt idx="620">
                  <c:v>8.5656165461515901</c:v>
                </c:pt>
                <c:pt idx="621">
                  <c:v>8.579432056709738</c:v>
                </c:pt>
                <c:pt idx="622">
                  <c:v>8.5932475672678859</c:v>
                </c:pt>
                <c:pt idx="623">
                  <c:v>8.6070630778260337</c:v>
                </c:pt>
                <c:pt idx="624">
                  <c:v>8.6208785883841816</c:v>
                </c:pt>
                <c:pt idx="625">
                  <c:v>8.6346940989423295</c:v>
                </c:pt>
                <c:pt idx="626">
                  <c:v>8.6485096095004774</c:v>
                </c:pt>
                <c:pt idx="627">
                  <c:v>8.6623251200586253</c:v>
                </c:pt>
                <c:pt idx="628">
                  <c:v>8.6761406306167732</c:v>
                </c:pt>
                <c:pt idx="629">
                  <c:v>8.6899561411749211</c:v>
                </c:pt>
                <c:pt idx="630">
                  <c:v>8.703771651733069</c:v>
                </c:pt>
                <c:pt idx="631">
                  <c:v>8.7175871622912169</c:v>
                </c:pt>
                <c:pt idx="632">
                  <c:v>8.7314026728493648</c:v>
                </c:pt>
                <c:pt idx="633">
                  <c:v>8.7452181834075127</c:v>
                </c:pt>
                <c:pt idx="634">
                  <c:v>8.7590336939656606</c:v>
                </c:pt>
                <c:pt idx="635">
                  <c:v>8.7728492045238085</c:v>
                </c:pt>
                <c:pt idx="636">
                  <c:v>8.7866647150819563</c:v>
                </c:pt>
                <c:pt idx="637">
                  <c:v>8.8004802256401042</c:v>
                </c:pt>
                <c:pt idx="638">
                  <c:v>8.8142957361982521</c:v>
                </c:pt>
                <c:pt idx="639">
                  <c:v>8.8281112467564</c:v>
                </c:pt>
                <c:pt idx="640">
                  <c:v>8.8419267573145479</c:v>
                </c:pt>
                <c:pt idx="641">
                  <c:v>8.8557422678726958</c:v>
                </c:pt>
                <c:pt idx="642">
                  <c:v>8.8695577784308437</c:v>
                </c:pt>
                <c:pt idx="643">
                  <c:v>8.8833732889889916</c:v>
                </c:pt>
                <c:pt idx="644">
                  <c:v>8.8971887995471395</c:v>
                </c:pt>
                <c:pt idx="645">
                  <c:v>8.9110043101052874</c:v>
                </c:pt>
                <c:pt idx="646">
                  <c:v>8.9248198206634353</c:v>
                </c:pt>
                <c:pt idx="647">
                  <c:v>8.9386353312215832</c:v>
                </c:pt>
                <c:pt idx="648">
                  <c:v>8.952450841779731</c:v>
                </c:pt>
                <c:pt idx="649">
                  <c:v>8.9662663523378789</c:v>
                </c:pt>
                <c:pt idx="650">
                  <c:v>8.9800818628960268</c:v>
                </c:pt>
                <c:pt idx="651">
                  <c:v>8.9938973734541747</c:v>
                </c:pt>
                <c:pt idx="652">
                  <c:v>9.0077128840123226</c:v>
                </c:pt>
                <c:pt idx="653">
                  <c:v>9.0215283945704705</c:v>
                </c:pt>
                <c:pt idx="654">
                  <c:v>9.0353439051286184</c:v>
                </c:pt>
                <c:pt idx="655">
                  <c:v>9.0491594156867663</c:v>
                </c:pt>
                <c:pt idx="656">
                  <c:v>9.0629749262449142</c:v>
                </c:pt>
                <c:pt idx="657">
                  <c:v>9.0767904368030621</c:v>
                </c:pt>
                <c:pt idx="658">
                  <c:v>9.09060594736121</c:v>
                </c:pt>
                <c:pt idx="659">
                  <c:v>9.1044214579193579</c:v>
                </c:pt>
                <c:pt idx="660">
                  <c:v>9.1182369684775058</c:v>
                </c:pt>
                <c:pt idx="661">
                  <c:v>9.1320524790356536</c:v>
                </c:pt>
                <c:pt idx="662">
                  <c:v>9.1458679895938015</c:v>
                </c:pt>
                <c:pt idx="663">
                  <c:v>9.1596835001519494</c:v>
                </c:pt>
                <c:pt idx="664">
                  <c:v>9.1734990107100973</c:v>
                </c:pt>
                <c:pt idx="665">
                  <c:v>9.1873145212682452</c:v>
                </c:pt>
                <c:pt idx="666">
                  <c:v>9.2011300318263931</c:v>
                </c:pt>
                <c:pt idx="667">
                  <c:v>9.214945542384541</c:v>
                </c:pt>
                <c:pt idx="668">
                  <c:v>9.2287610529426889</c:v>
                </c:pt>
                <c:pt idx="669">
                  <c:v>9.2425765635008368</c:v>
                </c:pt>
                <c:pt idx="670">
                  <c:v>9.2563920740589847</c:v>
                </c:pt>
                <c:pt idx="671">
                  <c:v>9.2702075846171326</c:v>
                </c:pt>
                <c:pt idx="672">
                  <c:v>9.2840230951752805</c:v>
                </c:pt>
                <c:pt idx="673">
                  <c:v>9.2978386057334284</c:v>
                </c:pt>
                <c:pt idx="674">
                  <c:v>9.3116541162915762</c:v>
                </c:pt>
                <c:pt idx="675">
                  <c:v>9.3254696268497241</c:v>
                </c:pt>
                <c:pt idx="676">
                  <c:v>9.339285137407872</c:v>
                </c:pt>
                <c:pt idx="677">
                  <c:v>9.3531006479660199</c:v>
                </c:pt>
                <c:pt idx="678">
                  <c:v>9.3669161585241678</c:v>
                </c:pt>
                <c:pt idx="679">
                  <c:v>9.3807316690823157</c:v>
                </c:pt>
                <c:pt idx="680">
                  <c:v>9.3945471796404636</c:v>
                </c:pt>
                <c:pt idx="681">
                  <c:v>9.4083626901986115</c:v>
                </c:pt>
                <c:pt idx="682">
                  <c:v>9.4221782007567594</c:v>
                </c:pt>
                <c:pt idx="683">
                  <c:v>9.4359937113149073</c:v>
                </c:pt>
                <c:pt idx="684">
                  <c:v>9.4498092218730552</c:v>
                </c:pt>
                <c:pt idx="685">
                  <c:v>9.4636247324312031</c:v>
                </c:pt>
                <c:pt idx="686">
                  <c:v>9.4774402429893509</c:v>
                </c:pt>
                <c:pt idx="687">
                  <c:v>9.4912557535474988</c:v>
                </c:pt>
                <c:pt idx="688">
                  <c:v>9.5050712641056467</c:v>
                </c:pt>
                <c:pt idx="689">
                  <c:v>9.5188867746637946</c:v>
                </c:pt>
                <c:pt idx="690">
                  <c:v>9.5327022852219425</c:v>
                </c:pt>
                <c:pt idx="691">
                  <c:v>9.5465177957800904</c:v>
                </c:pt>
                <c:pt idx="692">
                  <c:v>9.5603333063382383</c:v>
                </c:pt>
                <c:pt idx="693">
                  <c:v>9.5741488168963862</c:v>
                </c:pt>
                <c:pt idx="694">
                  <c:v>9.5879643274545341</c:v>
                </c:pt>
                <c:pt idx="695">
                  <c:v>9.601779838012682</c:v>
                </c:pt>
                <c:pt idx="696">
                  <c:v>9.6155953485708299</c:v>
                </c:pt>
                <c:pt idx="697">
                  <c:v>9.6294108591289778</c:v>
                </c:pt>
                <c:pt idx="698">
                  <c:v>9.6432263696871257</c:v>
                </c:pt>
                <c:pt idx="699">
                  <c:v>9.6570418802452735</c:v>
                </c:pt>
                <c:pt idx="700">
                  <c:v>9.6708573908034214</c:v>
                </c:pt>
                <c:pt idx="701">
                  <c:v>9.6846729013615693</c:v>
                </c:pt>
                <c:pt idx="702">
                  <c:v>9.6984884119197172</c:v>
                </c:pt>
                <c:pt idx="703">
                  <c:v>9.7123039224778651</c:v>
                </c:pt>
                <c:pt idx="704">
                  <c:v>9.726119433036013</c:v>
                </c:pt>
                <c:pt idx="705">
                  <c:v>9.7399349435941609</c:v>
                </c:pt>
                <c:pt idx="706">
                  <c:v>9.7537504541523088</c:v>
                </c:pt>
                <c:pt idx="707">
                  <c:v>9.7675659647104567</c:v>
                </c:pt>
                <c:pt idx="708">
                  <c:v>9.7813814752686046</c:v>
                </c:pt>
                <c:pt idx="709">
                  <c:v>9.7951969858267525</c:v>
                </c:pt>
                <c:pt idx="710">
                  <c:v>9.8090124963849004</c:v>
                </c:pt>
                <c:pt idx="711">
                  <c:v>9.8228280069430483</c:v>
                </c:pt>
                <c:pt idx="712">
                  <c:v>9.8366435175011961</c:v>
                </c:pt>
                <c:pt idx="713">
                  <c:v>9.850459028059344</c:v>
                </c:pt>
                <c:pt idx="714">
                  <c:v>9.8642745386174919</c:v>
                </c:pt>
                <c:pt idx="715">
                  <c:v>9.8780900491756398</c:v>
                </c:pt>
                <c:pt idx="716">
                  <c:v>9.8919055597337877</c:v>
                </c:pt>
                <c:pt idx="717">
                  <c:v>9.9057210702919356</c:v>
                </c:pt>
                <c:pt idx="718">
                  <c:v>9.9195365808500835</c:v>
                </c:pt>
                <c:pt idx="719">
                  <c:v>9.9333520914082314</c:v>
                </c:pt>
                <c:pt idx="720">
                  <c:v>9.9471676019663793</c:v>
                </c:pt>
                <c:pt idx="721">
                  <c:v>9.9609831125245272</c:v>
                </c:pt>
                <c:pt idx="722">
                  <c:v>9.9747986230826751</c:v>
                </c:pt>
                <c:pt idx="723">
                  <c:v>9.988614133640823</c:v>
                </c:pt>
                <c:pt idx="724">
                  <c:v>10.002429644198971</c:v>
                </c:pt>
                <c:pt idx="725">
                  <c:v>10.016245154757119</c:v>
                </c:pt>
                <c:pt idx="726">
                  <c:v>10.030060665315267</c:v>
                </c:pt>
                <c:pt idx="727">
                  <c:v>10.043876175873415</c:v>
                </c:pt>
                <c:pt idx="728">
                  <c:v>10.057691686431562</c:v>
                </c:pt>
                <c:pt idx="729">
                  <c:v>10.07150719698971</c:v>
                </c:pt>
                <c:pt idx="730">
                  <c:v>10.085322707547858</c:v>
                </c:pt>
                <c:pt idx="731">
                  <c:v>10.099138218106006</c:v>
                </c:pt>
                <c:pt idx="732">
                  <c:v>10.112953728664154</c:v>
                </c:pt>
                <c:pt idx="733">
                  <c:v>10.126769239222302</c:v>
                </c:pt>
                <c:pt idx="734">
                  <c:v>10.14058474978045</c:v>
                </c:pt>
                <c:pt idx="735">
                  <c:v>10.154400260338598</c:v>
                </c:pt>
                <c:pt idx="736">
                  <c:v>10.168215770896746</c:v>
                </c:pt>
                <c:pt idx="737">
                  <c:v>10.182031281454893</c:v>
                </c:pt>
                <c:pt idx="738">
                  <c:v>10.195846792013041</c:v>
                </c:pt>
                <c:pt idx="739">
                  <c:v>10.209662302571189</c:v>
                </c:pt>
                <c:pt idx="740">
                  <c:v>10.223477813129337</c:v>
                </c:pt>
                <c:pt idx="741">
                  <c:v>10.237293323687485</c:v>
                </c:pt>
                <c:pt idx="742">
                  <c:v>10.251108834245633</c:v>
                </c:pt>
                <c:pt idx="743">
                  <c:v>10.264924344803781</c:v>
                </c:pt>
                <c:pt idx="744">
                  <c:v>10.278739855361929</c:v>
                </c:pt>
                <c:pt idx="745">
                  <c:v>10.292555365920077</c:v>
                </c:pt>
                <c:pt idx="746">
                  <c:v>10.306370876478224</c:v>
                </c:pt>
                <c:pt idx="747">
                  <c:v>10.320186387036372</c:v>
                </c:pt>
                <c:pt idx="748">
                  <c:v>10.33400189759452</c:v>
                </c:pt>
                <c:pt idx="749">
                  <c:v>10.347817408152668</c:v>
                </c:pt>
                <c:pt idx="750">
                  <c:v>10.361632918710816</c:v>
                </c:pt>
                <c:pt idx="751">
                  <c:v>10.375448429268964</c:v>
                </c:pt>
                <c:pt idx="752">
                  <c:v>10.389263939827112</c:v>
                </c:pt>
                <c:pt idx="753">
                  <c:v>10.40307945038526</c:v>
                </c:pt>
                <c:pt idx="754">
                  <c:v>10.416894960943408</c:v>
                </c:pt>
                <c:pt idx="755">
                  <c:v>10.430710471501556</c:v>
                </c:pt>
                <c:pt idx="756">
                  <c:v>10.444525982059703</c:v>
                </c:pt>
                <c:pt idx="757">
                  <c:v>10.458341492617851</c:v>
                </c:pt>
                <c:pt idx="758">
                  <c:v>10.472157003175999</c:v>
                </c:pt>
                <c:pt idx="759">
                  <c:v>10.485972513734147</c:v>
                </c:pt>
                <c:pt idx="760">
                  <c:v>10.499788024292295</c:v>
                </c:pt>
                <c:pt idx="761">
                  <c:v>10.513603534850443</c:v>
                </c:pt>
                <c:pt idx="762">
                  <c:v>10.527419045408591</c:v>
                </c:pt>
                <c:pt idx="763">
                  <c:v>10.541234555966739</c:v>
                </c:pt>
                <c:pt idx="764">
                  <c:v>10.555050066524887</c:v>
                </c:pt>
                <c:pt idx="765">
                  <c:v>10.568865577083034</c:v>
                </c:pt>
                <c:pt idx="766">
                  <c:v>10.582681087641182</c:v>
                </c:pt>
                <c:pt idx="767">
                  <c:v>10.59649659819933</c:v>
                </c:pt>
                <c:pt idx="768">
                  <c:v>10.610312108757478</c:v>
                </c:pt>
                <c:pt idx="769">
                  <c:v>10.624127619315626</c:v>
                </c:pt>
                <c:pt idx="770">
                  <c:v>10.637943129873774</c:v>
                </c:pt>
                <c:pt idx="771">
                  <c:v>10.651758640431922</c:v>
                </c:pt>
                <c:pt idx="772">
                  <c:v>10.66557415099007</c:v>
                </c:pt>
                <c:pt idx="773">
                  <c:v>10.679389661548218</c:v>
                </c:pt>
                <c:pt idx="774">
                  <c:v>10.693205172106365</c:v>
                </c:pt>
                <c:pt idx="775">
                  <c:v>10.707020682664513</c:v>
                </c:pt>
                <c:pt idx="776">
                  <c:v>10.720836193222661</c:v>
                </c:pt>
                <c:pt idx="777">
                  <c:v>10.734651703780809</c:v>
                </c:pt>
                <c:pt idx="778">
                  <c:v>10.748467214338957</c:v>
                </c:pt>
                <c:pt idx="779">
                  <c:v>10.762282724897105</c:v>
                </c:pt>
                <c:pt idx="780">
                  <c:v>10.776098235455253</c:v>
                </c:pt>
                <c:pt idx="781">
                  <c:v>10.789913746013401</c:v>
                </c:pt>
                <c:pt idx="782">
                  <c:v>10.803729256571549</c:v>
                </c:pt>
                <c:pt idx="783">
                  <c:v>10.817544767129696</c:v>
                </c:pt>
                <c:pt idx="784">
                  <c:v>10.831360277687844</c:v>
                </c:pt>
                <c:pt idx="785">
                  <c:v>10.845175788245992</c:v>
                </c:pt>
                <c:pt idx="786">
                  <c:v>10.85899129880414</c:v>
                </c:pt>
                <c:pt idx="787">
                  <c:v>10.872806809362288</c:v>
                </c:pt>
                <c:pt idx="788">
                  <c:v>10.886622319920436</c:v>
                </c:pt>
                <c:pt idx="789">
                  <c:v>10.900437830478584</c:v>
                </c:pt>
                <c:pt idx="790">
                  <c:v>10.914253341036732</c:v>
                </c:pt>
                <c:pt idx="791">
                  <c:v>10.92806885159488</c:v>
                </c:pt>
                <c:pt idx="792">
                  <c:v>10.941884362153028</c:v>
                </c:pt>
                <c:pt idx="793">
                  <c:v>10.955699872711175</c:v>
                </c:pt>
                <c:pt idx="794">
                  <c:v>10.969515383269323</c:v>
                </c:pt>
                <c:pt idx="795">
                  <c:v>10.983330893827471</c:v>
                </c:pt>
                <c:pt idx="796">
                  <c:v>10.997146404385619</c:v>
                </c:pt>
                <c:pt idx="797">
                  <c:v>11.010961914943767</c:v>
                </c:pt>
                <c:pt idx="798">
                  <c:v>11.024777425501915</c:v>
                </c:pt>
                <c:pt idx="799">
                  <c:v>11.038592936060063</c:v>
                </c:pt>
                <c:pt idx="800">
                  <c:v>11.052408446618211</c:v>
                </c:pt>
                <c:pt idx="801">
                  <c:v>11.066223957176359</c:v>
                </c:pt>
                <c:pt idx="802">
                  <c:v>11.080039467734506</c:v>
                </c:pt>
                <c:pt idx="803">
                  <c:v>11.093854978292654</c:v>
                </c:pt>
                <c:pt idx="804">
                  <c:v>11.107670488850802</c:v>
                </c:pt>
                <c:pt idx="805">
                  <c:v>11.12148599940895</c:v>
                </c:pt>
                <c:pt idx="806">
                  <c:v>11.135301509967098</c:v>
                </c:pt>
                <c:pt idx="807">
                  <c:v>11.149117020525246</c:v>
                </c:pt>
                <c:pt idx="808">
                  <c:v>11.162932531083394</c:v>
                </c:pt>
                <c:pt idx="809">
                  <c:v>11.176748041641542</c:v>
                </c:pt>
                <c:pt idx="810">
                  <c:v>11.19056355219969</c:v>
                </c:pt>
                <c:pt idx="811">
                  <c:v>11.204379062757837</c:v>
                </c:pt>
                <c:pt idx="812">
                  <c:v>11.218194573315985</c:v>
                </c:pt>
                <c:pt idx="813">
                  <c:v>11.232010083874133</c:v>
                </c:pt>
                <c:pt idx="814">
                  <c:v>11.245825594432281</c:v>
                </c:pt>
                <c:pt idx="815">
                  <c:v>11.259641104990429</c:v>
                </c:pt>
                <c:pt idx="816">
                  <c:v>11.273456615548577</c:v>
                </c:pt>
                <c:pt idx="817">
                  <c:v>11.287272126106725</c:v>
                </c:pt>
                <c:pt idx="818">
                  <c:v>11.301087636664873</c:v>
                </c:pt>
                <c:pt idx="819">
                  <c:v>11.314903147223021</c:v>
                </c:pt>
                <c:pt idx="820">
                  <c:v>11.328718657781168</c:v>
                </c:pt>
                <c:pt idx="821">
                  <c:v>11.342534168339316</c:v>
                </c:pt>
                <c:pt idx="822">
                  <c:v>11.356349678897464</c:v>
                </c:pt>
                <c:pt idx="823">
                  <c:v>11.370165189455612</c:v>
                </c:pt>
                <c:pt idx="824">
                  <c:v>11.38398070001376</c:v>
                </c:pt>
                <c:pt idx="825">
                  <c:v>11.397796210571908</c:v>
                </c:pt>
                <c:pt idx="826">
                  <c:v>11.411611721130056</c:v>
                </c:pt>
                <c:pt idx="827">
                  <c:v>11.425427231688204</c:v>
                </c:pt>
                <c:pt idx="828">
                  <c:v>11.439242742246352</c:v>
                </c:pt>
                <c:pt idx="829">
                  <c:v>11.4530582528045</c:v>
                </c:pt>
                <c:pt idx="830">
                  <c:v>11.466873763362647</c:v>
                </c:pt>
                <c:pt idx="831">
                  <c:v>11.480689273920795</c:v>
                </c:pt>
                <c:pt idx="832">
                  <c:v>11.494504784478943</c:v>
                </c:pt>
                <c:pt idx="833">
                  <c:v>11.508320295037091</c:v>
                </c:pt>
                <c:pt idx="834">
                  <c:v>11.522135805595239</c:v>
                </c:pt>
                <c:pt idx="835">
                  <c:v>11.535951316153387</c:v>
                </c:pt>
                <c:pt idx="836">
                  <c:v>11.549766826711535</c:v>
                </c:pt>
                <c:pt idx="837">
                  <c:v>11.563582337269683</c:v>
                </c:pt>
                <c:pt idx="838">
                  <c:v>11.577397847827831</c:v>
                </c:pt>
                <c:pt idx="839">
                  <c:v>11.591213358385978</c:v>
                </c:pt>
                <c:pt idx="840">
                  <c:v>11.605028868944126</c:v>
                </c:pt>
                <c:pt idx="841">
                  <c:v>11.618844379502274</c:v>
                </c:pt>
                <c:pt idx="842">
                  <c:v>11.632659890060422</c:v>
                </c:pt>
                <c:pt idx="843">
                  <c:v>11.64647540061857</c:v>
                </c:pt>
                <c:pt idx="844">
                  <c:v>11.660290911176718</c:v>
                </c:pt>
                <c:pt idx="845">
                  <c:v>11.674106421734866</c:v>
                </c:pt>
                <c:pt idx="846">
                  <c:v>11.687921932293014</c:v>
                </c:pt>
                <c:pt idx="847">
                  <c:v>11.701737442851162</c:v>
                </c:pt>
                <c:pt idx="848">
                  <c:v>11.715552953409309</c:v>
                </c:pt>
                <c:pt idx="849">
                  <c:v>11.729368463967457</c:v>
                </c:pt>
                <c:pt idx="850">
                  <c:v>11.743183974525605</c:v>
                </c:pt>
                <c:pt idx="851">
                  <c:v>11.756999485083753</c:v>
                </c:pt>
                <c:pt idx="852">
                  <c:v>11.770814995641901</c:v>
                </c:pt>
                <c:pt idx="853">
                  <c:v>11.784630506200049</c:v>
                </c:pt>
                <c:pt idx="854">
                  <c:v>11.798446016758197</c:v>
                </c:pt>
                <c:pt idx="855">
                  <c:v>11.812261527316345</c:v>
                </c:pt>
                <c:pt idx="856">
                  <c:v>11.826077037874493</c:v>
                </c:pt>
                <c:pt idx="857">
                  <c:v>11.83989254843264</c:v>
                </c:pt>
                <c:pt idx="858">
                  <c:v>11.853708058990788</c:v>
                </c:pt>
                <c:pt idx="859">
                  <c:v>11.867523569548936</c:v>
                </c:pt>
                <c:pt idx="860">
                  <c:v>11.881339080107084</c:v>
                </c:pt>
                <c:pt idx="861">
                  <c:v>11.895154590665232</c:v>
                </c:pt>
                <c:pt idx="862">
                  <c:v>11.90897010122338</c:v>
                </c:pt>
                <c:pt idx="863">
                  <c:v>11.922785611781528</c:v>
                </c:pt>
                <c:pt idx="864">
                  <c:v>11.936601122339676</c:v>
                </c:pt>
                <c:pt idx="865">
                  <c:v>11.950416632897824</c:v>
                </c:pt>
                <c:pt idx="866">
                  <c:v>11.964232143455972</c:v>
                </c:pt>
                <c:pt idx="867">
                  <c:v>11.978047654014119</c:v>
                </c:pt>
                <c:pt idx="868">
                  <c:v>11.991863164572267</c:v>
                </c:pt>
                <c:pt idx="869">
                  <c:v>12.005678675130415</c:v>
                </c:pt>
                <c:pt idx="870">
                  <c:v>12.019494185688563</c:v>
                </c:pt>
                <c:pt idx="871">
                  <c:v>12.033309696246711</c:v>
                </c:pt>
                <c:pt idx="872">
                  <c:v>12.047125206804859</c:v>
                </c:pt>
                <c:pt idx="873">
                  <c:v>12.060940717363007</c:v>
                </c:pt>
                <c:pt idx="874">
                  <c:v>12.074756227921155</c:v>
                </c:pt>
                <c:pt idx="875">
                  <c:v>12.088571738479303</c:v>
                </c:pt>
                <c:pt idx="876">
                  <c:v>12.10238724903745</c:v>
                </c:pt>
                <c:pt idx="877">
                  <c:v>12.116202759595598</c:v>
                </c:pt>
                <c:pt idx="878">
                  <c:v>12.130018270153746</c:v>
                </c:pt>
                <c:pt idx="879">
                  <c:v>12.143833780711894</c:v>
                </c:pt>
                <c:pt idx="880">
                  <c:v>12.157649291270042</c:v>
                </c:pt>
                <c:pt idx="881">
                  <c:v>12.17146480182819</c:v>
                </c:pt>
                <c:pt idx="882">
                  <c:v>12.185280312386338</c:v>
                </c:pt>
                <c:pt idx="883">
                  <c:v>12.199095822944486</c:v>
                </c:pt>
                <c:pt idx="884">
                  <c:v>12.212911333502634</c:v>
                </c:pt>
                <c:pt idx="885">
                  <c:v>12.226726844060781</c:v>
                </c:pt>
                <c:pt idx="886">
                  <c:v>12.240542354618929</c:v>
                </c:pt>
                <c:pt idx="887">
                  <c:v>12.254357865177077</c:v>
                </c:pt>
                <c:pt idx="888">
                  <c:v>12.268173375735225</c:v>
                </c:pt>
                <c:pt idx="889">
                  <c:v>12.281988886293373</c:v>
                </c:pt>
                <c:pt idx="890">
                  <c:v>12.295804396851521</c:v>
                </c:pt>
                <c:pt idx="891">
                  <c:v>12.309619907409669</c:v>
                </c:pt>
                <c:pt idx="892">
                  <c:v>12.323435417967817</c:v>
                </c:pt>
                <c:pt idx="893">
                  <c:v>12.337250928525965</c:v>
                </c:pt>
                <c:pt idx="894">
                  <c:v>12.351066439084113</c:v>
                </c:pt>
                <c:pt idx="895">
                  <c:v>12.36488194964226</c:v>
                </c:pt>
                <c:pt idx="896">
                  <c:v>12.378697460200408</c:v>
                </c:pt>
                <c:pt idx="897">
                  <c:v>12.392512970758556</c:v>
                </c:pt>
                <c:pt idx="898">
                  <c:v>12.406328481316704</c:v>
                </c:pt>
                <c:pt idx="899">
                  <c:v>12.420143991874852</c:v>
                </c:pt>
                <c:pt idx="900">
                  <c:v>12.433959502433</c:v>
                </c:pt>
                <c:pt idx="901">
                  <c:v>12.447775012991148</c:v>
                </c:pt>
                <c:pt idx="902">
                  <c:v>12.461590523549296</c:v>
                </c:pt>
                <c:pt idx="903">
                  <c:v>12.475406034107444</c:v>
                </c:pt>
                <c:pt idx="904">
                  <c:v>12.489221544665591</c:v>
                </c:pt>
                <c:pt idx="905">
                  <c:v>12.503037055223739</c:v>
                </c:pt>
                <c:pt idx="906">
                  <c:v>12.516852565781887</c:v>
                </c:pt>
                <c:pt idx="907">
                  <c:v>12.530668076340035</c:v>
                </c:pt>
                <c:pt idx="908">
                  <c:v>12.544483586898183</c:v>
                </c:pt>
                <c:pt idx="909">
                  <c:v>12.558299097456331</c:v>
                </c:pt>
                <c:pt idx="910">
                  <c:v>12.572114608014479</c:v>
                </c:pt>
                <c:pt idx="911">
                  <c:v>12.585930118572627</c:v>
                </c:pt>
                <c:pt idx="912">
                  <c:v>12.599745629130775</c:v>
                </c:pt>
                <c:pt idx="913">
                  <c:v>12.613561139688922</c:v>
                </c:pt>
                <c:pt idx="914">
                  <c:v>12.62737665024707</c:v>
                </c:pt>
                <c:pt idx="915">
                  <c:v>12.641192160805218</c:v>
                </c:pt>
                <c:pt idx="916">
                  <c:v>12.655007671363366</c:v>
                </c:pt>
                <c:pt idx="917">
                  <c:v>12.668823181921514</c:v>
                </c:pt>
                <c:pt idx="918">
                  <c:v>12.682638692479662</c:v>
                </c:pt>
                <c:pt idx="919">
                  <c:v>12.69645420303781</c:v>
                </c:pt>
                <c:pt idx="920">
                  <c:v>12.710269713595958</c:v>
                </c:pt>
                <c:pt idx="921">
                  <c:v>12.724085224154106</c:v>
                </c:pt>
                <c:pt idx="922">
                  <c:v>12.737900734712253</c:v>
                </c:pt>
                <c:pt idx="923">
                  <c:v>12.751716245270401</c:v>
                </c:pt>
                <c:pt idx="924">
                  <c:v>12.765531755828549</c:v>
                </c:pt>
                <c:pt idx="925">
                  <c:v>12.779347266386697</c:v>
                </c:pt>
                <c:pt idx="926">
                  <c:v>12.793162776944845</c:v>
                </c:pt>
                <c:pt idx="927">
                  <c:v>12.806978287502993</c:v>
                </c:pt>
                <c:pt idx="928">
                  <c:v>12.820793798061141</c:v>
                </c:pt>
                <c:pt idx="929">
                  <c:v>12.834609308619289</c:v>
                </c:pt>
                <c:pt idx="930">
                  <c:v>12.848424819177437</c:v>
                </c:pt>
                <c:pt idx="931">
                  <c:v>12.862240329735585</c:v>
                </c:pt>
                <c:pt idx="932">
                  <c:v>12.876055840293732</c:v>
                </c:pt>
                <c:pt idx="933">
                  <c:v>12.88987135085188</c:v>
                </c:pt>
                <c:pt idx="934">
                  <c:v>12.903686861410028</c:v>
                </c:pt>
                <c:pt idx="935">
                  <c:v>12.917502371968176</c:v>
                </c:pt>
                <c:pt idx="936">
                  <c:v>12.931317882526324</c:v>
                </c:pt>
                <c:pt idx="937">
                  <c:v>12.945133393084472</c:v>
                </c:pt>
                <c:pt idx="938">
                  <c:v>12.95894890364262</c:v>
                </c:pt>
                <c:pt idx="939">
                  <c:v>12.972764414200768</c:v>
                </c:pt>
                <c:pt idx="940">
                  <c:v>12.986579924758916</c:v>
                </c:pt>
                <c:pt idx="941">
                  <c:v>13.000395435317063</c:v>
                </c:pt>
                <c:pt idx="942">
                  <c:v>13.014210945875211</c:v>
                </c:pt>
                <c:pt idx="943">
                  <c:v>13.028026456433359</c:v>
                </c:pt>
                <c:pt idx="944">
                  <c:v>13.041841966991507</c:v>
                </c:pt>
                <c:pt idx="945">
                  <c:v>13.055657477549655</c:v>
                </c:pt>
                <c:pt idx="946">
                  <c:v>13.069472988107803</c:v>
                </c:pt>
                <c:pt idx="947">
                  <c:v>13.083288498665951</c:v>
                </c:pt>
                <c:pt idx="948">
                  <c:v>13.097104009224099</c:v>
                </c:pt>
                <c:pt idx="949">
                  <c:v>13.110919519782247</c:v>
                </c:pt>
                <c:pt idx="950">
                  <c:v>13.124735030340394</c:v>
                </c:pt>
                <c:pt idx="951">
                  <c:v>13.138550540898542</c:v>
                </c:pt>
                <c:pt idx="952">
                  <c:v>13.15236605145669</c:v>
                </c:pt>
                <c:pt idx="953">
                  <c:v>13.166181562014838</c:v>
                </c:pt>
                <c:pt idx="954">
                  <c:v>13.179997072572986</c:v>
                </c:pt>
                <c:pt idx="955">
                  <c:v>13.193812583131134</c:v>
                </c:pt>
                <c:pt idx="956">
                  <c:v>13.207628093689282</c:v>
                </c:pt>
                <c:pt idx="957">
                  <c:v>13.22144360424743</c:v>
                </c:pt>
                <c:pt idx="958">
                  <c:v>13.235259114805578</c:v>
                </c:pt>
                <c:pt idx="959">
                  <c:v>13.249074625363725</c:v>
                </c:pt>
                <c:pt idx="960">
                  <c:v>13.262890135921873</c:v>
                </c:pt>
                <c:pt idx="961">
                  <c:v>13.276705646480021</c:v>
                </c:pt>
                <c:pt idx="962">
                  <c:v>13.290521157038169</c:v>
                </c:pt>
                <c:pt idx="963">
                  <c:v>13.304336667596317</c:v>
                </c:pt>
                <c:pt idx="964">
                  <c:v>13.318152178154465</c:v>
                </c:pt>
                <c:pt idx="965">
                  <c:v>13.331967688712613</c:v>
                </c:pt>
                <c:pt idx="966">
                  <c:v>13.345783199270761</c:v>
                </c:pt>
                <c:pt idx="967">
                  <c:v>13.359598709828909</c:v>
                </c:pt>
                <c:pt idx="968">
                  <c:v>13.373414220387057</c:v>
                </c:pt>
                <c:pt idx="969">
                  <c:v>13.387229730945204</c:v>
                </c:pt>
                <c:pt idx="970">
                  <c:v>13.401045241503352</c:v>
                </c:pt>
                <c:pt idx="971">
                  <c:v>13.4148607520615</c:v>
                </c:pt>
                <c:pt idx="972">
                  <c:v>13.428676262619648</c:v>
                </c:pt>
                <c:pt idx="973">
                  <c:v>13.442491773177796</c:v>
                </c:pt>
                <c:pt idx="974">
                  <c:v>13.456307283735944</c:v>
                </c:pt>
                <c:pt idx="975">
                  <c:v>13.470122794294092</c:v>
                </c:pt>
                <c:pt idx="976">
                  <c:v>13.48393830485224</c:v>
                </c:pt>
                <c:pt idx="977">
                  <c:v>13.497753815410388</c:v>
                </c:pt>
                <c:pt idx="978">
                  <c:v>13.511569325968535</c:v>
                </c:pt>
                <c:pt idx="979">
                  <c:v>13.525384836526683</c:v>
                </c:pt>
                <c:pt idx="980">
                  <c:v>13.539200347084831</c:v>
                </c:pt>
                <c:pt idx="981">
                  <c:v>13.553015857642979</c:v>
                </c:pt>
                <c:pt idx="982">
                  <c:v>13.566831368201127</c:v>
                </c:pt>
                <c:pt idx="983">
                  <c:v>13.580646878759275</c:v>
                </c:pt>
                <c:pt idx="984">
                  <c:v>13.594462389317423</c:v>
                </c:pt>
                <c:pt idx="985">
                  <c:v>13.608277899875571</c:v>
                </c:pt>
                <c:pt idx="986">
                  <c:v>13.622093410433719</c:v>
                </c:pt>
                <c:pt idx="987">
                  <c:v>13.635908920991866</c:v>
                </c:pt>
                <c:pt idx="988">
                  <c:v>13.649724431550014</c:v>
                </c:pt>
                <c:pt idx="989">
                  <c:v>13.663539942108162</c:v>
                </c:pt>
                <c:pt idx="990">
                  <c:v>13.67735545266631</c:v>
                </c:pt>
                <c:pt idx="991">
                  <c:v>13.691170963224458</c:v>
                </c:pt>
                <c:pt idx="992">
                  <c:v>13.704986473782606</c:v>
                </c:pt>
                <c:pt idx="993">
                  <c:v>13.718801984340754</c:v>
                </c:pt>
                <c:pt idx="994">
                  <c:v>13.732617494898902</c:v>
                </c:pt>
                <c:pt idx="995">
                  <c:v>13.74643300545705</c:v>
                </c:pt>
                <c:pt idx="996">
                  <c:v>13.760248516015197</c:v>
                </c:pt>
                <c:pt idx="997">
                  <c:v>13.774064026573345</c:v>
                </c:pt>
                <c:pt idx="998">
                  <c:v>13.787879537131493</c:v>
                </c:pt>
                <c:pt idx="999">
                  <c:v>13.801695047689641</c:v>
                </c:pt>
                <c:pt idx="1000">
                  <c:v>13.815510558047592</c:v>
                </c:pt>
              </c:numCache>
            </c:numRef>
          </c:xVal>
          <c:yVal>
            <c:numRef>
              <c:f>Gamma!$C$7:$C$1007</c:f>
              <c:numCache>
                <c:formatCode>0.00000</c:formatCode>
                <c:ptCount val="1001"/>
                <c:pt idx="0">
                  <c:v>0.49999999999585798</c:v>
                </c:pt>
                <c:pt idx="1">
                  <c:v>0.49655802420630785</c:v>
                </c:pt>
                <c:pt idx="2">
                  <c:v>0.49313974281142969</c:v>
                </c:pt>
                <c:pt idx="3">
                  <c:v>0.4897449927001577</c:v>
                </c:pt>
                <c:pt idx="4">
                  <c:v>0.48637361188427508</c:v>
                </c:pt>
                <c:pt idx="5">
                  <c:v>0.48302543949068394</c:v>
                </c:pt>
                <c:pt idx="6">
                  <c:v>0.4797003157537289</c:v>
                </c:pt>
                <c:pt idx="7">
                  <c:v>0.47639808200757378</c:v>
                </c:pt>
                <c:pt idx="8">
                  <c:v>0.47311858067863027</c:v>
                </c:pt>
                <c:pt idx="9">
                  <c:v>0.46986165527803897</c:v>
                </c:pt>
                <c:pt idx="10">
                  <c:v>0.46662715039420227</c:v>
                </c:pt>
                <c:pt idx="11">
                  <c:v>0.46341491168536847</c:v>
                </c:pt>
                <c:pt idx="12">
                  <c:v>0.46022478587226689</c:v>
                </c:pt>
                <c:pt idx="13">
                  <c:v>0.45705662073079428</c:v>
                </c:pt>
                <c:pt idx="14">
                  <c:v>0.45391026508475019</c:v>
                </c:pt>
                <c:pt idx="15">
                  <c:v>0.45078556879862436</c:v>
                </c:pt>
                <c:pt idx="16">
                  <c:v>0.44768238277043176</c:v>
                </c:pt>
                <c:pt idx="17">
                  <c:v>0.44460055892459838</c:v>
                </c:pt>
                <c:pt idx="18">
                  <c:v>0.44153995020489517</c:v>
                </c:pt>
                <c:pt idx="19">
                  <c:v>0.43850041056742117</c:v>
                </c:pt>
                <c:pt idx="20">
                  <c:v>0.43548179497363443</c:v>
                </c:pt>
                <c:pt idx="21">
                  <c:v>0.43248395938343148</c:v>
                </c:pt>
                <c:pt idx="22">
                  <c:v>0.42950676074827371</c:v>
                </c:pt>
                <c:pt idx="23">
                  <c:v>0.42655005700436188</c:v>
                </c:pt>
                <c:pt idx="24">
                  <c:v>0.42361370706585716</c:v>
                </c:pt>
                <c:pt idx="25">
                  <c:v>0.4206975708181484</c:v>
                </c:pt>
                <c:pt idx="26">
                  <c:v>0.41780150911116726</c:v>
                </c:pt>
                <c:pt idx="27">
                  <c:v>0.41492538375274707</c:v>
                </c:pt>
                <c:pt idx="28">
                  <c:v>0.41206905750202993</c:v>
                </c:pt>
                <c:pt idx="29">
                  <c:v>0.409232394062917</c:v>
                </c:pt>
                <c:pt idx="30">
                  <c:v>0.40641525807756529</c:v>
                </c:pt>
                <c:pt idx="31">
                  <c:v>0.4036175151199286</c:v>
                </c:pt>
                <c:pt idx="32">
                  <c:v>0.40083903168934326</c:v>
                </c:pt>
                <c:pt idx="33">
                  <c:v>0.39807967520415755</c:v>
                </c:pt>
                <c:pt idx="34">
                  <c:v>0.39533931399540545</c:v>
                </c:pt>
                <c:pt idx="35">
                  <c:v>0.39261781730052386</c:v>
                </c:pt>
                <c:pt idx="36">
                  <c:v>0.38991505525711256</c:v>
                </c:pt>
                <c:pt idx="37">
                  <c:v>0.38723089889673817</c:v>
                </c:pt>
                <c:pt idx="38">
                  <c:v>0.38456522013877953</c:v>
                </c:pt>
                <c:pt idx="39">
                  <c:v>0.38191789178431623</c:v>
                </c:pt>
                <c:pt idx="40">
                  <c:v>0.37928878751005918</c:v>
                </c:pt>
                <c:pt idx="41">
                  <c:v>0.3766777818623227</c:v>
                </c:pt>
                <c:pt idx="42">
                  <c:v>0.3740847502510381</c:v>
                </c:pt>
                <c:pt idx="43">
                  <c:v>0.37150956894380882</c:v>
                </c:pt>
                <c:pt idx="44">
                  <c:v>0.36895211506000608</c:v>
                </c:pt>
                <c:pt idx="45">
                  <c:v>0.36641226656490533</c:v>
                </c:pt>
                <c:pt idx="46">
                  <c:v>0.36388990226386325</c:v>
                </c:pt>
                <c:pt idx="47">
                  <c:v>0.36138490179653454</c:v>
                </c:pt>
                <c:pt idx="48">
                  <c:v>0.35889714563112873</c:v>
                </c:pt>
                <c:pt idx="49">
                  <c:v>0.35642651505870626</c:v>
                </c:pt>
                <c:pt idx="50">
                  <c:v>0.35397289218751438</c:v>
                </c:pt>
                <c:pt idx="51">
                  <c:v>0.35153615993736131</c:v>
                </c:pt>
                <c:pt idx="52">
                  <c:v>0.34911620203402965</c:v>
                </c:pt>
                <c:pt idx="53">
                  <c:v>0.34671290300372815</c:v>
                </c:pt>
                <c:pt idx="54">
                  <c:v>0.34432614816758139</c:v>
                </c:pt>
                <c:pt idx="55">
                  <c:v>0.34195582363615806</c:v>
                </c:pt>
                <c:pt idx="56">
                  <c:v>0.33960181630403591</c:v>
                </c:pt>
                <c:pt idx="57">
                  <c:v>0.33726401384440508</c:v>
                </c:pt>
                <c:pt idx="58">
                  <c:v>0.33494230470370795</c:v>
                </c:pt>
                <c:pt idx="59">
                  <c:v>0.3326365780963163</c:v>
                </c:pt>
                <c:pt idx="60">
                  <c:v>0.33034672399924475</c:v>
                </c:pt>
                <c:pt idx="61">
                  <c:v>0.32807263314690072</c:v>
                </c:pt>
                <c:pt idx="62">
                  <c:v>0.32581419702587078</c:v>
                </c:pt>
                <c:pt idx="63">
                  <c:v>0.3235713078697427</c:v>
                </c:pt>
                <c:pt idx="64">
                  <c:v>0.32134385865396281</c:v>
                </c:pt>
                <c:pt idx="65">
                  <c:v>0.31913174309072945</c:v>
                </c:pt>
                <c:pt idx="66">
                  <c:v>0.31693485562392076</c:v>
                </c:pt>
                <c:pt idx="67">
                  <c:v>0.3147530914240585</c:v>
                </c:pt>
                <c:pt idx="68">
                  <c:v>0.31258634638330524</c:v>
                </c:pt>
                <c:pt idx="69">
                  <c:v>0.31043451711049691</c:v>
                </c:pt>
                <c:pt idx="70">
                  <c:v>0.30829750092620917</c:v>
                </c:pt>
                <c:pt idx="71">
                  <c:v>0.30617519585785796</c:v>
                </c:pt>
                <c:pt idx="72">
                  <c:v>0.30406750063483351</c:v>
                </c:pt>
                <c:pt idx="73">
                  <c:v>0.30197431468366792</c:v>
                </c:pt>
                <c:pt idx="74">
                  <c:v>0.29989553812323633</c:v>
                </c:pt>
                <c:pt idx="75">
                  <c:v>0.29783107175999063</c:v>
                </c:pt>
                <c:pt idx="76">
                  <c:v>0.2957808170832264</c:v>
                </c:pt>
                <c:pt idx="77">
                  <c:v>0.29374467626038187</c:v>
                </c:pt>
                <c:pt idx="78">
                  <c:v>0.29172255213237014</c:v>
                </c:pt>
                <c:pt idx="79">
                  <c:v>0.28971434820894271</c:v>
                </c:pt>
                <c:pt idx="80">
                  <c:v>0.28771996866408522</c:v>
                </c:pt>
                <c:pt idx="81">
                  <c:v>0.28573931833144506</c:v>
                </c:pt>
                <c:pt idx="82">
                  <c:v>0.28377230269978992</c:v>
                </c:pt>
                <c:pt idx="83">
                  <c:v>0.2818188279084986</c:v>
                </c:pt>
                <c:pt idx="84">
                  <c:v>0.27987880074308169</c:v>
                </c:pt>
                <c:pt idx="85">
                  <c:v>0.27795212863073371</c:v>
                </c:pt>
                <c:pt idx="86">
                  <c:v>0.27603871963591603</c:v>
                </c:pt>
                <c:pt idx="87">
                  <c:v>0.27413848245596978</c:v>
                </c:pt>
                <c:pt idx="88">
                  <c:v>0.27225132641675925</c:v>
                </c:pt>
                <c:pt idx="89">
                  <c:v>0.2703771614683449</c:v>
                </c:pt>
                <c:pt idx="90">
                  <c:v>0.26851589818068677</c:v>
                </c:pt>
                <c:pt idx="91">
                  <c:v>0.26666744773937701</c:v>
                </c:pt>
                <c:pt idx="92">
                  <c:v>0.2648317219414017</c:v>
                </c:pt>
                <c:pt idx="93">
                  <c:v>0.26300863319093226</c:v>
                </c:pt>
                <c:pt idx="94">
                  <c:v>0.26119809449514553</c:v>
                </c:pt>
                <c:pt idx="95">
                  <c:v>0.25940001946007279</c:v>
                </c:pt>
                <c:pt idx="96">
                  <c:v>0.25761432228647718</c:v>
                </c:pt>
                <c:pt idx="97">
                  <c:v>0.25584091776575962</c:v>
                </c:pt>
                <c:pt idx="98">
                  <c:v>0.25407972127589301</c:v>
                </c:pt>
                <c:pt idx="99">
                  <c:v>0.25233064877738398</c:v>
                </c:pt>
                <c:pt idx="100">
                  <c:v>0.25059361680926312</c:v>
                </c:pt>
                <c:pt idx="101">
                  <c:v>0.24886854248510226</c:v>
                </c:pt>
                <c:pt idx="102">
                  <c:v>0.24715534348905938</c:v>
                </c:pt>
                <c:pt idx="103">
                  <c:v>0.24545393807195068</c:v>
                </c:pt>
                <c:pt idx="104">
                  <c:v>0.24376424504734992</c:v>
                </c:pt>
                <c:pt idx="105">
                  <c:v>0.24208618378771413</c:v>
                </c:pt>
                <c:pt idx="106">
                  <c:v>0.24041967422053653</c:v>
                </c:pt>
                <c:pt idx="107">
                  <c:v>0.23876463682452559</c:v>
                </c:pt>
                <c:pt idx="108">
                  <c:v>0.23712099262581046</c:v>
                </c:pt>
                <c:pt idx="109">
                  <c:v>0.23548866319417269</c:v>
                </c:pt>
                <c:pt idx="110">
                  <c:v>0.2338675706393035</c:v>
                </c:pt>
                <c:pt idx="111">
                  <c:v>0.2322576376070874</c:v>
                </c:pt>
                <c:pt idx="112">
                  <c:v>0.23065878727591074</c:v>
                </c:pt>
                <c:pt idx="113">
                  <c:v>0.22907094335299624</c:v>
                </c:pt>
                <c:pt idx="114">
                  <c:v>0.22749403007076233</c:v>
                </c:pt>
                <c:pt idx="115">
                  <c:v>0.22592797218320784</c:v>
                </c:pt>
                <c:pt idx="116">
                  <c:v>0.22437269496232146</c:v>
                </c:pt>
                <c:pt idx="117">
                  <c:v>0.22282812419451578</c:v>
                </c:pt>
                <c:pt idx="118">
                  <c:v>0.22129418617708629</c:v>
                </c:pt>
                <c:pt idx="119">
                  <c:v>0.21977080771469421</c:v>
                </c:pt>
                <c:pt idx="120">
                  <c:v>0.21825791611587397</c:v>
                </c:pt>
                <c:pt idx="121">
                  <c:v>0.21675543918956452</c:v>
                </c:pt>
                <c:pt idx="122">
                  <c:v>0.21526330524166459</c:v>
                </c:pt>
                <c:pt idx="123">
                  <c:v>0.21378144307161159</c:v>
                </c:pt>
                <c:pt idx="124">
                  <c:v>0.21230978196898428</c:v>
                </c:pt>
                <c:pt idx="125">
                  <c:v>0.21084825171012833</c:v>
                </c:pt>
                <c:pt idx="126">
                  <c:v>0.20939678255480584</c:v>
                </c:pt>
                <c:pt idx="127">
                  <c:v>0.20795530524286723</c:v>
                </c:pt>
                <c:pt idx="128">
                  <c:v>0.20652375099094644</c:v>
                </c:pt>
                <c:pt idx="129">
                  <c:v>0.20510205148917882</c:v>
                </c:pt>
                <c:pt idx="130">
                  <c:v>0.20369013889794149</c:v>
                </c:pt>
                <c:pt idx="131">
                  <c:v>0.20228794584461626</c:v>
                </c:pt>
                <c:pt idx="132">
                  <c:v>0.20089540542037473</c:v>
                </c:pt>
                <c:pt idx="133">
                  <c:v>0.19951245117698568</c:v>
                </c:pt>
                <c:pt idx="134">
                  <c:v>0.19813901712364432</c:v>
                </c:pt>
                <c:pt idx="135">
                  <c:v>0.19677503772382335</c:v>
                </c:pt>
                <c:pt idx="136">
                  <c:v>0.19542044789214569</c:v>
                </c:pt>
                <c:pt idx="137">
                  <c:v>0.19407518299127893</c:v>
                </c:pt>
                <c:pt idx="138">
                  <c:v>0.19273917882885086</c:v>
                </c:pt>
                <c:pt idx="139">
                  <c:v>0.19141237165438652</c:v>
                </c:pt>
                <c:pt idx="140">
                  <c:v>0.19009469815626609</c:v>
                </c:pt>
                <c:pt idx="141">
                  <c:v>0.18878609545870381</c:v>
                </c:pt>
                <c:pt idx="142">
                  <c:v>0.18748650111874796</c:v>
                </c:pt>
                <c:pt idx="143">
                  <c:v>0.18619585312330086</c:v>
                </c:pt>
                <c:pt idx="144">
                  <c:v>0.18491408988616015</c:v>
                </c:pt>
                <c:pt idx="145">
                  <c:v>0.1836411502450799</c:v>
                </c:pt>
                <c:pt idx="146">
                  <c:v>0.18237697345885204</c:v>
                </c:pt>
                <c:pt idx="147">
                  <c:v>0.18112149920440807</c:v>
                </c:pt>
                <c:pt idx="148">
                  <c:v>0.17987466757394055</c:v>
                </c:pt>
                <c:pt idx="149">
                  <c:v>0.17863641907204456</c:v>
                </c:pt>
                <c:pt idx="150">
                  <c:v>0.17740669461287858</c:v>
                </c:pt>
                <c:pt idx="151">
                  <c:v>0.1761854355173452</c:v>
                </c:pt>
                <c:pt idx="152">
                  <c:v>0.17497258351029107</c:v>
                </c:pt>
                <c:pt idx="153">
                  <c:v>0.17376808071772618</c:v>
                </c:pt>
                <c:pt idx="154">
                  <c:v>0.17257186966406227</c:v>
                </c:pt>
                <c:pt idx="155">
                  <c:v>0.17138389326937026</c:v>
                </c:pt>
                <c:pt idx="156">
                  <c:v>0.17020409484665647</c:v>
                </c:pt>
                <c:pt idx="157">
                  <c:v>0.16903241809915781</c:v>
                </c:pt>
                <c:pt idx="158">
                  <c:v>0.16786880711765537</c:v>
                </c:pt>
                <c:pt idx="159">
                  <c:v>0.16671320637780654</c:v>
                </c:pt>
                <c:pt idx="160">
                  <c:v>0.16556556073749568</c:v>
                </c:pt>
                <c:pt idx="161">
                  <c:v>0.16442581543420276</c:v>
                </c:pt>
                <c:pt idx="162">
                  <c:v>0.16329391608239027</c:v>
                </c:pt>
                <c:pt idx="163">
                  <c:v>0.16216980867090813</c:v>
                </c:pt>
                <c:pt idx="164">
                  <c:v>0.1610534395604164</c:v>
                </c:pt>
                <c:pt idx="165">
                  <c:v>0.15994475548082579</c:v>
                </c:pt>
                <c:pt idx="166">
                  <c:v>0.15884370352875565</c:v>
                </c:pt>
                <c:pt idx="167">
                  <c:v>0.15775023116500969</c:v>
                </c:pt>
                <c:pt idx="168">
                  <c:v>0.15666428621206893</c:v>
                </c:pt>
                <c:pt idx="169">
                  <c:v>0.15558581685160183</c:v>
                </c:pt>
                <c:pt idx="170">
                  <c:v>0.15451477162199176</c:v>
                </c:pt>
                <c:pt idx="171">
                  <c:v>0.15345109941588145</c:v>
                </c:pt>
                <c:pt idx="172">
                  <c:v>0.1523947494777341</c:v>
                </c:pt>
                <c:pt idx="173">
                  <c:v>0.15134567140141159</c:v>
                </c:pt>
                <c:pt idx="174">
                  <c:v>0.15030381512776922</c:v>
                </c:pt>
                <c:pt idx="175">
                  <c:v>0.14926913094226707</c:v>
                </c:pt>
                <c:pt idx="176">
                  <c:v>0.14824156947259765</c:v>
                </c:pt>
                <c:pt idx="177">
                  <c:v>0.14722108168633</c:v>
                </c:pt>
                <c:pt idx="178">
                  <c:v>0.14620761888857017</c:v>
                </c:pt>
                <c:pt idx="179">
                  <c:v>0.14520113271963739</c:v>
                </c:pt>
                <c:pt idx="180">
                  <c:v>0.14420157515275664</c:v>
                </c:pt>
                <c:pt idx="181">
                  <c:v>0.14320889849176685</c:v>
                </c:pt>
                <c:pt idx="182">
                  <c:v>0.14222305536884508</c:v>
                </c:pt>
                <c:pt idx="183">
                  <c:v>0.14124399874224616</c:v>
                </c:pt>
                <c:pt idx="184">
                  <c:v>0.140271681894058</c:v>
                </c:pt>
                <c:pt idx="185">
                  <c:v>0.13930605842797236</c:v>
                </c:pt>
                <c:pt idx="186">
                  <c:v>0.13834708226707096</c:v>
                </c:pt>
                <c:pt idx="187">
                  <c:v>0.13739470765162676</c:v>
                </c:pt>
                <c:pt idx="188">
                  <c:v>0.13644888913692049</c:v>
                </c:pt>
                <c:pt idx="189">
                  <c:v>0.13550958159107218</c:v>
                </c:pt>
                <c:pt idx="190">
                  <c:v>0.13457674019288737</c:v>
                </c:pt>
                <c:pt idx="191">
                  <c:v>0.13365032042971872</c:v>
                </c:pt>
                <c:pt idx="192">
                  <c:v>0.13273027809534169</c:v>
                </c:pt>
                <c:pt idx="193">
                  <c:v>0.1318165692878453</c:v>
                </c:pt>
                <c:pt idx="194">
                  <c:v>0.13090915040753714</c:v>
                </c:pt>
                <c:pt idx="195">
                  <c:v>0.13000797815486306</c:v>
                </c:pt>
                <c:pt idx="196">
                  <c:v>0.12911300952834087</c:v>
                </c:pt>
                <c:pt idx="197">
                  <c:v>0.12822420182250849</c:v>
                </c:pt>
                <c:pt idx="198">
                  <c:v>0.12734151262588628</c:v>
                </c:pt>
                <c:pt idx="199">
                  <c:v>0.12646489981895304</c:v>
                </c:pt>
                <c:pt idx="200">
                  <c:v>0.1255943215721364</c:v>
                </c:pt>
                <c:pt idx="201">
                  <c:v>0.12472973634381672</c:v>
                </c:pt>
                <c:pt idx="202">
                  <c:v>0.12387110287834485</c:v>
                </c:pt>
                <c:pt idx="203">
                  <c:v>0.1230183802040735</c:v>
                </c:pt>
                <c:pt idx="204">
                  <c:v>0.12217152763140232</c:v>
                </c:pt>
                <c:pt idx="205">
                  <c:v>0.12133050475083609</c:v>
                </c:pt>
                <c:pt idx="206">
                  <c:v>0.12049527143105664</c:v>
                </c:pt>
                <c:pt idx="207">
                  <c:v>0.11966578781700785</c:v>
                </c:pt>
                <c:pt idx="208">
                  <c:v>0.11884201432799385</c:v>
                </c:pt>
                <c:pt idx="209">
                  <c:v>0.11802391165579043</c:v>
                </c:pt>
                <c:pt idx="210">
                  <c:v>0.11721144076276925</c:v>
                </c:pt>
                <c:pt idx="211">
                  <c:v>0.1164045628800351</c:v>
                </c:pt>
                <c:pt idx="212">
                  <c:v>0.11560323950557598</c:v>
                </c:pt>
                <c:pt idx="213">
                  <c:v>0.11480743240242589</c:v>
                </c:pt>
                <c:pt idx="214">
                  <c:v>0.11401710359684022</c:v>
                </c:pt>
                <c:pt idx="215">
                  <c:v>0.11323221537648383</c:v>
                </c:pt>
                <c:pt idx="216">
                  <c:v>0.11245273028863143</c:v>
                </c:pt>
                <c:pt idx="217">
                  <c:v>0.11167861113838046</c:v>
                </c:pt>
                <c:pt idx="218">
                  <c:v>0.11090982098687632</c:v>
                </c:pt>
                <c:pt idx="219">
                  <c:v>0.11014632314954968</c:v>
                </c:pt>
                <c:pt idx="220">
                  <c:v>0.10938808119436597</c:v>
                </c:pt>
                <c:pt idx="221">
                  <c:v>0.10863505894008704</c:v>
                </c:pt>
                <c:pt idx="222">
                  <c:v>0.1078872204545446</c:v>
                </c:pt>
                <c:pt idx="223">
                  <c:v>0.10714453005292565</c:v>
                </c:pt>
                <c:pt idx="224">
                  <c:v>0.10640695229606975</c:v>
                </c:pt>
                <c:pt idx="225">
                  <c:v>0.10567445198877792</c:v>
                </c:pt>
                <c:pt idx="226">
                  <c:v>0.10494699417813322</c:v>
                </c:pt>
                <c:pt idx="227">
                  <c:v>0.10422454415183285</c:v>
                </c:pt>
                <c:pt idx="228">
                  <c:v>0.1035070674365319</c:v>
                </c:pt>
                <c:pt idx="229">
                  <c:v>0.10279452979619826</c:v>
                </c:pt>
                <c:pt idx="230">
                  <c:v>0.10208689723047899</c:v>
                </c:pt>
                <c:pt idx="231">
                  <c:v>0.10138413597307799</c:v>
                </c:pt>
                <c:pt idx="232">
                  <c:v>0.10068621249014463</c:v>
                </c:pt>
                <c:pt idx="233">
                  <c:v>9.9993093478673731E-2</c:v>
                </c:pt>
                <c:pt idx="234">
                  <c:v>9.9304745864916416E-2</c:v>
                </c:pt>
                <c:pt idx="235">
                  <c:v>9.8621136802801809E-2</c:v>
                </c:pt>
                <c:pt idx="236">
                  <c:v>9.7942233672369899E-2</c:v>
                </c:pt>
                <c:pt idx="237">
                  <c:v>9.7268004078214801E-2</c:v>
                </c:pt>
                <c:pt idx="238">
                  <c:v>9.6598415847939101E-2</c:v>
                </c:pt>
                <c:pt idx="239">
                  <c:v>9.5933437030618601E-2</c:v>
                </c:pt>
                <c:pt idx="240">
                  <c:v>9.5273035895277705E-2</c:v>
                </c:pt>
                <c:pt idx="241">
                  <c:v>9.4617180929375308E-2</c:v>
                </c:pt>
                <c:pt idx="242">
                  <c:v>9.396584083730114E-2</c:v>
                </c:pt>
                <c:pt idx="243">
                  <c:v>9.3318984538882349E-2</c:v>
                </c:pt>
                <c:pt idx="244">
                  <c:v>9.2676581167900576E-2</c:v>
                </c:pt>
                <c:pt idx="245">
                  <c:v>9.2038600070618926E-2</c:v>
                </c:pt>
                <c:pt idx="246">
                  <c:v>9.140501080431937E-2</c:v>
                </c:pt>
                <c:pt idx="247">
                  <c:v>9.0775783135850094E-2</c:v>
                </c:pt>
                <c:pt idx="248">
                  <c:v>9.0150887040182828E-2</c:v>
                </c:pt>
                <c:pt idx="249">
                  <c:v>8.9530292698980135E-2</c:v>
                </c:pt>
                <c:pt idx="250">
                  <c:v>8.8913970499172587E-2</c:v>
                </c:pt>
                <c:pt idx="251">
                  <c:v>8.8301891031545676E-2</c:v>
                </c:pt>
                <c:pt idx="252">
                  <c:v>8.7694025089336505E-2</c:v>
                </c:pt>
                <c:pt idx="253">
                  <c:v>8.7090343666840112E-2</c:v>
                </c:pt>
                <c:pt idx="254">
                  <c:v>8.649081795802542E-2</c:v>
                </c:pt>
                <c:pt idx="255">
                  <c:v>8.5895419355160693E-2</c:v>
                </c:pt>
                <c:pt idx="256">
                  <c:v>8.5304119447448354E-2</c:v>
                </c:pt>
                <c:pt idx="257">
                  <c:v>8.4716890019669477E-2</c:v>
                </c:pt>
                <c:pt idx="258">
                  <c:v>8.4133703050837297E-2</c:v>
                </c:pt>
                <c:pt idx="259">
                  <c:v>8.3554530712860134E-2</c:v>
                </c:pt>
                <c:pt idx="260">
                  <c:v>8.29793453692136E-2</c:v>
                </c:pt>
                <c:pt idx="261">
                  <c:v>8.2408119573621777E-2</c:v>
                </c:pt>
                <c:pt idx="262">
                  <c:v>8.1840826068747569E-2</c:v>
                </c:pt>
                <c:pt idx="263">
                  <c:v>8.127743778489209E-2</c:v>
                </c:pt>
                <c:pt idx="264">
                  <c:v>8.0717927838702921E-2</c:v>
                </c:pt>
                <c:pt idx="265">
                  <c:v>8.01622695318914E-2</c:v>
                </c:pt>
                <c:pt idx="266">
                  <c:v>7.9610436349958499E-2</c:v>
                </c:pt>
                <c:pt idx="267">
                  <c:v>7.9062401960929826E-2</c:v>
                </c:pt>
                <c:pt idx="268">
                  <c:v>7.8518140214098919E-2</c:v>
                </c:pt>
                <c:pt idx="269">
                  <c:v>7.797762513877958E-2</c:v>
                </c:pt>
                <c:pt idx="270">
                  <c:v>7.7440830943066544E-2</c:v>
                </c:pt>
                <c:pt idx="271">
                  <c:v>7.6907732012604785E-2</c:v>
                </c:pt>
                <c:pt idx="272">
                  <c:v>7.6378302909367229E-2</c:v>
                </c:pt>
                <c:pt idx="273">
                  <c:v>7.5852518370440936E-2</c:v>
                </c:pt>
                <c:pt idx="274">
                  <c:v>7.5330353306821682E-2</c:v>
                </c:pt>
                <c:pt idx="275">
                  <c:v>7.4811782802216731E-2</c:v>
                </c:pt>
                <c:pt idx="276">
                  <c:v>7.429678211185585E-2</c:v>
                </c:pt>
                <c:pt idx="277">
                  <c:v>7.378532666131063E-2</c:v>
                </c:pt>
                <c:pt idx="278">
                  <c:v>7.3277392045321868E-2</c:v>
                </c:pt>
                <c:pt idx="279">
                  <c:v>7.2772954026634959E-2</c:v>
                </c:pt>
                <c:pt idx="280">
                  <c:v>7.2271988534843373E-2</c:v>
                </c:pt>
                <c:pt idx="281">
                  <c:v>7.1774471665240119E-2</c:v>
                </c:pt>
                <c:pt idx="282">
                  <c:v>7.1280379677677003E-2</c:v>
                </c:pt>
                <c:pt idx="283">
                  <c:v>7.0789688995431935E-2</c:v>
                </c:pt>
                <c:pt idx="284">
                  <c:v>7.0302376204083791E-2</c:v>
                </c:pt>
                <c:pt idx="285">
                  <c:v>6.9818418050395181E-2</c:v>
                </c:pt>
                <c:pt idx="286">
                  <c:v>6.9337791441202903E-2</c:v>
                </c:pt>
                <c:pt idx="287">
                  <c:v>6.8860473442315967E-2</c:v>
                </c:pt>
                <c:pt idx="288">
                  <c:v>6.8386441277421217E-2</c:v>
                </c:pt>
                <c:pt idx="289">
                  <c:v>6.7915672326996579E-2</c:v>
                </c:pt>
                <c:pt idx="290">
                  <c:v>6.744814412723163E-2</c:v>
                </c:pt>
                <c:pt idx="291">
                  <c:v>6.6983834368955733E-2</c:v>
                </c:pt>
                <c:pt idx="292">
                  <c:v>6.6522720896573545E-2</c:v>
                </c:pt>
                <c:pt idx="293">
                  <c:v>6.6064781707007733E-2</c:v>
                </c:pt>
                <c:pt idx="294">
                  <c:v>6.5609994948649081E-2</c:v>
                </c:pt>
                <c:pt idx="295">
                  <c:v>6.5158338920313821E-2</c:v>
                </c:pt>
                <c:pt idx="296">
                  <c:v>6.4709792070208064E-2</c:v>
                </c:pt>
                <c:pt idx="297">
                  <c:v>6.4264332994899406E-2</c:v>
                </c:pt>
                <c:pt idx="298">
                  <c:v>6.3821940438295671E-2</c:v>
                </c:pt>
                <c:pt idx="299">
                  <c:v>6.3382593290630576E-2</c:v>
                </c:pt>
                <c:pt idx="300">
                  <c:v>6.2946270587456443E-2</c:v>
                </c:pt>
                <c:pt idx="301">
                  <c:v>6.251295150864386E-2</c:v>
                </c:pt>
                <c:pt idx="302">
                  <c:v>6.2082615377388135E-2</c:v>
                </c:pt>
                <c:pt idx="303">
                  <c:v>6.1655241659222738E-2</c:v>
                </c:pt>
                <c:pt idx="304">
                  <c:v>6.1230809961039405E-2</c:v>
                </c:pt>
                <c:pt idx="305">
                  <c:v>6.0809300030115018E-2</c:v>
                </c:pt>
                <c:pt idx="306">
                  <c:v>6.0390691753145251E-2</c:v>
                </c:pt>
                <c:pt idx="307">
                  <c:v>5.9974965155284783E-2</c:v>
                </c:pt>
                <c:pt idx="308">
                  <c:v>5.956210039919415E-2</c:v>
                </c:pt>
                <c:pt idx="309">
                  <c:v>5.9152077784093184E-2</c:v>
                </c:pt>
                <c:pt idx="310">
                  <c:v>5.8744877744820935E-2</c:v>
                </c:pt>
                <c:pt idx="311">
                  <c:v>5.8340480850902064E-2</c:v>
                </c:pt>
                <c:pt idx="312">
                  <c:v>5.7938867805619694E-2</c:v>
                </c:pt>
                <c:pt idx="313">
                  <c:v>5.7540019445094605E-2</c:v>
                </c:pt>
                <c:pt idx="314">
                  <c:v>5.7143916737370799E-2</c:v>
                </c:pt>
                <c:pt idx="315">
                  <c:v>5.675054078150734E-2</c:v>
                </c:pt>
                <c:pt idx="316">
                  <c:v>5.6359872806676439E-2</c:v>
                </c:pt>
                <c:pt idx="317">
                  <c:v>5.5971894171267814E-2</c:v>
                </c:pt>
                <c:pt idx="318">
                  <c:v>5.5586586361999077E-2</c:v>
                </c:pt>
                <c:pt idx="319">
                  <c:v>5.5203930993032432E-2</c:v>
                </c:pt>
                <c:pt idx="320">
                  <c:v>5.4823909805097243E-2</c:v>
                </c:pt>
                <c:pt idx="321">
                  <c:v>5.444650466461886E-2</c:v>
                </c:pt>
                <c:pt idx="322">
                  <c:v>5.4071697562853259E-2</c:v>
                </c:pt>
                <c:pt idx="323">
                  <c:v>5.3699470615027736E-2</c:v>
                </c:pt>
                <c:pt idx="324">
                  <c:v>5.3329806059487499E-2</c:v>
                </c:pt>
                <c:pt idx="325">
                  <c:v>5.2962686256848135E-2</c:v>
                </c:pt>
                <c:pt idx="326">
                  <c:v>5.2598093689153885E-2</c:v>
                </c:pt>
                <c:pt idx="327">
                  <c:v>5.2236010959041762E-2</c:v>
                </c:pt>
                <c:pt idx="328">
                  <c:v>5.187642078891138E-2</c:v>
                </c:pt>
                <c:pt idx="329">
                  <c:v>5.1519306020100519E-2</c:v>
                </c:pt>
                <c:pt idx="330">
                  <c:v>5.1164649612066355E-2</c:v>
                </c:pt>
                <c:pt idx="331">
                  <c:v>5.0812434641572334E-2</c:v>
                </c:pt>
                <c:pt idx="332">
                  <c:v>5.046264430188066E-2</c:v>
                </c:pt>
                <c:pt idx="333">
                  <c:v>5.0115261901950266E-2</c:v>
                </c:pt>
                <c:pt idx="334">
                  <c:v>4.9770270865640447E-2</c:v>
                </c:pt>
                <c:pt idx="335">
                  <c:v>4.9427654730919826E-2</c:v>
                </c:pt>
                <c:pt idx="336">
                  <c:v>4.9087397149080871E-2</c:v>
                </c:pt>
                <c:pt idx="337">
                  <c:v>4.8749481883959722E-2</c:v>
                </c:pt>
                <c:pt idx="338">
                  <c:v>4.8413892811161541E-2</c:v>
                </c:pt>
                <c:pt idx="339">
                  <c:v>4.808061391729098E-2</c:v>
                </c:pt>
                <c:pt idx="340">
                  <c:v>4.774962929918819E-2</c:v>
                </c:pt>
                <c:pt idx="341">
                  <c:v>4.7420923163169863E-2</c:v>
                </c:pt>
                <c:pt idx="342">
                  <c:v>4.7094479824275656E-2</c:v>
                </c:pt>
                <c:pt idx="343">
                  <c:v>4.6770283705519736E-2</c:v>
                </c:pt>
                <c:pt idx="344">
                  <c:v>4.6448319337147485E-2</c:v>
                </c:pt>
                <c:pt idx="345">
                  <c:v>4.6128571355897326E-2</c:v>
                </c:pt>
                <c:pt idx="346">
                  <c:v>4.5811024504267613E-2</c:v>
                </c:pt>
                <c:pt idx="347">
                  <c:v>4.549566362978865E-2</c:v>
                </c:pt>
                <c:pt idx="348">
                  <c:v>4.5182473684299548E-2</c:v>
                </c:pt>
                <c:pt idx="349">
                  <c:v>4.487143972323028E-2</c:v>
                </c:pt>
                <c:pt idx="350">
                  <c:v>4.4562546904888478E-2</c:v>
                </c:pt>
                <c:pt idx="351">
                  <c:v>4.4255780489751297E-2</c:v>
                </c:pt>
                <c:pt idx="352">
                  <c:v>4.3951125839762031E-2</c:v>
                </c:pt>
                <c:pt idx="353">
                  <c:v>4.3648568417631657E-2</c:v>
                </c:pt>
                <c:pt idx="354">
                  <c:v>4.3348093786145139E-2</c:v>
                </c:pt>
                <c:pt idx="355">
                  <c:v>4.3049687607472541E-2</c:v>
                </c:pt>
                <c:pt idx="356">
                  <c:v>4.2753335642484847E-2</c:v>
                </c:pt>
                <c:pt idx="357">
                  <c:v>4.2459023750074522E-2</c:v>
                </c:pt>
                <c:pt idx="358">
                  <c:v>4.2166737886480704E-2</c:v>
                </c:pt>
                <c:pt idx="359">
                  <c:v>4.1876464104619156E-2</c:v>
                </c:pt>
                <c:pt idx="360">
                  <c:v>4.158818855341663E-2</c:v>
                </c:pt>
                <c:pt idx="361">
                  <c:v>4.1301897477150046E-2</c:v>
                </c:pt>
                <c:pt idx="362">
                  <c:v>4.1017577214790026E-2</c:v>
                </c:pt>
                <c:pt idx="363">
                  <c:v>4.0735214199349057E-2</c:v>
                </c:pt>
                <c:pt idx="364">
                  <c:v>4.0454794957234128E-2</c:v>
                </c:pt>
                <c:pt idx="365">
                  <c:v>4.0176306107603789E-2</c:v>
                </c:pt>
                <c:pt idx="366">
                  <c:v>3.9899734361729638E-2</c:v>
                </c:pt>
                <c:pt idx="367">
                  <c:v>3.9625066522362251E-2</c:v>
                </c:pt>
                <c:pt idx="368">
                  <c:v>3.9352289483101419E-2</c:v>
                </c:pt>
                <c:pt idx="369">
                  <c:v>3.9081390227770768E-2</c:v>
                </c:pt>
                <c:pt idx="370">
                  <c:v>3.8812355829796634E-2</c:v>
                </c:pt>
                <c:pt idx="371">
                  <c:v>3.8545173451591287E-2</c:v>
                </c:pt>
                <c:pt idx="372">
                  <c:v>3.8279830343940308E-2</c:v>
                </c:pt>
                <c:pt idx="373">
                  <c:v>3.8016313845394258E-2</c:v>
                </c:pt>
                <c:pt idx="374">
                  <c:v>3.7754611381664513E-2</c:v>
                </c:pt>
                <c:pt idx="375">
                  <c:v>3.7494710465023236E-2</c:v>
                </c:pt>
                <c:pt idx="376">
                  <c:v>3.723659869370749E-2</c:v>
                </c:pt>
                <c:pt idx="377">
                  <c:v>3.6980263751327493E-2</c:v>
                </c:pt>
                <c:pt idx="378">
                  <c:v>3.6725693406278875E-2</c:v>
                </c:pt>
                <c:pt idx="379">
                  <c:v>3.6472875511159075E-2</c:v>
                </c:pt>
                <c:pt idx="380">
                  <c:v>3.6221798002187625E-2</c:v>
                </c:pt>
                <c:pt idx="381">
                  <c:v>3.5972448898630542E-2</c:v>
                </c:pt>
                <c:pt idx="382">
                  <c:v>3.5724816302228651E-2</c:v>
                </c:pt>
                <c:pt idx="383">
                  <c:v>3.5478888396629819E-2</c:v>
                </c:pt>
                <c:pt idx="384">
                  <c:v>3.5234653446825089E-2</c:v>
                </c:pt>
                <c:pt idx="385">
                  <c:v>3.4992099798588756E-2</c:v>
                </c:pt>
                <c:pt idx="386">
                  <c:v>3.4751215877922223E-2</c:v>
                </c:pt>
                <c:pt idx="387">
                  <c:v>3.4511990190501766E-2</c:v>
                </c:pt>
                <c:pt idx="388">
                  <c:v>3.4274411321129988E-2</c:v>
                </c:pt>
                <c:pt idx="389">
                  <c:v>3.4038467933191208E-2</c:v>
                </c:pt>
                <c:pt idx="390">
                  <c:v>3.3804148768110422E-2</c:v>
                </c:pt>
                <c:pt idx="391">
                  <c:v>3.357144264481611E-2</c:v>
                </c:pt>
                <c:pt idx="392">
                  <c:v>3.3340338459206739E-2</c:v>
                </c:pt>
                <c:pt idx="393">
                  <c:v>3.3110825183620844E-2</c:v>
                </c:pt>
                <c:pt idx="394">
                  <c:v>3.2882891866310854E-2</c:v>
                </c:pt>
                <c:pt idx="395">
                  <c:v>3.2656527630920501E-2</c:v>
                </c:pt>
                <c:pt idx="396">
                  <c:v>3.2431721675965822E-2</c:v>
                </c:pt>
                <c:pt idx="397">
                  <c:v>3.2208463274319768E-2</c:v>
                </c:pt>
                <c:pt idx="398">
                  <c:v>3.1986741772700278E-2</c:v>
                </c:pt>
                <c:pt idx="399">
                  <c:v>3.1766546591161994E-2</c:v>
                </c:pt>
                <c:pt idx="400">
                  <c:v>3.1547867222591397E-2</c:v>
                </c:pt>
                <c:pt idx="401">
                  <c:v>3.1330693232205387E-2</c:v>
                </c:pt>
                <c:pt idx="402">
                  <c:v>3.1115014257053451E-2</c:v>
                </c:pt>
                <c:pt idx="403">
                  <c:v>3.0900820005523102E-2</c:v>
                </c:pt>
                <c:pt idx="404">
                  <c:v>3.0688100256848823E-2</c:v>
                </c:pt>
                <c:pt idx="405">
                  <c:v>3.0476844860624349E-2</c:v>
                </c:pt>
                <c:pt idx="406">
                  <c:v>3.0267043736318316E-2</c:v>
                </c:pt>
                <c:pt idx="407">
                  <c:v>3.0058686872793262E-2</c:v>
                </c:pt>
                <c:pt idx="408">
                  <c:v>2.98517643278279E-2</c:v>
                </c:pt>
                <c:pt idx="409">
                  <c:v>2.9646266227642715E-2</c:v>
                </c:pt>
                <c:pt idx="410">
                  <c:v>2.944218276642881E-2</c:v>
                </c:pt>
                <c:pt idx="411">
                  <c:v>2.9239504205880014E-2</c:v>
                </c:pt>
                <c:pt idx="412">
                  <c:v>2.9038220874728165E-2</c:v>
                </c:pt>
                <c:pt idx="413">
                  <c:v>2.8838323168281658E-2</c:v>
                </c:pt>
                <c:pt idx="414">
                  <c:v>2.8639801547967112E-2</c:v>
                </c:pt>
                <c:pt idx="415">
                  <c:v>2.8442646540874233E-2</c:v>
                </c:pt>
                <c:pt idx="416">
                  <c:v>2.8246848739303766E-2</c:v>
                </c:pt>
                <c:pt idx="417">
                  <c:v>2.8052398800318616E-2</c:v>
                </c:pt>
                <c:pt idx="418">
                  <c:v>2.785928744529801E-2</c:v>
                </c:pt>
                <c:pt idx="419">
                  <c:v>2.766750545949475E-2</c:v>
                </c:pt>
                <c:pt idx="420">
                  <c:v>2.7477043691595513E-2</c:v>
                </c:pt>
                <c:pt idx="421">
                  <c:v>2.7287893053284176E-2</c:v>
                </c:pt>
                <c:pt idx="422">
                  <c:v>2.7100044518808146E-2</c:v>
                </c:pt>
                <c:pt idx="423">
                  <c:v>2.6913489124547659E-2</c:v>
                </c:pt>
                <c:pt idx="424">
                  <c:v>2.6728217968588094E-2</c:v>
                </c:pt>
                <c:pt idx="425">
                  <c:v>2.6544222210295169E-2</c:v>
                </c:pt>
                <c:pt idx="426">
                  <c:v>2.6361493069893101E-2</c:v>
                </c:pt>
                <c:pt idx="427">
                  <c:v>2.6180021828045665E-2</c:v>
                </c:pt>
                <c:pt idx="428">
                  <c:v>2.5999799825440116E-2</c:v>
                </c:pt>
                <c:pt idx="429">
                  <c:v>2.5820818462373999E-2</c:v>
                </c:pt>
                <c:pt idx="430">
                  <c:v>2.56430691983448E-2</c:v>
                </c:pt>
                <c:pt idx="431">
                  <c:v>2.5466543551642414E-2</c:v>
                </c:pt>
                <c:pt idx="432">
                  <c:v>2.5291233098944405E-2</c:v>
                </c:pt>
                <c:pt idx="433">
                  <c:v>2.5117129474914089E-2</c:v>
                </c:pt>
                <c:pt idx="434">
                  <c:v>2.4944224371801355E-2</c:v>
                </c:pt>
                <c:pt idx="435">
                  <c:v>2.4772509539046233E-2</c:v>
                </c:pt>
                <c:pt idx="436">
                  <c:v>2.4601976782885223E-2</c:v>
                </c:pt>
                <c:pt idx="437">
                  <c:v>2.4432617965960288E-2</c:v>
                </c:pt>
                <c:pt idx="438">
                  <c:v>2.4264425006930566E-2</c:v>
                </c:pt>
                <c:pt idx="439">
                  <c:v>2.4097389880086757E-2</c:v>
                </c:pt>
                <c:pt idx="440">
                  <c:v>2.3931504614968166E-2</c:v>
                </c:pt>
                <c:pt idx="441">
                  <c:v>2.376676129598234E-2</c:v>
                </c:pt>
                <c:pt idx="442">
                  <c:v>2.3603152062027406E-2</c:v>
                </c:pt>
                <c:pt idx="443">
                  <c:v>2.3440669106116922E-2</c:v>
                </c:pt>
                <c:pt idx="444">
                  <c:v>2.3279304675007363E-2</c:v>
                </c:pt>
                <c:pt idx="445">
                  <c:v>2.3119051068828157E-2</c:v>
                </c:pt>
                <c:pt idx="446">
                  <c:v>2.2959900640714275E-2</c:v>
                </c:pt>
                <c:pt idx="447">
                  <c:v>2.2801845796441334E-2</c:v>
                </c:pt>
                <c:pt idx="448">
                  <c:v>2.2644878994063221E-2</c:v>
                </c:pt>
                <c:pt idx="449">
                  <c:v>2.2488992743552209E-2</c:v>
                </c:pt>
                <c:pt idx="450">
                  <c:v>2.2334179606441573E-2</c:v>
                </c:pt>
                <c:pt idx="451">
                  <c:v>2.2180432195470626E-2</c:v>
                </c:pt>
                <c:pt idx="452">
                  <c:v>2.2027743174232221E-2</c:v>
                </c:pt>
                <c:pt idx="453">
                  <c:v>2.1876105256822691E-2</c:v>
                </c:pt>
                <c:pt idx="454">
                  <c:v>2.1725511207494174E-2</c:v>
                </c:pt>
                <c:pt idx="455">
                  <c:v>2.1575953840309341E-2</c:v>
                </c:pt>
                <c:pt idx="456">
                  <c:v>2.1427426018798518E-2</c:v>
                </c:pt>
                <c:pt idx="457">
                  <c:v>2.1279920655619133E-2</c:v>
                </c:pt>
                <c:pt idx="458">
                  <c:v>2.1133430712217537E-2</c:v>
                </c:pt>
                <c:pt idx="459">
                  <c:v>2.0987949198493155E-2</c:v>
                </c:pt>
                <c:pt idx="460">
                  <c:v>2.084346917246491E-2</c:v>
                </c:pt>
                <c:pt idx="461">
                  <c:v>2.0699983739940003E-2</c:v>
                </c:pt>
                <c:pt idx="462">
                  <c:v>2.055748605418491E-2</c:v>
                </c:pt>
                <c:pt idx="463">
                  <c:v>2.0415969315598699E-2</c:v>
                </c:pt>
                <c:pt idx="464">
                  <c:v>2.0275426771388553E-2</c:v>
                </c:pt>
                <c:pt idx="465">
                  <c:v>2.0135851715247562E-2</c:v>
                </c:pt>
                <c:pt idx="466">
                  <c:v>1.9997237487034705E-2</c:v>
                </c:pt>
                <c:pt idx="467">
                  <c:v>1.9859577472457049E-2</c:v>
                </c:pt>
                <c:pt idx="468">
                  <c:v>1.9722865102754127E-2</c:v>
                </c:pt>
                <c:pt idx="469">
                  <c:v>1.9587093854384511E-2</c:v>
                </c:pt>
                <c:pt idx="470">
                  <c:v>1.9452257248714518E-2</c:v>
                </c:pt>
                <c:pt idx="471">
                  <c:v>1.9318348851709053E-2</c:v>
                </c:pt>
                <c:pt idx="472">
                  <c:v>1.9185362273624617E-2</c:v>
                </c:pt>
                <c:pt idx="473">
                  <c:v>1.9053291168704394E-2</c:v>
                </c:pt>
                <c:pt idx="474">
                  <c:v>1.8922129234875445E-2</c:v>
                </c:pt>
                <c:pt idx="475">
                  <c:v>1.8791870213448005E-2</c:v>
                </c:pt>
                <c:pt idx="476">
                  <c:v>1.8662507888816817E-2</c:v>
                </c:pt>
                <c:pt idx="477">
                  <c:v>1.8534036088164559E-2</c:v>
                </c:pt>
                <c:pt idx="478">
                  <c:v>1.8406448681167281E-2</c:v>
                </c:pt>
                <c:pt idx="479">
                  <c:v>1.8279739579701876E-2</c:v>
                </c:pt>
                <c:pt idx="480">
                  <c:v>1.8153902737555603E-2</c:v>
                </c:pt>
                <c:pt idx="481">
                  <c:v>1.8028932150137535E-2</c:v>
                </c:pt>
                <c:pt idx="482">
                  <c:v>1.7904821854192076E-2</c:v>
                </c:pt>
                <c:pt idx="483">
                  <c:v>1.7781565927514377E-2</c:v>
                </c:pt>
                <c:pt idx="484">
                  <c:v>1.7659158488667774E-2</c:v>
                </c:pt>
                <c:pt idx="485">
                  <c:v>1.7537593696703119E-2</c:v>
                </c:pt>
                <c:pt idx="486">
                  <c:v>1.7416865750880077E-2</c:v>
                </c:pt>
                <c:pt idx="487">
                  <c:v>1.7296968890390334E-2</c:v>
                </c:pt>
                <c:pt idx="488">
                  <c:v>1.7177897394082698E-2</c:v>
                </c:pt>
                <c:pt idx="489">
                  <c:v>1.7059645580190096E-2</c:v>
                </c:pt>
                <c:pt idx="490">
                  <c:v>1.6942207806058481E-2</c:v>
                </c:pt>
                <c:pt idx="491">
                  <c:v>1.6825578467877553E-2</c:v>
                </c:pt>
                <c:pt idx="492">
                  <c:v>1.6709752000413369E-2</c:v>
                </c:pt>
                <c:pt idx="493">
                  <c:v>1.6594722876742796E-2</c:v>
                </c:pt>
                <c:pt idx="494">
                  <c:v>1.6480485607989762E-2</c:v>
                </c:pt>
                <c:pt idx="495">
                  <c:v>1.636703474306336E-2</c:v>
                </c:pt>
                <c:pt idx="496">
                  <c:v>1.6254364868397722E-2</c:v>
                </c:pt>
                <c:pt idx="497">
                  <c:v>1.6142470607693717E-2</c:v>
                </c:pt>
                <c:pt idx="498">
                  <c:v>1.6031346621662383E-2</c:v>
                </c:pt>
                <c:pt idx="499">
                  <c:v>1.5920987607770172E-2</c:v>
                </c:pt>
                <c:pt idx="500">
                  <c:v>1.5811388299985914E-2</c:v>
                </c:pt>
                <c:pt idx="501">
                  <c:v>1.5702543468529555E-2</c:v>
                </c:pt>
                <c:pt idx="502">
                  <c:v>1.5594447919622584E-2</c:v>
                </c:pt>
                <c:pt idx="503">
                  <c:v>1.548709649524021E-2</c:v>
                </c:pt>
                <c:pt idx="504">
                  <c:v>1.5380484072865238E-2</c:v>
                </c:pt>
                <c:pt idx="505">
                  <c:v>1.5274605565243633E-2</c:v>
                </c:pt>
                <c:pt idx="506">
                  <c:v>1.5169455920141767E-2</c:v>
                </c:pt>
                <c:pt idx="507">
                  <c:v>1.5065030120105349E-2</c:v>
                </c:pt>
                <c:pt idx="508">
                  <c:v>1.4961323182219995E-2</c:v>
                </c:pt>
                <c:pt idx="509">
                  <c:v>1.4858330157873467E-2</c:v>
                </c:pt>
                <c:pt idx="510">
                  <c:v>1.4756046132519534E-2</c:v>
                </c:pt>
                <c:pt idx="511">
                  <c:v>1.4654466225443455E-2</c:v>
                </c:pt>
                <c:pt idx="512">
                  <c:v>1.4553585589529105E-2</c:v>
                </c:pt>
                <c:pt idx="513">
                  <c:v>1.4453399411027664E-2</c:v>
                </c:pt>
                <c:pt idx="514">
                  <c:v>1.4353902909327927E-2</c:v>
                </c:pt>
                <c:pt idx="515">
                  <c:v>1.4255091336728188E-2</c:v>
                </c:pt>
                <c:pt idx="516">
                  <c:v>1.4156959978209684E-2</c:v>
                </c:pt>
                <c:pt idx="517">
                  <c:v>1.405950415121162E-2</c:v>
                </c:pt>
                <c:pt idx="518">
                  <c:v>1.3962719205407715E-2</c:v>
                </c:pt>
                <c:pt idx="519">
                  <c:v>1.3866600522484319E-2</c:v>
                </c:pt>
                <c:pt idx="520">
                  <c:v>1.3771143515920016E-2</c:v>
                </c:pt>
                <c:pt idx="521">
                  <c:v>1.3676343630766795E-2</c:v>
                </c:pt>
                <c:pt idx="522">
                  <c:v>1.3582196343432679E-2</c:v>
                </c:pt>
                <c:pt idx="523">
                  <c:v>1.3488697161465881E-2</c:v>
                </c:pt>
                <c:pt idx="524">
                  <c:v>1.3395841623340432E-2</c:v>
                </c:pt>
                <c:pt idx="525">
                  <c:v>1.3303625298243294E-2</c:v>
                </c:pt>
                <c:pt idx="526">
                  <c:v>1.3212043785862933E-2</c:v>
                </c:pt>
                <c:pt idx="527">
                  <c:v>1.3121092716179346E-2</c:v>
                </c:pt>
                <c:pt idx="528">
                  <c:v>1.3030767749255533E-2</c:v>
                </c:pt>
                <c:pt idx="529">
                  <c:v>1.2941064575030413E-2</c:v>
                </c:pt>
                <c:pt idx="530">
                  <c:v>1.2851978913113153E-2</c:v>
                </c:pt>
                <c:pt idx="531">
                  <c:v>1.276350651257893E-2</c:v>
                </c:pt>
                <c:pt idx="532">
                  <c:v>1.2675643151766077E-2</c:v>
                </c:pt>
                <c:pt idx="533">
                  <c:v>1.2588384638074641E-2</c:v>
                </c:pt>
                <c:pt idx="534">
                  <c:v>1.2501726807766327E-2</c:v>
                </c:pt>
                <c:pt idx="535">
                  <c:v>1.2415665525765809E-2</c:v>
                </c:pt>
                <c:pt idx="536">
                  <c:v>1.2330196685463424E-2</c:v>
                </c:pt>
                <c:pt idx="537">
                  <c:v>1.2245316208519206E-2</c:v>
                </c:pt>
                <c:pt idx="538">
                  <c:v>1.216102004466829E-2</c:v>
                </c:pt>
                <c:pt idx="539">
                  <c:v>1.2077304171527628E-2</c:v>
                </c:pt>
                <c:pt idx="540">
                  <c:v>1.1994164594404076E-2</c:v>
                </c:pt>
                <c:pt idx="541">
                  <c:v>1.1911597346103756E-2</c:v>
                </c:pt>
                <c:pt idx="542">
                  <c:v>1.1829598486742757E-2</c:v>
                </c:pt>
                <c:pt idx="543">
                  <c:v>1.1748164103559146E-2</c:v>
                </c:pt>
                <c:pt idx="544">
                  <c:v>1.1667290310726251E-2</c:v>
                </c:pt>
                <c:pt idx="545">
                  <c:v>1.1586973249167238E-2</c:v>
                </c:pt>
                <c:pt idx="546">
                  <c:v>1.1507209086370979E-2</c:v>
                </c:pt>
                <c:pt idx="547">
                  <c:v>1.1427994016209161E-2</c:v>
                </c:pt>
                <c:pt idx="548">
                  <c:v>1.1349324258754677E-2</c:v>
                </c:pt>
                <c:pt idx="549">
                  <c:v>1.1271196060101253E-2</c:v>
                </c:pt>
                <c:pt idx="550">
                  <c:v>1.1193605692184326E-2</c:v>
                </c:pt>
                <c:pt idx="551">
                  <c:v>1.1116549452603149E-2</c:v>
                </c:pt>
                <c:pt idx="552">
                  <c:v>1.1040023664444119E-2</c:v>
                </c:pt>
                <c:pt idx="553">
                  <c:v>1.0964024676105334E-2</c:v>
                </c:pt>
                <c:pt idx="554">
                  <c:v>1.0888548861122338E-2</c:v>
                </c:pt>
                <c:pt idx="555">
                  <c:v>1.0813592617995083E-2</c:v>
                </c:pt>
                <c:pt idx="556">
                  <c:v>1.073915237001607E-2</c:v>
                </c:pt>
                <c:pt idx="557">
                  <c:v>1.0665224565099687E-2</c:v>
                </c:pt>
                <c:pt idx="558">
                  <c:v>1.05918056756127E-2</c:v>
                </c:pt>
                <c:pt idx="559">
                  <c:v>1.0518892198205936E-2</c:v>
                </c:pt>
                <c:pt idx="560">
                  <c:v>1.0446480653647111E-2</c:v>
                </c:pt>
                <c:pt idx="561">
                  <c:v>1.0374567586654801E-2</c:v>
                </c:pt>
                <c:pt idx="562">
                  <c:v>1.0303149565733572E-2</c:v>
                </c:pt>
                <c:pt idx="563">
                  <c:v>1.0232223183010246E-2</c:v>
                </c:pt>
                <c:pt idx="564">
                  <c:v>1.0161785054071271E-2</c:v>
                </c:pt>
                <c:pt idx="565">
                  <c:v>1.0091831817801239E-2</c:v>
                </c:pt>
                <c:pt idx="566">
                  <c:v>1.0022360136222496E-2</c:v>
                </c:pt>
                <c:pt idx="567">
                  <c:v>9.9533666943358631E-3</c:v>
                </c:pt>
                <c:pt idx="568">
                  <c:v>9.8848481999624562E-3</c:v>
                </c:pt>
                <c:pt idx="569">
                  <c:v>9.8168013835865948E-3</c:v>
                </c:pt>
                <c:pt idx="570">
                  <c:v>9.7492229981997781E-3</c:v>
                </c:pt>
                <c:pt idx="571">
                  <c:v>9.6821098191457629E-3</c:v>
                </c:pt>
                <c:pt idx="572">
                  <c:v>9.6154586439666789E-3</c:v>
                </c:pt>
                <c:pt idx="573">
                  <c:v>9.5492662922502212E-3</c:v>
                </c:pt>
                <c:pt idx="574">
                  <c:v>9.483529605477891E-3</c:v>
                </c:pt>
                <c:pt idx="575">
                  <c:v>9.4182454468742759E-3</c:v>
                </c:pt>
                <c:pt idx="576">
                  <c:v>9.3534107012573729E-3</c:v>
                </c:pt>
                <c:pt idx="577">
                  <c:v>9.2890222748899451E-3</c:v>
                </c:pt>
                <c:pt idx="578">
                  <c:v>9.2250770953318881E-3</c:v>
                </c:pt>
                <c:pt idx="579">
                  <c:v>9.1615721112936303E-3</c:v>
                </c:pt>
                <c:pt idx="580">
                  <c:v>9.0985042924905252E-3</c:v>
                </c:pt>
                <c:pt idx="581">
                  <c:v>9.0358706294982639E-3</c:v>
                </c:pt>
                <c:pt idx="582">
                  <c:v>8.9736681336092684E-3</c:v>
                </c:pt>
                <c:pt idx="583">
                  <c:v>8.9118938366900737E-3</c:v>
                </c:pt>
                <c:pt idx="584">
                  <c:v>8.8505447910397095E-3</c:v>
                </c:pt>
                <c:pt idx="585">
                  <c:v>8.7896180692490274E-3</c:v>
                </c:pt>
                <c:pt idx="586">
                  <c:v>8.7291107640610297E-3</c:v>
                </c:pt>
                <c:pt idx="587">
                  <c:v>8.6690199882321316E-3</c:v>
                </c:pt>
                <c:pt idx="588">
                  <c:v>8.6093428743943944E-3</c:v>
                </c:pt>
                <c:pt idx="589">
                  <c:v>8.5500765749186997E-3</c:v>
                </c:pt>
                <c:pt idx="590">
                  <c:v>8.4912182617788712E-3</c:v>
                </c:pt>
                <c:pt idx="591">
                  <c:v>8.4327651264167278E-3</c:v>
                </c:pt>
                <c:pt idx="592">
                  <c:v>8.3747143796080691E-3</c:v>
                </c:pt>
                <c:pt idx="593">
                  <c:v>8.3170632513295747E-3</c:v>
                </c:pt>
                <c:pt idx="594">
                  <c:v>8.2598089906266315E-3</c:v>
                </c:pt>
                <c:pt idx="595">
                  <c:v>8.2029488654820678E-3</c:v>
                </c:pt>
                <c:pt idx="596">
                  <c:v>8.1464801626857843E-3</c:v>
                </c:pt>
                <c:pt idx="597">
                  <c:v>8.0904001877052899E-3</c:v>
                </c:pt>
                <c:pt idx="598">
                  <c:v>8.0347062645571218E-3</c:v>
                </c:pt>
                <c:pt idx="599">
                  <c:v>7.9793957356791567E-3</c:v>
                </c:pt>
                <c:pt idx="600">
                  <c:v>7.9244659618038071E-3</c:v>
                </c:pt>
                <c:pt idx="601">
                  <c:v>7.8699143218320684E-3</c:v>
                </c:pt>
                <c:pt idx="602">
                  <c:v>7.8157382127084594E-3</c:v>
                </c:pt>
                <c:pt idx="603">
                  <c:v>7.7619350492968038E-3</c:v>
                </c:pt>
                <c:pt idx="604">
                  <c:v>7.7085022642568793E-3</c:v>
                </c:pt>
                <c:pt idx="605">
                  <c:v>7.6554373079219104E-3</c:v>
                </c:pt>
                <c:pt idx="606">
                  <c:v>7.6027376481769002E-3</c:v>
                </c:pt>
                <c:pt idx="607">
                  <c:v>7.5504007703378131E-3</c:v>
                </c:pt>
                <c:pt idx="608">
                  <c:v>7.4984241770315752E-3</c:v>
                </c:pt>
                <c:pt idx="609">
                  <c:v>7.4468053880769073E-3</c:v>
                </c:pt>
                <c:pt idx="610">
                  <c:v>7.3955419403659763E-3</c:v>
                </c:pt>
                <c:pt idx="611">
                  <c:v>7.3446313877468701E-3</c:v>
                </c:pt>
                <c:pt idx="612">
                  <c:v>7.2940713009068603E-3</c:v>
                </c:pt>
                <c:pt idx="613">
                  <c:v>7.2438592672564965E-3</c:v>
                </c:pt>
                <c:pt idx="614">
                  <c:v>7.1939928908144723E-3</c:v>
                </c:pt>
                <c:pt idx="615">
                  <c:v>7.1444697920933021E-3</c:v>
                </c:pt>
                <c:pt idx="616">
                  <c:v>7.0952876079857794E-3</c:v>
                </c:pt>
                <c:pt idx="617">
                  <c:v>7.0464439916522095E-3</c:v>
                </c:pt>
                <c:pt idx="618">
                  <c:v>6.997936612408431E-3</c:v>
                </c:pt>
                <c:pt idx="619">
                  <c:v>6.9497631556145988E-3</c:v>
                </c:pt>
                <c:pt idx="620">
                  <c:v>6.9019213225647363E-3</c:v>
                </c:pt>
                <c:pt idx="621">
                  <c:v>6.854408830377046E-3</c:v>
                </c:pt>
                <c:pt idx="622">
                  <c:v>6.8072234118849812E-3</c:v>
                </c:pt>
                <c:pt idx="623">
                  <c:v>6.7603628155290581E-3</c:v>
                </c:pt>
                <c:pt idx="624">
                  <c:v>6.7138248052494203E-3</c:v>
                </c:pt>
                <c:pt idx="625">
                  <c:v>6.6676071603791369E-3</c:v>
                </c:pt>
                <c:pt idx="626">
                  <c:v>6.6217076755382444E-3</c:v>
                </c:pt>
                <c:pt idx="627">
                  <c:v>6.5761241605285037E-3</c:v>
                </c:pt>
                <c:pt idx="628">
                  <c:v>6.5308544402288985E-3</c:v>
                </c:pt>
                <c:pt idx="629">
                  <c:v>6.4858963544918383E-3</c:v>
                </c:pt>
                <c:pt idx="630">
                  <c:v>6.4412477580400819E-3</c:v>
                </c:pt>
                <c:pt idx="631">
                  <c:v>6.3969065203643783E-3</c:v>
                </c:pt>
                <c:pt idx="632">
                  <c:v>6.3528705256217935E-3</c:v>
                </c:pt>
                <c:pt idx="633">
                  <c:v>6.3091376725347564E-3</c:v>
                </c:pt>
                <c:pt idx="634">
                  <c:v>6.2657058742907898E-3</c:v>
                </c:pt>
                <c:pt idx="635">
                  <c:v>6.2225730584429297E-3</c:v>
                </c:pt>
                <c:pt idx="636">
                  <c:v>6.1797371668108397E-3</c:v>
                </c:pt>
                <c:pt idx="637">
                  <c:v>6.1371961553825941E-3</c:v>
                </c:pt>
                <c:pt idx="638">
                  <c:v>6.0949479942171494E-3</c:v>
                </c:pt>
                <c:pt idx="639">
                  <c:v>6.0529906673474762E-3</c:v>
                </c:pt>
                <c:pt idx="640">
                  <c:v>6.0113221726843646E-3</c:v>
                </c:pt>
                <c:pt idx="641">
                  <c:v>5.9699405219208902E-3</c:v>
                </c:pt>
                <c:pt idx="642">
                  <c:v>5.9288437404375364E-3</c:v>
                </c:pt>
                <c:pt idx="643">
                  <c:v>5.8880298672079742E-3</c:v>
                </c:pt>
                <c:pt idx="644">
                  <c:v>5.847496954705482E-3</c:v>
                </c:pt>
                <c:pt idx="645">
                  <c:v>5.8072430688100194E-3</c:v>
                </c:pt>
                <c:pt idx="646">
                  <c:v>5.7672662887159332E-3</c:v>
                </c:pt>
                <c:pt idx="647">
                  <c:v>5.7275647068403069E-3</c:v>
                </c:pt>
                <c:pt idx="648">
                  <c:v>5.6881364287319266E-3</c:v>
                </c:pt>
                <c:pt idx="649">
                  <c:v>5.6489795729808947E-3</c:v>
                </c:pt>
                <c:pt idx="650">
                  <c:v>5.6100922711288456E-3</c:v>
                </c:pt>
                <c:pt idx="651">
                  <c:v>5.5714726675797884E-3</c:v>
                </c:pt>
                <c:pt idx="652">
                  <c:v>5.5331189195115711E-3</c:v>
                </c:pt>
                <c:pt idx="653">
                  <c:v>5.4950291967879334E-3</c:v>
                </c:pt>
                <c:pt idx="654">
                  <c:v>5.4572016818711889E-3</c:v>
                </c:pt>
                <c:pt idx="655">
                  <c:v>5.4196345697354919E-3</c:v>
                </c:pt>
                <c:pt idx="656">
                  <c:v>5.3823260677807044E-3</c:v>
                </c:pt>
                <c:pt idx="657">
                  <c:v>5.3452743957468655E-3</c:v>
                </c:pt>
                <c:pt idx="658">
                  <c:v>5.3084777856292342E-3</c:v>
                </c:pt>
                <c:pt idx="659">
                  <c:v>5.2719344815939295E-3</c:v>
                </c:pt>
                <c:pt idx="660">
                  <c:v>5.2356427398941464E-3</c:v>
                </c:pt>
                <c:pt idx="661">
                  <c:v>5.1996008287869483E-3</c:v>
                </c:pt>
                <c:pt idx="662">
                  <c:v>5.1638070284506319E-3</c:v>
                </c:pt>
                <c:pt idx="663">
                  <c:v>5.1282596309026656E-3</c:v>
                </c:pt>
                <c:pt idx="664">
                  <c:v>5.0929569399181841E-3</c:v>
                </c:pt>
                <c:pt idx="665">
                  <c:v>5.0578972709490536E-3</c:v>
                </c:pt>
                <c:pt idx="666">
                  <c:v>5.0230789510434882E-3</c:v>
                </c:pt>
                <c:pt idx="667">
                  <c:v>4.9885003187662199E-3</c:v>
                </c:pt>
                <c:pt idx="668">
                  <c:v>4.9541597241192217E-3</c:v>
                </c:pt>
                <c:pt idx="669">
                  <c:v>4.9200555284629735E-3</c:v>
                </c:pt>
                <c:pt idx="670">
                  <c:v>4.8861861044382686E-3</c:v>
                </c:pt>
                <c:pt idx="671">
                  <c:v>4.8525498358885644E-3</c:v>
                </c:pt>
                <c:pt idx="672">
                  <c:v>4.8191451177828585E-3</c:v>
                </c:pt>
                <c:pt idx="673">
                  <c:v>4.7859703561391083E-3</c:v>
                </c:pt>
                <c:pt idx="674">
                  <c:v>4.7530239679481646E-3</c:v>
                </c:pt>
                <c:pt idx="675">
                  <c:v>4.7203043810982344E-3</c:v>
                </c:pt>
                <c:pt idx="676">
                  <c:v>4.6878100342998691E-3</c:v>
                </c:pt>
                <c:pt idx="677">
                  <c:v>4.6555393770114613E-3</c:v>
                </c:pt>
                <c:pt idx="678">
                  <c:v>4.6234908693652535E-3</c:v>
                </c:pt>
                <c:pt idx="679">
                  <c:v>4.591662982093867E-3</c:v>
                </c:pt>
                <c:pt idx="680">
                  <c:v>4.5600541964573235E-3</c:v>
                </c:pt>
                <c:pt idx="681">
                  <c:v>4.5286630041705776E-3</c:v>
                </c:pt>
                <c:pt idx="682">
                  <c:v>4.4974879073315464E-3</c:v>
                </c:pt>
                <c:pt idx="683">
                  <c:v>4.4665274183496298E-3</c:v>
                </c:pt>
                <c:pt idx="684">
                  <c:v>4.4357800598747313E-3</c:v>
                </c:pt>
                <c:pt idx="685">
                  <c:v>4.4052443647267618E-3</c:v>
                </c:pt>
                <c:pt idx="686">
                  <c:v>4.3749188758256275E-3</c:v>
                </c:pt>
                <c:pt idx="687">
                  <c:v>4.3448021461217016E-3</c:v>
                </c:pt>
                <c:pt idx="688">
                  <c:v>4.3148927385267813E-3</c:v>
                </c:pt>
                <c:pt idx="689">
                  <c:v>4.2851892258455046E-3</c:v>
                </c:pt>
                <c:pt idx="690">
                  <c:v>4.2556901907072568E-3</c:v>
                </c:pt>
                <c:pt idx="691">
                  <c:v>4.2263942254985327E-3</c:v>
                </c:pt>
                <c:pt idx="692">
                  <c:v>4.1972999322957708E-3</c:v>
                </c:pt>
                <c:pt idx="693">
                  <c:v>4.1684059227986457E-3</c:v>
                </c:pt>
                <c:pt idx="694">
                  <c:v>4.1397108182638269E-3</c:v>
                </c:pt>
                <c:pt idx="695">
                  <c:v>4.1112132494391853E-3</c:v>
                </c:pt>
                <c:pt idx="696">
                  <c:v>4.0829118564984553E-3</c:v>
                </c:pt>
                <c:pt idx="697">
                  <c:v>4.0548052889763523E-3</c:v>
                </c:pt>
                <c:pt idx="698">
                  <c:v>4.0268922057041271E-3</c:v>
                </c:pt>
                <c:pt idx="699">
                  <c:v>3.9991712747455737E-3</c:v>
                </c:pt>
                <c:pt idx="700">
                  <c:v>3.971641173333468E-3</c:v>
                </c:pt>
                <c:pt idx="701">
                  <c:v>3.9443005878064524E-3</c:v>
                </c:pt>
                <c:pt idx="702">
                  <c:v>3.9171482135463512E-3</c:v>
                </c:pt>
                <c:pt idx="703">
                  <c:v>3.8901827549159148E-3</c:v>
                </c:pt>
                <c:pt idx="704">
                  <c:v>3.8634029251970008E-3</c:v>
                </c:pt>
                <c:pt idx="705">
                  <c:v>3.8368074465291693E-3</c:v>
                </c:pt>
                <c:pt idx="706">
                  <c:v>3.8103950498487122E-3</c:v>
                </c:pt>
                <c:pt idx="707">
                  <c:v>3.7841644748280927E-3</c:v>
                </c:pt>
                <c:pt idx="708">
                  <c:v>3.7581144698158086E-3</c:v>
                </c:pt>
                <c:pt idx="709">
                  <c:v>3.7322437917766652E-3</c:v>
                </c:pt>
                <c:pt idx="710">
                  <c:v>3.706551206232464E-3</c:v>
                </c:pt>
                <c:pt idx="711">
                  <c:v>3.6810354872030926E-3</c:v>
                </c:pt>
                <c:pt idx="712">
                  <c:v>3.6556954171480262E-3</c:v>
                </c:pt>
                <c:pt idx="713">
                  <c:v>3.6305297869082312E-3</c:v>
                </c:pt>
                <c:pt idx="714">
                  <c:v>3.6055373956484665E-3</c:v>
                </c:pt>
                <c:pt idx="715">
                  <c:v>3.5807170507999812E-3</c:v>
                </c:pt>
                <c:pt idx="716">
                  <c:v>3.5560675680036107E-3</c:v>
                </c:pt>
                <c:pt idx="717">
                  <c:v>3.5315877710532617E-3</c:v>
                </c:pt>
                <c:pt idx="718">
                  <c:v>3.5072764918397869E-3</c:v>
                </c:pt>
                <c:pt idx="719">
                  <c:v>3.4831325702952445E-3</c:v>
                </c:pt>
                <c:pt idx="720">
                  <c:v>3.4591548543375463E-3</c:v>
                </c:pt>
                <c:pt idx="721">
                  <c:v>3.4353421998154793E-3</c:v>
                </c:pt>
                <c:pt idx="722">
                  <c:v>3.4116934704541131E-3</c:v>
                </c:pt>
                <c:pt idx="723">
                  <c:v>3.3882075378005795E-3</c:v>
                </c:pt>
                <c:pt idx="724">
                  <c:v>3.3648832811702246E-3</c:v>
                </c:pt>
                <c:pt idx="725">
                  <c:v>3.3417195875931325E-3</c:v>
                </c:pt>
                <c:pt idx="726">
                  <c:v>3.3187153517610195E-3</c:v>
                </c:pt>
                <c:pt idx="727">
                  <c:v>3.2958694759744902E-3</c:v>
                </c:pt>
                <c:pt idx="728">
                  <c:v>3.2731808700906589E-3</c:v>
                </c:pt>
                <c:pt idx="729">
                  <c:v>3.2506484514711301E-3</c:v>
                </c:pt>
                <c:pt idx="730">
                  <c:v>3.2282711449303403E-3</c:v>
                </c:pt>
                <c:pt idx="731">
                  <c:v>3.2060478826842487E-3</c:v>
                </c:pt>
                <c:pt idx="732">
                  <c:v>3.1839776042993902E-3</c:v>
                </c:pt>
                <c:pt idx="733">
                  <c:v>3.1620592566422717E-3</c:v>
                </c:pt>
                <c:pt idx="734">
                  <c:v>3.1402917938291195E-3</c:v>
                </c:pt>
                <c:pt idx="735">
                  <c:v>3.1186741771759749E-3</c:v>
                </c:pt>
                <c:pt idx="736">
                  <c:v>3.0972053751491271E-3</c:v>
                </c:pt>
                <c:pt idx="737">
                  <c:v>3.0758843633158944E-3</c:v>
                </c:pt>
                <c:pt idx="738">
                  <c:v>3.0547101242957399E-3</c:v>
                </c:pt>
                <c:pt idx="739">
                  <c:v>3.0336816477117261E-3</c:v>
                </c:pt>
                <c:pt idx="740">
                  <c:v>3.0127979301423002E-3</c:v>
                </c:pt>
                <c:pt idx="741">
                  <c:v>2.992057975073415E-3</c:v>
                </c:pt>
                <c:pt idx="742">
                  <c:v>2.971460792850978E-3</c:v>
                </c:pt>
                <c:pt idx="743">
                  <c:v>2.9510054006336274E-3</c:v>
                </c:pt>
                <c:pt idx="744">
                  <c:v>2.9306908223458335E-3</c:v>
                </c:pt>
                <c:pt idx="745">
                  <c:v>2.9105160886313238E-3</c:v>
                </c:pt>
                <c:pt idx="746">
                  <c:v>2.8904802368068271E-3</c:v>
                </c:pt>
                <c:pt idx="747">
                  <c:v>2.8705823108161376E-3</c:v>
                </c:pt>
                <c:pt idx="748">
                  <c:v>2.8508213611844932E-3</c:v>
                </c:pt>
                <c:pt idx="749">
                  <c:v>2.8311964449732716E-3</c:v>
                </c:pt>
                <c:pt idx="750">
                  <c:v>2.8117066257349927E-3</c:v>
                </c:pt>
                <c:pt idx="751">
                  <c:v>2.7923509734686376E-3</c:v>
                </c:pt>
                <c:pt idx="752">
                  <c:v>2.7731285645752664E-3</c:v>
                </c:pt>
                <c:pt idx="753">
                  <c:v>2.7540384818139515E-3</c:v>
                </c:pt>
                <c:pt idx="754">
                  <c:v>2.7350798142580083E-3</c:v>
                </c:pt>
                <c:pt idx="755">
                  <c:v>2.7162516572515256E-3</c:v>
                </c:pt>
                <c:pt idx="756">
                  <c:v>2.6975531123661998E-3</c:v>
                </c:pt>
                <c:pt idx="757">
                  <c:v>2.6789832873584658E-3</c:v>
                </c:pt>
                <c:pt idx="758">
                  <c:v>2.6605412961269179E-3</c:v>
                </c:pt>
                <c:pt idx="759">
                  <c:v>2.6422262586700317E-3</c:v>
                </c:pt>
                <c:pt idx="760">
                  <c:v>2.6240373010441684E-3</c:v>
                </c:pt>
                <c:pt idx="761">
                  <c:v>2.605973555321878E-3</c:v>
                </c:pt>
                <c:pt idx="762">
                  <c:v>2.5880341595504773E-3</c:v>
                </c:pt>
                <c:pt idx="763">
                  <c:v>2.5702182577109264E-3</c:v>
                </c:pt>
                <c:pt idx="764">
                  <c:v>2.5525249996769784E-3</c:v>
                </c:pt>
                <c:pt idx="765">
                  <c:v>2.5349535411746129E-3</c:v>
                </c:pt>
                <c:pt idx="766">
                  <c:v>2.5175030437417536E-3</c:v>
                </c:pt>
                <c:pt idx="767">
                  <c:v>2.5001726746882538E-3</c:v>
                </c:pt>
                <c:pt idx="768">
                  <c:v>2.4829616070561672E-3</c:v>
                </c:pt>
                <c:pt idx="769">
                  <c:v>2.4658690195802861E-3</c:v>
                </c:pt>
                <c:pt idx="770">
                  <c:v>2.4488940966489506E-3</c:v>
                </c:pt>
                <c:pt idx="771">
                  <c:v>2.4320360282651353E-3</c:v>
                </c:pt>
                <c:pt idx="772">
                  <c:v>2.4152940100077916E-3</c:v>
                </c:pt>
                <c:pt idx="773">
                  <c:v>2.3986672429934693E-3</c:v>
                </c:pt>
                <c:pt idx="774">
                  <c:v>2.3821549338381913E-3</c:v>
                </c:pt>
                <c:pt idx="775">
                  <c:v>2.3657562946195979E-3</c:v>
                </c:pt>
                <c:pt idx="776">
                  <c:v>2.3494705428393501E-3</c:v>
                </c:pt>
                <c:pt idx="777">
                  <c:v>2.3332969013857871E-3</c:v>
                </c:pt>
                <c:pt idx="778">
                  <c:v>2.3172345984968493E-3</c:v>
                </c:pt>
                <c:pt idx="779">
                  <c:v>2.3012828677232487E-3</c:v>
                </c:pt>
                <c:pt idx="780">
                  <c:v>2.2854409478918975E-3</c:v>
                </c:pt>
                <c:pt idx="781">
                  <c:v>2.269708083069586E-3</c:v>
                </c:pt>
                <c:pt idx="782">
                  <c:v>2.2540835225269128E-3</c:v>
                </c:pt>
                <c:pt idx="783">
                  <c:v>2.2385665207024612E-3</c:v>
                </c:pt>
                <c:pt idx="784">
                  <c:v>2.2231563371672221E-3</c:v>
                </c:pt>
                <c:pt idx="785">
                  <c:v>2.2078522365892661E-3</c:v>
                </c:pt>
                <c:pt idx="786">
                  <c:v>2.1926534886986511E-3</c:v>
                </c:pt>
                <c:pt idx="787">
                  <c:v>2.177559368252579E-3</c:v>
                </c:pt>
                <c:pt idx="788">
                  <c:v>2.1625691550007883E-3</c:v>
                </c:pt>
                <c:pt idx="789">
                  <c:v>2.1476821336511836E-3</c:v>
                </c:pt>
                <c:pt idx="790">
                  <c:v>2.1328975938357067E-3</c:v>
                </c:pt>
                <c:pt idx="791">
                  <c:v>2.1182148300764405E-3</c:v>
                </c:pt>
                <c:pt idx="792">
                  <c:v>2.1036331417519411E-3</c:v>
                </c:pt>
                <c:pt idx="793">
                  <c:v>2.0891518330638098E-3</c:v>
                </c:pt>
                <c:pt idx="794">
                  <c:v>2.0747702130034908E-3</c:v>
                </c:pt>
                <c:pt idx="795">
                  <c:v>2.0604875953192966E-3</c:v>
                </c:pt>
                <c:pt idx="796">
                  <c:v>2.0463032984836642E-3</c:v>
                </c:pt>
                <c:pt idx="797">
                  <c:v>2.0322166456606329E-3</c:v>
                </c:pt>
                <c:pt idx="798">
                  <c:v>2.0182269646735473E-3</c:v>
                </c:pt>
                <c:pt idx="799">
                  <c:v>2.0043335879729846E-3</c:v>
                </c:pt>
                <c:pt idx="800">
                  <c:v>1.9905358526049002E-3</c:v>
                </c:pt>
                <c:pt idx="801">
                  <c:v>1.9768331001789909E-3</c:v>
                </c:pt>
                <c:pt idx="802">
                  <c:v>1.9632246768372828E-3</c:v>
                </c:pt>
                <c:pt idx="803">
                  <c:v>1.9497099332229284E-3</c:v>
                </c:pt>
                <c:pt idx="804">
                  <c:v>1.9362882244492194E-3</c:v>
                </c:pt>
                <c:pt idx="805">
                  <c:v>1.9229589100688185E-3</c:v>
                </c:pt>
                <c:pt idx="806">
                  <c:v>1.9097213540431952E-3</c:v>
                </c:pt>
                <c:pt idx="807">
                  <c:v>1.896574924712279E-3</c:v>
                </c:pt>
                <c:pt idx="808">
                  <c:v>1.8835189947643157E-3</c:v>
                </c:pt>
                <c:pt idx="809">
                  <c:v>1.870552941205935E-3</c:v>
                </c:pt>
                <c:pt idx="810">
                  <c:v>1.8576761453324227E-3</c:v>
                </c:pt>
                <c:pt idx="811">
                  <c:v>1.8448879926981985E-3</c:v>
                </c:pt>
                <c:pt idx="812">
                  <c:v>1.8321878730874952E-3</c:v>
                </c:pt>
                <c:pt idx="813">
                  <c:v>1.8195751804852417E-3</c:v>
                </c:pt>
                <c:pt idx="814">
                  <c:v>1.8070493130481445E-3</c:v>
                </c:pt>
                <c:pt idx="815">
                  <c:v>1.7946096730759714E-3</c:v>
                </c:pt>
                <c:pt idx="816">
                  <c:v>1.7822556669830289E-3</c:v>
                </c:pt>
                <c:pt idx="817">
                  <c:v>1.7699867052698389E-3</c:v>
                </c:pt>
                <c:pt idx="818">
                  <c:v>1.757802202495009E-3</c:v>
                </c:pt>
                <c:pt idx="819">
                  <c:v>1.7457015772472972E-3</c:v>
                </c:pt>
                <c:pt idx="820">
                  <c:v>1.7336842521178681E-3</c:v>
                </c:pt>
                <c:pt idx="821">
                  <c:v>1.721749653672741E-3</c:v>
                </c:pt>
                <c:pt idx="822">
                  <c:v>1.7098972124254268E-3</c:v>
                </c:pt>
                <c:pt idx="823">
                  <c:v>1.6981263628097539E-3</c:v>
                </c:pt>
                <c:pt idx="824">
                  <c:v>1.6864365431528807E-3</c:v>
                </c:pt>
                <c:pt idx="825">
                  <c:v>1.6748271956484948E-3</c:v>
                </c:pt>
                <c:pt idx="826">
                  <c:v>1.6632977663301946E-3</c:v>
                </c:pt>
                <c:pt idx="827">
                  <c:v>1.6518477050450567E-3</c:v>
                </c:pt>
                <c:pt idx="828">
                  <c:v>1.6404764654273842E-3</c:v>
                </c:pt>
                <c:pt idx="829">
                  <c:v>1.629183504872635E-3</c:v>
                </c:pt>
                <c:pt idx="830">
                  <c:v>1.6179682845115298E-3</c:v>
                </c:pt>
                <c:pt idx="831">
                  <c:v>1.60683026918434E-3</c:v>
                </c:pt>
                <c:pt idx="832">
                  <c:v>1.5957689274153507E-3</c:v>
                </c:pt>
                <c:pt idx="833">
                  <c:v>1.5847837313874994E-3</c:v>
                </c:pt>
                <c:pt idx="834">
                  <c:v>1.5738741569171913E-3</c:v>
                </c:pt>
                <c:pt idx="835">
                  <c:v>1.5630396834292863E-3</c:v>
                </c:pt>
                <c:pt idx="836">
                  <c:v>1.5522797939322576E-3</c:v>
                </c:pt>
                <c:pt idx="837">
                  <c:v>1.5415939749935234E-3</c:v>
                </c:pt>
                <c:pt idx="838">
                  <c:v>1.5309817167149474E-3</c:v>
                </c:pt>
                <c:pt idx="839">
                  <c:v>1.5204425127085062E-3</c:v>
                </c:pt>
                <c:pt idx="840">
                  <c:v>1.5099758600721285E-3</c:v>
                </c:pt>
                <c:pt idx="841">
                  <c:v>1.4995812593656954E-3</c:v>
                </c:pt>
                <c:pt idx="842">
                  <c:v>1.4892582145872102E-3</c:v>
                </c:pt>
                <c:pt idx="843">
                  <c:v>1.4790062331491295E-3</c:v>
                </c:pt>
                <c:pt idx="844">
                  <c:v>1.4688248258548588E-3</c:v>
                </c:pt>
                <c:pt idx="845">
                  <c:v>1.4587135068754096E-3</c:v>
                </c:pt>
                <c:pt idx="846">
                  <c:v>1.4486717937262164E-3</c:v>
                </c:pt>
                <c:pt idx="847">
                  <c:v>1.4386992072441139E-3</c:v>
                </c:pt>
                <c:pt idx="848">
                  <c:v>1.4287952715644734E-3</c:v>
                </c:pt>
                <c:pt idx="849">
                  <c:v>1.4189595140984945E-3</c:v>
                </c:pt>
                <c:pt idx="850">
                  <c:v>1.4091914655106558E-3</c:v>
                </c:pt>
                <c:pt idx="851">
                  <c:v>1.3994906596963184E-3</c:v>
                </c:pt>
                <c:pt idx="852">
                  <c:v>1.3898566337594859E-3</c:v>
                </c:pt>
                <c:pt idx="853">
                  <c:v>1.380288927990715E-3</c:v>
                </c:pt>
                <c:pt idx="854">
                  <c:v>1.3707870858451798E-3</c:v>
                </c:pt>
                <c:pt idx="855">
                  <c:v>1.3613506539208874E-3</c:v>
                </c:pt>
                <c:pt idx="856">
                  <c:v>1.3519791819370417E-3</c:v>
                </c:pt>
                <c:pt idx="857">
                  <c:v>1.3426722227125583E-3</c:v>
                </c:pt>
                <c:pt idx="858">
                  <c:v>1.3334293321447253E-3</c:v>
                </c:pt>
                <c:pt idx="859">
                  <c:v>1.3242500691880126E-3</c:v>
                </c:pt>
                <c:pt idx="860">
                  <c:v>1.3151339958330267E-3</c:v>
                </c:pt>
                <c:pt idx="861">
                  <c:v>1.3060806770856083E-3</c:v>
                </c:pt>
                <c:pt idx="862">
                  <c:v>1.2970896809460779E-3</c:v>
                </c:pt>
                <c:pt idx="863">
                  <c:v>1.2881605783886204E-3</c:v>
                </c:pt>
                <c:pt idx="864">
                  <c:v>1.2792929433408139E-3</c:v>
                </c:pt>
                <c:pt idx="865">
                  <c:v>1.2704863526632978E-3</c:v>
                </c:pt>
                <c:pt idx="866">
                  <c:v>1.2617403861295835E-3</c:v>
                </c:pt>
                <c:pt idx="867">
                  <c:v>1.253054626406E-3</c:v>
                </c:pt>
                <c:pt idx="868">
                  <c:v>1.2444286590317817E-3</c:v>
                </c:pt>
                <c:pt idx="869">
                  <c:v>1.2358620723992913E-3</c:v>
                </c:pt>
                <c:pt idx="870">
                  <c:v>1.2273544577343775E-3</c:v>
                </c:pt>
                <c:pt idx="871">
                  <c:v>1.2189054090768711E-3</c:v>
                </c:pt>
                <c:pt idx="872">
                  <c:v>1.2105145232612128E-3</c:v>
                </c:pt>
                <c:pt idx="873">
                  <c:v>1.2021813998972159E-3</c:v>
                </c:pt>
                <c:pt idx="874">
                  <c:v>1.1939056413509598E-3</c:v>
                </c:pt>
                <c:pt idx="875">
                  <c:v>1.1856868527258169E-3</c:v>
                </c:pt>
                <c:pt idx="876">
                  <c:v>1.1775246418436087E-3</c:v>
                </c:pt>
                <c:pt idx="877">
                  <c:v>1.1694186192258928E-3</c:v>
                </c:pt>
                <c:pt idx="878">
                  <c:v>1.1613683980753766E-3</c:v>
                </c:pt>
                <c:pt idx="879">
                  <c:v>1.1533735942574621E-3</c:v>
                </c:pt>
                <c:pt idx="880">
                  <c:v>1.145433826281915E-3</c:v>
                </c:pt>
                <c:pt idx="881">
                  <c:v>1.1375487152846613E-3</c:v>
                </c:pt>
                <c:pt idx="882">
                  <c:v>1.1297178850097089E-3</c:v>
                </c:pt>
                <c:pt idx="883">
                  <c:v>1.1219409617911939E-3</c:v>
                </c:pt>
                <c:pt idx="884">
                  <c:v>1.11421757453555E-3</c:v>
                </c:pt>
                <c:pt idx="885">
                  <c:v>1.1065473547038013E-3</c:v>
                </c:pt>
                <c:pt idx="886">
                  <c:v>1.0989299362939755E-3</c:v>
                </c:pt>
                <c:pt idx="887">
                  <c:v>1.0913649558236412E-3</c:v>
                </c:pt>
                <c:pt idx="888">
                  <c:v>1.083852052312562E-3</c:v>
                </c:pt>
                <c:pt idx="889">
                  <c:v>1.0763908672654719E-3</c:v>
                </c:pt>
                <c:pt idx="890">
                  <c:v>1.0689810446549693E-3</c:v>
                </c:pt>
                <c:pt idx="891">
                  <c:v>1.0616222309045274E-3</c:v>
                </c:pt>
                <c:pt idx="892">
                  <c:v>1.0543140748716234E-3</c:v>
                </c:pt>
                <c:pt idx="893">
                  <c:v>1.0470562278309832E-3</c:v>
                </c:pt>
                <c:pt idx="894">
                  <c:v>1.0398483434579393E-3</c:v>
                </c:pt>
                <c:pt idx="895">
                  <c:v>1.0326900778119079E-3</c:v>
                </c:pt>
                <c:pt idx="896">
                  <c:v>1.0255810893199744E-3</c:v>
                </c:pt>
                <c:pt idx="897">
                  <c:v>1.0185210387605962E-3</c:v>
                </c:pt>
                <c:pt idx="898">
                  <c:v>1.011509589247415E-3</c:v>
                </c:pt>
                <c:pt idx="899">
                  <c:v>1.0045464062131827E-3</c:v>
                </c:pt>
                <c:pt idx="900">
                  <c:v>9.976311573937943E-4</c:v>
                </c:pt>
                <c:pt idx="901">
                  <c:v>9.907635128124368E-4</c:v>
                </c:pt>
                <c:pt idx="902">
                  <c:v>9.8394314476384017E-4</c:v>
                </c:pt>
                <c:pt idx="903">
                  <c:v>9.7716972779864205E-4</c:v>
                </c:pt>
                <c:pt idx="904">
                  <c:v>9.7044293870785761E-4</c:v>
                </c:pt>
                <c:pt idx="905">
                  <c:v>9.6376245650745755E-4</c:v>
                </c:pt>
                <c:pt idx="906">
                  <c:v>9.5712796242305033E-4</c:v>
                </c:pt>
                <c:pt idx="907">
                  <c:v>9.5053913987467253E-4</c:v>
                </c:pt>
                <c:pt idx="908">
                  <c:v>9.4399567446168137E-4</c:v>
                </c:pt>
                <c:pt idx="909">
                  <c:v>9.3749725394775304E-4</c:v>
                </c:pt>
                <c:pt idx="910">
                  <c:v>9.3104356824598379E-4</c:v>
                </c:pt>
                <c:pt idx="911">
                  <c:v>9.2463430940409243E-4</c:v>
                </c:pt>
                <c:pt idx="912">
                  <c:v>9.1826917158972701E-4</c:v>
                </c:pt>
                <c:pt idx="913">
                  <c:v>9.1194785107587045E-4</c:v>
                </c:pt>
                <c:pt idx="914">
                  <c:v>9.0567004622634742E-4</c:v>
                </c:pt>
                <c:pt idx="915">
                  <c:v>8.9943545748143194E-4</c:v>
                </c:pt>
                <c:pt idx="916">
                  <c:v>8.932437873435525E-4</c:v>
                </c:pt>
                <c:pt idx="917">
                  <c:v>8.870947403630963E-4</c:v>
                </c:pt>
                <c:pt idx="918">
                  <c:v>8.8098802312431169E-4</c:v>
                </c:pt>
                <c:pt idx="919">
                  <c:v>8.7492334423130622E-4</c:v>
                </c:pt>
                <c:pt idx="920">
                  <c:v>8.6890041429414351E-4</c:v>
                </c:pt>
                <c:pt idx="921">
                  <c:v>8.6291894591503267E-4</c:v>
                </c:pt>
                <c:pt idx="922">
                  <c:v>8.5697865367461616E-4</c:v>
                </c:pt>
                <c:pt idx="923">
                  <c:v>8.5107925411834857E-4</c:v>
                </c:pt>
                <c:pt idx="924">
                  <c:v>8.4522046574297244E-4</c:v>
                </c:pt>
                <c:pt idx="925">
                  <c:v>8.3940200898308494E-4</c:v>
                </c:pt>
                <c:pt idx="926">
                  <c:v>8.3362360619779804E-4</c:v>
                </c:pt>
                <c:pt idx="927">
                  <c:v>8.2788498165748976E-4</c:v>
                </c:pt>
                <c:pt idx="928">
                  <c:v>8.2218586153064795E-4</c:v>
                </c:pt>
                <c:pt idx="929">
                  <c:v>8.1652597387080314E-4</c:v>
                </c:pt>
                <c:pt idx="930">
                  <c:v>8.1090504860355218E-4</c:v>
                </c:pt>
                <c:pt idx="931">
                  <c:v>8.0532281751367115E-4</c:v>
                </c:pt>
                <c:pt idx="932">
                  <c:v>7.9977901423231631E-4</c:v>
                </c:pt>
                <c:pt idx="933">
                  <c:v>7.942733742243148E-4</c:v>
                </c:pt>
                <c:pt idx="934">
                  <c:v>7.8880563477554068E-4</c:v>
                </c:pt>
                <c:pt idx="935">
                  <c:v>7.8337553498037933E-4</c:v>
                </c:pt>
                <c:pt idx="936">
                  <c:v>7.7798281572927783E-4</c:v>
                </c:pt>
                <c:pt idx="937">
                  <c:v>7.7262721969638089E-4</c:v>
                </c:pt>
                <c:pt idx="938">
                  <c:v>7.6730849132725207E-4</c:v>
                </c:pt>
                <c:pt idx="939">
                  <c:v>7.6202637682667898E-4</c:v>
                </c:pt>
                <c:pt idx="940">
                  <c:v>7.5678062414656329E-4</c:v>
                </c:pt>
                <c:pt idx="941">
                  <c:v>7.5157098297389392E-4</c:v>
                </c:pt>
                <c:pt idx="942">
                  <c:v>7.463972047188019E-4</c:v>
                </c:pt>
                <c:pt idx="943">
                  <c:v>7.4125904250269914E-4</c:v>
                </c:pt>
                <c:pt idx="944">
                  <c:v>7.3615625114649809E-4</c:v>
                </c:pt>
                <c:pt idx="945">
                  <c:v>7.3108858715891152E-4</c:v>
                </c:pt>
                <c:pt idx="946">
                  <c:v>7.2605580872483501E-4</c:v>
                </c:pt>
                <c:pt idx="947">
                  <c:v>7.2105767569380721E-4</c:v>
                </c:pt>
                <c:pt idx="948">
                  <c:v>7.1609394956855129E-4</c:v>
                </c:pt>
                <c:pt idx="949">
                  <c:v>7.1116439349359374E-4</c:v>
                </c:pt>
                <c:pt idx="950">
                  <c:v>7.0626877224396303E-4</c:v>
                </c:pt>
                <c:pt idx="951">
                  <c:v>7.0140685221396467E-4</c:v>
                </c:pt>
                <c:pt idx="952">
                  <c:v>6.9657840140603449E-4</c:v>
                </c:pt>
                <c:pt idx="953">
                  <c:v>6.917831894196685E-4</c:v>
                </c:pt>
                <c:pt idx="954">
                  <c:v>6.8702098744042835E-4</c:v>
                </c:pt>
                <c:pt idx="955">
                  <c:v>6.8229156822902364E-4</c:v>
                </c:pt>
                <c:pt idx="956">
                  <c:v>6.7759470611046763E-4</c:v>
                </c:pt>
                <c:pt idx="957">
                  <c:v>6.7293017696330975E-4</c:v>
                </c:pt>
                <c:pt idx="958">
                  <c:v>6.682977582089405E-4</c:v>
                </c:pt>
                <c:pt idx="959">
                  <c:v>6.6369722880097067E-4</c:v>
                </c:pt>
                <c:pt idx="960">
                  <c:v>6.5912836921468382E-4</c:v>
                </c:pt>
                <c:pt idx="961">
                  <c:v>6.5459096143656104E-4</c:v>
                </c:pt>
                <c:pt idx="962">
                  <c:v>6.500847889538777E-4</c:v>
                </c:pt>
                <c:pt idx="963">
                  <c:v>6.456096367443724E-4</c:v>
                </c:pt>
                <c:pt idx="964">
                  <c:v>6.4116529126598677E-4</c:v>
                </c:pt>
                <c:pt idx="965">
                  <c:v>6.3675154044667533E-4</c:v>
                </c:pt>
                <c:pt idx="966">
                  <c:v>6.3236817367428655E-4</c:v>
                </c:pt>
                <c:pt idx="967">
                  <c:v>6.2801498178651253E-4</c:v>
                </c:pt>
                <c:pt idx="968">
                  <c:v>6.2369175706090876E-4</c:v>
                </c:pt>
                <c:pt idx="969">
                  <c:v>6.1939829320498184E-4</c:v>
                </c:pt>
                <c:pt idx="970">
                  <c:v>6.1513438534634601E-4</c:v>
                </c:pt>
                <c:pt idx="971">
                  <c:v>6.10899830022947E-4</c:v>
                </c:pt>
                <c:pt idx="972">
                  <c:v>6.0669442517335363E-4</c:v>
                </c:pt>
                <c:pt idx="973">
                  <c:v>6.0251797012711547E-4</c:v>
                </c:pt>
                <c:pt idx="974">
                  <c:v>5.9837026559518818E-4</c:v>
                </c:pt>
                <c:pt idx="975">
                  <c:v>5.9425111366042337E-4</c:v>
                </c:pt>
                <c:pt idx="976">
                  <c:v>5.9016031776812459E-4</c:v>
                </c:pt>
                <c:pt idx="977">
                  <c:v>5.8609768271666873E-4</c:v>
                </c:pt>
                <c:pt idx="978">
                  <c:v>5.8206301464819082E-4</c:v>
                </c:pt>
                <c:pt idx="979">
                  <c:v>5.7805612103933434E-4</c:v>
                </c:pt>
                <c:pt idx="980">
                  <c:v>5.7407681069206401E-4</c:v>
                </c:pt>
                <c:pt idx="981">
                  <c:v>5.701248937245427E-4</c:v>
                </c:pt>
                <c:pt idx="982">
                  <c:v>5.662001815620706E-4</c:v>
                </c:pt>
                <c:pt idx="983">
                  <c:v>5.6230248692808724E-4</c:v>
                </c:pt>
                <c:pt idx="984">
                  <c:v>5.5843162383523452E-4</c:v>
                </c:pt>
                <c:pt idx="985">
                  <c:v>5.5458740757648249E-4</c:v>
                </c:pt>
                <c:pt idx="986">
                  <c:v>5.5076965471631556E-4</c:v>
                </c:pt>
                <c:pt idx="987">
                  <c:v>5.469781830819792E-4</c:v>
                </c:pt>
                <c:pt idx="988">
                  <c:v>5.4321281175478747E-4</c:v>
                </c:pt>
                <c:pt idx="989">
                  <c:v>5.3947336106148947E-4</c:v>
                </c:pt>
                <c:pt idx="990">
                  <c:v>5.3575965256569692E-4</c:v>
                </c:pt>
                <c:pt idx="991">
                  <c:v>5.320715090593684E-4</c:v>
                </c:pt>
                <c:pt idx="992">
                  <c:v>5.2840875455435461E-4</c:v>
                </c:pt>
                <c:pt idx="993">
                  <c:v>5.2477121427399953E-4</c:v>
                </c:pt>
                <c:pt idx="994">
                  <c:v>5.2115871464480164E-4</c:v>
                </c:pt>
                <c:pt idx="995">
                  <c:v>5.1757108328813093E-4</c:v>
                </c:pt>
                <c:pt idx="996">
                  <c:v>5.1400814901200341E-4</c:v>
                </c:pt>
                <c:pt idx="997">
                  <c:v>5.1046974180291233E-4</c:v>
                </c:pt>
                <c:pt idx="998">
                  <c:v>5.0695569281771619E-4</c:v>
                </c:pt>
                <c:pt idx="999">
                  <c:v>5.0346583437558081E-4</c:v>
                </c:pt>
                <c:pt idx="1000">
                  <c:v>5.0000000000002852E-4</c:v>
                </c:pt>
              </c:numCache>
            </c:numRef>
          </c:yVal>
          <c:smooth val="1"/>
        </c:ser>
        <c:axId val="75276672"/>
        <c:axId val="75278208"/>
      </c:scatterChart>
      <c:valAx>
        <c:axId val="75276672"/>
        <c:scaling>
          <c:orientation val="minMax"/>
        </c:scaling>
        <c:axPos val="b"/>
        <c:numFmt formatCode="General" sourceLinked="1"/>
        <c:tickLblPos val="nextTo"/>
        <c:crossAx val="75278208"/>
        <c:crosses val="autoZero"/>
        <c:crossBetween val="midCat"/>
      </c:valAx>
      <c:valAx>
        <c:axId val="75278208"/>
        <c:scaling>
          <c:orientation val="minMax"/>
        </c:scaling>
        <c:axPos val="l"/>
        <c:majorGridlines/>
        <c:numFmt formatCode="0.00000" sourceLinked="1"/>
        <c:tickLblPos val="nextTo"/>
        <c:crossAx val="75276672"/>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smoothMarker"/>
        <c:ser>
          <c:idx val="0"/>
          <c:order val="0"/>
          <c:tx>
            <c:strRef>
              <c:f>Gamma!$D$6</c:f>
              <c:strCache>
                <c:ptCount val="1"/>
                <c:pt idx="0">
                  <c:v>F(x)</c:v>
                </c:pt>
              </c:strCache>
            </c:strRef>
          </c:tx>
          <c:xVal>
            <c:numRef>
              <c:f>Gamma!$B$7:$B$1007</c:f>
              <c:numCache>
                <c:formatCode>0.00000</c:formatCode>
                <c:ptCount val="1001"/>
                <c:pt idx="0" formatCode="General">
                  <c:v>1E-10</c:v>
                </c:pt>
                <c:pt idx="1">
                  <c:v>1.3815510658147592E-2</c:v>
                </c:pt>
                <c:pt idx="2">
                  <c:v>2.7631021216295182E-2</c:v>
                </c:pt>
                <c:pt idx="3">
                  <c:v>4.1446531774442776E-2</c:v>
                </c:pt>
                <c:pt idx="4">
                  <c:v>5.5262042332590369E-2</c:v>
                </c:pt>
                <c:pt idx="5">
                  <c:v>6.9077552890737956E-2</c:v>
                </c:pt>
                <c:pt idx="6">
                  <c:v>8.2893063448885543E-2</c:v>
                </c:pt>
                <c:pt idx="7">
                  <c:v>9.670857400703313E-2</c:v>
                </c:pt>
                <c:pt idx="8">
                  <c:v>0.11052408456518072</c:v>
                </c:pt>
                <c:pt idx="9">
                  <c:v>0.1243395951233283</c:v>
                </c:pt>
                <c:pt idx="10">
                  <c:v>0.1381551056814759</c:v>
                </c:pt>
                <c:pt idx="11">
                  <c:v>0.15197061623962349</c:v>
                </c:pt>
                <c:pt idx="12">
                  <c:v>0.16578612679777108</c:v>
                </c:pt>
                <c:pt idx="13">
                  <c:v>0.17960163735591866</c:v>
                </c:pt>
                <c:pt idx="14">
                  <c:v>0.19341714791406625</c:v>
                </c:pt>
                <c:pt idx="15">
                  <c:v>0.20723265847221384</c:v>
                </c:pt>
                <c:pt idx="16">
                  <c:v>0.22104816903036142</c:v>
                </c:pt>
                <c:pt idx="17">
                  <c:v>0.23486367958850901</c:v>
                </c:pt>
                <c:pt idx="18">
                  <c:v>0.2486791901466566</c:v>
                </c:pt>
                <c:pt idx="19">
                  <c:v>0.26249470070480418</c:v>
                </c:pt>
                <c:pt idx="20">
                  <c:v>0.2763102112629518</c:v>
                </c:pt>
                <c:pt idx="21">
                  <c:v>0.29012572182109941</c:v>
                </c:pt>
                <c:pt idx="22">
                  <c:v>0.30394123237924703</c:v>
                </c:pt>
                <c:pt idx="23">
                  <c:v>0.31775674293739464</c:v>
                </c:pt>
                <c:pt idx="24">
                  <c:v>0.33157225349554226</c:v>
                </c:pt>
                <c:pt idx="25">
                  <c:v>0.34538776405368987</c:v>
                </c:pt>
                <c:pt idx="26">
                  <c:v>0.35920327461183749</c:v>
                </c:pt>
                <c:pt idx="27">
                  <c:v>0.3730187851699851</c:v>
                </c:pt>
                <c:pt idx="28">
                  <c:v>0.38683429572813272</c:v>
                </c:pt>
                <c:pt idx="29">
                  <c:v>0.40064980628628033</c:v>
                </c:pt>
                <c:pt idx="30">
                  <c:v>0.41446531684442794</c:v>
                </c:pt>
                <c:pt idx="31">
                  <c:v>0.42828082740257556</c:v>
                </c:pt>
                <c:pt idx="32">
                  <c:v>0.44209633796072317</c:v>
                </c:pt>
                <c:pt idx="33">
                  <c:v>0.45591184851887079</c:v>
                </c:pt>
                <c:pt idx="34">
                  <c:v>0.4697273590770184</c:v>
                </c:pt>
                <c:pt idx="35">
                  <c:v>0.48354286963516602</c:v>
                </c:pt>
                <c:pt idx="36">
                  <c:v>0.49735838019331363</c:v>
                </c:pt>
                <c:pt idx="37">
                  <c:v>0.51117389075146125</c:v>
                </c:pt>
                <c:pt idx="38">
                  <c:v>0.52498940130960881</c:v>
                </c:pt>
                <c:pt idx="39">
                  <c:v>0.53880491186775636</c:v>
                </c:pt>
                <c:pt idx="40">
                  <c:v>0.55262042242590392</c:v>
                </c:pt>
                <c:pt idx="41">
                  <c:v>0.56643593298405148</c:v>
                </c:pt>
                <c:pt idx="42">
                  <c:v>0.58025144354219904</c:v>
                </c:pt>
                <c:pt idx="43">
                  <c:v>0.5940669541003466</c:v>
                </c:pt>
                <c:pt idx="44">
                  <c:v>0.60788246465849416</c:v>
                </c:pt>
                <c:pt idx="45">
                  <c:v>0.62169797521664172</c:v>
                </c:pt>
                <c:pt idx="46">
                  <c:v>0.63551348577478928</c:v>
                </c:pt>
                <c:pt idx="47">
                  <c:v>0.64932899633293684</c:v>
                </c:pt>
                <c:pt idx="48">
                  <c:v>0.6631445068910844</c:v>
                </c:pt>
                <c:pt idx="49">
                  <c:v>0.67696001744923195</c:v>
                </c:pt>
                <c:pt idx="50">
                  <c:v>0.69077552800737951</c:v>
                </c:pt>
                <c:pt idx="51">
                  <c:v>0.70459103856552707</c:v>
                </c:pt>
                <c:pt idx="52">
                  <c:v>0.71840654912367463</c:v>
                </c:pt>
                <c:pt idx="53">
                  <c:v>0.73222205968182219</c:v>
                </c:pt>
                <c:pt idx="54">
                  <c:v>0.74603757023996975</c:v>
                </c:pt>
                <c:pt idx="55">
                  <c:v>0.75985308079811731</c:v>
                </c:pt>
                <c:pt idx="56">
                  <c:v>0.77366859135626487</c:v>
                </c:pt>
                <c:pt idx="57">
                  <c:v>0.78748410191441243</c:v>
                </c:pt>
                <c:pt idx="58">
                  <c:v>0.80129961247255999</c:v>
                </c:pt>
                <c:pt idx="59">
                  <c:v>0.81511512303070754</c:v>
                </c:pt>
                <c:pt idx="60">
                  <c:v>0.8289306335888551</c:v>
                </c:pt>
                <c:pt idx="61">
                  <c:v>0.84274614414700266</c:v>
                </c:pt>
                <c:pt idx="62">
                  <c:v>0.85656165470515022</c:v>
                </c:pt>
                <c:pt idx="63">
                  <c:v>0.87037716526329778</c:v>
                </c:pt>
                <c:pt idx="64">
                  <c:v>0.88419267582144534</c:v>
                </c:pt>
                <c:pt idx="65">
                  <c:v>0.8980081863795929</c:v>
                </c:pt>
                <c:pt idx="66">
                  <c:v>0.91182369693774046</c:v>
                </c:pt>
                <c:pt idx="67">
                  <c:v>0.92563920749588802</c:v>
                </c:pt>
                <c:pt idx="68">
                  <c:v>0.93945471805403558</c:v>
                </c:pt>
                <c:pt idx="69">
                  <c:v>0.95327022861218313</c:v>
                </c:pt>
                <c:pt idx="70">
                  <c:v>0.96708573917033069</c:v>
                </c:pt>
                <c:pt idx="71">
                  <c:v>0.98090124972847825</c:v>
                </c:pt>
                <c:pt idx="72">
                  <c:v>0.99471676028662581</c:v>
                </c:pt>
                <c:pt idx="73">
                  <c:v>1.0085322708447735</c:v>
                </c:pt>
                <c:pt idx="74">
                  <c:v>1.0223477814029212</c:v>
                </c:pt>
                <c:pt idx="75">
                  <c:v>1.0361632919610688</c:v>
                </c:pt>
                <c:pt idx="76">
                  <c:v>1.0499788025192165</c:v>
                </c:pt>
                <c:pt idx="77">
                  <c:v>1.0637943130773642</c:v>
                </c:pt>
                <c:pt idx="78">
                  <c:v>1.0776098236355118</c:v>
                </c:pt>
                <c:pt idx="79">
                  <c:v>1.0914253341936595</c:v>
                </c:pt>
                <c:pt idx="80">
                  <c:v>1.1052408447518072</c:v>
                </c:pt>
                <c:pt idx="81">
                  <c:v>1.1190563553099548</c:v>
                </c:pt>
                <c:pt idx="82">
                  <c:v>1.1328718658681025</c:v>
                </c:pt>
                <c:pt idx="83">
                  <c:v>1.1466873764262502</c:v>
                </c:pt>
                <c:pt idx="84">
                  <c:v>1.1605028869843979</c:v>
                </c:pt>
                <c:pt idx="85">
                  <c:v>1.1743183975425455</c:v>
                </c:pt>
                <c:pt idx="86">
                  <c:v>1.1881339081006932</c:v>
                </c:pt>
                <c:pt idx="87">
                  <c:v>1.2019494186588409</c:v>
                </c:pt>
                <c:pt idx="88">
                  <c:v>1.2157649292169885</c:v>
                </c:pt>
                <c:pt idx="89">
                  <c:v>1.2295804397751362</c:v>
                </c:pt>
                <c:pt idx="90">
                  <c:v>1.2433959503332839</c:v>
                </c:pt>
                <c:pt idx="91">
                  <c:v>1.2572114608914315</c:v>
                </c:pt>
                <c:pt idx="92">
                  <c:v>1.2710269714495792</c:v>
                </c:pt>
                <c:pt idx="93">
                  <c:v>1.2848424820077269</c:v>
                </c:pt>
                <c:pt idx="94">
                  <c:v>1.2986579925658746</c:v>
                </c:pt>
                <c:pt idx="95">
                  <c:v>1.3124735031240222</c:v>
                </c:pt>
                <c:pt idx="96">
                  <c:v>1.3262890136821699</c:v>
                </c:pt>
                <c:pt idx="97">
                  <c:v>1.3401045242403176</c:v>
                </c:pt>
                <c:pt idx="98">
                  <c:v>1.3539200347984652</c:v>
                </c:pt>
                <c:pt idx="99">
                  <c:v>1.3677355453566129</c:v>
                </c:pt>
                <c:pt idx="100">
                  <c:v>1.3815510559147606</c:v>
                </c:pt>
                <c:pt idx="101">
                  <c:v>1.3953665664729082</c:v>
                </c:pt>
                <c:pt idx="102">
                  <c:v>1.4091820770310559</c:v>
                </c:pt>
                <c:pt idx="103">
                  <c:v>1.4229975875892036</c:v>
                </c:pt>
                <c:pt idx="104">
                  <c:v>1.4368130981473513</c:v>
                </c:pt>
                <c:pt idx="105">
                  <c:v>1.4506286087054989</c:v>
                </c:pt>
                <c:pt idx="106">
                  <c:v>1.4644441192636466</c:v>
                </c:pt>
                <c:pt idx="107">
                  <c:v>1.4782596298217943</c:v>
                </c:pt>
                <c:pt idx="108">
                  <c:v>1.4920751403799419</c:v>
                </c:pt>
                <c:pt idx="109">
                  <c:v>1.5058906509380896</c:v>
                </c:pt>
                <c:pt idx="110">
                  <c:v>1.5197061614962373</c:v>
                </c:pt>
                <c:pt idx="111">
                  <c:v>1.5335216720543849</c:v>
                </c:pt>
                <c:pt idx="112">
                  <c:v>1.5473371826125326</c:v>
                </c:pt>
                <c:pt idx="113">
                  <c:v>1.5611526931706803</c:v>
                </c:pt>
                <c:pt idx="114">
                  <c:v>1.574968203728828</c:v>
                </c:pt>
                <c:pt idx="115">
                  <c:v>1.5887837142869756</c:v>
                </c:pt>
                <c:pt idx="116">
                  <c:v>1.6025992248451233</c:v>
                </c:pt>
                <c:pt idx="117">
                  <c:v>1.616414735403271</c:v>
                </c:pt>
                <c:pt idx="118">
                  <c:v>1.6302302459614186</c:v>
                </c:pt>
                <c:pt idx="119">
                  <c:v>1.6440457565195663</c:v>
                </c:pt>
                <c:pt idx="120">
                  <c:v>1.657861267077714</c:v>
                </c:pt>
                <c:pt idx="121">
                  <c:v>1.6716767776358616</c:v>
                </c:pt>
                <c:pt idx="122">
                  <c:v>1.6854922881940093</c:v>
                </c:pt>
                <c:pt idx="123">
                  <c:v>1.699307798752157</c:v>
                </c:pt>
                <c:pt idx="124">
                  <c:v>1.7131233093103047</c:v>
                </c:pt>
                <c:pt idx="125">
                  <c:v>1.7269388198684523</c:v>
                </c:pt>
                <c:pt idx="126">
                  <c:v>1.7407543304266</c:v>
                </c:pt>
                <c:pt idx="127">
                  <c:v>1.7545698409847477</c:v>
                </c:pt>
                <c:pt idx="128">
                  <c:v>1.7683853515428953</c:v>
                </c:pt>
                <c:pt idx="129">
                  <c:v>1.782200862101043</c:v>
                </c:pt>
                <c:pt idx="130">
                  <c:v>1.7960163726591907</c:v>
                </c:pt>
                <c:pt idx="131">
                  <c:v>1.8098318832173383</c:v>
                </c:pt>
                <c:pt idx="132">
                  <c:v>1.823647393775486</c:v>
                </c:pt>
                <c:pt idx="133">
                  <c:v>1.8374629043336337</c:v>
                </c:pt>
                <c:pt idx="134">
                  <c:v>1.8512784148917814</c:v>
                </c:pt>
                <c:pt idx="135">
                  <c:v>1.865093925449929</c:v>
                </c:pt>
                <c:pt idx="136">
                  <c:v>1.8789094360080767</c:v>
                </c:pt>
                <c:pt idx="137">
                  <c:v>1.8927249465662244</c:v>
                </c:pt>
                <c:pt idx="138">
                  <c:v>1.906540457124372</c:v>
                </c:pt>
                <c:pt idx="139">
                  <c:v>1.9203559676825197</c:v>
                </c:pt>
                <c:pt idx="140">
                  <c:v>1.9341714782406674</c:v>
                </c:pt>
                <c:pt idx="141">
                  <c:v>1.947986988798815</c:v>
                </c:pt>
                <c:pt idx="142">
                  <c:v>1.9618024993569627</c:v>
                </c:pt>
                <c:pt idx="143">
                  <c:v>1.9756180099151104</c:v>
                </c:pt>
                <c:pt idx="144">
                  <c:v>1.9894335204732581</c:v>
                </c:pt>
                <c:pt idx="145">
                  <c:v>2.0032490310314057</c:v>
                </c:pt>
                <c:pt idx="146">
                  <c:v>2.0170645415895532</c:v>
                </c:pt>
                <c:pt idx="147">
                  <c:v>2.0308800521477006</c:v>
                </c:pt>
                <c:pt idx="148">
                  <c:v>2.0446955627058481</c:v>
                </c:pt>
                <c:pt idx="149">
                  <c:v>2.0585110732639955</c:v>
                </c:pt>
                <c:pt idx="150">
                  <c:v>2.072326583822143</c:v>
                </c:pt>
                <c:pt idx="151">
                  <c:v>2.0861420943802904</c:v>
                </c:pt>
                <c:pt idx="152">
                  <c:v>2.0999576049384379</c:v>
                </c:pt>
                <c:pt idx="153">
                  <c:v>2.1137731154965853</c:v>
                </c:pt>
                <c:pt idx="154">
                  <c:v>2.1275886260547328</c:v>
                </c:pt>
                <c:pt idx="155">
                  <c:v>2.1414041366128802</c:v>
                </c:pt>
                <c:pt idx="156">
                  <c:v>2.1552196471710277</c:v>
                </c:pt>
                <c:pt idx="157">
                  <c:v>2.1690351577291751</c:v>
                </c:pt>
                <c:pt idx="158">
                  <c:v>2.1828506682873225</c:v>
                </c:pt>
                <c:pt idx="159">
                  <c:v>2.19666617884547</c:v>
                </c:pt>
                <c:pt idx="160">
                  <c:v>2.2104816894036174</c:v>
                </c:pt>
                <c:pt idx="161">
                  <c:v>2.2242971999617649</c:v>
                </c:pt>
                <c:pt idx="162">
                  <c:v>2.2381127105199123</c:v>
                </c:pt>
                <c:pt idx="163">
                  <c:v>2.2519282210780598</c:v>
                </c:pt>
                <c:pt idx="164">
                  <c:v>2.2657437316362072</c:v>
                </c:pt>
                <c:pt idx="165">
                  <c:v>2.2795592421943547</c:v>
                </c:pt>
                <c:pt idx="166">
                  <c:v>2.2933747527525021</c:v>
                </c:pt>
                <c:pt idx="167">
                  <c:v>2.3071902633106496</c:v>
                </c:pt>
                <c:pt idx="168">
                  <c:v>2.321005773868797</c:v>
                </c:pt>
                <c:pt idx="169">
                  <c:v>2.3348212844269445</c:v>
                </c:pt>
                <c:pt idx="170">
                  <c:v>2.3486367949850919</c:v>
                </c:pt>
                <c:pt idx="171">
                  <c:v>2.3624523055432394</c:v>
                </c:pt>
                <c:pt idx="172">
                  <c:v>2.3762678161013868</c:v>
                </c:pt>
                <c:pt idx="173">
                  <c:v>2.3900833266595343</c:v>
                </c:pt>
                <c:pt idx="174">
                  <c:v>2.4038988372176817</c:v>
                </c:pt>
                <c:pt idx="175">
                  <c:v>2.4177143477758292</c:v>
                </c:pt>
                <c:pt idx="176">
                  <c:v>2.4315298583339766</c:v>
                </c:pt>
                <c:pt idx="177">
                  <c:v>2.4453453688921241</c:v>
                </c:pt>
                <c:pt idx="178">
                  <c:v>2.4591608794502715</c:v>
                </c:pt>
                <c:pt idx="179">
                  <c:v>2.472976390008419</c:v>
                </c:pt>
                <c:pt idx="180">
                  <c:v>2.4867919005665664</c:v>
                </c:pt>
                <c:pt idx="181">
                  <c:v>2.5006074111247139</c:v>
                </c:pt>
                <c:pt idx="182">
                  <c:v>2.5144229216828613</c:v>
                </c:pt>
                <c:pt idx="183">
                  <c:v>2.5282384322410087</c:v>
                </c:pt>
                <c:pt idx="184">
                  <c:v>2.5420539427991562</c:v>
                </c:pt>
                <c:pt idx="185">
                  <c:v>2.5558694533573036</c:v>
                </c:pt>
                <c:pt idx="186">
                  <c:v>2.5696849639154511</c:v>
                </c:pt>
                <c:pt idx="187">
                  <c:v>2.5835004744735985</c:v>
                </c:pt>
                <c:pt idx="188">
                  <c:v>2.597315985031746</c:v>
                </c:pt>
                <c:pt idx="189">
                  <c:v>2.6111314955898934</c:v>
                </c:pt>
                <c:pt idx="190">
                  <c:v>2.6249470061480409</c:v>
                </c:pt>
                <c:pt idx="191">
                  <c:v>2.6387625167061883</c:v>
                </c:pt>
                <c:pt idx="192">
                  <c:v>2.6525780272643358</c:v>
                </c:pt>
                <c:pt idx="193">
                  <c:v>2.6663935378224832</c:v>
                </c:pt>
                <c:pt idx="194">
                  <c:v>2.6802090483806307</c:v>
                </c:pt>
                <c:pt idx="195">
                  <c:v>2.6940245589387781</c:v>
                </c:pt>
                <c:pt idx="196">
                  <c:v>2.7078400694969256</c:v>
                </c:pt>
                <c:pt idx="197">
                  <c:v>2.721655580055073</c:v>
                </c:pt>
                <c:pt idx="198">
                  <c:v>2.7354710906132205</c:v>
                </c:pt>
                <c:pt idx="199">
                  <c:v>2.7492866011713679</c:v>
                </c:pt>
                <c:pt idx="200">
                  <c:v>2.7631021117295154</c:v>
                </c:pt>
                <c:pt idx="201">
                  <c:v>2.7769176222876628</c:v>
                </c:pt>
                <c:pt idx="202">
                  <c:v>2.7907331328458103</c:v>
                </c:pt>
                <c:pt idx="203">
                  <c:v>2.8045486434039577</c:v>
                </c:pt>
                <c:pt idx="204">
                  <c:v>2.8183641539621052</c:v>
                </c:pt>
                <c:pt idx="205">
                  <c:v>2.8321796645202526</c:v>
                </c:pt>
                <c:pt idx="206">
                  <c:v>2.8459951750784001</c:v>
                </c:pt>
                <c:pt idx="207">
                  <c:v>2.8598106856365475</c:v>
                </c:pt>
                <c:pt idx="208">
                  <c:v>2.8736261961946949</c:v>
                </c:pt>
                <c:pt idx="209">
                  <c:v>2.8874417067528424</c:v>
                </c:pt>
                <c:pt idx="210">
                  <c:v>2.9012572173109898</c:v>
                </c:pt>
                <c:pt idx="211">
                  <c:v>2.9150727278691373</c:v>
                </c:pt>
                <c:pt idx="212">
                  <c:v>2.9288882384272847</c:v>
                </c:pt>
                <c:pt idx="213">
                  <c:v>2.9427037489854322</c:v>
                </c:pt>
                <c:pt idx="214">
                  <c:v>2.9565192595435796</c:v>
                </c:pt>
                <c:pt idx="215">
                  <c:v>2.9703347701017271</c:v>
                </c:pt>
                <c:pt idx="216">
                  <c:v>2.9841502806598745</c:v>
                </c:pt>
                <c:pt idx="217">
                  <c:v>2.997965791218022</c:v>
                </c:pt>
                <c:pt idx="218">
                  <c:v>3.0117813017761694</c:v>
                </c:pt>
                <c:pt idx="219">
                  <c:v>3.0255968123343169</c:v>
                </c:pt>
                <c:pt idx="220">
                  <c:v>3.0394123228924643</c:v>
                </c:pt>
                <c:pt idx="221">
                  <c:v>3.0532278334506118</c:v>
                </c:pt>
                <c:pt idx="222">
                  <c:v>3.0670433440087592</c:v>
                </c:pt>
                <c:pt idx="223">
                  <c:v>3.0808588545669067</c:v>
                </c:pt>
                <c:pt idx="224">
                  <c:v>3.0946743651250541</c:v>
                </c:pt>
                <c:pt idx="225">
                  <c:v>3.1084898756832016</c:v>
                </c:pt>
                <c:pt idx="226">
                  <c:v>3.122305386241349</c:v>
                </c:pt>
                <c:pt idx="227">
                  <c:v>3.1361208967994965</c:v>
                </c:pt>
                <c:pt idx="228">
                  <c:v>3.1499364073576439</c:v>
                </c:pt>
                <c:pt idx="229">
                  <c:v>3.1637519179157914</c:v>
                </c:pt>
                <c:pt idx="230">
                  <c:v>3.1775674284739388</c:v>
                </c:pt>
                <c:pt idx="231">
                  <c:v>3.1913829390320863</c:v>
                </c:pt>
                <c:pt idx="232">
                  <c:v>3.2051984495902337</c:v>
                </c:pt>
                <c:pt idx="233">
                  <c:v>3.2190139601483811</c:v>
                </c:pt>
                <c:pt idx="234">
                  <c:v>3.2328294707065286</c:v>
                </c:pt>
                <c:pt idx="235">
                  <c:v>3.246644981264676</c:v>
                </c:pt>
                <c:pt idx="236">
                  <c:v>3.2604604918228235</c:v>
                </c:pt>
                <c:pt idx="237">
                  <c:v>3.2742760023809709</c:v>
                </c:pt>
                <c:pt idx="238">
                  <c:v>3.2880915129391184</c:v>
                </c:pt>
                <c:pt idx="239">
                  <c:v>3.3019070234972658</c:v>
                </c:pt>
                <c:pt idx="240">
                  <c:v>3.3157225340554133</c:v>
                </c:pt>
                <c:pt idx="241">
                  <c:v>3.3295380446135607</c:v>
                </c:pt>
                <c:pt idx="242">
                  <c:v>3.3433535551717082</c:v>
                </c:pt>
                <c:pt idx="243">
                  <c:v>3.3571690657298556</c:v>
                </c:pt>
                <c:pt idx="244">
                  <c:v>3.3709845762880031</c:v>
                </c:pt>
                <c:pt idx="245">
                  <c:v>3.3848000868461505</c:v>
                </c:pt>
                <c:pt idx="246">
                  <c:v>3.398615597404298</c:v>
                </c:pt>
                <c:pt idx="247">
                  <c:v>3.4124311079624454</c:v>
                </c:pt>
                <c:pt idx="248">
                  <c:v>3.4262466185205929</c:v>
                </c:pt>
                <c:pt idx="249">
                  <c:v>3.4400621290787403</c:v>
                </c:pt>
                <c:pt idx="250">
                  <c:v>3.4538776396368878</c:v>
                </c:pt>
                <c:pt idx="251">
                  <c:v>3.4676931501950352</c:v>
                </c:pt>
                <c:pt idx="252">
                  <c:v>3.4815086607531827</c:v>
                </c:pt>
                <c:pt idx="253">
                  <c:v>3.4953241713113301</c:v>
                </c:pt>
                <c:pt idx="254">
                  <c:v>3.5091396818694776</c:v>
                </c:pt>
                <c:pt idx="255">
                  <c:v>3.522955192427625</c:v>
                </c:pt>
                <c:pt idx="256">
                  <c:v>3.5367707029857725</c:v>
                </c:pt>
                <c:pt idx="257">
                  <c:v>3.5505862135439199</c:v>
                </c:pt>
                <c:pt idx="258">
                  <c:v>3.5644017241020673</c:v>
                </c:pt>
                <c:pt idx="259">
                  <c:v>3.5782172346602148</c:v>
                </c:pt>
                <c:pt idx="260">
                  <c:v>3.5920327452183622</c:v>
                </c:pt>
                <c:pt idx="261">
                  <c:v>3.6058482557765097</c:v>
                </c:pt>
                <c:pt idx="262">
                  <c:v>3.6196637663346571</c:v>
                </c:pt>
                <c:pt idx="263">
                  <c:v>3.6334792768928046</c:v>
                </c:pt>
                <c:pt idx="264">
                  <c:v>3.647294787450952</c:v>
                </c:pt>
                <c:pt idx="265">
                  <c:v>3.6611102980090995</c:v>
                </c:pt>
                <c:pt idx="266">
                  <c:v>3.6749258085672469</c:v>
                </c:pt>
                <c:pt idx="267">
                  <c:v>3.6887413191253944</c:v>
                </c:pt>
                <c:pt idx="268">
                  <c:v>3.7025568296835418</c:v>
                </c:pt>
                <c:pt idx="269">
                  <c:v>3.7163723402416893</c:v>
                </c:pt>
                <c:pt idx="270">
                  <c:v>3.7301878507998367</c:v>
                </c:pt>
                <c:pt idx="271">
                  <c:v>3.7440033613579842</c:v>
                </c:pt>
                <c:pt idx="272">
                  <c:v>3.7578188719161316</c:v>
                </c:pt>
                <c:pt idx="273">
                  <c:v>3.7716343824742791</c:v>
                </c:pt>
                <c:pt idx="274">
                  <c:v>3.7854498930324265</c:v>
                </c:pt>
                <c:pt idx="275">
                  <c:v>3.799265403590574</c:v>
                </c:pt>
                <c:pt idx="276">
                  <c:v>3.8130809141487214</c:v>
                </c:pt>
                <c:pt idx="277">
                  <c:v>3.8268964247068689</c:v>
                </c:pt>
                <c:pt idx="278">
                  <c:v>3.8407119352650163</c:v>
                </c:pt>
                <c:pt idx="279">
                  <c:v>3.8545274458231638</c:v>
                </c:pt>
                <c:pt idx="280">
                  <c:v>3.8683429563813112</c:v>
                </c:pt>
                <c:pt idx="281">
                  <c:v>3.8821584669394587</c:v>
                </c:pt>
                <c:pt idx="282">
                  <c:v>3.8959739774976061</c:v>
                </c:pt>
                <c:pt idx="283">
                  <c:v>3.9097894880557535</c:v>
                </c:pt>
                <c:pt idx="284">
                  <c:v>3.923604998613901</c:v>
                </c:pt>
                <c:pt idx="285">
                  <c:v>3.9374205091720484</c:v>
                </c:pt>
                <c:pt idx="286">
                  <c:v>3.9512360197301959</c:v>
                </c:pt>
                <c:pt idx="287">
                  <c:v>3.9650515302883433</c:v>
                </c:pt>
                <c:pt idx="288">
                  <c:v>3.9788670408464908</c:v>
                </c:pt>
                <c:pt idx="289">
                  <c:v>3.9926825514046382</c:v>
                </c:pt>
                <c:pt idx="290">
                  <c:v>4.0064980619627857</c:v>
                </c:pt>
                <c:pt idx="291">
                  <c:v>4.0203135725209336</c:v>
                </c:pt>
                <c:pt idx="292">
                  <c:v>4.0341290830790815</c:v>
                </c:pt>
                <c:pt idx="293">
                  <c:v>4.0479445936372294</c:v>
                </c:pt>
                <c:pt idx="294">
                  <c:v>4.0617601041953773</c:v>
                </c:pt>
                <c:pt idx="295">
                  <c:v>4.0755756147535251</c:v>
                </c:pt>
                <c:pt idx="296">
                  <c:v>4.089391125311673</c:v>
                </c:pt>
                <c:pt idx="297">
                  <c:v>4.1032066358698209</c:v>
                </c:pt>
                <c:pt idx="298">
                  <c:v>4.1170221464279688</c:v>
                </c:pt>
                <c:pt idx="299">
                  <c:v>4.1308376569861167</c:v>
                </c:pt>
                <c:pt idx="300">
                  <c:v>4.1446531675442646</c:v>
                </c:pt>
                <c:pt idx="301">
                  <c:v>4.1584686781024125</c:v>
                </c:pt>
                <c:pt idx="302">
                  <c:v>4.1722841886605604</c:v>
                </c:pt>
                <c:pt idx="303">
                  <c:v>4.1860996992187083</c:v>
                </c:pt>
                <c:pt idx="304">
                  <c:v>4.1999152097768562</c:v>
                </c:pt>
                <c:pt idx="305">
                  <c:v>4.2137307203350041</c:v>
                </c:pt>
                <c:pt idx="306">
                  <c:v>4.227546230893152</c:v>
                </c:pt>
                <c:pt idx="307">
                  <c:v>4.2413617414512998</c:v>
                </c:pt>
                <c:pt idx="308">
                  <c:v>4.2551772520094477</c:v>
                </c:pt>
                <c:pt idx="309">
                  <c:v>4.2689927625675956</c:v>
                </c:pt>
                <c:pt idx="310">
                  <c:v>4.2828082731257435</c:v>
                </c:pt>
                <c:pt idx="311">
                  <c:v>4.2966237836838914</c:v>
                </c:pt>
                <c:pt idx="312">
                  <c:v>4.3104392942420393</c:v>
                </c:pt>
                <c:pt idx="313">
                  <c:v>4.3242548048001872</c:v>
                </c:pt>
                <c:pt idx="314">
                  <c:v>4.3380703153583351</c:v>
                </c:pt>
                <c:pt idx="315">
                  <c:v>4.351885825916483</c:v>
                </c:pt>
                <c:pt idx="316">
                  <c:v>4.3657013364746309</c:v>
                </c:pt>
                <c:pt idx="317">
                  <c:v>4.3795168470327788</c:v>
                </c:pt>
                <c:pt idx="318">
                  <c:v>4.3933323575909267</c:v>
                </c:pt>
                <c:pt idx="319">
                  <c:v>4.4071478681490746</c:v>
                </c:pt>
                <c:pt idx="320">
                  <c:v>4.4209633787072224</c:v>
                </c:pt>
                <c:pt idx="321">
                  <c:v>4.4347788892653703</c:v>
                </c:pt>
                <c:pt idx="322">
                  <c:v>4.4485943998235182</c:v>
                </c:pt>
                <c:pt idx="323">
                  <c:v>4.4624099103816661</c:v>
                </c:pt>
                <c:pt idx="324">
                  <c:v>4.476225420939814</c:v>
                </c:pt>
                <c:pt idx="325">
                  <c:v>4.4900409314979619</c:v>
                </c:pt>
                <c:pt idx="326">
                  <c:v>4.5038564420561098</c:v>
                </c:pt>
                <c:pt idx="327">
                  <c:v>4.5176719526142577</c:v>
                </c:pt>
                <c:pt idx="328">
                  <c:v>4.5314874631724056</c:v>
                </c:pt>
                <c:pt idx="329">
                  <c:v>4.5453029737305535</c:v>
                </c:pt>
                <c:pt idx="330">
                  <c:v>4.5591184842887014</c:v>
                </c:pt>
                <c:pt idx="331">
                  <c:v>4.5729339948468493</c:v>
                </c:pt>
                <c:pt idx="332">
                  <c:v>4.5867495054049972</c:v>
                </c:pt>
                <c:pt idx="333">
                  <c:v>4.600565015963145</c:v>
                </c:pt>
                <c:pt idx="334">
                  <c:v>4.6143805265212929</c:v>
                </c:pt>
                <c:pt idx="335">
                  <c:v>4.6281960370794408</c:v>
                </c:pt>
                <c:pt idx="336">
                  <c:v>4.6420115476375887</c:v>
                </c:pt>
                <c:pt idx="337">
                  <c:v>4.6558270581957366</c:v>
                </c:pt>
                <c:pt idx="338">
                  <c:v>4.6696425687538845</c:v>
                </c:pt>
                <c:pt idx="339">
                  <c:v>4.6834580793120324</c:v>
                </c:pt>
                <c:pt idx="340">
                  <c:v>4.6972735898701803</c:v>
                </c:pt>
                <c:pt idx="341">
                  <c:v>4.7110891004283282</c:v>
                </c:pt>
                <c:pt idx="342">
                  <c:v>4.7249046109864761</c:v>
                </c:pt>
                <c:pt idx="343">
                  <c:v>4.738720121544624</c:v>
                </c:pt>
                <c:pt idx="344">
                  <c:v>4.7525356321027719</c:v>
                </c:pt>
                <c:pt idx="345">
                  <c:v>4.7663511426609197</c:v>
                </c:pt>
                <c:pt idx="346">
                  <c:v>4.7801666532190676</c:v>
                </c:pt>
                <c:pt idx="347">
                  <c:v>4.7939821637772155</c:v>
                </c:pt>
                <c:pt idx="348">
                  <c:v>4.8077976743353634</c:v>
                </c:pt>
                <c:pt idx="349">
                  <c:v>4.8216131848935113</c:v>
                </c:pt>
                <c:pt idx="350">
                  <c:v>4.8354286954516592</c:v>
                </c:pt>
                <c:pt idx="351">
                  <c:v>4.8492442060098071</c:v>
                </c:pt>
                <c:pt idx="352">
                  <c:v>4.863059716567955</c:v>
                </c:pt>
                <c:pt idx="353">
                  <c:v>4.8768752271261029</c:v>
                </c:pt>
                <c:pt idx="354">
                  <c:v>4.8906907376842508</c:v>
                </c:pt>
                <c:pt idx="355">
                  <c:v>4.9045062482423987</c:v>
                </c:pt>
                <c:pt idx="356">
                  <c:v>4.9183217588005466</c:v>
                </c:pt>
                <c:pt idx="357">
                  <c:v>4.9321372693586945</c:v>
                </c:pt>
                <c:pt idx="358">
                  <c:v>4.9459527799168423</c:v>
                </c:pt>
                <c:pt idx="359">
                  <c:v>4.9597682904749902</c:v>
                </c:pt>
                <c:pt idx="360">
                  <c:v>4.9735838010331381</c:v>
                </c:pt>
                <c:pt idx="361">
                  <c:v>4.987399311591286</c:v>
                </c:pt>
                <c:pt idx="362">
                  <c:v>5.0012148221494339</c:v>
                </c:pt>
                <c:pt idx="363">
                  <c:v>5.0150303327075818</c:v>
                </c:pt>
                <c:pt idx="364">
                  <c:v>5.0288458432657297</c:v>
                </c:pt>
                <c:pt idx="365">
                  <c:v>5.0426613538238776</c:v>
                </c:pt>
                <c:pt idx="366">
                  <c:v>5.0564768643820255</c:v>
                </c:pt>
                <c:pt idx="367">
                  <c:v>5.0702923749401734</c:v>
                </c:pt>
                <c:pt idx="368">
                  <c:v>5.0841078854983213</c:v>
                </c:pt>
                <c:pt idx="369">
                  <c:v>5.0979233960564692</c:v>
                </c:pt>
                <c:pt idx="370">
                  <c:v>5.1117389066146171</c:v>
                </c:pt>
                <c:pt idx="371">
                  <c:v>5.1255544171727649</c:v>
                </c:pt>
                <c:pt idx="372">
                  <c:v>5.1393699277309128</c:v>
                </c:pt>
                <c:pt idx="373">
                  <c:v>5.1531854382890607</c:v>
                </c:pt>
                <c:pt idx="374">
                  <c:v>5.1670009488472086</c:v>
                </c:pt>
                <c:pt idx="375">
                  <c:v>5.1808164594053565</c:v>
                </c:pt>
                <c:pt idx="376">
                  <c:v>5.1946319699635044</c:v>
                </c:pt>
                <c:pt idx="377">
                  <c:v>5.2084474805216523</c:v>
                </c:pt>
                <c:pt idx="378">
                  <c:v>5.2222629910798002</c:v>
                </c:pt>
                <c:pt idx="379">
                  <c:v>5.2360785016379481</c:v>
                </c:pt>
                <c:pt idx="380">
                  <c:v>5.249894012196096</c:v>
                </c:pt>
                <c:pt idx="381">
                  <c:v>5.2637095227542439</c:v>
                </c:pt>
                <c:pt idx="382">
                  <c:v>5.2775250333123918</c:v>
                </c:pt>
                <c:pt idx="383">
                  <c:v>5.2913405438705396</c:v>
                </c:pt>
                <c:pt idx="384">
                  <c:v>5.3051560544286875</c:v>
                </c:pt>
                <c:pt idx="385">
                  <c:v>5.3189715649868354</c:v>
                </c:pt>
                <c:pt idx="386">
                  <c:v>5.3327870755449833</c:v>
                </c:pt>
                <c:pt idx="387">
                  <c:v>5.3466025861031312</c:v>
                </c:pt>
                <c:pt idx="388">
                  <c:v>5.3604180966612791</c:v>
                </c:pt>
                <c:pt idx="389">
                  <c:v>5.374233607219427</c:v>
                </c:pt>
                <c:pt idx="390">
                  <c:v>5.3880491177775749</c:v>
                </c:pt>
                <c:pt idx="391">
                  <c:v>5.4018646283357228</c:v>
                </c:pt>
                <c:pt idx="392">
                  <c:v>5.4156801388938707</c:v>
                </c:pt>
                <c:pt idx="393">
                  <c:v>5.4294956494520186</c:v>
                </c:pt>
                <c:pt idx="394">
                  <c:v>5.4433111600101665</c:v>
                </c:pt>
                <c:pt idx="395">
                  <c:v>5.4571266705683144</c:v>
                </c:pt>
                <c:pt idx="396">
                  <c:v>5.4709421811264622</c:v>
                </c:pt>
                <c:pt idx="397">
                  <c:v>5.4847576916846101</c:v>
                </c:pt>
                <c:pt idx="398">
                  <c:v>5.498573202242758</c:v>
                </c:pt>
                <c:pt idx="399">
                  <c:v>5.5123887128009059</c:v>
                </c:pt>
                <c:pt idx="400">
                  <c:v>5.5262042233590538</c:v>
                </c:pt>
                <c:pt idx="401">
                  <c:v>5.5400197339172017</c:v>
                </c:pt>
                <c:pt idx="402">
                  <c:v>5.5538352444753496</c:v>
                </c:pt>
                <c:pt idx="403">
                  <c:v>5.5676507550334975</c:v>
                </c:pt>
                <c:pt idx="404">
                  <c:v>5.5814662655916454</c:v>
                </c:pt>
                <c:pt idx="405">
                  <c:v>5.5952817761497933</c:v>
                </c:pt>
                <c:pt idx="406">
                  <c:v>5.6090972867079412</c:v>
                </c:pt>
                <c:pt idx="407">
                  <c:v>5.6229127972660891</c:v>
                </c:pt>
                <c:pt idx="408">
                  <c:v>5.6367283078242369</c:v>
                </c:pt>
                <c:pt idx="409">
                  <c:v>5.6505438183823848</c:v>
                </c:pt>
                <c:pt idx="410">
                  <c:v>5.6643593289405327</c:v>
                </c:pt>
                <c:pt idx="411">
                  <c:v>5.6781748394986806</c:v>
                </c:pt>
                <c:pt idx="412">
                  <c:v>5.6919903500568285</c:v>
                </c:pt>
                <c:pt idx="413">
                  <c:v>5.7058058606149764</c:v>
                </c:pt>
                <c:pt idx="414">
                  <c:v>5.7196213711731243</c:v>
                </c:pt>
                <c:pt idx="415">
                  <c:v>5.7334368817312722</c:v>
                </c:pt>
                <c:pt idx="416">
                  <c:v>5.7472523922894201</c:v>
                </c:pt>
                <c:pt idx="417">
                  <c:v>5.761067902847568</c:v>
                </c:pt>
                <c:pt idx="418">
                  <c:v>5.7748834134057159</c:v>
                </c:pt>
                <c:pt idx="419">
                  <c:v>5.7886989239638638</c:v>
                </c:pt>
                <c:pt idx="420">
                  <c:v>5.8025144345220117</c:v>
                </c:pt>
                <c:pt idx="421">
                  <c:v>5.8163299450801595</c:v>
                </c:pt>
                <c:pt idx="422">
                  <c:v>5.8301454556383074</c:v>
                </c:pt>
                <c:pt idx="423">
                  <c:v>5.8439609661964553</c:v>
                </c:pt>
                <c:pt idx="424">
                  <c:v>5.8577764767546032</c:v>
                </c:pt>
                <c:pt idx="425">
                  <c:v>5.8715919873127511</c:v>
                </c:pt>
                <c:pt idx="426">
                  <c:v>5.885407497870899</c:v>
                </c:pt>
                <c:pt idx="427">
                  <c:v>5.8992230084290469</c:v>
                </c:pt>
                <c:pt idx="428">
                  <c:v>5.9130385189871948</c:v>
                </c:pt>
                <c:pt idx="429">
                  <c:v>5.9268540295453427</c:v>
                </c:pt>
                <c:pt idx="430">
                  <c:v>5.9406695401034906</c:v>
                </c:pt>
                <c:pt idx="431">
                  <c:v>5.9544850506616385</c:v>
                </c:pt>
                <c:pt idx="432">
                  <c:v>5.9683005612197864</c:v>
                </c:pt>
                <c:pt idx="433">
                  <c:v>5.9821160717779343</c:v>
                </c:pt>
                <c:pt idx="434">
                  <c:v>5.9959315823360821</c:v>
                </c:pt>
                <c:pt idx="435">
                  <c:v>6.00974709289423</c:v>
                </c:pt>
                <c:pt idx="436">
                  <c:v>6.0235626034523779</c:v>
                </c:pt>
                <c:pt idx="437">
                  <c:v>6.0373781140105258</c:v>
                </c:pt>
                <c:pt idx="438">
                  <c:v>6.0511936245686737</c:v>
                </c:pt>
                <c:pt idx="439">
                  <c:v>6.0650091351268216</c:v>
                </c:pt>
                <c:pt idx="440">
                  <c:v>6.0788246456849695</c:v>
                </c:pt>
                <c:pt idx="441">
                  <c:v>6.0926401562431174</c:v>
                </c:pt>
                <c:pt idx="442">
                  <c:v>6.1064556668012653</c:v>
                </c:pt>
                <c:pt idx="443">
                  <c:v>6.1202711773594132</c:v>
                </c:pt>
                <c:pt idx="444">
                  <c:v>6.1340866879175611</c:v>
                </c:pt>
                <c:pt idx="445">
                  <c:v>6.147902198475709</c:v>
                </c:pt>
                <c:pt idx="446">
                  <c:v>6.1617177090338568</c:v>
                </c:pt>
                <c:pt idx="447">
                  <c:v>6.1755332195920047</c:v>
                </c:pt>
                <c:pt idx="448">
                  <c:v>6.1893487301501526</c:v>
                </c:pt>
                <c:pt idx="449">
                  <c:v>6.2031642407083005</c:v>
                </c:pt>
                <c:pt idx="450">
                  <c:v>6.2169797512664484</c:v>
                </c:pt>
                <c:pt idx="451">
                  <c:v>6.2307952618245963</c:v>
                </c:pt>
                <c:pt idx="452">
                  <c:v>6.2446107723827442</c:v>
                </c:pt>
                <c:pt idx="453">
                  <c:v>6.2584262829408921</c:v>
                </c:pt>
                <c:pt idx="454">
                  <c:v>6.27224179349904</c:v>
                </c:pt>
                <c:pt idx="455">
                  <c:v>6.2860573040571879</c:v>
                </c:pt>
                <c:pt idx="456">
                  <c:v>6.2998728146153358</c:v>
                </c:pt>
                <c:pt idx="457">
                  <c:v>6.3136883251734837</c:v>
                </c:pt>
                <c:pt idx="458">
                  <c:v>6.3275038357316316</c:v>
                </c:pt>
                <c:pt idx="459">
                  <c:v>6.3413193462897794</c:v>
                </c:pt>
                <c:pt idx="460">
                  <c:v>6.3551348568479273</c:v>
                </c:pt>
                <c:pt idx="461">
                  <c:v>6.3689503674060752</c:v>
                </c:pt>
                <c:pt idx="462">
                  <c:v>6.3827658779642231</c:v>
                </c:pt>
                <c:pt idx="463">
                  <c:v>6.396581388522371</c:v>
                </c:pt>
                <c:pt idx="464">
                  <c:v>6.4103968990805189</c:v>
                </c:pt>
                <c:pt idx="465">
                  <c:v>6.4242124096386668</c:v>
                </c:pt>
                <c:pt idx="466">
                  <c:v>6.4380279201968147</c:v>
                </c:pt>
                <c:pt idx="467">
                  <c:v>6.4518434307549626</c:v>
                </c:pt>
                <c:pt idx="468">
                  <c:v>6.4656589413131105</c:v>
                </c:pt>
                <c:pt idx="469">
                  <c:v>6.4794744518712584</c:v>
                </c:pt>
                <c:pt idx="470">
                  <c:v>6.4932899624294063</c:v>
                </c:pt>
                <c:pt idx="471">
                  <c:v>6.5071054729875542</c:v>
                </c:pt>
                <c:pt idx="472">
                  <c:v>6.520920983545702</c:v>
                </c:pt>
                <c:pt idx="473">
                  <c:v>6.5347364941038499</c:v>
                </c:pt>
                <c:pt idx="474">
                  <c:v>6.5485520046619978</c:v>
                </c:pt>
                <c:pt idx="475">
                  <c:v>6.5623675152201457</c:v>
                </c:pt>
                <c:pt idx="476">
                  <c:v>6.5761830257782936</c:v>
                </c:pt>
                <c:pt idx="477">
                  <c:v>6.5899985363364415</c:v>
                </c:pt>
                <c:pt idx="478">
                  <c:v>6.6038140468945894</c:v>
                </c:pt>
                <c:pt idx="479">
                  <c:v>6.6176295574527373</c:v>
                </c:pt>
                <c:pt idx="480">
                  <c:v>6.6314450680108852</c:v>
                </c:pt>
                <c:pt idx="481">
                  <c:v>6.6452605785690331</c:v>
                </c:pt>
                <c:pt idx="482">
                  <c:v>6.659076089127181</c:v>
                </c:pt>
                <c:pt idx="483">
                  <c:v>6.6728915996853289</c:v>
                </c:pt>
                <c:pt idx="484">
                  <c:v>6.6867071102434767</c:v>
                </c:pt>
                <c:pt idx="485">
                  <c:v>6.7005226208016246</c:v>
                </c:pt>
                <c:pt idx="486">
                  <c:v>6.7143381313597725</c:v>
                </c:pt>
                <c:pt idx="487">
                  <c:v>6.7281536419179204</c:v>
                </c:pt>
                <c:pt idx="488">
                  <c:v>6.7419691524760683</c:v>
                </c:pt>
                <c:pt idx="489">
                  <c:v>6.7557846630342162</c:v>
                </c:pt>
                <c:pt idx="490">
                  <c:v>6.7696001735923641</c:v>
                </c:pt>
                <c:pt idx="491">
                  <c:v>6.783415684150512</c:v>
                </c:pt>
                <c:pt idx="492">
                  <c:v>6.7972311947086599</c:v>
                </c:pt>
                <c:pt idx="493">
                  <c:v>6.8110467052668078</c:v>
                </c:pt>
                <c:pt idx="494">
                  <c:v>6.8248622158249557</c:v>
                </c:pt>
                <c:pt idx="495">
                  <c:v>6.8386777263831036</c:v>
                </c:pt>
                <c:pt idx="496">
                  <c:v>6.8524932369412515</c:v>
                </c:pt>
                <c:pt idx="497">
                  <c:v>6.8663087474993993</c:v>
                </c:pt>
                <c:pt idx="498">
                  <c:v>6.8801242580575472</c:v>
                </c:pt>
                <c:pt idx="499">
                  <c:v>6.8939397686156951</c:v>
                </c:pt>
                <c:pt idx="500">
                  <c:v>6.907755279173843</c:v>
                </c:pt>
                <c:pt idx="501">
                  <c:v>6.9215707897319909</c:v>
                </c:pt>
                <c:pt idx="502">
                  <c:v>6.9353863002901388</c:v>
                </c:pt>
                <c:pt idx="503">
                  <c:v>6.9492018108482867</c:v>
                </c:pt>
                <c:pt idx="504">
                  <c:v>6.9630173214064346</c:v>
                </c:pt>
                <c:pt idx="505">
                  <c:v>6.9768328319645825</c:v>
                </c:pt>
                <c:pt idx="506">
                  <c:v>6.9906483425227304</c:v>
                </c:pt>
                <c:pt idx="507">
                  <c:v>7.0044638530808783</c:v>
                </c:pt>
                <c:pt idx="508">
                  <c:v>7.0182793636390262</c:v>
                </c:pt>
                <c:pt idx="509">
                  <c:v>7.0320948741971741</c:v>
                </c:pt>
                <c:pt idx="510">
                  <c:v>7.0459103847553219</c:v>
                </c:pt>
                <c:pt idx="511">
                  <c:v>7.0597258953134698</c:v>
                </c:pt>
                <c:pt idx="512">
                  <c:v>7.0735414058716177</c:v>
                </c:pt>
                <c:pt idx="513">
                  <c:v>7.0873569164297656</c:v>
                </c:pt>
                <c:pt idx="514">
                  <c:v>7.1011724269879135</c:v>
                </c:pt>
                <c:pt idx="515">
                  <c:v>7.1149879375460614</c:v>
                </c:pt>
                <c:pt idx="516">
                  <c:v>7.1288034481042093</c:v>
                </c:pt>
                <c:pt idx="517">
                  <c:v>7.1426189586623572</c:v>
                </c:pt>
                <c:pt idx="518">
                  <c:v>7.1564344692205051</c:v>
                </c:pt>
                <c:pt idx="519">
                  <c:v>7.170249979778653</c:v>
                </c:pt>
                <c:pt idx="520">
                  <c:v>7.1840654903368009</c:v>
                </c:pt>
                <c:pt idx="521">
                  <c:v>7.1978810008949488</c:v>
                </c:pt>
                <c:pt idx="522">
                  <c:v>7.2116965114530966</c:v>
                </c:pt>
                <c:pt idx="523">
                  <c:v>7.2255120220112445</c:v>
                </c:pt>
                <c:pt idx="524">
                  <c:v>7.2393275325693924</c:v>
                </c:pt>
                <c:pt idx="525">
                  <c:v>7.2531430431275403</c:v>
                </c:pt>
                <c:pt idx="526">
                  <c:v>7.2669585536856882</c:v>
                </c:pt>
                <c:pt idx="527">
                  <c:v>7.2807740642438361</c:v>
                </c:pt>
                <c:pt idx="528">
                  <c:v>7.294589574801984</c:v>
                </c:pt>
                <c:pt idx="529">
                  <c:v>7.3084050853601319</c:v>
                </c:pt>
                <c:pt idx="530">
                  <c:v>7.3222205959182798</c:v>
                </c:pt>
                <c:pt idx="531">
                  <c:v>7.3360361064764277</c:v>
                </c:pt>
                <c:pt idx="532">
                  <c:v>7.3498516170345756</c:v>
                </c:pt>
                <c:pt idx="533">
                  <c:v>7.3636671275927235</c:v>
                </c:pt>
                <c:pt idx="534">
                  <c:v>7.3774826381508714</c:v>
                </c:pt>
                <c:pt idx="535">
                  <c:v>7.3912981487090192</c:v>
                </c:pt>
                <c:pt idx="536">
                  <c:v>7.4051136592671671</c:v>
                </c:pt>
                <c:pt idx="537">
                  <c:v>7.418929169825315</c:v>
                </c:pt>
                <c:pt idx="538">
                  <c:v>7.4327446803834629</c:v>
                </c:pt>
                <c:pt idx="539">
                  <c:v>7.4465601909416108</c:v>
                </c:pt>
                <c:pt idx="540">
                  <c:v>7.4603757014997587</c:v>
                </c:pt>
                <c:pt idx="541">
                  <c:v>7.4741912120579066</c:v>
                </c:pt>
                <c:pt idx="542">
                  <c:v>7.4880067226160545</c:v>
                </c:pt>
                <c:pt idx="543">
                  <c:v>7.5018222331742024</c:v>
                </c:pt>
                <c:pt idx="544">
                  <c:v>7.5156377437323503</c:v>
                </c:pt>
                <c:pt idx="545">
                  <c:v>7.5294532542904982</c:v>
                </c:pt>
                <c:pt idx="546">
                  <c:v>7.5432687648486461</c:v>
                </c:pt>
                <c:pt idx="547">
                  <c:v>7.5570842754067939</c:v>
                </c:pt>
                <c:pt idx="548">
                  <c:v>7.5708997859649418</c:v>
                </c:pt>
                <c:pt idx="549">
                  <c:v>7.5847152965230897</c:v>
                </c:pt>
                <c:pt idx="550">
                  <c:v>7.5985308070812376</c:v>
                </c:pt>
                <c:pt idx="551">
                  <c:v>7.6123463176393855</c:v>
                </c:pt>
                <c:pt idx="552">
                  <c:v>7.6261618281975334</c:v>
                </c:pt>
                <c:pt idx="553">
                  <c:v>7.6399773387556813</c:v>
                </c:pt>
                <c:pt idx="554">
                  <c:v>7.6537928493138292</c:v>
                </c:pt>
                <c:pt idx="555">
                  <c:v>7.6676083598719771</c:v>
                </c:pt>
                <c:pt idx="556">
                  <c:v>7.681423870430125</c:v>
                </c:pt>
                <c:pt idx="557">
                  <c:v>7.6952393809882729</c:v>
                </c:pt>
                <c:pt idx="558">
                  <c:v>7.7090548915464208</c:v>
                </c:pt>
                <c:pt idx="559">
                  <c:v>7.7228704021045687</c:v>
                </c:pt>
                <c:pt idx="560">
                  <c:v>7.7366859126627165</c:v>
                </c:pt>
                <c:pt idx="561">
                  <c:v>7.7505014232208644</c:v>
                </c:pt>
                <c:pt idx="562">
                  <c:v>7.7643169337790123</c:v>
                </c:pt>
                <c:pt idx="563">
                  <c:v>7.7781324443371602</c:v>
                </c:pt>
                <c:pt idx="564">
                  <c:v>7.7919479548953081</c:v>
                </c:pt>
                <c:pt idx="565">
                  <c:v>7.805763465453456</c:v>
                </c:pt>
                <c:pt idx="566">
                  <c:v>7.8195789760116039</c:v>
                </c:pt>
                <c:pt idx="567">
                  <c:v>7.8333944865697518</c:v>
                </c:pt>
                <c:pt idx="568">
                  <c:v>7.8472099971278997</c:v>
                </c:pt>
                <c:pt idx="569">
                  <c:v>7.8610255076860476</c:v>
                </c:pt>
                <c:pt idx="570">
                  <c:v>7.8748410182441955</c:v>
                </c:pt>
                <c:pt idx="571">
                  <c:v>7.8886565288023434</c:v>
                </c:pt>
                <c:pt idx="572">
                  <c:v>7.9024720393604913</c:v>
                </c:pt>
                <c:pt idx="573">
                  <c:v>7.9162875499186391</c:v>
                </c:pt>
                <c:pt idx="574">
                  <c:v>7.930103060476787</c:v>
                </c:pt>
                <c:pt idx="575">
                  <c:v>7.9439185710349349</c:v>
                </c:pt>
                <c:pt idx="576">
                  <c:v>7.9577340815930828</c:v>
                </c:pt>
                <c:pt idx="577">
                  <c:v>7.9715495921512307</c:v>
                </c:pt>
                <c:pt idx="578">
                  <c:v>7.9853651027093786</c:v>
                </c:pt>
                <c:pt idx="579">
                  <c:v>7.9991806132675265</c:v>
                </c:pt>
                <c:pt idx="580">
                  <c:v>8.0129961238256744</c:v>
                </c:pt>
                <c:pt idx="581">
                  <c:v>8.0268116343838223</c:v>
                </c:pt>
                <c:pt idx="582">
                  <c:v>8.0406271449419702</c:v>
                </c:pt>
                <c:pt idx="583">
                  <c:v>8.0544426555001181</c:v>
                </c:pt>
                <c:pt idx="584">
                  <c:v>8.068258166058266</c:v>
                </c:pt>
                <c:pt idx="585">
                  <c:v>8.0820736766164138</c:v>
                </c:pt>
                <c:pt idx="586">
                  <c:v>8.0958891871745617</c:v>
                </c:pt>
                <c:pt idx="587">
                  <c:v>8.1097046977327096</c:v>
                </c:pt>
                <c:pt idx="588">
                  <c:v>8.1235202082908575</c:v>
                </c:pt>
                <c:pt idx="589">
                  <c:v>8.1373357188490054</c:v>
                </c:pt>
                <c:pt idx="590">
                  <c:v>8.1511512294071533</c:v>
                </c:pt>
                <c:pt idx="591">
                  <c:v>8.1649667399653012</c:v>
                </c:pt>
                <c:pt idx="592">
                  <c:v>8.1787822505234491</c:v>
                </c:pt>
                <c:pt idx="593">
                  <c:v>8.192597761081597</c:v>
                </c:pt>
                <c:pt idx="594">
                  <c:v>8.2064132716397449</c:v>
                </c:pt>
                <c:pt idx="595">
                  <c:v>8.2202287821978928</c:v>
                </c:pt>
                <c:pt idx="596">
                  <c:v>8.2340442927560407</c:v>
                </c:pt>
                <c:pt idx="597">
                  <c:v>8.2478598033141886</c:v>
                </c:pt>
                <c:pt idx="598">
                  <c:v>8.2616753138723364</c:v>
                </c:pt>
                <c:pt idx="599">
                  <c:v>8.2754908244304843</c:v>
                </c:pt>
                <c:pt idx="600">
                  <c:v>8.2893063349886322</c:v>
                </c:pt>
                <c:pt idx="601">
                  <c:v>8.3031218455467801</c:v>
                </c:pt>
                <c:pt idx="602">
                  <c:v>8.316937356104928</c:v>
                </c:pt>
                <c:pt idx="603">
                  <c:v>8.3307528666630759</c:v>
                </c:pt>
                <c:pt idx="604">
                  <c:v>8.3445683772212238</c:v>
                </c:pt>
                <c:pt idx="605">
                  <c:v>8.3583838877793717</c:v>
                </c:pt>
                <c:pt idx="606">
                  <c:v>8.3721993983375196</c:v>
                </c:pt>
                <c:pt idx="607">
                  <c:v>8.3860149088956675</c:v>
                </c:pt>
                <c:pt idx="608">
                  <c:v>8.3998304194538154</c:v>
                </c:pt>
                <c:pt idx="609">
                  <c:v>8.4136459300119633</c:v>
                </c:pt>
                <c:pt idx="610">
                  <c:v>8.4274614405701112</c:v>
                </c:pt>
                <c:pt idx="611">
                  <c:v>8.441276951128259</c:v>
                </c:pt>
                <c:pt idx="612">
                  <c:v>8.4550924616864069</c:v>
                </c:pt>
                <c:pt idx="613">
                  <c:v>8.4689079722445548</c:v>
                </c:pt>
                <c:pt idx="614">
                  <c:v>8.4827234828027027</c:v>
                </c:pt>
                <c:pt idx="615">
                  <c:v>8.4965389933608506</c:v>
                </c:pt>
                <c:pt idx="616">
                  <c:v>8.5103545039189985</c:v>
                </c:pt>
                <c:pt idx="617">
                  <c:v>8.5241700144771464</c:v>
                </c:pt>
                <c:pt idx="618">
                  <c:v>8.5379855250352943</c:v>
                </c:pt>
                <c:pt idx="619">
                  <c:v>8.5518010355934422</c:v>
                </c:pt>
                <c:pt idx="620">
                  <c:v>8.5656165461515901</c:v>
                </c:pt>
                <c:pt idx="621">
                  <c:v>8.579432056709738</c:v>
                </c:pt>
                <c:pt idx="622">
                  <c:v>8.5932475672678859</c:v>
                </c:pt>
                <c:pt idx="623">
                  <c:v>8.6070630778260337</c:v>
                </c:pt>
                <c:pt idx="624">
                  <c:v>8.6208785883841816</c:v>
                </c:pt>
                <c:pt idx="625">
                  <c:v>8.6346940989423295</c:v>
                </c:pt>
                <c:pt idx="626">
                  <c:v>8.6485096095004774</c:v>
                </c:pt>
                <c:pt idx="627">
                  <c:v>8.6623251200586253</c:v>
                </c:pt>
                <c:pt idx="628">
                  <c:v>8.6761406306167732</c:v>
                </c:pt>
                <c:pt idx="629">
                  <c:v>8.6899561411749211</c:v>
                </c:pt>
                <c:pt idx="630">
                  <c:v>8.703771651733069</c:v>
                </c:pt>
                <c:pt idx="631">
                  <c:v>8.7175871622912169</c:v>
                </c:pt>
                <c:pt idx="632">
                  <c:v>8.7314026728493648</c:v>
                </c:pt>
                <c:pt idx="633">
                  <c:v>8.7452181834075127</c:v>
                </c:pt>
                <c:pt idx="634">
                  <c:v>8.7590336939656606</c:v>
                </c:pt>
                <c:pt idx="635">
                  <c:v>8.7728492045238085</c:v>
                </c:pt>
                <c:pt idx="636">
                  <c:v>8.7866647150819563</c:v>
                </c:pt>
                <c:pt idx="637">
                  <c:v>8.8004802256401042</c:v>
                </c:pt>
                <c:pt idx="638">
                  <c:v>8.8142957361982521</c:v>
                </c:pt>
                <c:pt idx="639">
                  <c:v>8.8281112467564</c:v>
                </c:pt>
                <c:pt idx="640">
                  <c:v>8.8419267573145479</c:v>
                </c:pt>
                <c:pt idx="641">
                  <c:v>8.8557422678726958</c:v>
                </c:pt>
                <c:pt idx="642">
                  <c:v>8.8695577784308437</c:v>
                </c:pt>
                <c:pt idx="643">
                  <c:v>8.8833732889889916</c:v>
                </c:pt>
                <c:pt idx="644">
                  <c:v>8.8971887995471395</c:v>
                </c:pt>
                <c:pt idx="645">
                  <c:v>8.9110043101052874</c:v>
                </c:pt>
                <c:pt idx="646">
                  <c:v>8.9248198206634353</c:v>
                </c:pt>
                <c:pt idx="647">
                  <c:v>8.9386353312215832</c:v>
                </c:pt>
                <c:pt idx="648">
                  <c:v>8.952450841779731</c:v>
                </c:pt>
                <c:pt idx="649">
                  <c:v>8.9662663523378789</c:v>
                </c:pt>
                <c:pt idx="650">
                  <c:v>8.9800818628960268</c:v>
                </c:pt>
                <c:pt idx="651">
                  <c:v>8.9938973734541747</c:v>
                </c:pt>
                <c:pt idx="652">
                  <c:v>9.0077128840123226</c:v>
                </c:pt>
                <c:pt idx="653">
                  <c:v>9.0215283945704705</c:v>
                </c:pt>
                <c:pt idx="654">
                  <c:v>9.0353439051286184</c:v>
                </c:pt>
                <c:pt idx="655">
                  <c:v>9.0491594156867663</c:v>
                </c:pt>
                <c:pt idx="656">
                  <c:v>9.0629749262449142</c:v>
                </c:pt>
                <c:pt idx="657">
                  <c:v>9.0767904368030621</c:v>
                </c:pt>
                <c:pt idx="658">
                  <c:v>9.09060594736121</c:v>
                </c:pt>
                <c:pt idx="659">
                  <c:v>9.1044214579193579</c:v>
                </c:pt>
                <c:pt idx="660">
                  <c:v>9.1182369684775058</c:v>
                </c:pt>
                <c:pt idx="661">
                  <c:v>9.1320524790356536</c:v>
                </c:pt>
                <c:pt idx="662">
                  <c:v>9.1458679895938015</c:v>
                </c:pt>
                <c:pt idx="663">
                  <c:v>9.1596835001519494</c:v>
                </c:pt>
                <c:pt idx="664">
                  <c:v>9.1734990107100973</c:v>
                </c:pt>
                <c:pt idx="665">
                  <c:v>9.1873145212682452</c:v>
                </c:pt>
                <c:pt idx="666">
                  <c:v>9.2011300318263931</c:v>
                </c:pt>
                <c:pt idx="667">
                  <c:v>9.214945542384541</c:v>
                </c:pt>
                <c:pt idx="668">
                  <c:v>9.2287610529426889</c:v>
                </c:pt>
                <c:pt idx="669">
                  <c:v>9.2425765635008368</c:v>
                </c:pt>
                <c:pt idx="670">
                  <c:v>9.2563920740589847</c:v>
                </c:pt>
                <c:pt idx="671">
                  <c:v>9.2702075846171326</c:v>
                </c:pt>
                <c:pt idx="672">
                  <c:v>9.2840230951752805</c:v>
                </c:pt>
                <c:pt idx="673">
                  <c:v>9.2978386057334284</c:v>
                </c:pt>
                <c:pt idx="674">
                  <c:v>9.3116541162915762</c:v>
                </c:pt>
                <c:pt idx="675">
                  <c:v>9.3254696268497241</c:v>
                </c:pt>
                <c:pt idx="676">
                  <c:v>9.339285137407872</c:v>
                </c:pt>
                <c:pt idx="677">
                  <c:v>9.3531006479660199</c:v>
                </c:pt>
                <c:pt idx="678">
                  <c:v>9.3669161585241678</c:v>
                </c:pt>
                <c:pt idx="679">
                  <c:v>9.3807316690823157</c:v>
                </c:pt>
                <c:pt idx="680">
                  <c:v>9.3945471796404636</c:v>
                </c:pt>
                <c:pt idx="681">
                  <c:v>9.4083626901986115</c:v>
                </c:pt>
                <c:pt idx="682">
                  <c:v>9.4221782007567594</c:v>
                </c:pt>
                <c:pt idx="683">
                  <c:v>9.4359937113149073</c:v>
                </c:pt>
                <c:pt idx="684">
                  <c:v>9.4498092218730552</c:v>
                </c:pt>
                <c:pt idx="685">
                  <c:v>9.4636247324312031</c:v>
                </c:pt>
                <c:pt idx="686">
                  <c:v>9.4774402429893509</c:v>
                </c:pt>
                <c:pt idx="687">
                  <c:v>9.4912557535474988</c:v>
                </c:pt>
                <c:pt idx="688">
                  <c:v>9.5050712641056467</c:v>
                </c:pt>
                <c:pt idx="689">
                  <c:v>9.5188867746637946</c:v>
                </c:pt>
                <c:pt idx="690">
                  <c:v>9.5327022852219425</c:v>
                </c:pt>
                <c:pt idx="691">
                  <c:v>9.5465177957800904</c:v>
                </c:pt>
                <c:pt idx="692">
                  <c:v>9.5603333063382383</c:v>
                </c:pt>
                <c:pt idx="693">
                  <c:v>9.5741488168963862</c:v>
                </c:pt>
                <c:pt idx="694">
                  <c:v>9.5879643274545341</c:v>
                </c:pt>
                <c:pt idx="695">
                  <c:v>9.601779838012682</c:v>
                </c:pt>
                <c:pt idx="696">
                  <c:v>9.6155953485708299</c:v>
                </c:pt>
                <c:pt idx="697">
                  <c:v>9.6294108591289778</c:v>
                </c:pt>
                <c:pt idx="698">
                  <c:v>9.6432263696871257</c:v>
                </c:pt>
                <c:pt idx="699">
                  <c:v>9.6570418802452735</c:v>
                </c:pt>
                <c:pt idx="700">
                  <c:v>9.6708573908034214</c:v>
                </c:pt>
                <c:pt idx="701">
                  <c:v>9.6846729013615693</c:v>
                </c:pt>
                <c:pt idx="702">
                  <c:v>9.6984884119197172</c:v>
                </c:pt>
                <c:pt idx="703">
                  <c:v>9.7123039224778651</c:v>
                </c:pt>
                <c:pt idx="704">
                  <c:v>9.726119433036013</c:v>
                </c:pt>
                <c:pt idx="705">
                  <c:v>9.7399349435941609</c:v>
                </c:pt>
                <c:pt idx="706">
                  <c:v>9.7537504541523088</c:v>
                </c:pt>
                <c:pt idx="707">
                  <c:v>9.7675659647104567</c:v>
                </c:pt>
                <c:pt idx="708">
                  <c:v>9.7813814752686046</c:v>
                </c:pt>
                <c:pt idx="709">
                  <c:v>9.7951969858267525</c:v>
                </c:pt>
                <c:pt idx="710">
                  <c:v>9.8090124963849004</c:v>
                </c:pt>
                <c:pt idx="711">
                  <c:v>9.8228280069430483</c:v>
                </c:pt>
                <c:pt idx="712">
                  <c:v>9.8366435175011961</c:v>
                </c:pt>
                <c:pt idx="713">
                  <c:v>9.850459028059344</c:v>
                </c:pt>
                <c:pt idx="714">
                  <c:v>9.8642745386174919</c:v>
                </c:pt>
                <c:pt idx="715">
                  <c:v>9.8780900491756398</c:v>
                </c:pt>
                <c:pt idx="716">
                  <c:v>9.8919055597337877</c:v>
                </c:pt>
                <c:pt idx="717">
                  <c:v>9.9057210702919356</c:v>
                </c:pt>
                <c:pt idx="718">
                  <c:v>9.9195365808500835</c:v>
                </c:pt>
                <c:pt idx="719">
                  <c:v>9.9333520914082314</c:v>
                </c:pt>
                <c:pt idx="720">
                  <c:v>9.9471676019663793</c:v>
                </c:pt>
                <c:pt idx="721">
                  <c:v>9.9609831125245272</c:v>
                </c:pt>
                <c:pt idx="722">
                  <c:v>9.9747986230826751</c:v>
                </c:pt>
                <c:pt idx="723">
                  <c:v>9.988614133640823</c:v>
                </c:pt>
                <c:pt idx="724">
                  <c:v>10.002429644198971</c:v>
                </c:pt>
                <c:pt idx="725">
                  <c:v>10.016245154757119</c:v>
                </c:pt>
                <c:pt idx="726">
                  <c:v>10.030060665315267</c:v>
                </c:pt>
                <c:pt idx="727">
                  <c:v>10.043876175873415</c:v>
                </c:pt>
                <c:pt idx="728">
                  <c:v>10.057691686431562</c:v>
                </c:pt>
                <c:pt idx="729">
                  <c:v>10.07150719698971</c:v>
                </c:pt>
                <c:pt idx="730">
                  <c:v>10.085322707547858</c:v>
                </c:pt>
                <c:pt idx="731">
                  <c:v>10.099138218106006</c:v>
                </c:pt>
                <c:pt idx="732">
                  <c:v>10.112953728664154</c:v>
                </c:pt>
                <c:pt idx="733">
                  <c:v>10.126769239222302</c:v>
                </c:pt>
                <c:pt idx="734">
                  <c:v>10.14058474978045</c:v>
                </c:pt>
                <c:pt idx="735">
                  <c:v>10.154400260338598</c:v>
                </c:pt>
                <c:pt idx="736">
                  <c:v>10.168215770896746</c:v>
                </c:pt>
                <c:pt idx="737">
                  <c:v>10.182031281454893</c:v>
                </c:pt>
                <c:pt idx="738">
                  <c:v>10.195846792013041</c:v>
                </c:pt>
                <c:pt idx="739">
                  <c:v>10.209662302571189</c:v>
                </c:pt>
                <c:pt idx="740">
                  <c:v>10.223477813129337</c:v>
                </c:pt>
                <c:pt idx="741">
                  <c:v>10.237293323687485</c:v>
                </c:pt>
                <c:pt idx="742">
                  <c:v>10.251108834245633</c:v>
                </c:pt>
                <c:pt idx="743">
                  <c:v>10.264924344803781</c:v>
                </c:pt>
                <c:pt idx="744">
                  <c:v>10.278739855361929</c:v>
                </c:pt>
                <c:pt idx="745">
                  <c:v>10.292555365920077</c:v>
                </c:pt>
                <c:pt idx="746">
                  <c:v>10.306370876478224</c:v>
                </c:pt>
                <c:pt idx="747">
                  <c:v>10.320186387036372</c:v>
                </c:pt>
                <c:pt idx="748">
                  <c:v>10.33400189759452</c:v>
                </c:pt>
                <c:pt idx="749">
                  <c:v>10.347817408152668</c:v>
                </c:pt>
                <c:pt idx="750">
                  <c:v>10.361632918710816</c:v>
                </c:pt>
                <c:pt idx="751">
                  <c:v>10.375448429268964</c:v>
                </c:pt>
                <c:pt idx="752">
                  <c:v>10.389263939827112</c:v>
                </c:pt>
                <c:pt idx="753">
                  <c:v>10.40307945038526</c:v>
                </c:pt>
                <c:pt idx="754">
                  <c:v>10.416894960943408</c:v>
                </c:pt>
                <c:pt idx="755">
                  <c:v>10.430710471501556</c:v>
                </c:pt>
                <c:pt idx="756">
                  <c:v>10.444525982059703</c:v>
                </c:pt>
                <c:pt idx="757">
                  <c:v>10.458341492617851</c:v>
                </c:pt>
                <c:pt idx="758">
                  <c:v>10.472157003175999</c:v>
                </c:pt>
                <c:pt idx="759">
                  <c:v>10.485972513734147</c:v>
                </c:pt>
                <c:pt idx="760">
                  <c:v>10.499788024292295</c:v>
                </c:pt>
                <c:pt idx="761">
                  <c:v>10.513603534850443</c:v>
                </c:pt>
                <c:pt idx="762">
                  <c:v>10.527419045408591</c:v>
                </c:pt>
                <c:pt idx="763">
                  <c:v>10.541234555966739</c:v>
                </c:pt>
                <c:pt idx="764">
                  <c:v>10.555050066524887</c:v>
                </c:pt>
                <c:pt idx="765">
                  <c:v>10.568865577083034</c:v>
                </c:pt>
                <c:pt idx="766">
                  <c:v>10.582681087641182</c:v>
                </c:pt>
                <c:pt idx="767">
                  <c:v>10.59649659819933</c:v>
                </c:pt>
                <c:pt idx="768">
                  <c:v>10.610312108757478</c:v>
                </c:pt>
                <c:pt idx="769">
                  <c:v>10.624127619315626</c:v>
                </c:pt>
                <c:pt idx="770">
                  <c:v>10.637943129873774</c:v>
                </c:pt>
                <c:pt idx="771">
                  <c:v>10.651758640431922</c:v>
                </c:pt>
                <c:pt idx="772">
                  <c:v>10.66557415099007</c:v>
                </c:pt>
                <c:pt idx="773">
                  <c:v>10.679389661548218</c:v>
                </c:pt>
                <c:pt idx="774">
                  <c:v>10.693205172106365</c:v>
                </c:pt>
                <c:pt idx="775">
                  <c:v>10.707020682664513</c:v>
                </c:pt>
                <c:pt idx="776">
                  <c:v>10.720836193222661</c:v>
                </c:pt>
                <c:pt idx="777">
                  <c:v>10.734651703780809</c:v>
                </c:pt>
                <c:pt idx="778">
                  <c:v>10.748467214338957</c:v>
                </c:pt>
                <c:pt idx="779">
                  <c:v>10.762282724897105</c:v>
                </c:pt>
                <c:pt idx="780">
                  <c:v>10.776098235455253</c:v>
                </c:pt>
                <c:pt idx="781">
                  <c:v>10.789913746013401</c:v>
                </c:pt>
                <c:pt idx="782">
                  <c:v>10.803729256571549</c:v>
                </c:pt>
                <c:pt idx="783">
                  <c:v>10.817544767129696</c:v>
                </c:pt>
                <c:pt idx="784">
                  <c:v>10.831360277687844</c:v>
                </c:pt>
                <c:pt idx="785">
                  <c:v>10.845175788245992</c:v>
                </c:pt>
                <c:pt idx="786">
                  <c:v>10.85899129880414</c:v>
                </c:pt>
                <c:pt idx="787">
                  <c:v>10.872806809362288</c:v>
                </c:pt>
                <c:pt idx="788">
                  <c:v>10.886622319920436</c:v>
                </c:pt>
                <c:pt idx="789">
                  <c:v>10.900437830478584</c:v>
                </c:pt>
                <c:pt idx="790">
                  <c:v>10.914253341036732</c:v>
                </c:pt>
                <c:pt idx="791">
                  <c:v>10.92806885159488</c:v>
                </c:pt>
                <c:pt idx="792">
                  <c:v>10.941884362153028</c:v>
                </c:pt>
                <c:pt idx="793">
                  <c:v>10.955699872711175</c:v>
                </c:pt>
                <c:pt idx="794">
                  <c:v>10.969515383269323</c:v>
                </c:pt>
                <c:pt idx="795">
                  <c:v>10.983330893827471</c:v>
                </c:pt>
                <c:pt idx="796">
                  <c:v>10.997146404385619</c:v>
                </c:pt>
                <c:pt idx="797">
                  <c:v>11.010961914943767</c:v>
                </c:pt>
                <c:pt idx="798">
                  <c:v>11.024777425501915</c:v>
                </c:pt>
                <c:pt idx="799">
                  <c:v>11.038592936060063</c:v>
                </c:pt>
                <c:pt idx="800">
                  <c:v>11.052408446618211</c:v>
                </c:pt>
                <c:pt idx="801">
                  <c:v>11.066223957176359</c:v>
                </c:pt>
                <c:pt idx="802">
                  <c:v>11.080039467734506</c:v>
                </c:pt>
                <c:pt idx="803">
                  <c:v>11.093854978292654</c:v>
                </c:pt>
                <c:pt idx="804">
                  <c:v>11.107670488850802</c:v>
                </c:pt>
                <c:pt idx="805">
                  <c:v>11.12148599940895</c:v>
                </c:pt>
                <c:pt idx="806">
                  <c:v>11.135301509967098</c:v>
                </c:pt>
                <c:pt idx="807">
                  <c:v>11.149117020525246</c:v>
                </c:pt>
                <c:pt idx="808">
                  <c:v>11.162932531083394</c:v>
                </c:pt>
                <c:pt idx="809">
                  <c:v>11.176748041641542</c:v>
                </c:pt>
                <c:pt idx="810">
                  <c:v>11.19056355219969</c:v>
                </c:pt>
                <c:pt idx="811">
                  <c:v>11.204379062757837</c:v>
                </c:pt>
                <c:pt idx="812">
                  <c:v>11.218194573315985</c:v>
                </c:pt>
                <c:pt idx="813">
                  <c:v>11.232010083874133</c:v>
                </c:pt>
                <c:pt idx="814">
                  <c:v>11.245825594432281</c:v>
                </c:pt>
                <c:pt idx="815">
                  <c:v>11.259641104990429</c:v>
                </c:pt>
                <c:pt idx="816">
                  <c:v>11.273456615548577</c:v>
                </c:pt>
                <c:pt idx="817">
                  <c:v>11.287272126106725</c:v>
                </c:pt>
                <c:pt idx="818">
                  <c:v>11.301087636664873</c:v>
                </c:pt>
                <c:pt idx="819">
                  <c:v>11.314903147223021</c:v>
                </c:pt>
                <c:pt idx="820">
                  <c:v>11.328718657781168</c:v>
                </c:pt>
                <c:pt idx="821">
                  <c:v>11.342534168339316</c:v>
                </c:pt>
                <c:pt idx="822">
                  <c:v>11.356349678897464</c:v>
                </c:pt>
                <c:pt idx="823">
                  <c:v>11.370165189455612</c:v>
                </c:pt>
                <c:pt idx="824">
                  <c:v>11.38398070001376</c:v>
                </c:pt>
                <c:pt idx="825">
                  <c:v>11.397796210571908</c:v>
                </c:pt>
                <c:pt idx="826">
                  <c:v>11.411611721130056</c:v>
                </c:pt>
                <c:pt idx="827">
                  <c:v>11.425427231688204</c:v>
                </c:pt>
                <c:pt idx="828">
                  <c:v>11.439242742246352</c:v>
                </c:pt>
                <c:pt idx="829">
                  <c:v>11.4530582528045</c:v>
                </c:pt>
                <c:pt idx="830">
                  <c:v>11.466873763362647</c:v>
                </c:pt>
                <c:pt idx="831">
                  <c:v>11.480689273920795</c:v>
                </c:pt>
                <c:pt idx="832">
                  <c:v>11.494504784478943</c:v>
                </c:pt>
                <c:pt idx="833">
                  <c:v>11.508320295037091</c:v>
                </c:pt>
                <c:pt idx="834">
                  <c:v>11.522135805595239</c:v>
                </c:pt>
                <c:pt idx="835">
                  <c:v>11.535951316153387</c:v>
                </c:pt>
                <c:pt idx="836">
                  <c:v>11.549766826711535</c:v>
                </c:pt>
                <c:pt idx="837">
                  <c:v>11.563582337269683</c:v>
                </c:pt>
                <c:pt idx="838">
                  <c:v>11.577397847827831</c:v>
                </c:pt>
                <c:pt idx="839">
                  <c:v>11.591213358385978</c:v>
                </c:pt>
                <c:pt idx="840">
                  <c:v>11.605028868944126</c:v>
                </c:pt>
                <c:pt idx="841">
                  <c:v>11.618844379502274</c:v>
                </c:pt>
                <c:pt idx="842">
                  <c:v>11.632659890060422</c:v>
                </c:pt>
                <c:pt idx="843">
                  <c:v>11.64647540061857</c:v>
                </c:pt>
                <c:pt idx="844">
                  <c:v>11.660290911176718</c:v>
                </c:pt>
                <c:pt idx="845">
                  <c:v>11.674106421734866</c:v>
                </c:pt>
                <c:pt idx="846">
                  <c:v>11.687921932293014</c:v>
                </c:pt>
                <c:pt idx="847">
                  <c:v>11.701737442851162</c:v>
                </c:pt>
                <c:pt idx="848">
                  <c:v>11.715552953409309</c:v>
                </c:pt>
                <c:pt idx="849">
                  <c:v>11.729368463967457</c:v>
                </c:pt>
                <c:pt idx="850">
                  <c:v>11.743183974525605</c:v>
                </c:pt>
                <c:pt idx="851">
                  <c:v>11.756999485083753</c:v>
                </c:pt>
                <c:pt idx="852">
                  <c:v>11.770814995641901</c:v>
                </c:pt>
                <c:pt idx="853">
                  <c:v>11.784630506200049</c:v>
                </c:pt>
                <c:pt idx="854">
                  <c:v>11.798446016758197</c:v>
                </c:pt>
                <c:pt idx="855">
                  <c:v>11.812261527316345</c:v>
                </c:pt>
                <c:pt idx="856">
                  <c:v>11.826077037874493</c:v>
                </c:pt>
                <c:pt idx="857">
                  <c:v>11.83989254843264</c:v>
                </c:pt>
                <c:pt idx="858">
                  <c:v>11.853708058990788</c:v>
                </c:pt>
                <c:pt idx="859">
                  <c:v>11.867523569548936</c:v>
                </c:pt>
                <c:pt idx="860">
                  <c:v>11.881339080107084</c:v>
                </c:pt>
                <c:pt idx="861">
                  <c:v>11.895154590665232</c:v>
                </c:pt>
                <c:pt idx="862">
                  <c:v>11.90897010122338</c:v>
                </c:pt>
                <c:pt idx="863">
                  <c:v>11.922785611781528</c:v>
                </c:pt>
                <c:pt idx="864">
                  <c:v>11.936601122339676</c:v>
                </c:pt>
                <c:pt idx="865">
                  <c:v>11.950416632897824</c:v>
                </c:pt>
                <c:pt idx="866">
                  <c:v>11.964232143455972</c:v>
                </c:pt>
                <c:pt idx="867">
                  <c:v>11.978047654014119</c:v>
                </c:pt>
                <c:pt idx="868">
                  <c:v>11.991863164572267</c:v>
                </c:pt>
                <c:pt idx="869">
                  <c:v>12.005678675130415</c:v>
                </c:pt>
                <c:pt idx="870">
                  <c:v>12.019494185688563</c:v>
                </c:pt>
                <c:pt idx="871">
                  <c:v>12.033309696246711</c:v>
                </c:pt>
                <c:pt idx="872">
                  <c:v>12.047125206804859</c:v>
                </c:pt>
                <c:pt idx="873">
                  <c:v>12.060940717363007</c:v>
                </c:pt>
                <c:pt idx="874">
                  <c:v>12.074756227921155</c:v>
                </c:pt>
                <c:pt idx="875">
                  <c:v>12.088571738479303</c:v>
                </c:pt>
                <c:pt idx="876">
                  <c:v>12.10238724903745</c:v>
                </c:pt>
                <c:pt idx="877">
                  <c:v>12.116202759595598</c:v>
                </c:pt>
                <c:pt idx="878">
                  <c:v>12.130018270153746</c:v>
                </c:pt>
                <c:pt idx="879">
                  <c:v>12.143833780711894</c:v>
                </c:pt>
                <c:pt idx="880">
                  <c:v>12.157649291270042</c:v>
                </c:pt>
                <c:pt idx="881">
                  <c:v>12.17146480182819</c:v>
                </c:pt>
                <c:pt idx="882">
                  <c:v>12.185280312386338</c:v>
                </c:pt>
                <c:pt idx="883">
                  <c:v>12.199095822944486</c:v>
                </c:pt>
                <c:pt idx="884">
                  <c:v>12.212911333502634</c:v>
                </c:pt>
                <c:pt idx="885">
                  <c:v>12.226726844060781</c:v>
                </c:pt>
                <c:pt idx="886">
                  <c:v>12.240542354618929</c:v>
                </c:pt>
                <c:pt idx="887">
                  <c:v>12.254357865177077</c:v>
                </c:pt>
                <c:pt idx="888">
                  <c:v>12.268173375735225</c:v>
                </c:pt>
                <c:pt idx="889">
                  <c:v>12.281988886293373</c:v>
                </c:pt>
                <c:pt idx="890">
                  <c:v>12.295804396851521</c:v>
                </c:pt>
                <c:pt idx="891">
                  <c:v>12.309619907409669</c:v>
                </c:pt>
                <c:pt idx="892">
                  <c:v>12.323435417967817</c:v>
                </c:pt>
                <c:pt idx="893">
                  <c:v>12.337250928525965</c:v>
                </c:pt>
                <c:pt idx="894">
                  <c:v>12.351066439084113</c:v>
                </c:pt>
                <c:pt idx="895">
                  <c:v>12.36488194964226</c:v>
                </c:pt>
                <c:pt idx="896">
                  <c:v>12.378697460200408</c:v>
                </c:pt>
                <c:pt idx="897">
                  <c:v>12.392512970758556</c:v>
                </c:pt>
                <c:pt idx="898">
                  <c:v>12.406328481316704</c:v>
                </c:pt>
                <c:pt idx="899">
                  <c:v>12.420143991874852</c:v>
                </c:pt>
                <c:pt idx="900">
                  <c:v>12.433959502433</c:v>
                </c:pt>
                <c:pt idx="901">
                  <c:v>12.447775012991148</c:v>
                </c:pt>
                <c:pt idx="902">
                  <c:v>12.461590523549296</c:v>
                </c:pt>
                <c:pt idx="903">
                  <c:v>12.475406034107444</c:v>
                </c:pt>
                <c:pt idx="904">
                  <c:v>12.489221544665591</c:v>
                </c:pt>
                <c:pt idx="905">
                  <c:v>12.503037055223739</c:v>
                </c:pt>
                <c:pt idx="906">
                  <c:v>12.516852565781887</c:v>
                </c:pt>
                <c:pt idx="907">
                  <c:v>12.530668076340035</c:v>
                </c:pt>
                <c:pt idx="908">
                  <c:v>12.544483586898183</c:v>
                </c:pt>
                <c:pt idx="909">
                  <c:v>12.558299097456331</c:v>
                </c:pt>
                <c:pt idx="910">
                  <c:v>12.572114608014479</c:v>
                </c:pt>
                <c:pt idx="911">
                  <c:v>12.585930118572627</c:v>
                </c:pt>
                <c:pt idx="912">
                  <c:v>12.599745629130775</c:v>
                </c:pt>
                <c:pt idx="913">
                  <c:v>12.613561139688922</c:v>
                </c:pt>
                <c:pt idx="914">
                  <c:v>12.62737665024707</c:v>
                </c:pt>
                <c:pt idx="915">
                  <c:v>12.641192160805218</c:v>
                </c:pt>
                <c:pt idx="916">
                  <c:v>12.655007671363366</c:v>
                </c:pt>
                <c:pt idx="917">
                  <c:v>12.668823181921514</c:v>
                </c:pt>
                <c:pt idx="918">
                  <c:v>12.682638692479662</c:v>
                </c:pt>
                <c:pt idx="919">
                  <c:v>12.69645420303781</c:v>
                </c:pt>
                <c:pt idx="920">
                  <c:v>12.710269713595958</c:v>
                </c:pt>
                <c:pt idx="921">
                  <c:v>12.724085224154106</c:v>
                </c:pt>
                <c:pt idx="922">
                  <c:v>12.737900734712253</c:v>
                </c:pt>
                <c:pt idx="923">
                  <c:v>12.751716245270401</c:v>
                </c:pt>
                <c:pt idx="924">
                  <c:v>12.765531755828549</c:v>
                </c:pt>
                <c:pt idx="925">
                  <c:v>12.779347266386697</c:v>
                </c:pt>
                <c:pt idx="926">
                  <c:v>12.793162776944845</c:v>
                </c:pt>
                <c:pt idx="927">
                  <c:v>12.806978287502993</c:v>
                </c:pt>
                <c:pt idx="928">
                  <c:v>12.820793798061141</c:v>
                </c:pt>
                <c:pt idx="929">
                  <c:v>12.834609308619289</c:v>
                </c:pt>
                <c:pt idx="930">
                  <c:v>12.848424819177437</c:v>
                </c:pt>
                <c:pt idx="931">
                  <c:v>12.862240329735585</c:v>
                </c:pt>
                <c:pt idx="932">
                  <c:v>12.876055840293732</c:v>
                </c:pt>
                <c:pt idx="933">
                  <c:v>12.88987135085188</c:v>
                </c:pt>
                <c:pt idx="934">
                  <c:v>12.903686861410028</c:v>
                </c:pt>
                <c:pt idx="935">
                  <c:v>12.917502371968176</c:v>
                </c:pt>
                <c:pt idx="936">
                  <c:v>12.931317882526324</c:v>
                </c:pt>
                <c:pt idx="937">
                  <c:v>12.945133393084472</c:v>
                </c:pt>
                <c:pt idx="938">
                  <c:v>12.95894890364262</c:v>
                </c:pt>
                <c:pt idx="939">
                  <c:v>12.972764414200768</c:v>
                </c:pt>
                <c:pt idx="940">
                  <c:v>12.986579924758916</c:v>
                </c:pt>
                <c:pt idx="941">
                  <c:v>13.000395435317063</c:v>
                </c:pt>
                <c:pt idx="942">
                  <c:v>13.014210945875211</c:v>
                </c:pt>
                <c:pt idx="943">
                  <c:v>13.028026456433359</c:v>
                </c:pt>
                <c:pt idx="944">
                  <c:v>13.041841966991507</c:v>
                </c:pt>
                <c:pt idx="945">
                  <c:v>13.055657477549655</c:v>
                </c:pt>
                <c:pt idx="946">
                  <c:v>13.069472988107803</c:v>
                </c:pt>
                <c:pt idx="947">
                  <c:v>13.083288498665951</c:v>
                </c:pt>
                <c:pt idx="948">
                  <c:v>13.097104009224099</c:v>
                </c:pt>
                <c:pt idx="949">
                  <c:v>13.110919519782247</c:v>
                </c:pt>
                <c:pt idx="950">
                  <c:v>13.124735030340394</c:v>
                </c:pt>
                <c:pt idx="951">
                  <c:v>13.138550540898542</c:v>
                </c:pt>
                <c:pt idx="952">
                  <c:v>13.15236605145669</c:v>
                </c:pt>
                <c:pt idx="953">
                  <c:v>13.166181562014838</c:v>
                </c:pt>
                <c:pt idx="954">
                  <c:v>13.179997072572986</c:v>
                </c:pt>
                <c:pt idx="955">
                  <c:v>13.193812583131134</c:v>
                </c:pt>
                <c:pt idx="956">
                  <c:v>13.207628093689282</c:v>
                </c:pt>
                <c:pt idx="957">
                  <c:v>13.22144360424743</c:v>
                </c:pt>
                <c:pt idx="958">
                  <c:v>13.235259114805578</c:v>
                </c:pt>
                <c:pt idx="959">
                  <c:v>13.249074625363725</c:v>
                </c:pt>
                <c:pt idx="960">
                  <c:v>13.262890135921873</c:v>
                </c:pt>
                <c:pt idx="961">
                  <c:v>13.276705646480021</c:v>
                </c:pt>
                <c:pt idx="962">
                  <c:v>13.290521157038169</c:v>
                </c:pt>
                <c:pt idx="963">
                  <c:v>13.304336667596317</c:v>
                </c:pt>
                <c:pt idx="964">
                  <c:v>13.318152178154465</c:v>
                </c:pt>
                <c:pt idx="965">
                  <c:v>13.331967688712613</c:v>
                </c:pt>
                <c:pt idx="966">
                  <c:v>13.345783199270761</c:v>
                </c:pt>
                <c:pt idx="967">
                  <c:v>13.359598709828909</c:v>
                </c:pt>
                <c:pt idx="968">
                  <c:v>13.373414220387057</c:v>
                </c:pt>
                <c:pt idx="969">
                  <c:v>13.387229730945204</c:v>
                </c:pt>
                <c:pt idx="970">
                  <c:v>13.401045241503352</c:v>
                </c:pt>
                <c:pt idx="971">
                  <c:v>13.4148607520615</c:v>
                </c:pt>
                <c:pt idx="972">
                  <c:v>13.428676262619648</c:v>
                </c:pt>
                <c:pt idx="973">
                  <c:v>13.442491773177796</c:v>
                </c:pt>
                <c:pt idx="974">
                  <c:v>13.456307283735944</c:v>
                </c:pt>
                <c:pt idx="975">
                  <c:v>13.470122794294092</c:v>
                </c:pt>
                <c:pt idx="976">
                  <c:v>13.48393830485224</c:v>
                </c:pt>
                <c:pt idx="977">
                  <c:v>13.497753815410388</c:v>
                </c:pt>
                <c:pt idx="978">
                  <c:v>13.511569325968535</c:v>
                </c:pt>
                <c:pt idx="979">
                  <c:v>13.525384836526683</c:v>
                </c:pt>
                <c:pt idx="980">
                  <c:v>13.539200347084831</c:v>
                </c:pt>
                <c:pt idx="981">
                  <c:v>13.553015857642979</c:v>
                </c:pt>
                <c:pt idx="982">
                  <c:v>13.566831368201127</c:v>
                </c:pt>
                <c:pt idx="983">
                  <c:v>13.580646878759275</c:v>
                </c:pt>
                <c:pt idx="984">
                  <c:v>13.594462389317423</c:v>
                </c:pt>
                <c:pt idx="985">
                  <c:v>13.608277899875571</c:v>
                </c:pt>
                <c:pt idx="986">
                  <c:v>13.622093410433719</c:v>
                </c:pt>
                <c:pt idx="987">
                  <c:v>13.635908920991866</c:v>
                </c:pt>
                <c:pt idx="988">
                  <c:v>13.649724431550014</c:v>
                </c:pt>
                <c:pt idx="989">
                  <c:v>13.663539942108162</c:v>
                </c:pt>
                <c:pt idx="990">
                  <c:v>13.67735545266631</c:v>
                </c:pt>
                <c:pt idx="991">
                  <c:v>13.691170963224458</c:v>
                </c:pt>
                <c:pt idx="992">
                  <c:v>13.704986473782606</c:v>
                </c:pt>
                <c:pt idx="993">
                  <c:v>13.718801984340754</c:v>
                </c:pt>
                <c:pt idx="994">
                  <c:v>13.732617494898902</c:v>
                </c:pt>
                <c:pt idx="995">
                  <c:v>13.74643300545705</c:v>
                </c:pt>
                <c:pt idx="996">
                  <c:v>13.760248516015197</c:v>
                </c:pt>
                <c:pt idx="997">
                  <c:v>13.774064026573345</c:v>
                </c:pt>
                <c:pt idx="998">
                  <c:v>13.787879537131493</c:v>
                </c:pt>
                <c:pt idx="999">
                  <c:v>13.801695047689641</c:v>
                </c:pt>
                <c:pt idx="1000">
                  <c:v>13.815510558047592</c:v>
                </c:pt>
              </c:numCache>
            </c:numRef>
          </c:xVal>
          <c:yVal>
            <c:numRef>
              <c:f>Gamma!$D$7:$D$1007</c:f>
              <c:numCache>
                <c:formatCode>0.00000</c:formatCode>
                <c:ptCount val="1001"/>
                <c:pt idx="0">
                  <c:v>5.0000000000835816E-11</c:v>
                </c:pt>
                <c:pt idx="1">
                  <c:v>6.8839516289699093E-3</c:v>
                </c:pt>
                <c:pt idx="2">
                  <c:v>1.3720514414710429E-2</c:v>
                </c:pt>
                <c:pt idx="3">
                  <c:v>2.0510014641292484E-2</c:v>
                </c:pt>
                <c:pt idx="4">
                  <c:v>2.7252776272562153E-2</c:v>
                </c:pt>
                <c:pt idx="5">
                  <c:v>3.3949121058059077E-2</c:v>
                </c:pt>
                <c:pt idx="6">
                  <c:v>4.0599368527463396E-2</c:v>
                </c:pt>
                <c:pt idx="7">
                  <c:v>4.7203836009535642E-2</c:v>
                </c:pt>
                <c:pt idx="8">
                  <c:v>5.3762838646727089E-2</c:v>
                </c:pt>
                <c:pt idx="9">
                  <c:v>6.0276689409602915E-2</c:v>
                </c:pt>
                <c:pt idx="10">
                  <c:v>6.6745699111081566E-2</c:v>
                </c:pt>
                <c:pt idx="11">
                  <c:v>7.3170176420495753E-2</c:v>
                </c:pt>
                <c:pt idx="12">
                  <c:v>7.9550428292219436E-2</c:v>
                </c:pt>
                <c:pt idx="13">
                  <c:v>8.5886758571489211E-2</c:v>
                </c:pt>
                <c:pt idx="14">
                  <c:v>9.217946985779113E-2</c:v>
                </c:pt>
                <c:pt idx="15">
                  <c:v>9.84288624212281E-2</c:v>
                </c:pt>
                <c:pt idx="16">
                  <c:v>0.10463523446456131</c:v>
                </c:pt>
                <c:pt idx="17">
                  <c:v>0.11079888213737729</c:v>
                </c:pt>
                <c:pt idx="18">
                  <c:v>0.11692009955014944</c:v>
                </c:pt>
                <c:pt idx="19">
                  <c:v>0.12299917878819454</c:v>
                </c:pt>
                <c:pt idx="20">
                  <c:v>0.12903640992552404</c:v>
                </c:pt>
                <c:pt idx="21">
                  <c:v>0.13503208103859093</c:v>
                </c:pt>
                <c:pt idx="22">
                  <c:v>0.14098647821993282</c:v>
                </c:pt>
                <c:pt idx="23">
                  <c:v>0.14689988559171133</c:v>
                </c:pt>
                <c:pt idx="24">
                  <c:v>0.15277258531914809</c:v>
                </c:pt>
                <c:pt idx="25">
                  <c:v>0.15860485762385876</c:v>
                </c:pt>
                <c:pt idx="26">
                  <c:v>0.16439698079708376</c:v>
                </c:pt>
                <c:pt idx="27">
                  <c:v>0.17014923121281886</c:v>
                </c:pt>
                <c:pt idx="28">
                  <c:v>0.17586188499674382</c:v>
                </c:pt>
                <c:pt idx="29">
                  <c:v>0.18153521186204094</c:v>
                </c:pt>
                <c:pt idx="30">
                  <c:v>0.18716948381640147</c:v>
                </c:pt>
                <c:pt idx="31">
                  <c:v>0.1927649697111809</c:v>
                </c:pt>
                <c:pt idx="32">
                  <c:v>0.19832193654684516</c:v>
                </c:pt>
                <c:pt idx="33">
                  <c:v>0.2038406494856945</c:v>
                </c:pt>
                <c:pt idx="34">
                  <c:v>0.20932137186449931</c:v>
                </c:pt>
                <c:pt idx="35">
                  <c:v>0.21476436520704681</c:v>
                </c:pt>
                <c:pt idx="36">
                  <c:v>0.22016988923660041</c:v>
                </c:pt>
                <c:pt idx="37">
                  <c:v>0.22553820188827148</c:v>
                </c:pt>
                <c:pt idx="38">
                  <c:v>0.23086955932130343</c:v>
                </c:pt>
                <c:pt idx="39">
                  <c:v>0.2361642159312704</c:v>
                </c:pt>
                <c:pt idx="40">
                  <c:v>0.24142242436218966</c:v>
                </c:pt>
                <c:pt idx="41">
                  <c:v>0.24664443551854859</c:v>
                </c:pt>
                <c:pt idx="42">
                  <c:v>0.25183049857724699</c:v>
                </c:pt>
                <c:pt idx="43">
                  <c:v>0.25698086099945489</c:v>
                </c:pt>
                <c:pt idx="44">
                  <c:v>0.26209576854238675</c:v>
                </c:pt>
                <c:pt idx="45">
                  <c:v>0.26717546527099273</c:v>
                </c:pt>
                <c:pt idx="46">
                  <c:v>0.272220193569566</c:v>
                </c:pt>
                <c:pt idx="47">
                  <c:v>0.27723019415326927</c:v>
                </c:pt>
                <c:pt idx="48">
                  <c:v>0.28220570607957862</c:v>
                </c:pt>
                <c:pt idx="49">
                  <c:v>0.28714696675964602</c:v>
                </c:pt>
                <c:pt idx="50">
                  <c:v>0.29205421196958214</c:v>
                </c:pt>
                <c:pt idx="51">
                  <c:v>0.29692767999914194</c:v>
                </c:pt>
                <c:pt idx="52">
                  <c:v>0.30176759577498657</c:v>
                </c:pt>
                <c:pt idx="53">
                  <c:v>0.30657419379989392</c:v>
                </c:pt>
                <c:pt idx="54">
                  <c:v>0.31134770343096241</c:v>
                </c:pt>
                <c:pt idx="55">
                  <c:v>0.31608835244633149</c:v>
                </c:pt>
                <c:pt idx="56">
                  <c:v>0.32079636705604397</c:v>
                </c:pt>
                <c:pt idx="57">
                  <c:v>0.325471971912834</c:v>
                </c:pt>
                <c:pt idx="58">
                  <c:v>0.33011539012283991</c:v>
                </c:pt>
                <c:pt idx="59">
                  <c:v>0.33472684325624258</c:v>
                </c:pt>
                <c:pt idx="60">
                  <c:v>0.33930655135783028</c:v>
                </c:pt>
                <c:pt idx="61">
                  <c:v>0.34385473295749175</c:v>
                </c:pt>
                <c:pt idx="62">
                  <c:v>0.3483716050806332</c:v>
                </c:pt>
                <c:pt idx="63">
                  <c:v>0.35285738325852622</c:v>
                </c:pt>
                <c:pt idx="64">
                  <c:v>0.35731228153858252</c:v>
                </c:pt>
                <c:pt idx="65">
                  <c:v>0.36173651249455768</c:v>
                </c:pt>
                <c:pt idx="66">
                  <c:v>0.36613028723668373</c:v>
                </c:pt>
                <c:pt idx="67">
                  <c:v>0.37049381542173154</c:v>
                </c:pt>
                <c:pt idx="68">
                  <c:v>0.37482730526300329</c:v>
                </c:pt>
                <c:pt idx="69">
                  <c:v>0.37913096354025616</c:v>
                </c:pt>
                <c:pt idx="70">
                  <c:v>0.38340499560955527</c:v>
                </c:pt>
                <c:pt idx="71">
                  <c:v>0.38764960541306059</c:v>
                </c:pt>
                <c:pt idx="72">
                  <c:v>0.39186499548874326</c:v>
                </c:pt>
                <c:pt idx="73">
                  <c:v>0.39605136698003635</c:v>
                </c:pt>
                <c:pt idx="74">
                  <c:v>0.40020891964541677</c:v>
                </c:pt>
                <c:pt idx="75">
                  <c:v>0.40433785186792193</c:v>
                </c:pt>
                <c:pt idx="76">
                  <c:v>0.40843836066459849</c:v>
                </c:pt>
                <c:pt idx="77">
                  <c:v>0.41251064169588758</c:v>
                </c:pt>
                <c:pt idx="78">
                  <c:v>0.41655488927494094</c:v>
                </c:pt>
                <c:pt idx="79">
                  <c:v>0.42057129637687674</c:v>
                </c:pt>
                <c:pt idx="80">
                  <c:v>0.42456005464796681</c:v>
                </c:pt>
                <c:pt idx="81">
                  <c:v>0.42852136287991044</c:v>
                </c:pt>
                <c:pt idx="82">
                  <c:v>0.4324553940816046</c:v>
                </c:pt>
                <c:pt idx="83">
                  <c:v>0.4363623435958971</c:v>
                </c:pt>
                <c:pt idx="84">
                  <c:v>0.44024239785114438</c:v>
                </c:pt>
                <c:pt idx="85">
                  <c:v>0.44409574199228535</c:v>
                </c:pt>
                <c:pt idx="86">
                  <c:v>0.44792255988967311</c:v>
                </c:pt>
                <c:pt idx="87">
                  <c:v>0.45172303414784698</c:v>
                </c:pt>
                <c:pt idx="88">
                  <c:v>0.45549734611424075</c:v>
                </c:pt>
                <c:pt idx="89">
                  <c:v>0.45924567588783344</c:v>
                </c:pt>
                <c:pt idx="90">
                  <c:v>0.46296820232773894</c:v>
                </c:pt>
                <c:pt idx="91">
                  <c:v>0.46666510306173814</c:v>
                </c:pt>
                <c:pt idx="92">
                  <c:v>0.4703365544947487</c:v>
                </c:pt>
                <c:pt idx="93">
                  <c:v>0.47398273181724004</c:v>
                </c:pt>
                <c:pt idx="94">
                  <c:v>0.47760380901358779</c:v>
                </c:pt>
                <c:pt idx="95">
                  <c:v>0.48119995887037192</c:v>
                </c:pt>
                <c:pt idx="96">
                  <c:v>0.48477135298461632</c:v>
                </c:pt>
                <c:pt idx="97">
                  <c:v>0.4883181617719719</c:v>
                </c:pt>
                <c:pt idx="98">
                  <c:v>0.49184055447484359</c:v>
                </c:pt>
                <c:pt idx="99">
                  <c:v>0.49533869917046058</c:v>
                </c:pt>
                <c:pt idx="100">
                  <c:v>0.49881276277889097</c:v>
                </c:pt>
                <c:pt idx="101">
                  <c:v>0.50226291107100085</c:v>
                </c:pt>
                <c:pt idx="102">
                  <c:v>0.5056893086763582</c:v>
                </c:pt>
                <c:pt idx="103">
                  <c:v>0.5090921190910831</c:v>
                </c:pt>
                <c:pt idx="104">
                  <c:v>0.51247150468564195</c:v>
                </c:pt>
                <c:pt idx="105">
                  <c:v>0.51582762671258886</c:v>
                </c:pt>
                <c:pt idx="106">
                  <c:v>0.51916064531425343</c:v>
                </c:pt>
                <c:pt idx="107">
                  <c:v>0.52247071953037461</c:v>
                </c:pt>
                <c:pt idx="108">
                  <c:v>0.52575800730568334</c:v>
                </c:pt>
                <c:pt idx="109">
                  <c:v>0.52902266549742982</c:v>
                </c:pt>
                <c:pt idx="110">
                  <c:v>0.53226484988286149</c:v>
                </c:pt>
                <c:pt idx="111">
                  <c:v>0.53548471516664797</c:v>
                </c:pt>
                <c:pt idx="112">
                  <c:v>0.53868241498825342</c:v>
                </c:pt>
                <c:pt idx="113">
                  <c:v>0.54185810192926109</c:v>
                </c:pt>
                <c:pt idx="114">
                  <c:v>0.54501192752064254</c:v>
                </c:pt>
                <c:pt idx="115">
                  <c:v>0.54814404224998114</c:v>
                </c:pt>
                <c:pt idx="116">
                  <c:v>0.55125460906405788</c:v>
                </c:pt>
                <c:pt idx="117">
                  <c:v>0.55434375050266249</c:v>
                </c:pt>
                <c:pt idx="118">
                  <c:v>0.55741162643258646</c:v>
                </c:pt>
                <c:pt idx="119">
                  <c:v>0.56045838324394226</c:v>
                </c:pt>
                <c:pt idx="120">
                  <c:v>0.56348416631906018</c:v>
                </c:pt>
                <c:pt idx="121">
                  <c:v>0.56648912003942564</c:v>
                </c:pt>
                <c:pt idx="122">
                  <c:v>0.5694733877925674</c:v>
                </c:pt>
                <c:pt idx="123">
                  <c:v>0.57243711197889569</c:v>
                </c:pt>
                <c:pt idx="124">
                  <c:v>0.57538043401849703</c:v>
                </c:pt>
                <c:pt idx="125">
                  <c:v>0.57830349435787953</c:v>
                </c:pt>
                <c:pt idx="126">
                  <c:v>0.58120643247667314</c:v>
                </c:pt>
                <c:pt idx="127">
                  <c:v>0.58408938689428269</c:v>
                </c:pt>
                <c:pt idx="128">
                  <c:v>0.58695249517649506</c:v>
                </c:pt>
                <c:pt idx="129">
                  <c:v>0.58979589394204257</c:v>
                </c:pt>
                <c:pt idx="130">
                  <c:v>0.59261971886911802</c:v>
                </c:pt>
                <c:pt idx="131">
                  <c:v>0.59542410470184726</c:v>
                </c:pt>
                <c:pt idx="132">
                  <c:v>0.59820918525671607</c:v>
                </c:pt>
                <c:pt idx="133">
                  <c:v>0.6009750934289535</c:v>
                </c:pt>
                <c:pt idx="134">
                  <c:v>0.60372196119886912</c:v>
                </c:pt>
                <c:pt idx="135">
                  <c:v>0.60644991963814954</c:v>
                </c:pt>
                <c:pt idx="136">
                  <c:v>0.60915909891610864</c:v>
                </c:pt>
                <c:pt idx="137">
                  <c:v>0.61184962830589662</c:v>
                </c:pt>
                <c:pt idx="138">
                  <c:v>0.61452163619066513</c:v>
                </c:pt>
                <c:pt idx="139">
                  <c:v>0.61717525006969032</c:v>
                </c:pt>
                <c:pt idx="140">
                  <c:v>0.61981059656445303</c:v>
                </c:pt>
                <c:pt idx="141">
                  <c:v>0.62242780142467802</c:v>
                </c:pt>
                <c:pt idx="142">
                  <c:v>0.62502698953433067</c:v>
                </c:pt>
                <c:pt idx="143">
                  <c:v>0.62760828491757192</c:v>
                </c:pt>
                <c:pt idx="144">
                  <c:v>0.63017181074467365</c:v>
                </c:pt>
                <c:pt idx="145">
                  <c:v>0.63271769950984025</c:v>
                </c:pt>
                <c:pt idx="146">
                  <c:v>0.63524605308229598</c:v>
                </c:pt>
                <c:pt idx="147">
                  <c:v>0.63775700159118376</c:v>
                </c:pt>
                <c:pt idx="148">
                  <c:v>0.6402506648521189</c:v>
                </c:pt>
                <c:pt idx="149">
                  <c:v>0.64272716185591072</c:v>
                </c:pt>
                <c:pt idx="150">
                  <c:v>0.64518661077424289</c:v>
                </c:pt>
                <c:pt idx="151">
                  <c:v>0.64762912896530955</c:v>
                </c:pt>
                <c:pt idx="152">
                  <c:v>0.6500548329794178</c:v>
                </c:pt>
                <c:pt idx="153">
                  <c:v>0.65246383856454759</c:v>
                </c:pt>
                <c:pt idx="154">
                  <c:v>0.65485626067187541</c:v>
                </c:pt>
                <c:pt idx="155">
                  <c:v>0.65723221346125948</c:v>
                </c:pt>
                <c:pt idx="156">
                  <c:v>0.65959181030668712</c:v>
                </c:pt>
                <c:pt idx="157">
                  <c:v>0.66193516380168438</c:v>
                </c:pt>
                <c:pt idx="158">
                  <c:v>0.66426238576468921</c:v>
                </c:pt>
                <c:pt idx="159">
                  <c:v>0.66657358724438698</c:v>
                </c:pt>
                <c:pt idx="160">
                  <c:v>0.66886887852500865</c:v>
                </c:pt>
                <c:pt idx="161">
                  <c:v>0.67114836913159448</c:v>
                </c:pt>
                <c:pt idx="162">
                  <c:v>0.6734121678352194</c:v>
                </c:pt>
                <c:pt idx="163">
                  <c:v>0.67566038265818373</c:v>
                </c:pt>
                <c:pt idx="164">
                  <c:v>0.6778931208791672</c:v>
                </c:pt>
                <c:pt idx="165">
                  <c:v>0.68011048903834836</c:v>
                </c:pt>
                <c:pt idx="166">
                  <c:v>0.68231259294248869</c:v>
                </c:pt>
                <c:pt idx="167">
                  <c:v>0.68449953766998062</c:v>
                </c:pt>
                <c:pt idx="168">
                  <c:v>0.68667142757586208</c:v>
                </c:pt>
                <c:pt idx="169">
                  <c:v>0.68882836629679645</c:v>
                </c:pt>
                <c:pt idx="170">
                  <c:v>0.69097045675601643</c:v>
                </c:pt>
                <c:pt idx="171">
                  <c:v>0.69309780116823694</c:v>
                </c:pt>
                <c:pt idx="172">
                  <c:v>0.69521050104453186</c:v>
                </c:pt>
                <c:pt idx="173">
                  <c:v>0.69730865719717672</c:v>
                </c:pt>
                <c:pt idx="174">
                  <c:v>0.69939236974446151</c:v>
                </c:pt>
                <c:pt idx="175">
                  <c:v>0.70146173811546586</c:v>
                </c:pt>
                <c:pt idx="176">
                  <c:v>0.70351686105480482</c:v>
                </c:pt>
                <c:pt idx="177">
                  <c:v>0.70555783662734006</c:v>
                </c:pt>
                <c:pt idx="178">
                  <c:v>0.70758476222285971</c:v>
                </c:pt>
                <c:pt idx="179">
                  <c:v>0.70959773456072517</c:v>
                </c:pt>
                <c:pt idx="180">
                  <c:v>0.71159684969448678</c:v>
                </c:pt>
                <c:pt idx="181">
                  <c:v>0.71358220301646624</c:v>
                </c:pt>
                <c:pt idx="182">
                  <c:v>0.71555388926230989</c:v>
                </c:pt>
                <c:pt idx="183">
                  <c:v>0.71751200251550773</c:v>
                </c:pt>
                <c:pt idx="184">
                  <c:v>0.71945663621188405</c:v>
                </c:pt>
                <c:pt idx="185">
                  <c:v>0.72138788314405533</c:v>
                </c:pt>
                <c:pt idx="186">
                  <c:v>0.72330583546585814</c:v>
                </c:pt>
                <c:pt idx="187">
                  <c:v>0.72521058469674649</c:v>
                </c:pt>
                <c:pt idx="188">
                  <c:v>0.7271022217261589</c:v>
                </c:pt>
                <c:pt idx="189">
                  <c:v>0.72898083681785564</c:v>
                </c:pt>
                <c:pt idx="190">
                  <c:v>0.7308465196142252</c:v>
                </c:pt>
                <c:pt idx="191">
                  <c:v>0.7326993591405625</c:v>
                </c:pt>
                <c:pt idx="192">
                  <c:v>0.73453944380931657</c:v>
                </c:pt>
                <c:pt idx="193">
                  <c:v>0.73636686142430952</c:v>
                </c:pt>
                <c:pt idx="194">
                  <c:v>0.73818169918492571</c:v>
                </c:pt>
                <c:pt idx="195">
                  <c:v>0.73998404369027382</c:v>
                </c:pt>
                <c:pt idx="196">
                  <c:v>0.74177398094331837</c:v>
                </c:pt>
                <c:pt idx="197">
                  <c:v>0.74355159635498302</c:v>
                </c:pt>
                <c:pt idx="198">
                  <c:v>0.74531697474822745</c:v>
                </c:pt>
                <c:pt idx="199">
                  <c:v>0.74707020036209393</c:v>
                </c:pt>
                <c:pt idx="200">
                  <c:v>0.74881135685572731</c:v>
                </c:pt>
                <c:pt idx="201">
                  <c:v>0.75054052731236653</c:v>
                </c:pt>
                <c:pt idx="202">
                  <c:v>0.7522577942433103</c:v>
                </c:pt>
                <c:pt idx="203">
                  <c:v>0.75396323959185296</c:v>
                </c:pt>
                <c:pt idx="204">
                  <c:v>0.75565694473719536</c:v>
                </c:pt>
                <c:pt idx="205">
                  <c:v>0.75733899049832787</c:v>
                </c:pt>
                <c:pt idx="206">
                  <c:v>0.7590094571378867</c:v>
                </c:pt>
                <c:pt idx="207">
                  <c:v>0.76066842436598436</c:v>
                </c:pt>
                <c:pt idx="208">
                  <c:v>0.7623159713440123</c:v>
                </c:pt>
                <c:pt idx="209">
                  <c:v>0.76395217668841908</c:v>
                </c:pt>
                <c:pt idx="210">
                  <c:v>0.76557711847446153</c:v>
                </c:pt>
                <c:pt idx="211">
                  <c:v>0.76719087423992982</c:v>
                </c:pt>
                <c:pt idx="212">
                  <c:v>0.76879352098884812</c:v>
                </c:pt>
                <c:pt idx="213">
                  <c:v>0.77038513519514817</c:v>
                </c:pt>
                <c:pt idx="214">
                  <c:v>0.77196579280631961</c:v>
                </c:pt>
                <c:pt idx="215">
                  <c:v>0.77353556924703226</c:v>
                </c:pt>
                <c:pt idx="216">
                  <c:v>0.77509453942273709</c:v>
                </c:pt>
                <c:pt idx="217">
                  <c:v>0.77664277772323909</c:v>
                </c:pt>
                <c:pt idx="218">
                  <c:v>0.7781803580262473</c:v>
                </c:pt>
                <c:pt idx="219">
                  <c:v>0.77970735370090072</c:v>
                </c:pt>
                <c:pt idx="220">
                  <c:v>0.78122383761126801</c:v>
                </c:pt>
                <c:pt idx="221">
                  <c:v>0.78272988211982586</c:v>
                </c:pt>
                <c:pt idx="222">
                  <c:v>0.78422555909091085</c:v>
                </c:pt>
                <c:pt idx="223">
                  <c:v>0.78571093989414864</c:v>
                </c:pt>
                <c:pt idx="224">
                  <c:v>0.78718609540786044</c:v>
                </c:pt>
                <c:pt idx="225">
                  <c:v>0.78865109602244421</c:v>
                </c:pt>
                <c:pt idx="226">
                  <c:v>0.79010601164373362</c:v>
                </c:pt>
                <c:pt idx="227">
                  <c:v>0.79155091169633429</c:v>
                </c:pt>
                <c:pt idx="228">
                  <c:v>0.79298586512693625</c:v>
                </c:pt>
                <c:pt idx="229">
                  <c:v>0.79441094040760352</c:v>
                </c:pt>
                <c:pt idx="230">
                  <c:v>0.79582620553904193</c:v>
                </c:pt>
                <c:pt idx="231">
                  <c:v>0.79723172805384401</c:v>
                </c:pt>
                <c:pt idx="232">
                  <c:v>0.79862757501971071</c:v>
                </c:pt>
                <c:pt idx="233">
                  <c:v>0.80001381304265251</c:v>
                </c:pt>
                <c:pt idx="234">
                  <c:v>0.80139050827016711</c:v>
                </c:pt>
                <c:pt idx="235">
                  <c:v>0.80275772639439635</c:v>
                </c:pt>
                <c:pt idx="236">
                  <c:v>0.80411553265526026</c:v>
                </c:pt>
                <c:pt idx="237">
                  <c:v>0.80546399184357043</c:v>
                </c:pt>
                <c:pt idx="238">
                  <c:v>0.8068031683041218</c:v>
                </c:pt>
                <c:pt idx="239">
                  <c:v>0.80813312593876274</c:v>
                </c:pt>
                <c:pt idx="240">
                  <c:v>0.80945392820944462</c:v>
                </c:pt>
                <c:pt idx="241">
                  <c:v>0.81076563814124936</c:v>
                </c:pt>
                <c:pt idx="242">
                  <c:v>0.81206831832539772</c:v>
                </c:pt>
                <c:pt idx="243">
                  <c:v>0.81336203092223525</c:v>
                </c:pt>
                <c:pt idx="244">
                  <c:v>0.81464683766419876</c:v>
                </c:pt>
                <c:pt idx="245">
                  <c:v>0.81592279985876215</c:v>
                </c:pt>
                <c:pt idx="246">
                  <c:v>0.81718997839136132</c:v>
                </c:pt>
                <c:pt idx="247">
                  <c:v>0.81844843372829978</c:v>
                </c:pt>
                <c:pt idx="248">
                  <c:v>0.81969822591963437</c:v>
                </c:pt>
                <c:pt idx="249">
                  <c:v>0.82093941460203979</c:v>
                </c:pt>
                <c:pt idx="250">
                  <c:v>0.8221720590016548</c:v>
                </c:pt>
                <c:pt idx="251">
                  <c:v>0.82339621793690865</c:v>
                </c:pt>
                <c:pt idx="252">
                  <c:v>0.82461194982132702</c:v>
                </c:pt>
                <c:pt idx="253">
                  <c:v>0.8258193126663198</c:v>
                </c:pt>
                <c:pt idx="254">
                  <c:v>0.82701836408394913</c:v>
                </c:pt>
                <c:pt idx="255">
                  <c:v>0.8282091612896787</c:v>
                </c:pt>
                <c:pt idx="256">
                  <c:v>0.82939176110510326</c:v>
                </c:pt>
                <c:pt idx="257">
                  <c:v>0.83056621996066105</c:v>
                </c:pt>
                <c:pt idx="258">
                  <c:v>0.83173259389832555</c:v>
                </c:pt>
                <c:pt idx="259">
                  <c:v>0.83289093857427976</c:v>
                </c:pt>
                <c:pt idx="260">
                  <c:v>0.83404130926157272</c:v>
                </c:pt>
                <c:pt idx="261">
                  <c:v>0.83518376085275647</c:v>
                </c:pt>
                <c:pt idx="262">
                  <c:v>0.83631834786250481</c:v>
                </c:pt>
                <c:pt idx="263">
                  <c:v>0.83744512443021579</c:v>
                </c:pt>
                <c:pt idx="264">
                  <c:v>0.83856414432259418</c:v>
                </c:pt>
                <c:pt idx="265">
                  <c:v>0.83967546093621714</c:v>
                </c:pt>
                <c:pt idx="266">
                  <c:v>0.84077912730008297</c:v>
                </c:pt>
                <c:pt idx="267">
                  <c:v>0.84187519607814032</c:v>
                </c:pt>
                <c:pt idx="268">
                  <c:v>0.84296371957180216</c:v>
                </c:pt>
                <c:pt idx="269">
                  <c:v>0.84404474972244081</c:v>
                </c:pt>
                <c:pt idx="270">
                  <c:v>0.84511833811386683</c:v>
                </c:pt>
                <c:pt idx="271">
                  <c:v>0.84618453597479037</c:v>
                </c:pt>
                <c:pt idx="272">
                  <c:v>0.8472433941812656</c:v>
                </c:pt>
                <c:pt idx="273">
                  <c:v>0.84829496325911813</c:v>
                </c:pt>
                <c:pt idx="274">
                  <c:v>0.84933929338635661</c:v>
                </c:pt>
                <c:pt idx="275">
                  <c:v>0.85037643439556654</c:v>
                </c:pt>
                <c:pt idx="276">
                  <c:v>0.85140643577628827</c:v>
                </c:pt>
                <c:pt idx="277">
                  <c:v>0.85242934667737869</c:v>
                </c:pt>
                <c:pt idx="278">
                  <c:v>0.85344521590935629</c:v>
                </c:pt>
                <c:pt idx="279">
                  <c:v>0.85445409194673005</c:v>
                </c:pt>
                <c:pt idx="280">
                  <c:v>0.8554560229303132</c:v>
                </c:pt>
                <c:pt idx="281">
                  <c:v>0.85645105666951982</c:v>
                </c:pt>
                <c:pt idx="282">
                  <c:v>0.85743924064464605</c:v>
                </c:pt>
                <c:pt idx="283">
                  <c:v>0.85842062200913616</c:v>
                </c:pt>
                <c:pt idx="284">
                  <c:v>0.8593952475918325</c:v>
                </c:pt>
                <c:pt idx="285">
                  <c:v>0.86036316389920964</c:v>
                </c:pt>
                <c:pt idx="286">
                  <c:v>0.86132441711759422</c:v>
                </c:pt>
                <c:pt idx="287">
                  <c:v>0.86227905311536801</c:v>
                </c:pt>
                <c:pt idx="288">
                  <c:v>0.86322711744515757</c:v>
                </c:pt>
                <c:pt idx="289">
                  <c:v>0.86416865534600684</c:v>
                </c:pt>
                <c:pt idx="290">
                  <c:v>0.86510371174553669</c:v>
                </c:pt>
                <c:pt idx="291">
                  <c:v>0.86603233126208856</c:v>
                </c:pt>
                <c:pt idx="292">
                  <c:v>0.86695455820685285</c:v>
                </c:pt>
                <c:pt idx="293">
                  <c:v>0.86787043658598451</c:v>
                </c:pt>
                <c:pt idx="294">
                  <c:v>0.86878001010270178</c:v>
                </c:pt>
                <c:pt idx="295">
                  <c:v>0.86968332215937239</c:v>
                </c:pt>
                <c:pt idx="296">
                  <c:v>0.8705804158595839</c:v>
                </c:pt>
                <c:pt idx="297">
                  <c:v>0.87147133401020116</c:v>
                </c:pt>
                <c:pt idx="298">
                  <c:v>0.8723561191234086</c:v>
                </c:pt>
                <c:pt idx="299">
                  <c:v>0.87323481341873888</c:v>
                </c:pt>
                <c:pt idx="300">
                  <c:v>0.87410745882508711</c:v>
                </c:pt>
                <c:pt idx="301">
                  <c:v>0.87497409698271222</c:v>
                </c:pt>
                <c:pt idx="302">
                  <c:v>0.87583476924522374</c:v>
                </c:pt>
                <c:pt idx="303">
                  <c:v>0.87668951668155448</c:v>
                </c:pt>
                <c:pt idx="304">
                  <c:v>0.87753838007792118</c:v>
                </c:pt>
                <c:pt idx="305">
                  <c:v>0.87838139993976994</c:v>
                </c:pt>
                <c:pt idx="306">
                  <c:v>0.87921861649370947</c:v>
                </c:pt>
                <c:pt idx="307">
                  <c:v>0.88005006968943045</c:v>
                </c:pt>
                <c:pt idx="308">
                  <c:v>0.88087579920161174</c:v>
                </c:pt>
                <c:pt idx="309">
                  <c:v>0.88169584443181359</c:v>
                </c:pt>
                <c:pt idx="310">
                  <c:v>0.88251024451035809</c:v>
                </c:pt>
                <c:pt idx="311">
                  <c:v>0.88331903829819591</c:v>
                </c:pt>
                <c:pt idx="312">
                  <c:v>0.88412226438876063</c:v>
                </c:pt>
                <c:pt idx="313">
                  <c:v>0.88491996110981075</c:v>
                </c:pt>
                <c:pt idx="314">
                  <c:v>0.88571216652525842</c:v>
                </c:pt>
                <c:pt idx="315">
                  <c:v>0.88649891843698536</c:v>
                </c:pt>
                <c:pt idx="316">
                  <c:v>0.88728025438664715</c:v>
                </c:pt>
                <c:pt idx="317">
                  <c:v>0.8880562116574644</c:v>
                </c:pt>
                <c:pt idx="318">
                  <c:v>0.88882682727600182</c:v>
                </c:pt>
                <c:pt idx="319">
                  <c:v>0.88959213801393511</c:v>
                </c:pt>
                <c:pt idx="320">
                  <c:v>0.89035218038980557</c:v>
                </c:pt>
                <c:pt idx="321">
                  <c:v>0.89110699067076227</c:v>
                </c:pt>
                <c:pt idx="322">
                  <c:v>0.89185660487429352</c:v>
                </c:pt>
                <c:pt idx="323">
                  <c:v>0.89260105876994456</c:v>
                </c:pt>
                <c:pt idx="324">
                  <c:v>0.89334038788102499</c:v>
                </c:pt>
                <c:pt idx="325">
                  <c:v>0.89407462748630373</c:v>
                </c:pt>
                <c:pt idx="326">
                  <c:v>0.89480381262169217</c:v>
                </c:pt>
                <c:pt idx="327">
                  <c:v>0.89552797808191653</c:v>
                </c:pt>
                <c:pt idx="328">
                  <c:v>0.89624715842217717</c:v>
                </c:pt>
                <c:pt idx="329">
                  <c:v>0.89696138795979896</c:v>
                </c:pt>
                <c:pt idx="330">
                  <c:v>0.8976707007758673</c:v>
                </c:pt>
                <c:pt idx="331">
                  <c:v>0.89837513071685526</c:v>
                </c:pt>
                <c:pt idx="332">
                  <c:v>0.89907471139623873</c:v>
                </c:pt>
                <c:pt idx="333">
                  <c:v>0.89976947619609948</c:v>
                </c:pt>
                <c:pt idx="334">
                  <c:v>0.90045945826871909</c:v>
                </c:pt>
                <c:pt idx="335">
                  <c:v>0.90114469053816038</c:v>
                </c:pt>
                <c:pt idx="336">
                  <c:v>0.90182520570183833</c:v>
                </c:pt>
                <c:pt idx="337">
                  <c:v>0.90250103623208056</c:v>
                </c:pt>
                <c:pt idx="338">
                  <c:v>0.90317221437767692</c:v>
                </c:pt>
                <c:pt idx="339">
                  <c:v>0.90383877216541797</c:v>
                </c:pt>
                <c:pt idx="340">
                  <c:v>0.90450074140162362</c:v>
                </c:pt>
                <c:pt idx="341">
                  <c:v>0.90515815367366026</c:v>
                </c:pt>
                <c:pt idx="342">
                  <c:v>0.90581104035144866</c:v>
                </c:pt>
                <c:pt idx="343">
                  <c:v>0.90645943258896056</c:v>
                </c:pt>
                <c:pt idx="344">
                  <c:v>0.90710336132570502</c:v>
                </c:pt>
                <c:pt idx="345">
                  <c:v>0.90774285728820536</c:v>
                </c:pt>
                <c:pt idx="346">
                  <c:v>0.90837795099146479</c:v>
                </c:pt>
                <c:pt idx="347">
                  <c:v>0.90900867274042274</c:v>
                </c:pt>
                <c:pt idx="348">
                  <c:v>0.90963505263140088</c:v>
                </c:pt>
                <c:pt idx="349">
                  <c:v>0.91025712055353947</c:v>
                </c:pt>
                <c:pt idx="350">
                  <c:v>0.91087490619022304</c:v>
                </c:pt>
                <c:pt idx="351">
                  <c:v>0.91148843902049737</c:v>
                </c:pt>
                <c:pt idx="352">
                  <c:v>0.91209774832047597</c:v>
                </c:pt>
                <c:pt idx="353">
                  <c:v>0.9127028631647367</c:v>
                </c:pt>
                <c:pt idx="354">
                  <c:v>0.91330381242770975</c:v>
                </c:pt>
                <c:pt idx="355">
                  <c:v>0.91390062478505496</c:v>
                </c:pt>
                <c:pt idx="356">
                  <c:v>0.91449332871503031</c:v>
                </c:pt>
                <c:pt idx="357">
                  <c:v>0.91508195249985103</c:v>
                </c:pt>
                <c:pt idx="358">
                  <c:v>0.91566652422703854</c:v>
                </c:pt>
                <c:pt idx="359">
                  <c:v>0.9162470717907617</c:v>
                </c:pt>
                <c:pt idx="360">
                  <c:v>0.91682362289316677</c:v>
                </c:pt>
                <c:pt idx="361">
                  <c:v>0.91739620504569996</c:v>
                </c:pt>
                <c:pt idx="362">
                  <c:v>0.91796484557041991</c:v>
                </c:pt>
                <c:pt idx="363">
                  <c:v>0.91852957160130189</c:v>
                </c:pt>
                <c:pt idx="364">
                  <c:v>0.91909041008553172</c:v>
                </c:pt>
                <c:pt idx="365">
                  <c:v>0.91964738778479238</c:v>
                </c:pt>
                <c:pt idx="366">
                  <c:v>0.92020053127654067</c:v>
                </c:pt>
                <c:pt idx="367">
                  <c:v>0.9207498669552755</c:v>
                </c:pt>
                <c:pt idx="368">
                  <c:v>0.92129542103379714</c:v>
                </c:pt>
                <c:pt idx="369">
                  <c:v>0.92183721954445852</c:v>
                </c:pt>
                <c:pt idx="370">
                  <c:v>0.92237528834040672</c:v>
                </c:pt>
                <c:pt idx="371">
                  <c:v>0.92290965309681749</c:v>
                </c:pt>
                <c:pt idx="372">
                  <c:v>0.92344033931211933</c:v>
                </c:pt>
                <c:pt idx="373">
                  <c:v>0.92396737230921144</c:v>
                </c:pt>
                <c:pt idx="374">
                  <c:v>0.92449077723667095</c:v>
                </c:pt>
                <c:pt idx="375">
                  <c:v>0.92501057906995354</c:v>
                </c:pt>
                <c:pt idx="376">
                  <c:v>0.92552680261258502</c:v>
                </c:pt>
                <c:pt idx="377">
                  <c:v>0.92603947249734497</c:v>
                </c:pt>
                <c:pt idx="378">
                  <c:v>0.9265486131874423</c:v>
                </c:pt>
                <c:pt idx="379">
                  <c:v>0.92705424897768185</c:v>
                </c:pt>
                <c:pt idx="380">
                  <c:v>0.92755640399562478</c:v>
                </c:pt>
                <c:pt idx="381">
                  <c:v>0.9280551022027389</c:v>
                </c:pt>
                <c:pt idx="382">
                  <c:v>0.92855036739554275</c:v>
                </c:pt>
                <c:pt idx="383">
                  <c:v>0.92904222320674035</c:v>
                </c:pt>
                <c:pt idx="384">
                  <c:v>0.92953069310634984</c:v>
                </c:pt>
                <c:pt idx="385">
                  <c:v>0.9300158004028225</c:v>
                </c:pt>
                <c:pt idx="386">
                  <c:v>0.93049756824415553</c:v>
                </c:pt>
                <c:pt idx="387">
                  <c:v>0.93097601961899645</c:v>
                </c:pt>
                <c:pt idx="388">
                  <c:v>0.93145117735773997</c:v>
                </c:pt>
                <c:pt idx="389">
                  <c:v>0.93192306413361758</c:v>
                </c:pt>
                <c:pt idx="390">
                  <c:v>0.93239170246377912</c:v>
                </c:pt>
                <c:pt idx="391">
                  <c:v>0.93285711471036781</c:v>
                </c:pt>
                <c:pt idx="392">
                  <c:v>0.93331932308158649</c:v>
                </c:pt>
                <c:pt idx="393">
                  <c:v>0.9337783496327583</c:v>
                </c:pt>
                <c:pt idx="394">
                  <c:v>0.93423421626737835</c:v>
                </c:pt>
                <c:pt idx="395">
                  <c:v>0.93468694473815905</c:v>
                </c:pt>
                <c:pt idx="396">
                  <c:v>0.93513655664806838</c:v>
                </c:pt>
                <c:pt idx="397">
                  <c:v>0.93558307345136049</c:v>
                </c:pt>
                <c:pt idx="398">
                  <c:v>0.93602651645459944</c:v>
                </c:pt>
                <c:pt idx="399">
                  <c:v>0.93646690681767597</c:v>
                </c:pt>
                <c:pt idx="400">
                  <c:v>0.93690426555481721</c:v>
                </c:pt>
                <c:pt idx="401">
                  <c:v>0.93733861353558923</c:v>
                </c:pt>
                <c:pt idx="402">
                  <c:v>0.93776997148589314</c:v>
                </c:pt>
                <c:pt idx="403">
                  <c:v>0.93819835998895384</c:v>
                </c:pt>
                <c:pt idx="404">
                  <c:v>0.93862379948630237</c:v>
                </c:pt>
                <c:pt idx="405">
                  <c:v>0.9390463102787513</c:v>
                </c:pt>
                <c:pt idx="406">
                  <c:v>0.93946591252736333</c:v>
                </c:pt>
                <c:pt idx="407">
                  <c:v>0.93988262625441343</c:v>
                </c:pt>
                <c:pt idx="408">
                  <c:v>0.94029647134434424</c:v>
                </c:pt>
                <c:pt idx="409">
                  <c:v>0.94070746754471457</c:v>
                </c:pt>
                <c:pt idx="410">
                  <c:v>0.94111563446714241</c:v>
                </c:pt>
                <c:pt idx="411">
                  <c:v>0.94152099158823999</c:v>
                </c:pt>
                <c:pt idx="412">
                  <c:v>0.94192355825054364</c:v>
                </c:pt>
                <c:pt idx="413">
                  <c:v>0.94232335366343667</c:v>
                </c:pt>
                <c:pt idx="414">
                  <c:v>0.94272039690406573</c:v>
                </c:pt>
                <c:pt idx="415">
                  <c:v>0.9431147069182515</c:v>
                </c:pt>
                <c:pt idx="416">
                  <c:v>0.94350630252139245</c:v>
                </c:pt>
                <c:pt idx="417">
                  <c:v>0.94389520239936275</c:v>
                </c:pt>
                <c:pt idx="418">
                  <c:v>0.94428142510940394</c:v>
                </c:pt>
                <c:pt idx="419">
                  <c:v>0.94466498908101049</c:v>
                </c:pt>
                <c:pt idx="420">
                  <c:v>0.94504591261680904</c:v>
                </c:pt>
                <c:pt idx="421">
                  <c:v>0.94542421389343168</c:v>
                </c:pt>
                <c:pt idx="422">
                  <c:v>0.94579991096238369</c:v>
                </c:pt>
                <c:pt idx="423">
                  <c:v>0.94617302175090467</c:v>
                </c:pt>
                <c:pt idx="424">
                  <c:v>0.94654356406282381</c:v>
                </c:pt>
                <c:pt idx="425">
                  <c:v>0.94691155557940965</c:v>
                </c:pt>
                <c:pt idx="426">
                  <c:v>0.94727701386021379</c:v>
                </c:pt>
                <c:pt idx="427">
                  <c:v>0.94763995634390863</c:v>
                </c:pt>
                <c:pt idx="428">
                  <c:v>0.94800040034911981</c:v>
                </c:pt>
                <c:pt idx="429">
                  <c:v>0.94835836307525201</c:v>
                </c:pt>
                <c:pt idx="430">
                  <c:v>0.94871386160331039</c:v>
                </c:pt>
                <c:pt idx="431">
                  <c:v>0.94906691289671519</c:v>
                </c:pt>
                <c:pt idx="432">
                  <c:v>0.94941753380211114</c:v>
                </c:pt>
                <c:pt idx="433">
                  <c:v>0.94976574105017186</c:v>
                </c:pt>
                <c:pt idx="434">
                  <c:v>0.95011155125639735</c:v>
                </c:pt>
                <c:pt idx="435">
                  <c:v>0.9504549809219075</c:v>
                </c:pt>
                <c:pt idx="436">
                  <c:v>0.95079604643422955</c:v>
                </c:pt>
                <c:pt idx="437">
                  <c:v>0.9511347640680794</c:v>
                </c:pt>
                <c:pt idx="438">
                  <c:v>0.95147114998613891</c:v>
                </c:pt>
                <c:pt idx="439">
                  <c:v>0.9518052202398265</c:v>
                </c:pt>
                <c:pt idx="440">
                  <c:v>0.95213699077006364</c:v>
                </c:pt>
                <c:pt idx="441">
                  <c:v>0.95246647740803536</c:v>
                </c:pt>
                <c:pt idx="442">
                  <c:v>0.9527936958759452</c:v>
                </c:pt>
                <c:pt idx="443">
                  <c:v>0.95311866178776616</c:v>
                </c:pt>
                <c:pt idx="444">
                  <c:v>0.95344139064998523</c:v>
                </c:pt>
                <c:pt idx="445">
                  <c:v>0.95376189786234367</c:v>
                </c:pt>
                <c:pt idx="446">
                  <c:v>0.95408019871857142</c:v>
                </c:pt>
                <c:pt idx="447">
                  <c:v>0.95439630840711731</c:v>
                </c:pt>
                <c:pt idx="448">
                  <c:v>0.9547102420118736</c:v>
                </c:pt>
                <c:pt idx="449">
                  <c:v>0.95502201451289559</c:v>
                </c:pt>
                <c:pt idx="450">
                  <c:v>0.95533164078711685</c:v>
                </c:pt>
                <c:pt idx="451">
                  <c:v>0.95563913560905878</c:v>
                </c:pt>
                <c:pt idx="452">
                  <c:v>0.95594451365153554</c:v>
                </c:pt>
                <c:pt idx="453">
                  <c:v>0.95624778948635458</c:v>
                </c:pt>
                <c:pt idx="454">
                  <c:v>0.95654897758501167</c:v>
                </c:pt>
                <c:pt idx="455">
                  <c:v>0.95684809231938128</c:v>
                </c:pt>
                <c:pt idx="456">
                  <c:v>0.95714514796240291</c:v>
                </c:pt>
                <c:pt idx="457">
                  <c:v>0.95744015868876176</c:v>
                </c:pt>
                <c:pt idx="458">
                  <c:v>0.95773313857556497</c:v>
                </c:pt>
                <c:pt idx="459">
                  <c:v>0.95802410160301366</c:v>
                </c:pt>
                <c:pt idx="460">
                  <c:v>0.95831306165507013</c:v>
                </c:pt>
                <c:pt idx="461">
                  <c:v>0.95860003252011994</c:v>
                </c:pt>
                <c:pt idx="462">
                  <c:v>0.95888502789163022</c:v>
                </c:pt>
                <c:pt idx="463">
                  <c:v>0.95916806136880262</c:v>
                </c:pt>
                <c:pt idx="464">
                  <c:v>0.9594491464572229</c:v>
                </c:pt>
                <c:pt idx="465">
                  <c:v>0.95972829656950487</c:v>
                </c:pt>
                <c:pt idx="466">
                  <c:v>0.96000552502593062</c:v>
                </c:pt>
                <c:pt idx="467">
                  <c:v>0.96028084505508593</c:v>
                </c:pt>
                <c:pt idx="468">
                  <c:v>0.96055426979449177</c:v>
                </c:pt>
                <c:pt idx="469">
                  <c:v>0.96082581229123099</c:v>
                </c:pt>
                <c:pt idx="470">
                  <c:v>0.96109548550257096</c:v>
                </c:pt>
                <c:pt idx="471">
                  <c:v>0.96136330229658185</c:v>
                </c:pt>
                <c:pt idx="472">
                  <c:v>0.96162927545275079</c:v>
                </c:pt>
                <c:pt idx="473">
                  <c:v>0.96189341766259118</c:v>
                </c:pt>
                <c:pt idx="474">
                  <c:v>0.96215574153024908</c:v>
                </c:pt>
                <c:pt idx="475">
                  <c:v>0.96241625957310395</c:v>
                </c:pt>
                <c:pt idx="476">
                  <c:v>0.96267498422236641</c:v>
                </c:pt>
                <c:pt idx="477">
                  <c:v>0.96293192782367087</c:v>
                </c:pt>
                <c:pt idx="478">
                  <c:v>0.96318710263766549</c:v>
                </c:pt>
                <c:pt idx="479">
                  <c:v>0.96344052084059628</c:v>
                </c:pt>
                <c:pt idx="480">
                  <c:v>0.96369219452488875</c:v>
                </c:pt>
                <c:pt idx="481">
                  <c:v>0.96394213569972498</c:v>
                </c:pt>
                <c:pt idx="482">
                  <c:v>0.96419035629161587</c:v>
                </c:pt>
                <c:pt idx="483">
                  <c:v>0.9644368681449712</c:v>
                </c:pt>
                <c:pt idx="484">
                  <c:v>0.96468168302266444</c:v>
                </c:pt>
                <c:pt idx="485">
                  <c:v>0.9649248126065938</c:v>
                </c:pt>
                <c:pt idx="486">
                  <c:v>0.96516626849823983</c:v>
                </c:pt>
                <c:pt idx="487">
                  <c:v>0.96540606221921932</c:v>
                </c:pt>
                <c:pt idx="488">
                  <c:v>0.96564420521183458</c:v>
                </c:pt>
                <c:pt idx="489">
                  <c:v>0.96588070883961985</c:v>
                </c:pt>
                <c:pt idx="490">
                  <c:v>0.96611558438788303</c:v>
                </c:pt>
                <c:pt idx="491">
                  <c:v>0.96634884306424484</c:v>
                </c:pt>
                <c:pt idx="492">
                  <c:v>0.96658049599917328</c:v>
                </c:pt>
                <c:pt idx="493">
                  <c:v>0.96681055424651441</c:v>
                </c:pt>
                <c:pt idx="494">
                  <c:v>0.96703902878402048</c:v>
                </c:pt>
                <c:pt idx="495">
                  <c:v>0.96726593051387333</c:v>
                </c:pt>
                <c:pt idx="496">
                  <c:v>0.96749127026320458</c:v>
                </c:pt>
                <c:pt idx="497">
                  <c:v>0.96771505878461261</c:v>
                </c:pt>
                <c:pt idx="498">
                  <c:v>0.96793730675667522</c:v>
                </c:pt>
                <c:pt idx="499">
                  <c:v>0.96815802478445967</c:v>
                </c:pt>
                <c:pt idx="500">
                  <c:v>0.96837722340002819</c:v>
                </c:pt>
                <c:pt idx="501">
                  <c:v>0.96859491306294088</c:v>
                </c:pt>
                <c:pt idx="502">
                  <c:v>0.96881110416075489</c:v>
                </c:pt>
                <c:pt idx="503">
                  <c:v>0.96902580700951957</c:v>
                </c:pt>
                <c:pt idx="504">
                  <c:v>0.96923903185426952</c:v>
                </c:pt>
                <c:pt idx="505">
                  <c:v>0.96945078886951275</c:v>
                </c:pt>
                <c:pt idx="506">
                  <c:v>0.96966108815971641</c:v>
                </c:pt>
                <c:pt idx="507">
                  <c:v>0.9698699397597893</c:v>
                </c:pt>
                <c:pt idx="508">
                  <c:v>0.97007735363556002</c:v>
                </c:pt>
                <c:pt idx="509">
                  <c:v>0.97028333968425307</c:v>
                </c:pt>
                <c:pt idx="510">
                  <c:v>0.97048790773496096</c:v>
                </c:pt>
                <c:pt idx="511">
                  <c:v>0.97069106754911305</c:v>
                </c:pt>
                <c:pt idx="512">
                  <c:v>0.97089282882094174</c:v>
                </c:pt>
                <c:pt idx="513">
                  <c:v>0.97109320117794473</c:v>
                </c:pt>
                <c:pt idx="514">
                  <c:v>0.97129219418134416</c:v>
                </c:pt>
                <c:pt idx="515">
                  <c:v>0.9714898173265436</c:v>
                </c:pt>
                <c:pt idx="516">
                  <c:v>0.97168608004358059</c:v>
                </c:pt>
                <c:pt idx="517">
                  <c:v>0.9718809916975768</c:v>
                </c:pt>
                <c:pt idx="518">
                  <c:v>0.97207456158918459</c:v>
                </c:pt>
                <c:pt idx="519">
                  <c:v>0.97226679895503132</c:v>
                </c:pt>
                <c:pt idx="520">
                  <c:v>0.97245771296815997</c:v>
                </c:pt>
                <c:pt idx="521">
                  <c:v>0.97264731273846639</c:v>
                </c:pt>
                <c:pt idx="522">
                  <c:v>0.97283560731313468</c:v>
                </c:pt>
                <c:pt idx="523">
                  <c:v>0.97302260567706822</c:v>
                </c:pt>
                <c:pt idx="524">
                  <c:v>0.97320831675331909</c:v>
                </c:pt>
                <c:pt idx="525">
                  <c:v>0.97339274940351339</c:v>
                </c:pt>
                <c:pt idx="526">
                  <c:v>0.97357591242827413</c:v>
                </c:pt>
                <c:pt idx="527">
                  <c:v>0.97375781456764132</c:v>
                </c:pt>
                <c:pt idx="528">
                  <c:v>0.97393846450148891</c:v>
                </c:pt>
                <c:pt idx="529">
                  <c:v>0.97411787084993917</c:v>
                </c:pt>
                <c:pt idx="530">
                  <c:v>0.97429604217377364</c:v>
                </c:pt>
                <c:pt idx="531">
                  <c:v>0.97447298697484208</c:v>
                </c:pt>
                <c:pt idx="532">
                  <c:v>0.97464871369646788</c:v>
                </c:pt>
                <c:pt idx="533">
                  <c:v>0.97482323072385069</c:v>
                </c:pt>
                <c:pt idx="534">
                  <c:v>0.97499654638446731</c:v>
                </c:pt>
                <c:pt idx="535">
                  <c:v>0.97516866894846843</c:v>
                </c:pt>
                <c:pt idx="536">
                  <c:v>0.97533960662907315</c:v>
                </c:pt>
                <c:pt idx="537">
                  <c:v>0.97550936758296158</c:v>
                </c:pt>
                <c:pt idx="538">
                  <c:v>0.97567795991066342</c:v>
                </c:pt>
                <c:pt idx="539">
                  <c:v>0.97584539165694473</c:v>
                </c:pt>
                <c:pt idx="540">
                  <c:v>0.97601167081119189</c:v>
                </c:pt>
                <c:pt idx="541">
                  <c:v>0.97617680530779249</c:v>
                </c:pt>
                <c:pt idx="542">
                  <c:v>0.97634080302651449</c:v>
                </c:pt>
                <c:pt idx="543">
                  <c:v>0.97650367179288167</c:v>
                </c:pt>
                <c:pt idx="544">
                  <c:v>0.97666541937854745</c:v>
                </c:pt>
                <c:pt idx="545">
                  <c:v>0.97682605350166551</c:v>
                </c:pt>
                <c:pt idx="546">
                  <c:v>0.97698558182725803</c:v>
                </c:pt>
                <c:pt idx="547">
                  <c:v>0.97714401196758172</c:v>
                </c:pt>
                <c:pt idx="548">
                  <c:v>0.97730135148249064</c:v>
                </c:pt>
                <c:pt idx="549">
                  <c:v>0.97745760787979752</c:v>
                </c:pt>
                <c:pt idx="550">
                  <c:v>0.97761278861563139</c:v>
                </c:pt>
                <c:pt idx="551">
                  <c:v>0.97776690109479369</c:v>
                </c:pt>
                <c:pt idx="552">
                  <c:v>0.97791995267111176</c:v>
                </c:pt>
                <c:pt idx="553">
                  <c:v>0.97807195064778929</c:v>
                </c:pt>
                <c:pt idx="554">
                  <c:v>0.97822290227775532</c:v>
                </c:pt>
                <c:pt idx="555">
                  <c:v>0.97837281476400983</c:v>
                </c:pt>
                <c:pt idx="556">
                  <c:v>0.97852169525996791</c:v>
                </c:pt>
                <c:pt idx="557">
                  <c:v>0.97866955086980068</c:v>
                </c:pt>
                <c:pt idx="558">
                  <c:v>0.97881638864877463</c:v>
                </c:pt>
                <c:pt idx="559">
                  <c:v>0.97896221560358809</c:v>
                </c:pt>
                <c:pt idx="560">
                  <c:v>0.97910703869270577</c:v>
                </c:pt>
                <c:pt idx="561">
                  <c:v>0.97925086482669044</c:v>
                </c:pt>
                <c:pt idx="562">
                  <c:v>0.97939370086853283</c:v>
                </c:pt>
                <c:pt idx="563">
                  <c:v>0.97953555363397948</c:v>
                </c:pt>
                <c:pt idx="564">
                  <c:v>0.97967642989185744</c:v>
                </c:pt>
                <c:pt idx="565">
                  <c:v>0.97981633636439747</c:v>
                </c:pt>
                <c:pt idx="566">
                  <c:v>0.97995527972755503</c:v>
                </c:pt>
                <c:pt idx="567">
                  <c:v>0.98009326661132823</c:v>
                </c:pt>
                <c:pt idx="568">
                  <c:v>0.98023030360007513</c:v>
                </c:pt>
                <c:pt idx="569">
                  <c:v>0.98036639723282681</c:v>
                </c:pt>
                <c:pt idx="570">
                  <c:v>0.9805015540036004</c:v>
                </c:pt>
                <c:pt idx="571">
                  <c:v>0.98063578036170851</c:v>
                </c:pt>
                <c:pt idx="572">
                  <c:v>0.98076908271206664</c:v>
                </c:pt>
                <c:pt idx="573">
                  <c:v>0.98090146741549955</c:v>
                </c:pt>
                <c:pt idx="574">
                  <c:v>0.98103294078904424</c:v>
                </c:pt>
                <c:pt idx="575">
                  <c:v>0.9811635091062515</c:v>
                </c:pt>
                <c:pt idx="576">
                  <c:v>0.98129317859748522</c:v>
                </c:pt>
                <c:pt idx="577">
                  <c:v>0.98142195545022015</c:v>
                </c:pt>
                <c:pt idx="578">
                  <c:v>0.98154984580933624</c:v>
                </c:pt>
                <c:pt idx="579">
                  <c:v>0.9816768557774127</c:v>
                </c:pt>
                <c:pt idx="580">
                  <c:v>0.98180299141501892</c:v>
                </c:pt>
                <c:pt idx="581">
                  <c:v>0.98192825874100342</c:v>
                </c:pt>
                <c:pt idx="582">
                  <c:v>0.98205266373278144</c:v>
                </c:pt>
                <c:pt idx="583">
                  <c:v>0.98217621232661989</c:v>
                </c:pt>
                <c:pt idx="584">
                  <c:v>0.98229891041792061</c:v>
                </c:pt>
                <c:pt idx="585">
                  <c:v>0.9824207638615019</c:v>
                </c:pt>
                <c:pt idx="586">
                  <c:v>0.98254177847187796</c:v>
                </c:pt>
                <c:pt idx="587">
                  <c:v>0.98266196002353579</c:v>
                </c:pt>
                <c:pt idx="588">
                  <c:v>0.98278131425121118</c:v>
                </c:pt>
                <c:pt idx="589">
                  <c:v>0.98289984685016263</c:v>
                </c:pt>
                <c:pt idx="590">
                  <c:v>0.9830175634764422</c:v>
                </c:pt>
                <c:pt idx="591">
                  <c:v>0.98313446974716656</c:v>
                </c:pt>
                <c:pt idx="592">
                  <c:v>0.98325057124078385</c:v>
                </c:pt>
                <c:pt idx="593">
                  <c:v>0.98336587349734084</c:v>
                </c:pt>
                <c:pt idx="594">
                  <c:v>0.98348038201874677</c:v>
                </c:pt>
                <c:pt idx="595">
                  <c:v>0.98359410226903587</c:v>
                </c:pt>
                <c:pt idx="596">
                  <c:v>0.98370703967462847</c:v>
                </c:pt>
                <c:pt idx="597">
                  <c:v>0.98381919962458941</c:v>
                </c:pt>
                <c:pt idx="598">
                  <c:v>0.9839305874708858</c:v>
                </c:pt>
                <c:pt idx="599">
                  <c:v>0.98404120852864163</c:v>
                </c:pt>
                <c:pt idx="600">
                  <c:v>0.98415106807639241</c:v>
                </c:pt>
                <c:pt idx="601">
                  <c:v>0.98426017135633581</c:v>
                </c:pt>
                <c:pt idx="602">
                  <c:v>0.98436852357458304</c:v>
                </c:pt>
                <c:pt idx="603">
                  <c:v>0.98447612990140643</c:v>
                </c:pt>
                <c:pt idx="604">
                  <c:v>0.9845829954714862</c:v>
                </c:pt>
                <c:pt idx="605">
                  <c:v>0.98468912538415621</c:v>
                </c:pt>
                <c:pt idx="606">
                  <c:v>0.98479452470364626</c:v>
                </c:pt>
                <c:pt idx="607">
                  <c:v>0.98489919845932439</c:v>
                </c:pt>
                <c:pt idx="608">
                  <c:v>0.98500315164593688</c:v>
                </c:pt>
                <c:pt idx="609">
                  <c:v>0.98510638922384619</c:v>
                </c:pt>
                <c:pt idx="610">
                  <c:v>0.98520891611926809</c:v>
                </c:pt>
                <c:pt idx="611">
                  <c:v>0.98531073722450624</c:v>
                </c:pt>
                <c:pt idx="612">
                  <c:v>0.98541185739818626</c:v>
                </c:pt>
                <c:pt idx="613">
                  <c:v>0.98551228146548697</c:v>
                </c:pt>
                <c:pt idx="614">
                  <c:v>0.98561201421837108</c:v>
                </c:pt>
                <c:pt idx="615">
                  <c:v>0.98571106041581336</c:v>
                </c:pt>
                <c:pt idx="616">
                  <c:v>0.98580942478402844</c:v>
                </c:pt>
                <c:pt idx="617">
                  <c:v>0.98590711201669556</c:v>
                </c:pt>
                <c:pt idx="618">
                  <c:v>0.98600412677518312</c:v>
                </c:pt>
                <c:pt idx="619">
                  <c:v>0.98610047368877085</c:v>
                </c:pt>
                <c:pt idx="620">
                  <c:v>0.98619615735487054</c:v>
                </c:pt>
                <c:pt idx="621">
                  <c:v>0.98629118233924595</c:v>
                </c:pt>
                <c:pt idx="622">
                  <c:v>0.98638555317623</c:v>
                </c:pt>
                <c:pt idx="623">
                  <c:v>0.98647927436894189</c:v>
                </c:pt>
                <c:pt idx="624">
                  <c:v>0.9865723503895012</c:v>
                </c:pt>
                <c:pt idx="625">
                  <c:v>0.98666478567924176</c:v>
                </c:pt>
                <c:pt idx="626">
                  <c:v>0.98675658464892346</c:v>
                </c:pt>
                <c:pt idx="627">
                  <c:v>0.98684775167894301</c:v>
                </c:pt>
                <c:pt idx="628">
                  <c:v>0.98693829111954223</c:v>
                </c:pt>
                <c:pt idx="629">
                  <c:v>0.98702820729101637</c:v>
                </c:pt>
                <c:pt idx="630">
                  <c:v>0.98711750448391988</c:v>
                </c:pt>
                <c:pt idx="631">
                  <c:v>0.9872061869592712</c:v>
                </c:pt>
                <c:pt idx="632">
                  <c:v>0.98729425894875644</c:v>
                </c:pt>
                <c:pt idx="633">
                  <c:v>0.98738172465493046</c:v>
                </c:pt>
                <c:pt idx="634">
                  <c:v>0.98746858825141837</c:v>
                </c:pt>
                <c:pt idx="635">
                  <c:v>0.98755485388311415</c:v>
                </c:pt>
                <c:pt idx="636">
                  <c:v>0.98764052566637828</c:v>
                </c:pt>
                <c:pt idx="637">
                  <c:v>0.98772560768923479</c:v>
                </c:pt>
                <c:pt idx="638">
                  <c:v>0.98781010401156566</c:v>
                </c:pt>
                <c:pt idx="639">
                  <c:v>0.98789401866530502</c:v>
                </c:pt>
                <c:pt idx="640">
                  <c:v>0.9879773556546313</c:v>
                </c:pt>
                <c:pt idx="641">
                  <c:v>0.9880601189561582</c:v>
                </c:pt>
                <c:pt idx="642">
                  <c:v>0.98814231251912488</c:v>
                </c:pt>
                <c:pt idx="643">
                  <c:v>0.98822394026558402</c:v>
                </c:pt>
                <c:pt idx="644">
                  <c:v>0.98830500609058902</c:v>
                </c:pt>
                <c:pt idx="645">
                  <c:v>0.98838551386237994</c:v>
                </c:pt>
                <c:pt idx="646">
                  <c:v>0.98846546742256813</c:v>
                </c:pt>
                <c:pt idx="647">
                  <c:v>0.98854487058631935</c:v>
                </c:pt>
                <c:pt idx="648">
                  <c:v>0.9886237271425361</c:v>
                </c:pt>
                <c:pt idx="649">
                  <c:v>0.98870204085403823</c:v>
                </c:pt>
                <c:pt idx="650">
                  <c:v>0.98877981545774229</c:v>
                </c:pt>
                <c:pt idx="651">
                  <c:v>0.98885705466484042</c:v>
                </c:pt>
                <c:pt idx="652">
                  <c:v>0.98893376216097684</c:v>
                </c:pt>
                <c:pt idx="653">
                  <c:v>0.98900994160642408</c:v>
                </c:pt>
                <c:pt idx="654">
                  <c:v>0.98908559663625761</c:v>
                </c:pt>
                <c:pt idx="655">
                  <c:v>0.98916073086052902</c:v>
                </c:pt>
                <c:pt idx="656">
                  <c:v>0.98923534786443856</c:v>
                </c:pt>
                <c:pt idx="657">
                  <c:v>0.98930945120850622</c:v>
                </c:pt>
                <c:pt idx="658">
                  <c:v>0.98938304442874159</c:v>
                </c:pt>
                <c:pt idx="659">
                  <c:v>0.98945613103681218</c:v>
                </c:pt>
                <c:pt idx="660">
                  <c:v>0.98952871452021174</c:v>
                </c:pt>
                <c:pt idx="661">
                  <c:v>0.98960079834242609</c:v>
                </c:pt>
                <c:pt idx="662">
                  <c:v>0.9896723859430987</c:v>
                </c:pt>
                <c:pt idx="663">
                  <c:v>0.98974348073819463</c:v>
                </c:pt>
                <c:pt idx="664">
                  <c:v>0.98981408612016364</c:v>
                </c:pt>
                <c:pt idx="665">
                  <c:v>0.98988420545810185</c:v>
                </c:pt>
                <c:pt idx="666">
                  <c:v>0.98995384209791304</c:v>
                </c:pt>
                <c:pt idx="667">
                  <c:v>0.99002299936246752</c:v>
                </c:pt>
                <c:pt idx="668">
                  <c:v>0.99009168055176155</c:v>
                </c:pt>
                <c:pt idx="669">
                  <c:v>0.99015988894307405</c:v>
                </c:pt>
                <c:pt idx="670">
                  <c:v>0.9902276277911235</c:v>
                </c:pt>
                <c:pt idx="671">
                  <c:v>0.99029490032822287</c:v>
                </c:pt>
                <c:pt idx="672">
                  <c:v>0.99036170976443427</c:v>
                </c:pt>
                <c:pt idx="673">
                  <c:v>0.99042805928772182</c:v>
                </c:pt>
                <c:pt idx="674">
                  <c:v>0.99049395206410362</c:v>
                </c:pt>
                <c:pt idx="675">
                  <c:v>0.99055939123780357</c:v>
                </c:pt>
                <c:pt idx="676">
                  <c:v>0.99062437993140029</c:v>
                </c:pt>
                <c:pt idx="677">
                  <c:v>0.99068892124597707</c:v>
                </c:pt>
                <c:pt idx="678">
                  <c:v>0.99075301826126949</c:v>
                </c:pt>
                <c:pt idx="679">
                  <c:v>0.99081667403581231</c:v>
                </c:pt>
                <c:pt idx="680">
                  <c:v>0.99087989160708534</c:v>
                </c:pt>
                <c:pt idx="681">
                  <c:v>0.99094267399165881</c:v>
                </c:pt>
                <c:pt idx="682">
                  <c:v>0.99100502418533687</c:v>
                </c:pt>
                <c:pt idx="683">
                  <c:v>0.99106694516330074</c:v>
                </c:pt>
                <c:pt idx="684">
                  <c:v>0.99112843988025057</c:v>
                </c:pt>
                <c:pt idx="685">
                  <c:v>0.99118951127054644</c:v>
                </c:pt>
                <c:pt idx="686">
                  <c:v>0.99125016224834872</c:v>
                </c:pt>
                <c:pt idx="687">
                  <c:v>0.99131039570775659</c:v>
                </c:pt>
                <c:pt idx="688">
                  <c:v>0.99137021452294638</c:v>
                </c:pt>
                <c:pt idx="689">
                  <c:v>0.99142962154830894</c:v>
                </c:pt>
                <c:pt idx="690">
                  <c:v>0.99148861961858548</c:v>
                </c:pt>
                <c:pt idx="691">
                  <c:v>0.99154721154900294</c:v>
                </c:pt>
                <c:pt idx="692">
                  <c:v>0.99160540013540843</c:v>
                </c:pt>
                <c:pt idx="693">
                  <c:v>0.99166318815440269</c:v>
                </c:pt>
                <c:pt idx="694">
                  <c:v>0.99172057836347238</c:v>
                </c:pt>
                <c:pt idx="695">
                  <c:v>0.99177757350112161</c:v>
                </c:pt>
                <c:pt idx="696">
                  <c:v>0.9918341762870031</c:v>
                </c:pt>
                <c:pt idx="697">
                  <c:v>0.99189038942204732</c:v>
                </c:pt>
                <c:pt idx="698">
                  <c:v>0.99194621558859175</c:v>
                </c:pt>
                <c:pt idx="699">
                  <c:v>0.99200165745050883</c:v>
                </c:pt>
                <c:pt idx="700">
                  <c:v>0.99205671765333303</c:v>
                </c:pt>
                <c:pt idx="701">
                  <c:v>0.99211139882438715</c:v>
                </c:pt>
                <c:pt idx="702">
                  <c:v>0.99216570357290734</c:v>
                </c:pt>
                <c:pt idx="703">
                  <c:v>0.99221963449016815</c:v>
                </c:pt>
                <c:pt idx="704">
                  <c:v>0.99227319414960602</c:v>
                </c:pt>
                <c:pt idx="705">
                  <c:v>0.99232638510694171</c:v>
                </c:pt>
                <c:pt idx="706">
                  <c:v>0.99237920990030259</c:v>
                </c:pt>
                <c:pt idx="707">
                  <c:v>0.9924316710503438</c:v>
                </c:pt>
                <c:pt idx="708">
                  <c:v>0.99248377106036834</c:v>
                </c:pt>
                <c:pt idx="709">
                  <c:v>0.99253551241644666</c:v>
                </c:pt>
                <c:pt idx="710">
                  <c:v>0.99258689758753504</c:v>
                </c:pt>
                <c:pt idx="711">
                  <c:v>0.99263792902559378</c:v>
                </c:pt>
                <c:pt idx="712">
                  <c:v>0.99268860916570389</c:v>
                </c:pt>
                <c:pt idx="713">
                  <c:v>0.99273894042618349</c:v>
                </c:pt>
                <c:pt idx="714">
                  <c:v>0.9927889252087031</c:v>
                </c:pt>
                <c:pt idx="715">
                  <c:v>0.99283856589840003</c:v>
                </c:pt>
                <c:pt idx="716">
                  <c:v>0.99288786486399283</c:v>
                </c:pt>
                <c:pt idx="717">
                  <c:v>0.99293682445789344</c:v>
                </c:pt>
                <c:pt idx="718">
                  <c:v>0.99298544701632041</c:v>
                </c:pt>
                <c:pt idx="719">
                  <c:v>0.99303373485940949</c:v>
                </c:pt>
                <c:pt idx="720">
                  <c:v>0.99308169029132487</c:v>
                </c:pt>
                <c:pt idx="721">
                  <c:v>0.99312931560036899</c:v>
                </c:pt>
                <c:pt idx="722">
                  <c:v>0.99317661305909177</c:v>
                </c:pt>
                <c:pt idx="723">
                  <c:v>0.99322358492439888</c:v>
                </c:pt>
                <c:pt idx="724">
                  <c:v>0.99327023343765952</c:v>
                </c:pt>
                <c:pt idx="725">
                  <c:v>0.99331656082481379</c:v>
                </c:pt>
                <c:pt idx="726">
                  <c:v>0.99336256929647793</c:v>
                </c:pt>
                <c:pt idx="727">
                  <c:v>0.99340826104805102</c:v>
                </c:pt>
                <c:pt idx="728">
                  <c:v>0.99345363825981869</c:v>
                </c:pt>
                <c:pt idx="729">
                  <c:v>0.99349870309705779</c:v>
                </c:pt>
                <c:pt idx="730">
                  <c:v>0.9935434577101393</c:v>
                </c:pt>
                <c:pt idx="731">
                  <c:v>0.9935879042346315</c:v>
                </c:pt>
                <c:pt idx="732">
                  <c:v>0.99363204479140121</c:v>
                </c:pt>
                <c:pt idx="733">
                  <c:v>0.99367588148671548</c:v>
                </c:pt>
                <c:pt idx="734">
                  <c:v>0.99371941641234174</c:v>
                </c:pt>
                <c:pt idx="735">
                  <c:v>0.99376265164564803</c:v>
                </c:pt>
                <c:pt idx="736">
                  <c:v>0.99380558924970175</c:v>
                </c:pt>
                <c:pt idx="737">
                  <c:v>0.99384823127336819</c:v>
                </c:pt>
                <c:pt idx="738">
                  <c:v>0.99389057975140849</c:v>
                </c:pt>
                <c:pt idx="739">
                  <c:v>0.99393263670457654</c:v>
                </c:pt>
                <c:pt idx="740">
                  <c:v>0.99397440413971538</c:v>
                </c:pt>
                <c:pt idx="741">
                  <c:v>0.99401588404985319</c:v>
                </c:pt>
                <c:pt idx="742">
                  <c:v>0.99405707841429802</c:v>
                </c:pt>
                <c:pt idx="743">
                  <c:v>0.99409798919873271</c:v>
                </c:pt>
                <c:pt idx="744">
                  <c:v>0.99413861835530837</c:v>
                </c:pt>
                <c:pt idx="745">
                  <c:v>0.9941789678227374</c:v>
                </c:pt>
                <c:pt idx="746">
                  <c:v>0.99421903952638635</c:v>
                </c:pt>
                <c:pt idx="747">
                  <c:v>0.99425883537836768</c:v>
                </c:pt>
                <c:pt idx="748">
                  <c:v>0.99429835727763105</c:v>
                </c:pt>
                <c:pt idx="749">
                  <c:v>0.99433760711005348</c:v>
                </c:pt>
                <c:pt idx="750">
                  <c:v>0.99437658674853002</c:v>
                </c:pt>
                <c:pt idx="751">
                  <c:v>0.99441529805306272</c:v>
                </c:pt>
                <c:pt idx="752">
                  <c:v>0.99445374287084942</c:v>
                </c:pt>
                <c:pt idx="753">
                  <c:v>0.99449192303637213</c:v>
                </c:pt>
                <c:pt idx="754">
                  <c:v>0.99452984037148395</c:v>
                </c:pt>
                <c:pt idx="755">
                  <c:v>0.99456749668549693</c:v>
                </c:pt>
                <c:pt idx="756">
                  <c:v>0.99460489377526762</c:v>
                </c:pt>
                <c:pt idx="757">
                  <c:v>0.99464203342528301</c:v>
                </c:pt>
                <c:pt idx="758">
                  <c:v>0.99467891740774617</c:v>
                </c:pt>
                <c:pt idx="759">
                  <c:v>0.99471554748265989</c:v>
                </c:pt>
                <c:pt idx="760">
                  <c:v>0.99475192539791168</c:v>
                </c:pt>
                <c:pt idx="761">
                  <c:v>0.99478805288935623</c:v>
                </c:pt>
                <c:pt idx="762">
                  <c:v>0.994823931680899</c:v>
                </c:pt>
                <c:pt idx="763">
                  <c:v>0.99485956348457816</c:v>
                </c:pt>
                <c:pt idx="764">
                  <c:v>0.99489495000064609</c:v>
                </c:pt>
                <c:pt idx="765">
                  <c:v>0.99493009291765078</c:v>
                </c:pt>
                <c:pt idx="766">
                  <c:v>0.99496499391251647</c:v>
                </c:pt>
                <c:pt idx="767">
                  <c:v>0.99499965465062346</c:v>
                </c:pt>
                <c:pt idx="768">
                  <c:v>0.99503407678588762</c:v>
                </c:pt>
                <c:pt idx="769">
                  <c:v>0.99506826196083942</c:v>
                </c:pt>
                <c:pt idx="770">
                  <c:v>0.99510221180670211</c:v>
                </c:pt>
                <c:pt idx="771">
                  <c:v>0.99513592794346972</c:v>
                </c:pt>
                <c:pt idx="772">
                  <c:v>0.99516941197998443</c:v>
                </c:pt>
                <c:pt idx="773">
                  <c:v>0.99520266551401304</c:v>
                </c:pt>
                <c:pt idx="774">
                  <c:v>0.9952356901323236</c:v>
                </c:pt>
                <c:pt idx="775">
                  <c:v>0.99526848741076079</c:v>
                </c:pt>
                <c:pt idx="776">
                  <c:v>0.9953010589143213</c:v>
                </c:pt>
                <c:pt idx="777">
                  <c:v>0.99533340619722843</c:v>
                </c:pt>
                <c:pt idx="778">
                  <c:v>0.99536553080300627</c:v>
                </c:pt>
                <c:pt idx="779">
                  <c:v>0.99539743426455352</c:v>
                </c:pt>
                <c:pt idx="780">
                  <c:v>0.99542911810421619</c:v>
                </c:pt>
                <c:pt idx="781">
                  <c:v>0.99546058383386082</c:v>
                </c:pt>
                <c:pt idx="782">
                  <c:v>0.99549183295494614</c:v>
                </c:pt>
                <c:pt idx="783">
                  <c:v>0.99552286695859504</c:v>
                </c:pt>
                <c:pt idx="784">
                  <c:v>0.99555368732566552</c:v>
                </c:pt>
                <c:pt idx="785">
                  <c:v>0.99558429552682148</c:v>
                </c:pt>
                <c:pt idx="786">
                  <c:v>0.99561469302260275</c:v>
                </c:pt>
                <c:pt idx="787">
                  <c:v>0.99564488126349482</c:v>
                </c:pt>
                <c:pt idx="788">
                  <c:v>0.99567486168999841</c:v>
                </c:pt>
                <c:pt idx="789">
                  <c:v>0.99570463573269763</c:v>
                </c:pt>
                <c:pt idx="790">
                  <c:v>0.99573420481232855</c:v>
                </c:pt>
                <c:pt idx="791">
                  <c:v>0.99576357033984708</c:v>
                </c:pt>
                <c:pt idx="792">
                  <c:v>0.99579273371649613</c:v>
                </c:pt>
                <c:pt idx="793">
                  <c:v>0.99582169633387241</c:v>
                </c:pt>
                <c:pt idx="794">
                  <c:v>0.99585045957399299</c:v>
                </c:pt>
                <c:pt idx="795">
                  <c:v>0.99587902480936141</c:v>
                </c:pt>
                <c:pt idx="796">
                  <c:v>0.99590739340303269</c:v>
                </c:pt>
                <c:pt idx="797">
                  <c:v>0.99593556670867878</c:v>
                </c:pt>
                <c:pt idx="798">
                  <c:v>0.99596354607065296</c:v>
                </c:pt>
                <c:pt idx="799">
                  <c:v>0.99599133282405405</c:v>
                </c:pt>
                <c:pt idx="800">
                  <c:v>0.99601892829479022</c:v>
                </c:pt>
                <c:pt idx="801">
                  <c:v>0.99604633379964203</c:v>
                </c:pt>
                <c:pt idx="802">
                  <c:v>0.99607355064632541</c:v>
                </c:pt>
                <c:pt idx="803">
                  <c:v>0.99610058013355418</c:v>
                </c:pt>
                <c:pt idx="804">
                  <c:v>0.99612742355110151</c:v>
                </c:pt>
                <c:pt idx="805">
                  <c:v>0.99615408217986234</c:v>
                </c:pt>
                <c:pt idx="806">
                  <c:v>0.99618055729191357</c:v>
                </c:pt>
                <c:pt idx="807">
                  <c:v>0.99620685015057542</c:v>
                </c:pt>
                <c:pt idx="808">
                  <c:v>0.9962329620104714</c:v>
                </c:pt>
                <c:pt idx="809">
                  <c:v>0.99625889411758817</c:v>
                </c:pt>
                <c:pt idx="810">
                  <c:v>0.99628464770933511</c:v>
                </c:pt>
                <c:pt idx="811">
                  <c:v>0.99631022401460356</c:v>
                </c:pt>
                <c:pt idx="812">
                  <c:v>0.99633562425382505</c:v>
                </c:pt>
                <c:pt idx="813">
                  <c:v>0.99636084963902949</c:v>
                </c:pt>
                <c:pt idx="814">
                  <c:v>0.9963859013739037</c:v>
                </c:pt>
                <c:pt idx="815">
                  <c:v>0.99641078065384803</c:v>
                </c:pt>
                <c:pt idx="816">
                  <c:v>0.99643548866603393</c:v>
                </c:pt>
                <c:pt idx="817">
                  <c:v>0.99646002658946031</c:v>
                </c:pt>
                <c:pt idx="818">
                  <c:v>0.99648439559501001</c:v>
                </c:pt>
                <c:pt idx="819">
                  <c:v>0.99650859684550541</c:v>
                </c:pt>
                <c:pt idx="820">
                  <c:v>0.99653263149576421</c:v>
                </c:pt>
                <c:pt idx="821">
                  <c:v>0.99655650069265456</c:v>
                </c:pt>
                <c:pt idx="822">
                  <c:v>0.99658020557514915</c:v>
                </c:pt>
                <c:pt idx="823">
                  <c:v>0.9966037472743805</c:v>
                </c:pt>
                <c:pt idx="824">
                  <c:v>0.99662712691369426</c:v>
                </c:pt>
                <c:pt idx="825">
                  <c:v>0.99665034560870303</c:v>
                </c:pt>
                <c:pt idx="826">
                  <c:v>0.99667340446733965</c:v>
                </c:pt>
                <c:pt idx="827">
                  <c:v>0.99669630458990988</c:v>
                </c:pt>
                <c:pt idx="828">
                  <c:v>0.99671904706914527</c:v>
                </c:pt>
                <c:pt idx="829">
                  <c:v>0.99674163299025476</c:v>
                </c:pt>
                <c:pt idx="830">
                  <c:v>0.9967640634309769</c:v>
                </c:pt>
                <c:pt idx="831">
                  <c:v>0.99678633946163131</c:v>
                </c:pt>
                <c:pt idx="832">
                  <c:v>0.99680846214516927</c:v>
                </c:pt>
                <c:pt idx="833">
                  <c:v>0.99683043253722503</c:v>
                </c:pt>
                <c:pt idx="834">
                  <c:v>0.99685225168616565</c:v>
                </c:pt>
                <c:pt idx="835">
                  <c:v>0.9968739206331414</c:v>
                </c:pt>
                <c:pt idx="836">
                  <c:v>0.99689544041213551</c:v>
                </c:pt>
                <c:pt idx="837">
                  <c:v>0.99691681205001292</c:v>
                </c:pt>
                <c:pt idx="838">
                  <c:v>0.9969380365665701</c:v>
                </c:pt>
                <c:pt idx="839">
                  <c:v>0.996959114974583</c:v>
                </c:pt>
                <c:pt idx="840">
                  <c:v>0.99698004827985576</c:v>
                </c:pt>
                <c:pt idx="841">
                  <c:v>0.99700083748126855</c:v>
                </c:pt>
                <c:pt idx="842">
                  <c:v>0.99702148357082554</c:v>
                </c:pt>
                <c:pt idx="843">
                  <c:v>0.99704198753370177</c:v>
                </c:pt>
                <c:pt idx="844">
                  <c:v>0.99706235034829027</c:v>
                </c:pt>
                <c:pt idx="845">
                  <c:v>0.99708257298624914</c:v>
                </c:pt>
                <c:pt idx="846">
                  <c:v>0.99710265641254758</c:v>
                </c:pt>
                <c:pt idx="847">
                  <c:v>0.9971226015855118</c:v>
                </c:pt>
                <c:pt idx="848">
                  <c:v>0.99714240945687105</c:v>
                </c:pt>
                <c:pt idx="849">
                  <c:v>0.99716208097180303</c:v>
                </c:pt>
                <c:pt idx="850">
                  <c:v>0.99718161706897868</c:v>
                </c:pt>
                <c:pt idx="851">
                  <c:v>0.9972010186806074</c:v>
                </c:pt>
                <c:pt idx="852">
                  <c:v>0.99722028673248098</c:v>
                </c:pt>
                <c:pt idx="853">
                  <c:v>0.99723942214401862</c:v>
                </c:pt>
                <c:pt idx="854">
                  <c:v>0.99725842582830959</c:v>
                </c:pt>
                <c:pt idx="855">
                  <c:v>0.9972772986921582</c:v>
                </c:pt>
                <c:pt idx="856">
                  <c:v>0.99729604163612595</c:v>
                </c:pt>
                <c:pt idx="857">
                  <c:v>0.99731465555457488</c:v>
                </c:pt>
                <c:pt idx="858">
                  <c:v>0.9973331413357106</c:v>
                </c:pt>
                <c:pt idx="859">
                  <c:v>0.99735149986162397</c:v>
                </c:pt>
                <c:pt idx="860">
                  <c:v>0.9973697320083339</c:v>
                </c:pt>
                <c:pt idx="861">
                  <c:v>0.99738783864582881</c:v>
                </c:pt>
                <c:pt idx="862">
                  <c:v>0.9974058206381079</c:v>
                </c:pt>
                <c:pt idx="863">
                  <c:v>0.99742367884322281</c:v>
                </c:pt>
                <c:pt idx="864">
                  <c:v>0.99744141411331833</c:v>
                </c:pt>
                <c:pt idx="865">
                  <c:v>0.99745902729467339</c:v>
                </c:pt>
                <c:pt idx="866">
                  <c:v>0.99747651922774083</c:v>
                </c:pt>
                <c:pt idx="867">
                  <c:v>0.99749389074718797</c:v>
                </c:pt>
                <c:pt idx="868">
                  <c:v>0.99751114268193641</c:v>
                </c:pt>
                <c:pt idx="869">
                  <c:v>0.99752827585520143</c:v>
                </c:pt>
                <c:pt idx="870">
                  <c:v>0.99754529108453127</c:v>
                </c:pt>
                <c:pt idx="871">
                  <c:v>0.99756218918184625</c:v>
                </c:pt>
                <c:pt idx="872">
                  <c:v>0.99757897095347758</c:v>
                </c:pt>
                <c:pt idx="873">
                  <c:v>0.99759563720020561</c:v>
                </c:pt>
                <c:pt idx="874">
                  <c:v>0.99761218871729807</c:v>
                </c:pt>
                <c:pt idx="875">
                  <c:v>0.9976286262945484</c:v>
                </c:pt>
                <c:pt idx="876">
                  <c:v>0.99764495071631276</c:v>
                </c:pt>
                <c:pt idx="877">
                  <c:v>0.99766116276154826</c:v>
                </c:pt>
                <c:pt idx="878">
                  <c:v>0.9976772632038492</c:v>
                </c:pt>
                <c:pt idx="879">
                  <c:v>0.99769325281148502</c:v>
                </c:pt>
                <c:pt idx="880">
                  <c:v>0.99770913234743619</c:v>
                </c:pt>
                <c:pt idx="881">
                  <c:v>0.99772490256943069</c:v>
                </c:pt>
                <c:pt idx="882">
                  <c:v>0.99774056422998059</c:v>
                </c:pt>
                <c:pt idx="883">
                  <c:v>0.99775611807641762</c:v>
                </c:pt>
                <c:pt idx="884">
                  <c:v>0.99777156485092888</c:v>
                </c:pt>
                <c:pt idx="885">
                  <c:v>0.99778690529059244</c:v>
                </c:pt>
                <c:pt idx="886">
                  <c:v>0.99780214012741208</c:v>
                </c:pt>
                <c:pt idx="887">
                  <c:v>0.99781727008835275</c:v>
                </c:pt>
                <c:pt idx="888">
                  <c:v>0.99783229589537492</c:v>
                </c:pt>
                <c:pt idx="889">
                  <c:v>0.99784721826546907</c:v>
                </c:pt>
                <c:pt idx="890">
                  <c:v>0.99786203791069006</c:v>
                </c:pt>
                <c:pt idx="891">
                  <c:v>0.997876755538191</c:v>
                </c:pt>
                <c:pt idx="892">
                  <c:v>0.99789137185025678</c:v>
                </c:pt>
                <c:pt idx="893">
                  <c:v>0.99790588754433807</c:v>
                </c:pt>
                <c:pt idx="894">
                  <c:v>0.99792030331308412</c:v>
                </c:pt>
                <c:pt idx="895">
                  <c:v>0.99793461984437615</c:v>
                </c:pt>
                <c:pt idx="896">
                  <c:v>0.99794883782136001</c:v>
                </c:pt>
                <c:pt idx="897">
                  <c:v>0.9979629579224788</c:v>
                </c:pt>
                <c:pt idx="898">
                  <c:v>0.99797698082150521</c:v>
                </c:pt>
                <c:pt idx="899">
                  <c:v>0.99799090718757366</c:v>
                </c:pt>
                <c:pt idx="900">
                  <c:v>0.99800473768521236</c:v>
                </c:pt>
                <c:pt idx="901">
                  <c:v>0.99801847297437507</c:v>
                </c:pt>
                <c:pt idx="902">
                  <c:v>0.99803211371047229</c:v>
                </c:pt>
                <c:pt idx="903">
                  <c:v>0.99804566054440269</c:v>
                </c:pt>
                <c:pt idx="904">
                  <c:v>0.9980591141225843</c:v>
                </c:pt>
                <c:pt idx="905">
                  <c:v>0.99807247508698504</c:v>
                </c:pt>
                <c:pt idx="906">
                  <c:v>0.99808574407515394</c:v>
                </c:pt>
                <c:pt idx="907">
                  <c:v>0.99809892172025061</c:v>
                </c:pt>
                <c:pt idx="908">
                  <c:v>0.99811200865107663</c:v>
                </c:pt>
                <c:pt idx="909">
                  <c:v>0.99812500549210448</c:v>
                </c:pt>
                <c:pt idx="910">
                  <c:v>0.99813791286350806</c:v>
                </c:pt>
                <c:pt idx="911">
                  <c:v>0.99815073138119181</c:v>
                </c:pt>
                <c:pt idx="912">
                  <c:v>0.99816346165682057</c:v>
                </c:pt>
                <c:pt idx="913">
                  <c:v>0.99817610429784831</c:v>
                </c:pt>
                <c:pt idx="914">
                  <c:v>0.99818865990754735</c:v>
                </c:pt>
                <c:pt idx="915">
                  <c:v>0.99820112908503711</c:v>
                </c:pt>
                <c:pt idx="916">
                  <c:v>0.99821351242531287</c:v>
                </c:pt>
                <c:pt idx="917">
                  <c:v>0.99822581051927384</c:v>
                </c:pt>
                <c:pt idx="918">
                  <c:v>0.99823802395375139</c:v>
                </c:pt>
                <c:pt idx="919">
                  <c:v>0.99825015331153744</c:v>
                </c:pt>
                <c:pt idx="920">
                  <c:v>0.99826219917141168</c:v>
                </c:pt>
                <c:pt idx="921">
                  <c:v>0.99827416210816988</c:v>
                </c:pt>
                <c:pt idx="922">
                  <c:v>0.99828604269265075</c:v>
                </c:pt>
                <c:pt idx="923">
                  <c:v>0.99829784149176326</c:v>
                </c:pt>
                <c:pt idx="924">
                  <c:v>0.99830955906851404</c:v>
                </c:pt>
                <c:pt idx="925">
                  <c:v>0.99832119598203384</c:v>
                </c:pt>
                <c:pt idx="926">
                  <c:v>0.99833275278760436</c:v>
                </c:pt>
                <c:pt idx="927">
                  <c:v>0.99834423003668504</c:v>
                </c:pt>
                <c:pt idx="928">
                  <c:v>0.99835562827693869</c:v>
                </c:pt>
                <c:pt idx="929">
                  <c:v>0.99836694805225834</c:v>
                </c:pt>
                <c:pt idx="930">
                  <c:v>0.99837818990279292</c:v>
                </c:pt>
                <c:pt idx="931">
                  <c:v>0.99838935436497267</c:v>
                </c:pt>
                <c:pt idx="932">
                  <c:v>0.99840044197153532</c:v>
                </c:pt>
                <c:pt idx="933">
                  <c:v>0.99841145325155134</c:v>
                </c:pt>
                <c:pt idx="934">
                  <c:v>0.99842238873044897</c:v>
                </c:pt>
                <c:pt idx="935">
                  <c:v>0.99843324893003926</c:v>
                </c:pt>
                <c:pt idx="936">
                  <c:v>0.99844403436854146</c:v>
                </c:pt>
                <c:pt idx="937">
                  <c:v>0.9984547455606072</c:v>
                </c:pt>
                <c:pt idx="938">
                  <c:v>0.99846538301734544</c:v>
                </c:pt>
                <c:pt idx="939">
                  <c:v>0.9984759472463467</c:v>
                </c:pt>
                <c:pt idx="940">
                  <c:v>0.99848643875170684</c:v>
                </c:pt>
                <c:pt idx="941">
                  <c:v>0.99849685803405219</c:v>
                </c:pt>
                <c:pt idx="942">
                  <c:v>0.99850720559056239</c:v>
                </c:pt>
                <c:pt idx="943">
                  <c:v>0.99851748191499456</c:v>
                </c:pt>
                <c:pt idx="944">
                  <c:v>0.99852768749770704</c:v>
                </c:pt>
                <c:pt idx="945">
                  <c:v>0.99853782282568215</c:v>
                </c:pt>
                <c:pt idx="946">
                  <c:v>0.99854788838255037</c:v>
                </c:pt>
                <c:pt idx="947">
                  <c:v>0.99855788464861239</c:v>
                </c:pt>
                <c:pt idx="948">
                  <c:v>0.99856781210086287</c:v>
                </c:pt>
                <c:pt idx="949">
                  <c:v>0.99857767121301277</c:v>
                </c:pt>
                <c:pt idx="950">
                  <c:v>0.99858746245551211</c:v>
                </c:pt>
                <c:pt idx="951">
                  <c:v>0.99859718629557204</c:v>
                </c:pt>
                <c:pt idx="952">
                  <c:v>0.99860684319718795</c:v>
                </c:pt>
                <c:pt idx="953">
                  <c:v>0.9986164336211607</c:v>
                </c:pt>
                <c:pt idx="954">
                  <c:v>0.99862595802511911</c:v>
                </c:pt>
                <c:pt idx="955">
                  <c:v>0.99863541686354196</c:v>
                </c:pt>
                <c:pt idx="956">
                  <c:v>0.9986448105877791</c:v>
                </c:pt>
                <c:pt idx="957">
                  <c:v>0.99865413964607341</c:v>
                </c:pt>
                <c:pt idx="958">
                  <c:v>0.99866340448358215</c:v>
                </c:pt>
                <c:pt idx="959">
                  <c:v>0.99867260554239801</c:v>
                </c:pt>
                <c:pt idx="960">
                  <c:v>0.99868174326157066</c:v>
                </c:pt>
                <c:pt idx="961">
                  <c:v>0.9986908180771269</c:v>
                </c:pt>
                <c:pt idx="962">
                  <c:v>0.99869983042209221</c:v>
                </c:pt>
                <c:pt idx="963">
                  <c:v>0.99870878072651126</c:v>
                </c:pt>
                <c:pt idx="964">
                  <c:v>0.99871766941746798</c:v>
                </c:pt>
                <c:pt idx="965">
                  <c:v>0.99872649691910664</c:v>
                </c:pt>
                <c:pt idx="966">
                  <c:v>0.99873526365265142</c:v>
                </c:pt>
                <c:pt idx="967">
                  <c:v>0.99874397003642701</c:v>
                </c:pt>
                <c:pt idx="968">
                  <c:v>0.99875261648587821</c:v>
                </c:pt>
                <c:pt idx="969">
                  <c:v>0.99876120341358998</c:v>
                </c:pt>
                <c:pt idx="970">
                  <c:v>0.99876973122930734</c:v>
                </c:pt>
                <c:pt idx="971">
                  <c:v>0.99877820033995413</c:v>
                </c:pt>
                <c:pt idx="972">
                  <c:v>0.99878661114965328</c:v>
                </c:pt>
                <c:pt idx="973">
                  <c:v>0.99879496405974577</c:v>
                </c:pt>
                <c:pt idx="974">
                  <c:v>0.99880325946880966</c:v>
                </c:pt>
                <c:pt idx="975">
                  <c:v>0.99881149777267919</c:v>
                </c:pt>
                <c:pt idx="976">
                  <c:v>0.9988196793644637</c:v>
                </c:pt>
                <c:pt idx="977">
                  <c:v>0.99882780463456666</c:v>
                </c:pt>
                <c:pt idx="978">
                  <c:v>0.99883587397070361</c:v>
                </c:pt>
                <c:pt idx="979">
                  <c:v>0.99884388775792132</c:v>
                </c:pt>
                <c:pt idx="980">
                  <c:v>0.9988518463786159</c:v>
                </c:pt>
                <c:pt idx="981">
                  <c:v>0.99885975021255091</c:v>
                </c:pt>
                <c:pt idx="982">
                  <c:v>0.99886759963687588</c:v>
                </c:pt>
                <c:pt idx="983">
                  <c:v>0.99887539502614386</c:v>
                </c:pt>
                <c:pt idx="984">
                  <c:v>0.99888313675232954</c:v>
                </c:pt>
                <c:pt idx="985">
                  <c:v>0.99889082518484706</c:v>
                </c:pt>
                <c:pt idx="986">
                  <c:v>0.99889846069056731</c:v>
                </c:pt>
                <c:pt idx="987">
                  <c:v>0.99890604363383606</c:v>
                </c:pt>
                <c:pt idx="988">
                  <c:v>0.99891357437649042</c:v>
                </c:pt>
                <c:pt idx="989">
                  <c:v>0.99892105327787706</c:v>
                </c:pt>
                <c:pt idx="990">
                  <c:v>0.99892848069486861</c:v>
                </c:pt>
                <c:pt idx="991">
                  <c:v>0.99893585698188125</c:v>
                </c:pt>
                <c:pt idx="992">
                  <c:v>0.99894318249089131</c:v>
                </c:pt>
                <c:pt idx="993">
                  <c:v>0.99895045757145196</c:v>
                </c:pt>
                <c:pt idx="994">
                  <c:v>0.99895768257071038</c:v>
                </c:pt>
                <c:pt idx="995">
                  <c:v>0.9989648578334237</c:v>
                </c:pt>
                <c:pt idx="996">
                  <c:v>0.99897198370197604</c:v>
                </c:pt>
                <c:pt idx="997">
                  <c:v>0.99897906051639418</c:v>
                </c:pt>
                <c:pt idx="998">
                  <c:v>0.99898608861436455</c:v>
                </c:pt>
                <c:pt idx="999">
                  <c:v>0.99899306833124879</c:v>
                </c:pt>
                <c:pt idx="1000">
                  <c:v>0.99899999999999989</c:v>
                </c:pt>
              </c:numCache>
            </c:numRef>
          </c:yVal>
          <c:smooth val="1"/>
        </c:ser>
        <c:ser>
          <c:idx val="1"/>
          <c:order val="1"/>
          <c:tx>
            <c:strRef>
              <c:f>Gamma!$E$6</c:f>
              <c:strCache>
                <c:ptCount val="1"/>
                <c:pt idx="0">
                  <c:v>S(x)</c:v>
                </c:pt>
              </c:strCache>
            </c:strRef>
          </c:tx>
          <c:xVal>
            <c:numRef>
              <c:f>Gamma!$B$7:$B$1007</c:f>
              <c:numCache>
                <c:formatCode>0.00000</c:formatCode>
                <c:ptCount val="1001"/>
                <c:pt idx="0" formatCode="General">
                  <c:v>1E-10</c:v>
                </c:pt>
                <c:pt idx="1">
                  <c:v>1.3815510658147592E-2</c:v>
                </c:pt>
                <c:pt idx="2">
                  <c:v>2.7631021216295182E-2</c:v>
                </c:pt>
                <c:pt idx="3">
                  <c:v>4.1446531774442776E-2</c:v>
                </c:pt>
                <c:pt idx="4">
                  <c:v>5.5262042332590369E-2</c:v>
                </c:pt>
                <c:pt idx="5">
                  <c:v>6.9077552890737956E-2</c:v>
                </c:pt>
                <c:pt idx="6">
                  <c:v>8.2893063448885543E-2</c:v>
                </c:pt>
                <c:pt idx="7">
                  <c:v>9.670857400703313E-2</c:v>
                </c:pt>
                <c:pt idx="8">
                  <c:v>0.11052408456518072</c:v>
                </c:pt>
                <c:pt idx="9">
                  <c:v>0.1243395951233283</c:v>
                </c:pt>
                <c:pt idx="10">
                  <c:v>0.1381551056814759</c:v>
                </c:pt>
                <c:pt idx="11">
                  <c:v>0.15197061623962349</c:v>
                </c:pt>
                <c:pt idx="12">
                  <c:v>0.16578612679777108</c:v>
                </c:pt>
                <c:pt idx="13">
                  <c:v>0.17960163735591866</c:v>
                </c:pt>
                <c:pt idx="14">
                  <c:v>0.19341714791406625</c:v>
                </c:pt>
                <c:pt idx="15">
                  <c:v>0.20723265847221384</c:v>
                </c:pt>
                <c:pt idx="16">
                  <c:v>0.22104816903036142</c:v>
                </c:pt>
                <c:pt idx="17">
                  <c:v>0.23486367958850901</c:v>
                </c:pt>
                <c:pt idx="18">
                  <c:v>0.2486791901466566</c:v>
                </c:pt>
                <c:pt idx="19">
                  <c:v>0.26249470070480418</c:v>
                </c:pt>
                <c:pt idx="20">
                  <c:v>0.2763102112629518</c:v>
                </c:pt>
                <c:pt idx="21">
                  <c:v>0.29012572182109941</c:v>
                </c:pt>
                <c:pt idx="22">
                  <c:v>0.30394123237924703</c:v>
                </c:pt>
                <c:pt idx="23">
                  <c:v>0.31775674293739464</c:v>
                </c:pt>
                <c:pt idx="24">
                  <c:v>0.33157225349554226</c:v>
                </c:pt>
                <c:pt idx="25">
                  <c:v>0.34538776405368987</c:v>
                </c:pt>
                <c:pt idx="26">
                  <c:v>0.35920327461183749</c:v>
                </c:pt>
                <c:pt idx="27">
                  <c:v>0.3730187851699851</c:v>
                </c:pt>
                <c:pt idx="28">
                  <c:v>0.38683429572813272</c:v>
                </c:pt>
                <c:pt idx="29">
                  <c:v>0.40064980628628033</c:v>
                </c:pt>
                <c:pt idx="30">
                  <c:v>0.41446531684442794</c:v>
                </c:pt>
                <c:pt idx="31">
                  <c:v>0.42828082740257556</c:v>
                </c:pt>
                <c:pt idx="32">
                  <c:v>0.44209633796072317</c:v>
                </c:pt>
                <c:pt idx="33">
                  <c:v>0.45591184851887079</c:v>
                </c:pt>
                <c:pt idx="34">
                  <c:v>0.4697273590770184</c:v>
                </c:pt>
                <c:pt idx="35">
                  <c:v>0.48354286963516602</c:v>
                </c:pt>
                <c:pt idx="36">
                  <c:v>0.49735838019331363</c:v>
                </c:pt>
                <c:pt idx="37">
                  <c:v>0.51117389075146125</c:v>
                </c:pt>
                <c:pt idx="38">
                  <c:v>0.52498940130960881</c:v>
                </c:pt>
                <c:pt idx="39">
                  <c:v>0.53880491186775636</c:v>
                </c:pt>
                <c:pt idx="40">
                  <c:v>0.55262042242590392</c:v>
                </c:pt>
                <c:pt idx="41">
                  <c:v>0.56643593298405148</c:v>
                </c:pt>
                <c:pt idx="42">
                  <c:v>0.58025144354219904</c:v>
                </c:pt>
                <c:pt idx="43">
                  <c:v>0.5940669541003466</c:v>
                </c:pt>
                <c:pt idx="44">
                  <c:v>0.60788246465849416</c:v>
                </c:pt>
                <c:pt idx="45">
                  <c:v>0.62169797521664172</c:v>
                </c:pt>
                <c:pt idx="46">
                  <c:v>0.63551348577478928</c:v>
                </c:pt>
                <c:pt idx="47">
                  <c:v>0.64932899633293684</c:v>
                </c:pt>
                <c:pt idx="48">
                  <c:v>0.6631445068910844</c:v>
                </c:pt>
                <c:pt idx="49">
                  <c:v>0.67696001744923195</c:v>
                </c:pt>
                <c:pt idx="50">
                  <c:v>0.69077552800737951</c:v>
                </c:pt>
                <c:pt idx="51">
                  <c:v>0.70459103856552707</c:v>
                </c:pt>
                <c:pt idx="52">
                  <c:v>0.71840654912367463</c:v>
                </c:pt>
                <c:pt idx="53">
                  <c:v>0.73222205968182219</c:v>
                </c:pt>
                <c:pt idx="54">
                  <c:v>0.74603757023996975</c:v>
                </c:pt>
                <c:pt idx="55">
                  <c:v>0.75985308079811731</c:v>
                </c:pt>
                <c:pt idx="56">
                  <c:v>0.77366859135626487</c:v>
                </c:pt>
                <c:pt idx="57">
                  <c:v>0.78748410191441243</c:v>
                </c:pt>
                <c:pt idx="58">
                  <c:v>0.80129961247255999</c:v>
                </c:pt>
                <c:pt idx="59">
                  <c:v>0.81511512303070754</c:v>
                </c:pt>
                <c:pt idx="60">
                  <c:v>0.8289306335888551</c:v>
                </c:pt>
                <c:pt idx="61">
                  <c:v>0.84274614414700266</c:v>
                </c:pt>
                <c:pt idx="62">
                  <c:v>0.85656165470515022</c:v>
                </c:pt>
                <c:pt idx="63">
                  <c:v>0.87037716526329778</c:v>
                </c:pt>
                <c:pt idx="64">
                  <c:v>0.88419267582144534</c:v>
                </c:pt>
                <c:pt idx="65">
                  <c:v>0.8980081863795929</c:v>
                </c:pt>
                <c:pt idx="66">
                  <c:v>0.91182369693774046</c:v>
                </c:pt>
                <c:pt idx="67">
                  <c:v>0.92563920749588802</c:v>
                </c:pt>
                <c:pt idx="68">
                  <c:v>0.93945471805403558</c:v>
                </c:pt>
                <c:pt idx="69">
                  <c:v>0.95327022861218313</c:v>
                </c:pt>
                <c:pt idx="70">
                  <c:v>0.96708573917033069</c:v>
                </c:pt>
                <c:pt idx="71">
                  <c:v>0.98090124972847825</c:v>
                </c:pt>
                <c:pt idx="72">
                  <c:v>0.99471676028662581</c:v>
                </c:pt>
                <c:pt idx="73">
                  <c:v>1.0085322708447735</c:v>
                </c:pt>
                <c:pt idx="74">
                  <c:v>1.0223477814029212</c:v>
                </c:pt>
                <c:pt idx="75">
                  <c:v>1.0361632919610688</c:v>
                </c:pt>
                <c:pt idx="76">
                  <c:v>1.0499788025192165</c:v>
                </c:pt>
                <c:pt idx="77">
                  <c:v>1.0637943130773642</c:v>
                </c:pt>
                <c:pt idx="78">
                  <c:v>1.0776098236355118</c:v>
                </c:pt>
                <c:pt idx="79">
                  <c:v>1.0914253341936595</c:v>
                </c:pt>
                <c:pt idx="80">
                  <c:v>1.1052408447518072</c:v>
                </c:pt>
                <c:pt idx="81">
                  <c:v>1.1190563553099548</c:v>
                </c:pt>
                <c:pt idx="82">
                  <c:v>1.1328718658681025</c:v>
                </c:pt>
                <c:pt idx="83">
                  <c:v>1.1466873764262502</c:v>
                </c:pt>
                <c:pt idx="84">
                  <c:v>1.1605028869843979</c:v>
                </c:pt>
                <c:pt idx="85">
                  <c:v>1.1743183975425455</c:v>
                </c:pt>
                <c:pt idx="86">
                  <c:v>1.1881339081006932</c:v>
                </c:pt>
                <c:pt idx="87">
                  <c:v>1.2019494186588409</c:v>
                </c:pt>
                <c:pt idx="88">
                  <c:v>1.2157649292169885</c:v>
                </c:pt>
                <c:pt idx="89">
                  <c:v>1.2295804397751362</c:v>
                </c:pt>
                <c:pt idx="90">
                  <c:v>1.2433959503332839</c:v>
                </c:pt>
                <c:pt idx="91">
                  <c:v>1.2572114608914315</c:v>
                </c:pt>
                <c:pt idx="92">
                  <c:v>1.2710269714495792</c:v>
                </c:pt>
                <c:pt idx="93">
                  <c:v>1.2848424820077269</c:v>
                </c:pt>
                <c:pt idx="94">
                  <c:v>1.2986579925658746</c:v>
                </c:pt>
                <c:pt idx="95">
                  <c:v>1.3124735031240222</c:v>
                </c:pt>
                <c:pt idx="96">
                  <c:v>1.3262890136821699</c:v>
                </c:pt>
                <c:pt idx="97">
                  <c:v>1.3401045242403176</c:v>
                </c:pt>
                <c:pt idx="98">
                  <c:v>1.3539200347984652</c:v>
                </c:pt>
                <c:pt idx="99">
                  <c:v>1.3677355453566129</c:v>
                </c:pt>
                <c:pt idx="100">
                  <c:v>1.3815510559147606</c:v>
                </c:pt>
                <c:pt idx="101">
                  <c:v>1.3953665664729082</c:v>
                </c:pt>
                <c:pt idx="102">
                  <c:v>1.4091820770310559</c:v>
                </c:pt>
                <c:pt idx="103">
                  <c:v>1.4229975875892036</c:v>
                </c:pt>
                <c:pt idx="104">
                  <c:v>1.4368130981473513</c:v>
                </c:pt>
                <c:pt idx="105">
                  <c:v>1.4506286087054989</c:v>
                </c:pt>
                <c:pt idx="106">
                  <c:v>1.4644441192636466</c:v>
                </c:pt>
                <c:pt idx="107">
                  <c:v>1.4782596298217943</c:v>
                </c:pt>
                <c:pt idx="108">
                  <c:v>1.4920751403799419</c:v>
                </c:pt>
                <c:pt idx="109">
                  <c:v>1.5058906509380896</c:v>
                </c:pt>
                <c:pt idx="110">
                  <c:v>1.5197061614962373</c:v>
                </c:pt>
                <c:pt idx="111">
                  <c:v>1.5335216720543849</c:v>
                </c:pt>
                <c:pt idx="112">
                  <c:v>1.5473371826125326</c:v>
                </c:pt>
                <c:pt idx="113">
                  <c:v>1.5611526931706803</c:v>
                </c:pt>
                <c:pt idx="114">
                  <c:v>1.574968203728828</c:v>
                </c:pt>
                <c:pt idx="115">
                  <c:v>1.5887837142869756</c:v>
                </c:pt>
                <c:pt idx="116">
                  <c:v>1.6025992248451233</c:v>
                </c:pt>
                <c:pt idx="117">
                  <c:v>1.616414735403271</c:v>
                </c:pt>
                <c:pt idx="118">
                  <c:v>1.6302302459614186</c:v>
                </c:pt>
                <c:pt idx="119">
                  <c:v>1.6440457565195663</c:v>
                </c:pt>
                <c:pt idx="120">
                  <c:v>1.657861267077714</c:v>
                </c:pt>
                <c:pt idx="121">
                  <c:v>1.6716767776358616</c:v>
                </c:pt>
                <c:pt idx="122">
                  <c:v>1.6854922881940093</c:v>
                </c:pt>
                <c:pt idx="123">
                  <c:v>1.699307798752157</c:v>
                </c:pt>
                <c:pt idx="124">
                  <c:v>1.7131233093103047</c:v>
                </c:pt>
                <c:pt idx="125">
                  <c:v>1.7269388198684523</c:v>
                </c:pt>
                <c:pt idx="126">
                  <c:v>1.7407543304266</c:v>
                </c:pt>
                <c:pt idx="127">
                  <c:v>1.7545698409847477</c:v>
                </c:pt>
                <c:pt idx="128">
                  <c:v>1.7683853515428953</c:v>
                </c:pt>
                <c:pt idx="129">
                  <c:v>1.782200862101043</c:v>
                </c:pt>
                <c:pt idx="130">
                  <c:v>1.7960163726591907</c:v>
                </c:pt>
                <c:pt idx="131">
                  <c:v>1.8098318832173383</c:v>
                </c:pt>
                <c:pt idx="132">
                  <c:v>1.823647393775486</c:v>
                </c:pt>
                <c:pt idx="133">
                  <c:v>1.8374629043336337</c:v>
                </c:pt>
                <c:pt idx="134">
                  <c:v>1.8512784148917814</c:v>
                </c:pt>
                <c:pt idx="135">
                  <c:v>1.865093925449929</c:v>
                </c:pt>
                <c:pt idx="136">
                  <c:v>1.8789094360080767</c:v>
                </c:pt>
                <c:pt idx="137">
                  <c:v>1.8927249465662244</c:v>
                </c:pt>
                <c:pt idx="138">
                  <c:v>1.906540457124372</c:v>
                </c:pt>
                <c:pt idx="139">
                  <c:v>1.9203559676825197</c:v>
                </c:pt>
                <c:pt idx="140">
                  <c:v>1.9341714782406674</c:v>
                </c:pt>
                <c:pt idx="141">
                  <c:v>1.947986988798815</c:v>
                </c:pt>
                <c:pt idx="142">
                  <c:v>1.9618024993569627</c:v>
                </c:pt>
                <c:pt idx="143">
                  <c:v>1.9756180099151104</c:v>
                </c:pt>
                <c:pt idx="144">
                  <c:v>1.9894335204732581</c:v>
                </c:pt>
                <c:pt idx="145">
                  <c:v>2.0032490310314057</c:v>
                </c:pt>
                <c:pt idx="146">
                  <c:v>2.0170645415895532</c:v>
                </c:pt>
                <c:pt idx="147">
                  <c:v>2.0308800521477006</c:v>
                </c:pt>
                <c:pt idx="148">
                  <c:v>2.0446955627058481</c:v>
                </c:pt>
                <c:pt idx="149">
                  <c:v>2.0585110732639955</c:v>
                </c:pt>
                <c:pt idx="150">
                  <c:v>2.072326583822143</c:v>
                </c:pt>
                <c:pt idx="151">
                  <c:v>2.0861420943802904</c:v>
                </c:pt>
                <c:pt idx="152">
                  <c:v>2.0999576049384379</c:v>
                </c:pt>
                <c:pt idx="153">
                  <c:v>2.1137731154965853</c:v>
                </c:pt>
                <c:pt idx="154">
                  <c:v>2.1275886260547328</c:v>
                </c:pt>
                <c:pt idx="155">
                  <c:v>2.1414041366128802</c:v>
                </c:pt>
                <c:pt idx="156">
                  <c:v>2.1552196471710277</c:v>
                </c:pt>
                <c:pt idx="157">
                  <c:v>2.1690351577291751</c:v>
                </c:pt>
                <c:pt idx="158">
                  <c:v>2.1828506682873225</c:v>
                </c:pt>
                <c:pt idx="159">
                  <c:v>2.19666617884547</c:v>
                </c:pt>
                <c:pt idx="160">
                  <c:v>2.2104816894036174</c:v>
                </c:pt>
                <c:pt idx="161">
                  <c:v>2.2242971999617649</c:v>
                </c:pt>
                <c:pt idx="162">
                  <c:v>2.2381127105199123</c:v>
                </c:pt>
                <c:pt idx="163">
                  <c:v>2.2519282210780598</c:v>
                </c:pt>
                <c:pt idx="164">
                  <c:v>2.2657437316362072</c:v>
                </c:pt>
                <c:pt idx="165">
                  <c:v>2.2795592421943547</c:v>
                </c:pt>
                <c:pt idx="166">
                  <c:v>2.2933747527525021</c:v>
                </c:pt>
                <c:pt idx="167">
                  <c:v>2.3071902633106496</c:v>
                </c:pt>
                <c:pt idx="168">
                  <c:v>2.321005773868797</c:v>
                </c:pt>
                <c:pt idx="169">
                  <c:v>2.3348212844269445</c:v>
                </c:pt>
                <c:pt idx="170">
                  <c:v>2.3486367949850919</c:v>
                </c:pt>
                <c:pt idx="171">
                  <c:v>2.3624523055432394</c:v>
                </c:pt>
                <c:pt idx="172">
                  <c:v>2.3762678161013868</c:v>
                </c:pt>
                <c:pt idx="173">
                  <c:v>2.3900833266595343</c:v>
                </c:pt>
                <c:pt idx="174">
                  <c:v>2.4038988372176817</c:v>
                </c:pt>
                <c:pt idx="175">
                  <c:v>2.4177143477758292</c:v>
                </c:pt>
                <c:pt idx="176">
                  <c:v>2.4315298583339766</c:v>
                </c:pt>
                <c:pt idx="177">
                  <c:v>2.4453453688921241</c:v>
                </c:pt>
                <c:pt idx="178">
                  <c:v>2.4591608794502715</c:v>
                </c:pt>
                <c:pt idx="179">
                  <c:v>2.472976390008419</c:v>
                </c:pt>
                <c:pt idx="180">
                  <c:v>2.4867919005665664</c:v>
                </c:pt>
                <c:pt idx="181">
                  <c:v>2.5006074111247139</c:v>
                </c:pt>
                <c:pt idx="182">
                  <c:v>2.5144229216828613</c:v>
                </c:pt>
                <c:pt idx="183">
                  <c:v>2.5282384322410087</c:v>
                </c:pt>
                <c:pt idx="184">
                  <c:v>2.5420539427991562</c:v>
                </c:pt>
                <c:pt idx="185">
                  <c:v>2.5558694533573036</c:v>
                </c:pt>
                <c:pt idx="186">
                  <c:v>2.5696849639154511</c:v>
                </c:pt>
                <c:pt idx="187">
                  <c:v>2.5835004744735985</c:v>
                </c:pt>
                <c:pt idx="188">
                  <c:v>2.597315985031746</c:v>
                </c:pt>
                <c:pt idx="189">
                  <c:v>2.6111314955898934</c:v>
                </c:pt>
                <c:pt idx="190">
                  <c:v>2.6249470061480409</c:v>
                </c:pt>
                <c:pt idx="191">
                  <c:v>2.6387625167061883</c:v>
                </c:pt>
                <c:pt idx="192">
                  <c:v>2.6525780272643358</c:v>
                </c:pt>
                <c:pt idx="193">
                  <c:v>2.6663935378224832</c:v>
                </c:pt>
                <c:pt idx="194">
                  <c:v>2.6802090483806307</c:v>
                </c:pt>
                <c:pt idx="195">
                  <c:v>2.6940245589387781</c:v>
                </c:pt>
                <c:pt idx="196">
                  <c:v>2.7078400694969256</c:v>
                </c:pt>
                <c:pt idx="197">
                  <c:v>2.721655580055073</c:v>
                </c:pt>
                <c:pt idx="198">
                  <c:v>2.7354710906132205</c:v>
                </c:pt>
                <c:pt idx="199">
                  <c:v>2.7492866011713679</c:v>
                </c:pt>
                <c:pt idx="200">
                  <c:v>2.7631021117295154</c:v>
                </c:pt>
                <c:pt idx="201">
                  <c:v>2.7769176222876628</c:v>
                </c:pt>
                <c:pt idx="202">
                  <c:v>2.7907331328458103</c:v>
                </c:pt>
                <c:pt idx="203">
                  <c:v>2.8045486434039577</c:v>
                </c:pt>
                <c:pt idx="204">
                  <c:v>2.8183641539621052</c:v>
                </c:pt>
                <c:pt idx="205">
                  <c:v>2.8321796645202526</c:v>
                </c:pt>
                <c:pt idx="206">
                  <c:v>2.8459951750784001</c:v>
                </c:pt>
                <c:pt idx="207">
                  <c:v>2.8598106856365475</c:v>
                </c:pt>
                <c:pt idx="208">
                  <c:v>2.8736261961946949</c:v>
                </c:pt>
                <c:pt idx="209">
                  <c:v>2.8874417067528424</c:v>
                </c:pt>
                <c:pt idx="210">
                  <c:v>2.9012572173109898</c:v>
                </c:pt>
                <c:pt idx="211">
                  <c:v>2.9150727278691373</c:v>
                </c:pt>
                <c:pt idx="212">
                  <c:v>2.9288882384272847</c:v>
                </c:pt>
                <c:pt idx="213">
                  <c:v>2.9427037489854322</c:v>
                </c:pt>
                <c:pt idx="214">
                  <c:v>2.9565192595435796</c:v>
                </c:pt>
                <c:pt idx="215">
                  <c:v>2.9703347701017271</c:v>
                </c:pt>
                <c:pt idx="216">
                  <c:v>2.9841502806598745</c:v>
                </c:pt>
                <c:pt idx="217">
                  <c:v>2.997965791218022</c:v>
                </c:pt>
                <c:pt idx="218">
                  <c:v>3.0117813017761694</c:v>
                </c:pt>
                <c:pt idx="219">
                  <c:v>3.0255968123343169</c:v>
                </c:pt>
                <c:pt idx="220">
                  <c:v>3.0394123228924643</c:v>
                </c:pt>
                <c:pt idx="221">
                  <c:v>3.0532278334506118</c:v>
                </c:pt>
                <c:pt idx="222">
                  <c:v>3.0670433440087592</c:v>
                </c:pt>
                <c:pt idx="223">
                  <c:v>3.0808588545669067</c:v>
                </c:pt>
                <c:pt idx="224">
                  <c:v>3.0946743651250541</c:v>
                </c:pt>
                <c:pt idx="225">
                  <c:v>3.1084898756832016</c:v>
                </c:pt>
                <c:pt idx="226">
                  <c:v>3.122305386241349</c:v>
                </c:pt>
                <c:pt idx="227">
                  <c:v>3.1361208967994965</c:v>
                </c:pt>
                <c:pt idx="228">
                  <c:v>3.1499364073576439</c:v>
                </c:pt>
                <c:pt idx="229">
                  <c:v>3.1637519179157914</c:v>
                </c:pt>
                <c:pt idx="230">
                  <c:v>3.1775674284739388</c:v>
                </c:pt>
                <c:pt idx="231">
                  <c:v>3.1913829390320863</c:v>
                </c:pt>
                <c:pt idx="232">
                  <c:v>3.2051984495902337</c:v>
                </c:pt>
                <c:pt idx="233">
                  <c:v>3.2190139601483811</c:v>
                </c:pt>
                <c:pt idx="234">
                  <c:v>3.2328294707065286</c:v>
                </c:pt>
                <c:pt idx="235">
                  <c:v>3.246644981264676</c:v>
                </c:pt>
                <c:pt idx="236">
                  <c:v>3.2604604918228235</c:v>
                </c:pt>
                <c:pt idx="237">
                  <c:v>3.2742760023809709</c:v>
                </c:pt>
                <c:pt idx="238">
                  <c:v>3.2880915129391184</c:v>
                </c:pt>
                <c:pt idx="239">
                  <c:v>3.3019070234972658</c:v>
                </c:pt>
                <c:pt idx="240">
                  <c:v>3.3157225340554133</c:v>
                </c:pt>
                <c:pt idx="241">
                  <c:v>3.3295380446135607</c:v>
                </c:pt>
                <c:pt idx="242">
                  <c:v>3.3433535551717082</c:v>
                </c:pt>
                <c:pt idx="243">
                  <c:v>3.3571690657298556</c:v>
                </c:pt>
                <c:pt idx="244">
                  <c:v>3.3709845762880031</c:v>
                </c:pt>
                <c:pt idx="245">
                  <c:v>3.3848000868461505</c:v>
                </c:pt>
                <c:pt idx="246">
                  <c:v>3.398615597404298</c:v>
                </c:pt>
                <c:pt idx="247">
                  <c:v>3.4124311079624454</c:v>
                </c:pt>
                <c:pt idx="248">
                  <c:v>3.4262466185205929</c:v>
                </c:pt>
                <c:pt idx="249">
                  <c:v>3.4400621290787403</c:v>
                </c:pt>
                <c:pt idx="250">
                  <c:v>3.4538776396368878</c:v>
                </c:pt>
                <c:pt idx="251">
                  <c:v>3.4676931501950352</c:v>
                </c:pt>
                <c:pt idx="252">
                  <c:v>3.4815086607531827</c:v>
                </c:pt>
                <c:pt idx="253">
                  <c:v>3.4953241713113301</c:v>
                </c:pt>
                <c:pt idx="254">
                  <c:v>3.5091396818694776</c:v>
                </c:pt>
                <c:pt idx="255">
                  <c:v>3.522955192427625</c:v>
                </c:pt>
                <c:pt idx="256">
                  <c:v>3.5367707029857725</c:v>
                </c:pt>
                <c:pt idx="257">
                  <c:v>3.5505862135439199</c:v>
                </c:pt>
                <c:pt idx="258">
                  <c:v>3.5644017241020673</c:v>
                </c:pt>
                <c:pt idx="259">
                  <c:v>3.5782172346602148</c:v>
                </c:pt>
                <c:pt idx="260">
                  <c:v>3.5920327452183622</c:v>
                </c:pt>
                <c:pt idx="261">
                  <c:v>3.6058482557765097</c:v>
                </c:pt>
                <c:pt idx="262">
                  <c:v>3.6196637663346571</c:v>
                </c:pt>
                <c:pt idx="263">
                  <c:v>3.6334792768928046</c:v>
                </c:pt>
                <c:pt idx="264">
                  <c:v>3.647294787450952</c:v>
                </c:pt>
                <c:pt idx="265">
                  <c:v>3.6611102980090995</c:v>
                </c:pt>
                <c:pt idx="266">
                  <c:v>3.6749258085672469</c:v>
                </c:pt>
                <c:pt idx="267">
                  <c:v>3.6887413191253944</c:v>
                </c:pt>
                <c:pt idx="268">
                  <c:v>3.7025568296835418</c:v>
                </c:pt>
                <c:pt idx="269">
                  <c:v>3.7163723402416893</c:v>
                </c:pt>
                <c:pt idx="270">
                  <c:v>3.7301878507998367</c:v>
                </c:pt>
                <c:pt idx="271">
                  <c:v>3.7440033613579842</c:v>
                </c:pt>
                <c:pt idx="272">
                  <c:v>3.7578188719161316</c:v>
                </c:pt>
                <c:pt idx="273">
                  <c:v>3.7716343824742791</c:v>
                </c:pt>
                <c:pt idx="274">
                  <c:v>3.7854498930324265</c:v>
                </c:pt>
                <c:pt idx="275">
                  <c:v>3.799265403590574</c:v>
                </c:pt>
                <c:pt idx="276">
                  <c:v>3.8130809141487214</c:v>
                </c:pt>
                <c:pt idx="277">
                  <c:v>3.8268964247068689</c:v>
                </c:pt>
                <c:pt idx="278">
                  <c:v>3.8407119352650163</c:v>
                </c:pt>
                <c:pt idx="279">
                  <c:v>3.8545274458231638</c:v>
                </c:pt>
                <c:pt idx="280">
                  <c:v>3.8683429563813112</c:v>
                </c:pt>
                <c:pt idx="281">
                  <c:v>3.8821584669394587</c:v>
                </c:pt>
                <c:pt idx="282">
                  <c:v>3.8959739774976061</c:v>
                </c:pt>
                <c:pt idx="283">
                  <c:v>3.9097894880557535</c:v>
                </c:pt>
                <c:pt idx="284">
                  <c:v>3.923604998613901</c:v>
                </c:pt>
                <c:pt idx="285">
                  <c:v>3.9374205091720484</c:v>
                </c:pt>
                <c:pt idx="286">
                  <c:v>3.9512360197301959</c:v>
                </c:pt>
                <c:pt idx="287">
                  <c:v>3.9650515302883433</c:v>
                </c:pt>
                <c:pt idx="288">
                  <c:v>3.9788670408464908</c:v>
                </c:pt>
                <c:pt idx="289">
                  <c:v>3.9926825514046382</c:v>
                </c:pt>
                <c:pt idx="290">
                  <c:v>4.0064980619627857</c:v>
                </c:pt>
                <c:pt idx="291">
                  <c:v>4.0203135725209336</c:v>
                </c:pt>
                <c:pt idx="292">
                  <c:v>4.0341290830790815</c:v>
                </c:pt>
                <c:pt idx="293">
                  <c:v>4.0479445936372294</c:v>
                </c:pt>
                <c:pt idx="294">
                  <c:v>4.0617601041953773</c:v>
                </c:pt>
                <c:pt idx="295">
                  <c:v>4.0755756147535251</c:v>
                </c:pt>
                <c:pt idx="296">
                  <c:v>4.089391125311673</c:v>
                </c:pt>
                <c:pt idx="297">
                  <c:v>4.1032066358698209</c:v>
                </c:pt>
                <c:pt idx="298">
                  <c:v>4.1170221464279688</c:v>
                </c:pt>
                <c:pt idx="299">
                  <c:v>4.1308376569861167</c:v>
                </c:pt>
                <c:pt idx="300">
                  <c:v>4.1446531675442646</c:v>
                </c:pt>
                <c:pt idx="301">
                  <c:v>4.1584686781024125</c:v>
                </c:pt>
                <c:pt idx="302">
                  <c:v>4.1722841886605604</c:v>
                </c:pt>
                <c:pt idx="303">
                  <c:v>4.1860996992187083</c:v>
                </c:pt>
                <c:pt idx="304">
                  <c:v>4.1999152097768562</c:v>
                </c:pt>
                <c:pt idx="305">
                  <c:v>4.2137307203350041</c:v>
                </c:pt>
                <c:pt idx="306">
                  <c:v>4.227546230893152</c:v>
                </c:pt>
                <c:pt idx="307">
                  <c:v>4.2413617414512998</c:v>
                </c:pt>
                <c:pt idx="308">
                  <c:v>4.2551772520094477</c:v>
                </c:pt>
                <c:pt idx="309">
                  <c:v>4.2689927625675956</c:v>
                </c:pt>
                <c:pt idx="310">
                  <c:v>4.2828082731257435</c:v>
                </c:pt>
                <c:pt idx="311">
                  <c:v>4.2966237836838914</c:v>
                </c:pt>
                <c:pt idx="312">
                  <c:v>4.3104392942420393</c:v>
                </c:pt>
                <c:pt idx="313">
                  <c:v>4.3242548048001872</c:v>
                </c:pt>
                <c:pt idx="314">
                  <c:v>4.3380703153583351</c:v>
                </c:pt>
                <c:pt idx="315">
                  <c:v>4.351885825916483</c:v>
                </c:pt>
                <c:pt idx="316">
                  <c:v>4.3657013364746309</c:v>
                </c:pt>
                <c:pt idx="317">
                  <c:v>4.3795168470327788</c:v>
                </c:pt>
                <c:pt idx="318">
                  <c:v>4.3933323575909267</c:v>
                </c:pt>
                <c:pt idx="319">
                  <c:v>4.4071478681490746</c:v>
                </c:pt>
                <c:pt idx="320">
                  <c:v>4.4209633787072224</c:v>
                </c:pt>
                <c:pt idx="321">
                  <c:v>4.4347788892653703</c:v>
                </c:pt>
                <c:pt idx="322">
                  <c:v>4.4485943998235182</c:v>
                </c:pt>
                <c:pt idx="323">
                  <c:v>4.4624099103816661</c:v>
                </c:pt>
                <c:pt idx="324">
                  <c:v>4.476225420939814</c:v>
                </c:pt>
                <c:pt idx="325">
                  <c:v>4.4900409314979619</c:v>
                </c:pt>
                <c:pt idx="326">
                  <c:v>4.5038564420561098</c:v>
                </c:pt>
                <c:pt idx="327">
                  <c:v>4.5176719526142577</c:v>
                </c:pt>
                <c:pt idx="328">
                  <c:v>4.5314874631724056</c:v>
                </c:pt>
                <c:pt idx="329">
                  <c:v>4.5453029737305535</c:v>
                </c:pt>
                <c:pt idx="330">
                  <c:v>4.5591184842887014</c:v>
                </c:pt>
                <c:pt idx="331">
                  <c:v>4.5729339948468493</c:v>
                </c:pt>
                <c:pt idx="332">
                  <c:v>4.5867495054049972</c:v>
                </c:pt>
                <c:pt idx="333">
                  <c:v>4.600565015963145</c:v>
                </c:pt>
                <c:pt idx="334">
                  <c:v>4.6143805265212929</c:v>
                </c:pt>
                <c:pt idx="335">
                  <c:v>4.6281960370794408</c:v>
                </c:pt>
                <c:pt idx="336">
                  <c:v>4.6420115476375887</c:v>
                </c:pt>
                <c:pt idx="337">
                  <c:v>4.6558270581957366</c:v>
                </c:pt>
                <c:pt idx="338">
                  <c:v>4.6696425687538845</c:v>
                </c:pt>
                <c:pt idx="339">
                  <c:v>4.6834580793120324</c:v>
                </c:pt>
                <c:pt idx="340">
                  <c:v>4.6972735898701803</c:v>
                </c:pt>
                <c:pt idx="341">
                  <c:v>4.7110891004283282</c:v>
                </c:pt>
                <c:pt idx="342">
                  <c:v>4.7249046109864761</c:v>
                </c:pt>
                <c:pt idx="343">
                  <c:v>4.738720121544624</c:v>
                </c:pt>
                <c:pt idx="344">
                  <c:v>4.7525356321027719</c:v>
                </c:pt>
                <c:pt idx="345">
                  <c:v>4.7663511426609197</c:v>
                </c:pt>
                <c:pt idx="346">
                  <c:v>4.7801666532190676</c:v>
                </c:pt>
                <c:pt idx="347">
                  <c:v>4.7939821637772155</c:v>
                </c:pt>
                <c:pt idx="348">
                  <c:v>4.8077976743353634</c:v>
                </c:pt>
                <c:pt idx="349">
                  <c:v>4.8216131848935113</c:v>
                </c:pt>
                <c:pt idx="350">
                  <c:v>4.8354286954516592</c:v>
                </c:pt>
                <c:pt idx="351">
                  <c:v>4.8492442060098071</c:v>
                </c:pt>
                <c:pt idx="352">
                  <c:v>4.863059716567955</c:v>
                </c:pt>
                <c:pt idx="353">
                  <c:v>4.8768752271261029</c:v>
                </c:pt>
                <c:pt idx="354">
                  <c:v>4.8906907376842508</c:v>
                </c:pt>
                <c:pt idx="355">
                  <c:v>4.9045062482423987</c:v>
                </c:pt>
                <c:pt idx="356">
                  <c:v>4.9183217588005466</c:v>
                </c:pt>
                <c:pt idx="357">
                  <c:v>4.9321372693586945</c:v>
                </c:pt>
                <c:pt idx="358">
                  <c:v>4.9459527799168423</c:v>
                </c:pt>
                <c:pt idx="359">
                  <c:v>4.9597682904749902</c:v>
                </c:pt>
                <c:pt idx="360">
                  <c:v>4.9735838010331381</c:v>
                </c:pt>
                <c:pt idx="361">
                  <c:v>4.987399311591286</c:v>
                </c:pt>
                <c:pt idx="362">
                  <c:v>5.0012148221494339</c:v>
                </c:pt>
                <c:pt idx="363">
                  <c:v>5.0150303327075818</c:v>
                </c:pt>
                <c:pt idx="364">
                  <c:v>5.0288458432657297</c:v>
                </c:pt>
                <c:pt idx="365">
                  <c:v>5.0426613538238776</c:v>
                </c:pt>
                <c:pt idx="366">
                  <c:v>5.0564768643820255</c:v>
                </c:pt>
                <c:pt idx="367">
                  <c:v>5.0702923749401734</c:v>
                </c:pt>
                <c:pt idx="368">
                  <c:v>5.0841078854983213</c:v>
                </c:pt>
                <c:pt idx="369">
                  <c:v>5.0979233960564692</c:v>
                </c:pt>
                <c:pt idx="370">
                  <c:v>5.1117389066146171</c:v>
                </c:pt>
                <c:pt idx="371">
                  <c:v>5.1255544171727649</c:v>
                </c:pt>
                <c:pt idx="372">
                  <c:v>5.1393699277309128</c:v>
                </c:pt>
                <c:pt idx="373">
                  <c:v>5.1531854382890607</c:v>
                </c:pt>
                <c:pt idx="374">
                  <c:v>5.1670009488472086</c:v>
                </c:pt>
                <c:pt idx="375">
                  <c:v>5.1808164594053565</c:v>
                </c:pt>
                <c:pt idx="376">
                  <c:v>5.1946319699635044</c:v>
                </c:pt>
                <c:pt idx="377">
                  <c:v>5.2084474805216523</c:v>
                </c:pt>
                <c:pt idx="378">
                  <c:v>5.2222629910798002</c:v>
                </c:pt>
                <c:pt idx="379">
                  <c:v>5.2360785016379481</c:v>
                </c:pt>
                <c:pt idx="380">
                  <c:v>5.249894012196096</c:v>
                </c:pt>
                <c:pt idx="381">
                  <c:v>5.2637095227542439</c:v>
                </c:pt>
                <c:pt idx="382">
                  <c:v>5.2775250333123918</c:v>
                </c:pt>
                <c:pt idx="383">
                  <c:v>5.2913405438705396</c:v>
                </c:pt>
                <c:pt idx="384">
                  <c:v>5.3051560544286875</c:v>
                </c:pt>
                <c:pt idx="385">
                  <c:v>5.3189715649868354</c:v>
                </c:pt>
                <c:pt idx="386">
                  <c:v>5.3327870755449833</c:v>
                </c:pt>
                <c:pt idx="387">
                  <c:v>5.3466025861031312</c:v>
                </c:pt>
                <c:pt idx="388">
                  <c:v>5.3604180966612791</c:v>
                </c:pt>
                <c:pt idx="389">
                  <c:v>5.374233607219427</c:v>
                </c:pt>
                <c:pt idx="390">
                  <c:v>5.3880491177775749</c:v>
                </c:pt>
                <c:pt idx="391">
                  <c:v>5.4018646283357228</c:v>
                </c:pt>
                <c:pt idx="392">
                  <c:v>5.4156801388938707</c:v>
                </c:pt>
                <c:pt idx="393">
                  <c:v>5.4294956494520186</c:v>
                </c:pt>
                <c:pt idx="394">
                  <c:v>5.4433111600101665</c:v>
                </c:pt>
                <c:pt idx="395">
                  <c:v>5.4571266705683144</c:v>
                </c:pt>
                <c:pt idx="396">
                  <c:v>5.4709421811264622</c:v>
                </c:pt>
                <c:pt idx="397">
                  <c:v>5.4847576916846101</c:v>
                </c:pt>
                <c:pt idx="398">
                  <c:v>5.498573202242758</c:v>
                </c:pt>
                <c:pt idx="399">
                  <c:v>5.5123887128009059</c:v>
                </c:pt>
                <c:pt idx="400">
                  <c:v>5.5262042233590538</c:v>
                </c:pt>
                <c:pt idx="401">
                  <c:v>5.5400197339172017</c:v>
                </c:pt>
                <c:pt idx="402">
                  <c:v>5.5538352444753496</c:v>
                </c:pt>
                <c:pt idx="403">
                  <c:v>5.5676507550334975</c:v>
                </c:pt>
                <c:pt idx="404">
                  <c:v>5.5814662655916454</c:v>
                </c:pt>
                <c:pt idx="405">
                  <c:v>5.5952817761497933</c:v>
                </c:pt>
                <c:pt idx="406">
                  <c:v>5.6090972867079412</c:v>
                </c:pt>
                <c:pt idx="407">
                  <c:v>5.6229127972660891</c:v>
                </c:pt>
                <c:pt idx="408">
                  <c:v>5.6367283078242369</c:v>
                </c:pt>
                <c:pt idx="409">
                  <c:v>5.6505438183823848</c:v>
                </c:pt>
                <c:pt idx="410">
                  <c:v>5.6643593289405327</c:v>
                </c:pt>
                <c:pt idx="411">
                  <c:v>5.6781748394986806</c:v>
                </c:pt>
                <c:pt idx="412">
                  <c:v>5.6919903500568285</c:v>
                </c:pt>
                <c:pt idx="413">
                  <c:v>5.7058058606149764</c:v>
                </c:pt>
                <c:pt idx="414">
                  <c:v>5.7196213711731243</c:v>
                </c:pt>
                <c:pt idx="415">
                  <c:v>5.7334368817312722</c:v>
                </c:pt>
                <c:pt idx="416">
                  <c:v>5.7472523922894201</c:v>
                </c:pt>
                <c:pt idx="417">
                  <c:v>5.761067902847568</c:v>
                </c:pt>
                <c:pt idx="418">
                  <c:v>5.7748834134057159</c:v>
                </c:pt>
                <c:pt idx="419">
                  <c:v>5.7886989239638638</c:v>
                </c:pt>
                <c:pt idx="420">
                  <c:v>5.8025144345220117</c:v>
                </c:pt>
                <c:pt idx="421">
                  <c:v>5.8163299450801595</c:v>
                </c:pt>
                <c:pt idx="422">
                  <c:v>5.8301454556383074</c:v>
                </c:pt>
                <c:pt idx="423">
                  <c:v>5.8439609661964553</c:v>
                </c:pt>
                <c:pt idx="424">
                  <c:v>5.8577764767546032</c:v>
                </c:pt>
                <c:pt idx="425">
                  <c:v>5.8715919873127511</c:v>
                </c:pt>
                <c:pt idx="426">
                  <c:v>5.885407497870899</c:v>
                </c:pt>
                <c:pt idx="427">
                  <c:v>5.8992230084290469</c:v>
                </c:pt>
                <c:pt idx="428">
                  <c:v>5.9130385189871948</c:v>
                </c:pt>
                <c:pt idx="429">
                  <c:v>5.9268540295453427</c:v>
                </c:pt>
                <c:pt idx="430">
                  <c:v>5.9406695401034906</c:v>
                </c:pt>
                <c:pt idx="431">
                  <c:v>5.9544850506616385</c:v>
                </c:pt>
                <c:pt idx="432">
                  <c:v>5.9683005612197864</c:v>
                </c:pt>
                <c:pt idx="433">
                  <c:v>5.9821160717779343</c:v>
                </c:pt>
                <c:pt idx="434">
                  <c:v>5.9959315823360821</c:v>
                </c:pt>
                <c:pt idx="435">
                  <c:v>6.00974709289423</c:v>
                </c:pt>
                <c:pt idx="436">
                  <c:v>6.0235626034523779</c:v>
                </c:pt>
                <c:pt idx="437">
                  <c:v>6.0373781140105258</c:v>
                </c:pt>
                <c:pt idx="438">
                  <c:v>6.0511936245686737</c:v>
                </c:pt>
                <c:pt idx="439">
                  <c:v>6.0650091351268216</c:v>
                </c:pt>
                <c:pt idx="440">
                  <c:v>6.0788246456849695</c:v>
                </c:pt>
                <c:pt idx="441">
                  <c:v>6.0926401562431174</c:v>
                </c:pt>
                <c:pt idx="442">
                  <c:v>6.1064556668012653</c:v>
                </c:pt>
                <c:pt idx="443">
                  <c:v>6.1202711773594132</c:v>
                </c:pt>
                <c:pt idx="444">
                  <c:v>6.1340866879175611</c:v>
                </c:pt>
                <c:pt idx="445">
                  <c:v>6.147902198475709</c:v>
                </c:pt>
                <c:pt idx="446">
                  <c:v>6.1617177090338568</c:v>
                </c:pt>
                <c:pt idx="447">
                  <c:v>6.1755332195920047</c:v>
                </c:pt>
                <c:pt idx="448">
                  <c:v>6.1893487301501526</c:v>
                </c:pt>
                <c:pt idx="449">
                  <c:v>6.2031642407083005</c:v>
                </c:pt>
                <c:pt idx="450">
                  <c:v>6.2169797512664484</c:v>
                </c:pt>
                <c:pt idx="451">
                  <c:v>6.2307952618245963</c:v>
                </c:pt>
                <c:pt idx="452">
                  <c:v>6.2446107723827442</c:v>
                </c:pt>
                <c:pt idx="453">
                  <c:v>6.2584262829408921</c:v>
                </c:pt>
                <c:pt idx="454">
                  <c:v>6.27224179349904</c:v>
                </c:pt>
                <c:pt idx="455">
                  <c:v>6.2860573040571879</c:v>
                </c:pt>
                <c:pt idx="456">
                  <c:v>6.2998728146153358</c:v>
                </c:pt>
                <c:pt idx="457">
                  <c:v>6.3136883251734837</c:v>
                </c:pt>
                <c:pt idx="458">
                  <c:v>6.3275038357316316</c:v>
                </c:pt>
                <c:pt idx="459">
                  <c:v>6.3413193462897794</c:v>
                </c:pt>
                <c:pt idx="460">
                  <c:v>6.3551348568479273</c:v>
                </c:pt>
                <c:pt idx="461">
                  <c:v>6.3689503674060752</c:v>
                </c:pt>
                <c:pt idx="462">
                  <c:v>6.3827658779642231</c:v>
                </c:pt>
                <c:pt idx="463">
                  <c:v>6.396581388522371</c:v>
                </c:pt>
                <c:pt idx="464">
                  <c:v>6.4103968990805189</c:v>
                </c:pt>
                <c:pt idx="465">
                  <c:v>6.4242124096386668</c:v>
                </c:pt>
                <c:pt idx="466">
                  <c:v>6.4380279201968147</c:v>
                </c:pt>
                <c:pt idx="467">
                  <c:v>6.4518434307549626</c:v>
                </c:pt>
                <c:pt idx="468">
                  <c:v>6.4656589413131105</c:v>
                </c:pt>
                <c:pt idx="469">
                  <c:v>6.4794744518712584</c:v>
                </c:pt>
                <c:pt idx="470">
                  <c:v>6.4932899624294063</c:v>
                </c:pt>
                <c:pt idx="471">
                  <c:v>6.5071054729875542</c:v>
                </c:pt>
                <c:pt idx="472">
                  <c:v>6.520920983545702</c:v>
                </c:pt>
                <c:pt idx="473">
                  <c:v>6.5347364941038499</c:v>
                </c:pt>
                <c:pt idx="474">
                  <c:v>6.5485520046619978</c:v>
                </c:pt>
                <c:pt idx="475">
                  <c:v>6.5623675152201457</c:v>
                </c:pt>
                <c:pt idx="476">
                  <c:v>6.5761830257782936</c:v>
                </c:pt>
                <c:pt idx="477">
                  <c:v>6.5899985363364415</c:v>
                </c:pt>
                <c:pt idx="478">
                  <c:v>6.6038140468945894</c:v>
                </c:pt>
                <c:pt idx="479">
                  <c:v>6.6176295574527373</c:v>
                </c:pt>
                <c:pt idx="480">
                  <c:v>6.6314450680108852</c:v>
                </c:pt>
                <c:pt idx="481">
                  <c:v>6.6452605785690331</c:v>
                </c:pt>
                <c:pt idx="482">
                  <c:v>6.659076089127181</c:v>
                </c:pt>
                <c:pt idx="483">
                  <c:v>6.6728915996853289</c:v>
                </c:pt>
                <c:pt idx="484">
                  <c:v>6.6867071102434767</c:v>
                </c:pt>
                <c:pt idx="485">
                  <c:v>6.7005226208016246</c:v>
                </c:pt>
                <c:pt idx="486">
                  <c:v>6.7143381313597725</c:v>
                </c:pt>
                <c:pt idx="487">
                  <c:v>6.7281536419179204</c:v>
                </c:pt>
                <c:pt idx="488">
                  <c:v>6.7419691524760683</c:v>
                </c:pt>
                <c:pt idx="489">
                  <c:v>6.7557846630342162</c:v>
                </c:pt>
                <c:pt idx="490">
                  <c:v>6.7696001735923641</c:v>
                </c:pt>
                <c:pt idx="491">
                  <c:v>6.783415684150512</c:v>
                </c:pt>
                <c:pt idx="492">
                  <c:v>6.7972311947086599</c:v>
                </c:pt>
                <c:pt idx="493">
                  <c:v>6.8110467052668078</c:v>
                </c:pt>
                <c:pt idx="494">
                  <c:v>6.8248622158249557</c:v>
                </c:pt>
                <c:pt idx="495">
                  <c:v>6.8386777263831036</c:v>
                </c:pt>
                <c:pt idx="496">
                  <c:v>6.8524932369412515</c:v>
                </c:pt>
                <c:pt idx="497">
                  <c:v>6.8663087474993993</c:v>
                </c:pt>
                <c:pt idx="498">
                  <c:v>6.8801242580575472</c:v>
                </c:pt>
                <c:pt idx="499">
                  <c:v>6.8939397686156951</c:v>
                </c:pt>
                <c:pt idx="500">
                  <c:v>6.907755279173843</c:v>
                </c:pt>
                <c:pt idx="501">
                  <c:v>6.9215707897319909</c:v>
                </c:pt>
                <c:pt idx="502">
                  <c:v>6.9353863002901388</c:v>
                </c:pt>
                <c:pt idx="503">
                  <c:v>6.9492018108482867</c:v>
                </c:pt>
                <c:pt idx="504">
                  <c:v>6.9630173214064346</c:v>
                </c:pt>
                <c:pt idx="505">
                  <c:v>6.9768328319645825</c:v>
                </c:pt>
                <c:pt idx="506">
                  <c:v>6.9906483425227304</c:v>
                </c:pt>
                <c:pt idx="507">
                  <c:v>7.0044638530808783</c:v>
                </c:pt>
                <c:pt idx="508">
                  <c:v>7.0182793636390262</c:v>
                </c:pt>
                <c:pt idx="509">
                  <c:v>7.0320948741971741</c:v>
                </c:pt>
                <c:pt idx="510">
                  <c:v>7.0459103847553219</c:v>
                </c:pt>
                <c:pt idx="511">
                  <c:v>7.0597258953134698</c:v>
                </c:pt>
                <c:pt idx="512">
                  <c:v>7.0735414058716177</c:v>
                </c:pt>
                <c:pt idx="513">
                  <c:v>7.0873569164297656</c:v>
                </c:pt>
                <c:pt idx="514">
                  <c:v>7.1011724269879135</c:v>
                </c:pt>
                <c:pt idx="515">
                  <c:v>7.1149879375460614</c:v>
                </c:pt>
                <c:pt idx="516">
                  <c:v>7.1288034481042093</c:v>
                </c:pt>
                <c:pt idx="517">
                  <c:v>7.1426189586623572</c:v>
                </c:pt>
                <c:pt idx="518">
                  <c:v>7.1564344692205051</c:v>
                </c:pt>
                <c:pt idx="519">
                  <c:v>7.170249979778653</c:v>
                </c:pt>
                <c:pt idx="520">
                  <c:v>7.1840654903368009</c:v>
                </c:pt>
                <c:pt idx="521">
                  <c:v>7.1978810008949488</c:v>
                </c:pt>
                <c:pt idx="522">
                  <c:v>7.2116965114530966</c:v>
                </c:pt>
                <c:pt idx="523">
                  <c:v>7.2255120220112445</c:v>
                </c:pt>
                <c:pt idx="524">
                  <c:v>7.2393275325693924</c:v>
                </c:pt>
                <c:pt idx="525">
                  <c:v>7.2531430431275403</c:v>
                </c:pt>
                <c:pt idx="526">
                  <c:v>7.2669585536856882</c:v>
                </c:pt>
                <c:pt idx="527">
                  <c:v>7.2807740642438361</c:v>
                </c:pt>
                <c:pt idx="528">
                  <c:v>7.294589574801984</c:v>
                </c:pt>
                <c:pt idx="529">
                  <c:v>7.3084050853601319</c:v>
                </c:pt>
                <c:pt idx="530">
                  <c:v>7.3222205959182798</c:v>
                </c:pt>
                <c:pt idx="531">
                  <c:v>7.3360361064764277</c:v>
                </c:pt>
                <c:pt idx="532">
                  <c:v>7.3498516170345756</c:v>
                </c:pt>
                <c:pt idx="533">
                  <c:v>7.3636671275927235</c:v>
                </c:pt>
                <c:pt idx="534">
                  <c:v>7.3774826381508714</c:v>
                </c:pt>
                <c:pt idx="535">
                  <c:v>7.3912981487090192</c:v>
                </c:pt>
                <c:pt idx="536">
                  <c:v>7.4051136592671671</c:v>
                </c:pt>
                <c:pt idx="537">
                  <c:v>7.418929169825315</c:v>
                </c:pt>
                <c:pt idx="538">
                  <c:v>7.4327446803834629</c:v>
                </c:pt>
                <c:pt idx="539">
                  <c:v>7.4465601909416108</c:v>
                </c:pt>
                <c:pt idx="540">
                  <c:v>7.4603757014997587</c:v>
                </c:pt>
                <c:pt idx="541">
                  <c:v>7.4741912120579066</c:v>
                </c:pt>
                <c:pt idx="542">
                  <c:v>7.4880067226160545</c:v>
                </c:pt>
                <c:pt idx="543">
                  <c:v>7.5018222331742024</c:v>
                </c:pt>
                <c:pt idx="544">
                  <c:v>7.5156377437323503</c:v>
                </c:pt>
                <c:pt idx="545">
                  <c:v>7.5294532542904982</c:v>
                </c:pt>
                <c:pt idx="546">
                  <c:v>7.5432687648486461</c:v>
                </c:pt>
                <c:pt idx="547">
                  <c:v>7.5570842754067939</c:v>
                </c:pt>
                <c:pt idx="548">
                  <c:v>7.5708997859649418</c:v>
                </c:pt>
                <c:pt idx="549">
                  <c:v>7.5847152965230897</c:v>
                </c:pt>
                <c:pt idx="550">
                  <c:v>7.5985308070812376</c:v>
                </c:pt>
                <c:pt idx="551">
                  <c:v>7.6123463176393855</c:v>
                </c:pt>
                <c:pt idx="552">
                  <c:v>7.6261618281975334</c:v>
                </c:pt>
                <c:pt idx="553">
                  <c:v>7.6399773387556813</c:v>
                </c:pt>
                <c:pt idx="554">
                  <c:v>7.6537928493138292</c:v>
                </c:pt>
                <c:pt idx="555">
                  <c:v>7.6676083598719771</c:v>
                </c:pt>
                <c:pt idx="556">
                  <c:v>7.681423870430125</c:v>
                </c:pt>
                <c:pt idx="557">
                  <c:v>7.6952393809882729</c:v>
                </c:pt>
                <c:pt idx="558">
                  <c:v>7.7090548915464208</c:v>
                </c:pt>
                <c:pt idx="559">
                  <c:v>7.7228704021045687</c:v>
                </c:pt>
                <c:pt idx="560">
                  <c:v>7.7366859126627165</c:v>
                </c:pt>
                <c:pt idx="561">
                  <c:v>7.7505014232208644</c:v>
                </c:pt>
                <c:pt idx="562">
                  <c:v>7.7643169337790123</c:v>
                </c:pt>
                <c:pt idx="563">
                  <c:v>7.7781324443371602</c:v>
                </c:pt>
                <c:pt idx="564">
                  <c:v>7.7919479548953081</c:v>
                </c:pt>
                <c:pt idx="565">
                  <c:v>7.805763465453456</c:v>
                </c:pt>
                <c:pt idx="566">
                  <c:v>7.8195789760116039</c:v>
                </c:pt>
                <c:pt idx="567">
                  <c:v>7.8333944865697518</c:v>
                </c:pt>
                <c:pt idx="568">
                  <c:v>7.8472099971278997</c:v>
                </c:pt>
                <c:pt idx="569">
                  <c:v>7.8610255076860476</c:v>
                </c:pt>
                <c:pt idx="570">
                  <c:v>7.8748410182441955</c:v>
                </c:pt>
                <c:pt idx="571">
                  <c:v>7.8886565288023434</c:v>
                </c:pt>
                <c:pt idx="572">
                  <c:v>7.9024720393604913</c:v>
                </c:pt>
                <c:pt idx="573">
                  <c:v>7.9162875499186391</c:v>
                </c:pt>
                <c:pt idx="574">
                  <c:v>7.930103060476787</c:v>
                </c:pt>
                <c:pt idx="575">
                  <c:v>7.9439185710349349</c:v>
                </c:pt>
                <c:pt idx="576">
                  <c:v>7.9577340815930828</c:v>
                </c:pt>
                <c:pt idx="577">
                  <c:v>7.9715495921512307</c:v>
                </c:pt>
                <c:pt idx="578">
                  <c:v>7.9853651027093786</c:v>
                </c:pt>
                <c:pt idx="579">
                  <c:v>7.9991806132675265</c:v>
                </c:pt>
                <c:pt idx="580">
                  <c:v>8.0129961238256744</c:v>
                </c:pt>
                <c:pt idx="581">
                  <c:v>8.0268116343838223</c:v>
                </c:pt>
                <c:pt idx="582">
                  <c:v>8.0406271449419702</c:v>
                </c:pt>
                <c:pt idx="583">
                  <c:v>8.0544426555001181</c:v>
                </c:pt>
                <c:pt idx="584">
                  <c:v>8.068258166058266</c:v>
                </c:pt>
                <c:pt idx="585">
                  <c:v>8.0820736766164138</c:v>
                </c:pt>
                <c:pt idx="586">
                  <c:v>8.0958891871745617</c:v>
                </c:pt>
                <c:pt idx="587">
                  <c:v>8.1097046977327096</c:v>
                </c:pt>
                <c:pt idx="588">
                  <c:v>8.1235202082908575</c:v>
                </c:pt>
                <c:pt idx="589">
                  <c:v>8.1373357188490054</c:v>
                </c:pt>
                <c:pt idx="590">
                  <c:v>8.1511512294071533</c:v>
                </c:pt>
                <c:pt idx="591">
                  <c:v>8.1649667399653012</c:v>
                </c:pt>
                <c:pt idx="592">
                  <c:v>8.1787822505234491</c:v>
                </c:pt>
                <c:pt idx="593">
                  <c:v>8.192597761081597</c:v>
                </c:pt>
                <c:pt idx="594">
                  <c:v>8.2064132716397449</c:v>
                </c:pt>
                <c:pt idx="595">
                  <c:v>8.2202287821978928</c:v>
                </c:pt>
                <c:pt idx="596">
                  <c:v>8.2340442927560407</c:v>
                </c:pt>
                <c:pt idx="597">
                  <c:v>8.2478598033141886</c:v>
                </c:pt>
                <c:pt idx="598">
                  <c:v>8.2616753138723364</c:v>
                </c:pt>
                <c:pt idx="599">
                  <c:v>8.2754908244304843</c:v>
                </c:pt>
                <c:pt idx="600">
                  <c:v>8.2893063349886322</c:v>
                </c:pt>
                <c:pt idx="601">
                  <c:v>8.3031218455467801</c:v>
                </c:pt>
                <c:pt idx="602">
                  <c:v>8.316937356104928</c:v>
                </c:pt>
                <c:pt idx="603">
                  <c:v>8.3307528666630759</c:v>
                </c:pt>
                <c:pt idx="604">
                  <c:v>8.3445683772212238</c:v>
                </c:pt>
                <c:pt idx="605">
                  <c:v>8.3583838877793717</c:v>
                </c:pt>
                <c:pt idx="606">
                  <c:v>8.3721993983375196</c:v>
                </c:pt>
                <c:pt idx="607">
                  <c:v>8.3860149088956675</c:v>
                </c:pt>
                <c:pt idx="608">
                  <c:v>8.3998304194538154</c:v>
                </c:pt>
                <c:pt idx="609">
                  <c:v>8.4136459300119633</c:v>
                </c:pt>
                <c:pt idx="610">
                  <c:v>8.4274614405701112</c:v>
                </c:pt>
                <c:pt idx="611">
                  <c:v>8.441276951128259</c:v>
                </c:pt>
                <c:pt idx="612">
                  <c:v>8.4550924616864069</c:v>
                </c:pt>
                <c:pt idx="613">
                  <c:v>8.4689079722445548</c:v>
                </c:pt>
                <c:pt idx="614">
                  <c:v>8.4827234828027027</c:v>
                </c:pt>
                <c:pt idx="615">
                  <c:v>8.4965389933608506</c:v>
                </c:pt>
                <c:pt idx="616">
                  <c:v>8.5103545039189985</c:v>
                </c:pt>
                <c:pt idx="617">
                  <c:v>8.5241700144771464</c:v>
                </c:pt>
                <c:pt idx="618">
                  <c:v>8.5379855250352943</c:v>
                </c:pt>
                <c:pt idx="619">
                  <c:v>8.5518010355934422</c:v>
                </c:pt>
                <c:pt idx="620">
                  <c:v>8.5656165461515901</c:v>
                </c:pt>
                <c:pt idx="621">
                  <c:v>8.579432056709738</c:v>
                </c:pt>
                <c:pt idx="622">
                  <c:v>8.5932475672678859</c:v>
                </c:pt>
                <c:pt idx="623">
                  <c:v>8.6070630778260337</c:v>
                </c:pt>
                <c:pt idx="624">
                  <c:v>8.6208785883841816</c:v>
                </c:pt>
                <c:pt idx="625">
                  <c:v>8.6346940989423295</c:v>
                </c:pt>
                <c:pt idx="626">
                  <c:v>8.6485096095004774</c:v>
                </c:pt>
                <c:pt idx="627">
                  <c:v>8.6623251200586253</c:v>
                </c:pt>
                <c:pt idx="628">
                  <c:v>8.6761406306167732</c:v>
                </c:pt>
                <c:pt idx="629">
                  <c:v>8.6899561411749211</c:v>
                </c:pt>
                <c:pt idx="630">
                  <c:v>8.703771651733069</c:v>
                </c:pt>
                <c:pt idx="631">
                  <c:v>8.7175871622912169</c:v>
                </c:pt>
                <c:pt idx="632">
                  <c:v>8.7314026728493648</c:v>
                </c:pt>
                <c:pt idx="633">
                  <c:v>8.7452181834075127</c:v>
                </c:pt>
                <c:pt idx="634">
                  <c:v>8.7590336939656606</c:v>
                </c:pt>
                <c:pt idx="635">
                  <c:v>8.7728492045238085</c:v>
                </c:pt>
                <c:pt idx="636">
                  <c:v>8.7866647150819563</c:v>
                </c:pt>
                <c:pt idx="637">
                  <c:v>8.8004802256401042</c:v>
                </c:pt>
                <c:pt idx="638">
                  <c:v>8.8142957361982521</c:v>
                </c:pt>
                <c:pt idx="639">
                  <c:v>8.8281112467564</c:v>
                </c:pt>
                <c:pt idx="640">
                  <c:v>8.8419267573145479</c:v>
                </c:pt>
                <c:pt idx="641">
                  <c:v>8.8557422678726958</c:v>
                </c:pt>
                <c:pt idx="642">
                  <c:v>8.8695577784308437</c:v>
                </c:pt>
                <c:pt idx="643">
                  <c:v>8.8833732889889916</c:v>
                </c:pt>
                <c:pt idx="644">
                  <c:v>8.8971887995471395</c:v>
                </c:pt>
                <c:pt idx="645">
                  <c:v>8.9110043101052874</c:v>
                </c:pt>
                <c:pt idx="646">
                  <c:v>8.9248198206634353</c:v>
                </c:pt>
                <c:pt idx="647">
                  <c:v>8.9386353312215832</c:v>
                </c:pt>
                <c:pt idx="648">
                  <c:v>8.952450841779731</c:v>
                </c:pt>
                <c:pt idx="649">
                  <c:v>8.9662663523378789</c:v>
                </c:pt>
                <c:pt idx="650">
                  <c:v>8.9800818628960268</c:v>
                </c:pt>
                <c:pt idx="651">
                  <c:v>8.9938973734541747</c:v>
                </c:pt>
                <c:pt idx="652">
                  <c:v>9.0077128840123226</c:v>
                </c:pt>
                <c:pt idx="653">
                  <c:v>9.0215283945704705</c:v>
                </c:pt>
                <c:pt idx="654">
                  <c:v>9.0353439051286184</c:v>
                </c:pt>
                <c:pt idx="655">
                  <c:v>9.0491594156867663</c:v>
                </c:pt>
                <c:pt idx="656">
                  <c:v>9.0629749262449142</c:v>
                </c:pt>
                <c:pt idx="657">
                  <c:v>9.0767904368030621</c:v>
                </c:pt>
                <c:pt idx="658">
                  <c:v>9.09060594736121</c:v>
                </c:pt>
                <c:pt idx="659">
                  <c:v>9.1044214579193579</c:v>
                </c:pt>
                <c:pt idx="660">
                  <c:v>9.1182369684775058</c:v>
                </c:pt>
                <c:pt idx="661">
                  <c:v>9.1320524790356536</c:v>
                </c:pt>
                <c:pt idx="662">
                  <c:v>9.1458679895938015</c:v>
                </c:pt>
                <c:pt idx="663">
                  <c:v>9.1596835001519494</c:v>
                </c:pt>
                <c:pt idx="664">
                  <c:v>9.1734990107100973</c:v>
                </c:pt>
                <c:pt idx="665">
                  <c:v>9.1873145212682452</c:v>
                </c:pt>
                <c:pt idx="666">
                  <c:v>9.2011300318263931</c:v>
                </c:pt>
                <c:pt idx="667">
                  <c:v>9.214945542384541</c:v>
                </c:pt>
                <c:pt idx="668">
                  <c:v>9.2287610529426889</c:v>
                </c:pt>
                <c:pt idx="669">
                  <c:v>9.2425765635008368</c:v>
                </c:pt>
                <c:pt idx="670">
                  <c:v>9.2563920740589847</c:v>
                </c:pt>
                <c:pt idx="671">
                  <c:v>9.2702075846171326</c:v>
                </c:pt>
                <c:pt idx="672">
                  <c:v>9.2840230951752805</c:v>
                </c:pt>
                <c:pt idx="673">
                  <c:v>9.2978386057334284</c:v>
                </c:pt>
                <c:pt idx="674">
                  <c:v>9.3116541162915762</c:v>
                </c:pt>
                <c:pt idx="675">
                  <c:v>9.3254696268497241</c:v>
                </c:pt>
                <c:pt idx="676">
                  <c:v>9.339285137407872</c:v>
                </c:pt>
                <c:pt idx="677">
                  <c:v>9.3531006479660199</c:v>
                </c:pt>
                <c:pt idx="678">
                  <c:v>9.3669161585241678</c:v>
                </c:pt>
                <c:pt idx="679">
                  <c:v>9.3807316690823157</c:v>
                </c:pt>
                <c:pt idx="680">
                  <c:v>9.3945471796404636</c:v>
                </c:pt>
                <c:pt idx="681">
                  <c:v>9.4083626901986115</c:v>
                </c:pt>
                <c:pt idx="682">
                  <c:v>9.4221782007567594</c:v>
                </c:pt>
                <c:pt idx="683">
                  <c:v>9.4359937113149073</c:v>
                </c:pt>
                <c:pt idx="684">
                  <c:v>9.4498092218730552</c:v>
                </c:pt>
                <c:pt idx="685">
                  <c:v>9.4636247324312031</c:v>
                </c:pt>
                <c:pt idx="686">
                  <c:v>9.4774402429893509</c:v>
                </c:pt>
                <c:pt idx="687">
                  <c:v>9.4912557535474988</c:v>
                </c:pt>
                <c:pt idx="688">
                  <c:v>9.5050712641056467</c:v>
                </c:pt>
                <c:pt idx="689">
                  <c:v>9.5188867746637946</c:v>
                </c:pt>
                <c:pt idx="690">
                  <c:v>9.5327022852219425</c:v>
                </c:pt>
                <c:pt idx="691">
                  <c:v>9.5465177957800904</c:v>
                </c:pt>
                <c:pt idx="692">
                  <c:v>9.5603333063382383</c:v>
                </c:pt>
                <c:pt idx="693">
                  <c:v>9.5741488168963862</c:v>
                </c:pt>
                <c:pt idx="694">
                  <c:v>9.5879643274545341</c:v>
                </c:pt>
                <c:pt idx="695">
                  <c:v>9.601779838012682</c:v>
                </c:pt>
                <c:pt idx="696">
                  <c:v>9.6155953485708299</c:v>
                </c:pt>
                <c:pt idx="697">
                  <c:v>9.6294108591289778</c:v>
                </c:pt>
                <c:pt idx="698">
                  <c:v>9.6432263696871257</c:v>
                </c:pt>
                <c:pt idx="699">
                  <c:v>9.6570418802452735</c:v>
                </c:pt>
                <c:pt idx="700">
                  <c:v>9.6708573908034214</c:v>
                </c:pt>
                <c:pt idx="701">
                  <c:v>9.6846729013615693</c:v>
                </c:pt>
                <c:pt idx="702">
                  <c:v>9.6984884119197172</c:v>
                </c:pt>
                <c:pt idx="703">
                  <c:v>9.7123039224778651</c:v>
                </c:pt>
                <c:pt idx="704">
                  <c:v>9.726119433036013</c:v>
                </c:pt>
                <c:pt idx="705">
                  <c:v>9.7399349435941609</c:v>
                </c:pt>
                <c:pt idx="706">
                  <c:v>9.7537504541523088</c:v>
                </c:pt>
                <c:pt idx="707">
                  <c:v>9.7675659647104567</c:v>
                </c:pt>
                <c:pt idx="708">
                  <c:v>9.7813814752686046</c:v>
                </c:pt>
                <c:pt idx="709">
                  <c:v>9.7951969858267525</c:v>
                </c:pt>
                <c:pt idx="710">
                  <c:v>9.8090124963849004</c:v>
                </c:pt>
                <c:pt idx="711">
                  <c:v>9.8228280069430483</c:v>
                </c:pt>
                <c:pt idx="712">
                  <c:v>9.8366435175011961</c:v>
                </c:pt>
                <c:pt idx="713">
                  <c:v>9.850459028059344</c:v>
                </c:pt>
                <c:pt idx="714">
                  <c:v>9.8642745386174919</c:v>
                </c:pt>
                <c:pt idx="715">
                  <c:v>9.8780900491756398</c:v>
                </c:pt>
                <c:pt idx="716">
                  <c:v>9.8919055597337877</c:v>
                </c:pt>
                <c:pt idx="717">
                  <c:v>9.9057210702919356</c:v>
                </c:pt>
                <c:pt idx="718">
                  <c:v>9.9195365808500835</c:v>
                </c:pt>
                <c:pt idx="719">
                  <c:v>9.9333520914082314</c:v>
                </c:pt>
                <c:pt idx="720">
                  <c:v>9.9471676019663793</c:v>
                </c:pt>
                <c:pt idx="721">
                  <c:v>9.9609831125245272</c:v>
                </c:pt>
                <c:pt idx="722">
                  <c:v>9.9747986230826751</c:v>
                </c:pt>
                <c:pt idx="723">
                  <c:v>9.988614133640823</c:v>
                </c:pt>
                <c:pt idx="724">
                  <c:v>10.002429644198971</c:v>
                </c:pt>
                <c:pt idx="725">
                  <c:v>10.016245154757119</c:v>
                </c:pt>
                <c:pt idx="726">
                  <c:v>10.030060665315267</c:v>
                </c:pt>
                <c:pt idx="727">
                  <c:v>10.043876175873415</c:v>
                </c:pt>
                <c:pt idx="728">
                  <c:v>10.057691686431562</c:v>
                </c:pt>
                <c:pt idx="729">
                  <c:v>10.07150719698971</c:v>
                </c:pt>
                <c:pt idx="730">
                  <c:v>10.085322707547858</c:v>
                </c:pt>
                <c:pt idx="731">
                  <c:v>10.099138218106006</c:v>
                </c:pt>
                <c:pt idx="732">
                  <c:v>10.112953728664154</c:v>
                </c:pt>
                <c:pt idx="733">
                  <c:v>10.126769239222302</c:v>
                </c:pt>
                <c:pt idx="734">
                  <c:v>10.14058474978045</c:v>
                </c:pt>
                <c:pt idx="735">
                  <c:v>10.154400260338598</c:v>
                </c:pt>
                <c:pt idx="736">
                  <c:v>10.168215770896746</c:v>
                </c:pt>
                <c:pt idx="737">
                  <c:v>10.182031281454893</c:v>
                </c:pt>
                <c:pt idx="738">
                  <c:v>10.195846792013041</c:v>
                </c:pt>
                <c:pt idx="739">
                  <c:v>10.209662302571189</c:v>
                </c:pt>
                <c:pt idx="740">
                  <c:v>10.223477813129337</c:v>
                </c:pt>
                <c:pt idx="741">
                  <c:v>10.237293323687485</c:v>
                </c:pt>
                <c:pt idx="742">
                  <c:v>10.251108834245633</c:v>
                </c:pt>
                <c:pt idx="743">
                  <c:v>10.264924344803781</c:v>
                </c:pt>
                <c:pt idx="744">
                  <c:v>10.278739855361929</c:v>
                </c:pt>
                <c:pt idx="745">
                  <c:v>10.292555365920077</c:v>
                </c:pt>
                <c:pt idx="746">
                  <c:v>10.306370876478224</c:v>
                </c:pt>
                <c:pt idx="747">
                  <c:v>10.320186387036372</c:v>
                </c:pt>
                <c:pt idx="748">
                  <c:v>10.33400189759452</c:v>
                </c:pt>
                <c:pt idx="749">
                  <c:v>10.347817408152668</c:v>
                </c:pt>
                <c:pt idx="750">
                  <c:v>10.361632918710816</c:v>
                </c:pt>
                <c:pt idx="751">
                  <c:v>10.375448429268964</c:v>
                </c:pt>
                <c:pt idx="752">
                  <c:v>10.389263939827112</c:v>
                </c:pt>
                <c:pt idx="753">
                  <c:v>10.40307945038526</c:v>
                </c:pt>
                <c:pt idx="754">
                  <c:v>10.416894960943408</c:v>
                </c:pt>
                <c:pt idx="755">
                  <c:v>10.430710471501556</c:v>
                </c:pt>
                <c:pt idx="756">
                  <c:v>10.444525982059703</c:v>
                </c:pt>
                <c:pt idx="757">
                  <c:v>10.458341492617851</c:v>
                </c:pt>
                <c:pt idx="758">
                  <c:v>10.472157003175999</c:v>
                </c:pt>
                <c:pt idx="759">
                  <c:v>10.485972513734147</c:v>
                </c:pt>
                <c:pt idx="760">
                  <c:v>10.499788024292295</c:v>
                </c:pt>
                <c:pt idx="761">
                  <c:v>10.513603534850443</c:v>
                </c:pt>
                <c:pt idx="762">
                  <c:v>10.527419045408591</c:v>
                </c:pt>
                <c:pt idx="763">
                  <c:v>10.541234555966739</c:v>
                </c:pt>
                <c:pt idx="764">
                  <c:v>10.555050066524887</c:v>
                </c:pt>
                <c:pt idx="765">
                  <c:v>10.568865577083034</c:v>
                </c:pt>
                <c:pt idx="766">
                  <c:v>10.582681087641182</c:v>
                </c:pt>
                <c:pt idx="767">
                  <c:v>10.59649659819933</c:v>
                </c:pt>
                <c:pt idx="768">
                  <c:v>10.610312108757478</c:v>
                </c:pt>
                <c:pt idx="769">
                  <c:v>10.624127619315626</c:v>
                </c:pt>
                <c:pt idx="770">
                  <c:v>10.637943129873774</c:v>
                </c:pt>
                <c:pt idx="771">
                  <c:v>10.651758640431922</c:v>
                </c:pt>
                <c:pt idx="772">
                  <c:v>10.66557415099007</c:v>
                </c:pt>
                <c:pt idx="773">
                  <c:v>10.679389661548218</c:v>
                </c:pt>
                <c:pt idx="774">
                  <c:v>10.693205172106365</c:v>
                </c:pt>
                <c:pt idx="775">
                  <c:v>10.707020682664513</c:v>
                </c:pt>
                <c:pt idx="776">
                  <c:v>10.720836193222661</c:v>
                </c:pt>
                <c:pt idx="777">
                  <c:v>10.734651703780809</c:v>
                </c:pt>
                <c:pt idx="778">
                  <c:v>10.748467214338957</c:v>
                </c:pt>
                <c:pt idx="779">
                  <c:v>10.762282724897105</c:v>
                </c:pt>
                <c:pt idx="780">
                  <c:v>10.776098235455253</c:v>
                </c:pt>
                <c:pt idx="781">
                  <c:v>10.789913746013401</c:v>
                </c:pt>
                <c:pt idx="782">
                  <c:v>10.803729256571549</c:v>
                </c:pt>
                <c:pt idx="783">
                  <c:v>10.817544767129696</c:v>
                </c:pt>
                <c:pt idx="784">
                  <c:v>10.831360277687844</c:v>
                </c:pt>
                <c:pt idx="785">
                  <c:v>10.845175788245992</c:v>
                </c:pt>
                <c:pt idx="786">
                  <c:v>10.85899129880414</c:v>
                </c:pt>
                <c:pt idx="787">
                  <c:v>10.872806809362288</c:v>
                </c:pt>
                <c:pt idx="788">
                  <c:v>10.886622319920436</c:v>
                </c:pt>
                <c:pt idx="789">
                  <c:v>10.900437830478584</c:v>
                </c:pt>
                <c:pt idx="790">
                  <c:v>10.914253341036732</c:v>
                </c:pt>
                <c:pt idx="791">
                  <c:v>10.92806885159488</c:v>
                </c:pt>
                <c:pt idx="792">
                  <c:v>10.941884362153028</c:v>
                </c:pt>
                <c:pt idx="793">
                  <c:v>10.955699872711175</c:v>
                </c:pt>
                <c:pt idx="794">
                  <c:v>10.969515383269323</c:v>
                </c:pt>
                <c:pt idx="795">
                  <c:v>10.983330893827471</c:v>
                </c:pt>
                <c:pt idx="796">
                  <c:v>10.997146404385619</c:v>
                </c:pt>
                <c:pt idx="797">
                  <c:v>11.010961914943767</c:v>
                </c:pt>
                <c:pt idx="798">
                  <c:v>11.024777425501915</c:v>
                </c:pt>
                <c:pt idx="799">
                  <c:v>11.038592936060063</c:v>
                </c:pt>
                <c:pt idx="800">
                  <c:v>11.052408446618211</c:v>
                </c:pt>
                <c:pt idx="801">
                  <c:v>11.066223957176359</c:v>
                </c:pt>
                <c:pt idx="802">
                  <c:v>11.080039467734506</c:v>
                </c:pt>
                <c:pt idx="803">
                  <c:v>11.093854978292654</c:v>
                </c:pt>
                <c:pt idx="804">
                  <c:v>11.107670488850802</c:v>
                </c:pt>
                <c:pt idx="805">
                  <c:v>11.12148599940895</c:v>
                </c:pt>
                <c:pt idx="806">
                  <c:v>11.135301509967098</c:v>
                </c:pt>
                <c:pt idx="807">
                  <c:v>11.149117020525246</c:v>
                </c:pt>
                <c:pt idx="808">
                  <c:v>11.162932531083394</c:v>
                </c:pt>
                <c:pt idx="809">
                  <c:v>11.176748041641542</c:v>
                </c:pt>
                <c:pt idx="810">
                  <c:v>11.19056355219969</c:v>
                </c:pt>
                <c:pt idx="811">
                  <c:v>11.204379062757837</c:v>
                </c:pt>
                <c:pt idx="812">
                  <c:v>11.218194573315985</c:v>
                </c:pt>
                <c:pt idx="813">
                  <c:v>11.232010083874133</c:v>
                </c:pt>
                <c:pt idx="814">
                  <c:v>11.245825594432281</c:v>
                </c:pt>
                <c:pt idx="815">
                  <c:v>11.259641104990429</c:v>
                </c:pt>
                <c:pt idx="816">
                  <c:v>11.273456615548577</c:v>
                </c:pt>
                <c:pt idx="817">
                  <c:v>11.287272126106725</c:v>
                </c:pt>
                <c:pt idx="818">
                  <c:v>11.301087636664873</c:v>
                </c:pt>
                <c:pt idx="819">
                  <c:v>11.314903147223021</c:v>
                </c:pt>
                <c:pt idx="820">
                  <c:v>11.328718657781168</c:v>
                </c:pt>
                <c:pt idx="821">
                  <c:v>11.342534168339316</c:v>
                </c:pt>
                <c:pt idx="822">
                  <c:v>11.356349678897464</c:v>
                </c:pt>
                <c:pt idx="823">
                  <c:v>11.370165189455612</c:v>
                </c:pt>
                <c:pt idx="824">
                  <c:v>11.38398070001376</c:v>
                </c:pt>
                <c:pt idx="825">
                  <c:v>11.397796210571908</c:v>
                </c:pt>
                <c:pt idx="826">
                  <c:v>11.411611721130056</c:v>
                </c:pt>
                <c:pt idx="827">
                  <c:v>11.425427231688204</c:v>
                </c:pt>
                <c:pt idx="828">
                  <c:v>11.439242742246352</c:v>
                </c:pt>
                <c:pt idx="829">
                  <c:v>11.4530582528045</c:v>
                </c:pt>
                <c:pt idx="830">
                  <c:v>11.466873763362647</c:v>
                </c:pt>
                <c:pt idx="831">
                  <c:v>11.480689273920795</c:v>
                </c:pt>
                <c:pt idx="832">
                  <c:v>11.494504784478943</c:v>
                </c:pt>
                <c:pt idx="833">
                  <c:v>11.508320295037091</c:v>
                </c:pt>
                <c:pt idx="834">
                  <c:v>11.522135805595239</c:v>
                </c:pt>
                <c:pt idx="835">
                  <c:v>11.535951316153387</c:v>
                </c:pt>
                <c:pt idx="836">
                  <c:v>11.549766826711535</c:v>
                </c:pt>
                <c:pt idx="837">
                  <c:v>11.563582337269683</c:v>
                </c:pt>
                <c:pt idx="838">
                  <c:v>11.577397847827831</c:v>
                </c:pt>
                <c:pt idx="839">
                  <c:v>11.591213358385978</c:v>
                </c:pt>
                <c:pt idx="840">
                  <c:v>11.605028868944126</c:v>
                </c:pt>
                <c:pt idx="841">
                  <c:v>11.618844379502274</c:v>
                </c:pt>
                <c:pt idx="842">
                  <c:v>11.632659890060422</c:v>
                </c:pt>
                <c:pt idx="843">
                  <c:v>11.64647540061857</c:v>
                </c:pt>
                <c:pt idx="844">
                  <c:v>11.660290911176718</c:v>
                </c:pt>
                <c:pt idx="845">
                  <c:v>11.674106421734866</c:v>
                </c:pt>
                <c:pt idx="846">
                  <c:v>11.687921932293014</c:v>
                </c:pt>
                <c:pt idx="847">
                  <c:v>11.701737442851162</c:v>
                </c:pt>
                <c:pt idx="848">
                  <c:v>11.715552953409309</c:v>
                </c:pt>
                <c:pt idx="849">
                  <c:v>11.729368463967457</c:v>
                </c:pt>
                <c:pt idx="850">
                  <c:v>11.743183974525605</c:v>
                </c:pt>
                <c:pt idx="851">
                  <c:v>11.756999485083753</c:v>
                </c:pt>
                <c:pt idx="852">
                  <c:v>11.770814995641901</c:v>
                </c:pt>
                <c:pt idx="853">
                  <c:v>11.784630506200049</c:v>
                </c:pt>
                <c:pt idx="854">
                  <c:v>11.798446016758197</c:v>
                </c:pt>
                <c:pt idx="855">
                  <c:v>11.812261527316345</c:v>
                </c:pt>
                <c:pt idx="856">
                  <c:v>11.826077037874493</c:v>
                </c:pt>
                <c:pt idx="857">
                  <c:v>11.83989254843264</c:v>
                </c:pt>
                <c:pt idx="858">
                  <c:v>11.853708058990788</c:v>
                </c:pt>
                <c:pt idx="859">
                  <c:v>11.867523569548936</c:v>
                </c:pt>
                <c:pt idx="860">
                  <c:v>11.881339080107084</c:v>
                </c:pt>
                <c:pt idx="861">
                  <c:v>11.895154590665232</c:v>
                </c:pt>
                <c:pt idx="862">
                  <c:v>11.90897010122338</c:v>
                </c:pt>
                <c:pt idx="863">
                  <c:v>11.922785611781528</c:v>
                </c:pt>
                <c:pt idx="864">
                  <c:v>11.936601122339676</c:v>
                </c:pt>
                <c:pt idx="865">
                  <c:v>11.950416632897824</c:v>
                </c:pt>
                <c:pt idx="866">
                  <c:v>11.964232143455972</c:v>
                </c:pt>
                <c:pt idx="867">
                  <c:v>11.978047654014119</c:v>
                </c:pt>
                <c:pt idx="868">
                  <c:v>11.991863164572267</c:v>
                </c:pt>
                <c:pt idx="869">
                  <c:v>12.005678675130415</c:v>
                </c:pt>
                <c:pt idx="870">
                  <c:v>12.019494185688563</c:v>
                </c:pt>
                <c:pt idx="871">
                  <c:v>12.033309696246711</c:v>
                </c:pt>
                <c:pt idx="872">
                  <c:v>12.047125206804859</c:v>
                </c:pt>
                <c:pt idx="873">
                  <c:v>12.060940717363007</c:v>
                </c:pt>
                <c:pt idx="874">
                  <c:v>12.074756227921155</c:v>
                </c:pt>
                <c:pt idx="875">
                  <c:v>12.088571738479303</c:v>
                </c:pt>
                <c:pt idx="876">
                  <c:v>12.10238724903745</c:v>
                </c:pt>
                <c:pt idx="877">
                  <c:v>12.116202759595598</c:v>
                </c:pt>
                <c:pt idx="878">
                  <c:v>12.130018270153746</c:v>
                </c:pt>
                <c:pt idx="879">
                  <c:v>12.143833780711894</c:v>
                </c:pt>
                <c:pt idx="880">
                  <c:v>12.157649291270042</c:v>
                </c:pt>
                <c:pt idx="881">
                  <c:v>12.17146480182819</c:v>
                </c:pt>
                <c:pt idx="882">
                  <c:v>12.185280312386338</c:v>
                </c:pt>
                <c:pt idx="883">
                  <c:v>12.199095822944486</c:v>
                </c:pt>
                <c:pt idx="884">
                  <c:v>12.212911333502634</c:v>
                </c:pt>
                <c:pt idx="885">
                  <c:v>12.226726844060781</c:v>
                </c:pt>
                <c:pt idx="886">
                  <c:v>12.240542354618929</c:v>
                </c:pt>
                <c:pt idx="887">
                  <c:v>12.254357865177077</c:v>
                </c:pt>
                <c:pt idx="888">
                  <c:v>12.268173375735225</c:v>
                </c:pt>
                <c:pt idx="889">
                  <c:v>12.281988886293373</c:v>
                </c:pt>
                <c:pt idx="890">
                  <c:v>12.295804396851521</c:v>
                </c:pt>
                <c:pt idx="891">
                  <c:v>12.309619907409669</c:v>
                </c:pt>
                <c:pt idx="892">
                  <c:v>12.323435417967817</c:v>
                </c:pt>
                <c:pt idx="893">
                  <c:v>12.337250928525965</c:v>
                </c:pt>
                <c:pt idx="894">
                  <c:v>12.351066439084113</c:v>
                </c:pt>
                <c:pt idx="895">
                  <c:v>12.36488194964226</c:v>
                </c:pt>
                <c:pt idx="896">
                  <c:v>12.378697460200408</c:v>
                </c:pt>
                <c:pt idx="897">
                  <c:v>12.392512970758556</c:v>
                </c:pt>
                <c:pt idx="898">
                  <c:v>12.406328481316704</c:v>
                </c:pt>
                <c:pt idx="899">
                  <c:v>12.420143991874852</c:v>
                </c:pt>
                <c:pt idx="900">
                  <c:v>12.433959502433</c:v>
                </c:pt>
                <c:pt idx="901">
                  <c:v>12.447775012991148</c:v>
                </c:pt>
                <c:pt idx="902">
                  <c:v>12.461590523549296</c:v>
                </c:pt>
                <c:pt idx="903">
                  <c:v>12.475406034107444</c:v>
                </c:pt>
                <c:pt idx="904">
                  <c:v>12.489221544665591</c:v>
                </c:pt>
                <c:pt idx="905">
                  <c:v>12.503037055223739</c:v>
                </c:pt>
                <c:pt idx="906">
                  <c:v>12.516852565781887</c:v>
                </c:pt>
                <c:pt idx="907">
                  <c:v>12.530668076340035</c:v>
                </c:pt>
                <c:pt idx="908">
                  <c:v>12.544483586898183</c:v>
                </c:pt>
                <c:pt idx="909">
                  <c:v>12.558299097456331</c:v>
                </c:pt>
                <c:pt idx="910">
                  <c:v>12.572114608014479</c:v>
                </c:pt>
                <c:pt idx="911">
                  <c:v>12.585930118572627</c:v>
                </c:pt>
                <c:pt idx="912">
                  <c:v>12.599745629130775</c:v>
                </c:pt>
                <c:pt idx="913">
                  <c:v>12.613561139688922</c:v>
                </c:pt>
                <c:pt idx="914">
                  <c:v>12.62737665024707</c:v>
                </c:pt>
                <c:pt idx="915">
                  <c:v>12.641192160805218</c:v>
                </c:pt>
                <c:pt idx="916">
                  <c:v>12.655007671363366</c:v>
                </c:pt>
                <c:pt idx="917">
                  <c:v>12.668823181921514</c:v>
                </c:pt>
                <c:pt idx="918">
                  <c:v>12.682638692479662</c:v>
                </c:pt>
                <c:pt idx="919">
                  <c:v>12.69645420303781</c:v>
                </c:pt>
                <c:pt idx="920">
                  <c:v>12.710269713595958</c:v>
                </c:pt>
                <c:pt idx="921">
                  <c:v>12.724085224154106</c:v>
                </c:pt>
                <c:pt idx="922">
                  <c:v>12.737900734712253</c:v>
                </c:pt>
                <c:pt idx="923">
                  <c:v>12.751716245270401</c:v>
                </c:pt>
                <c:pt idx="924">
                  <c:v>12.765531755828549</c:v>
                </c:pt>
                <c:pt idx="925">
                  <c:v>12.779347266386697</c:v>
                </c:pt>
                <c:pt idx="926">
                  <c:v>12.793162776944845</c:v>
                </c:pt>
                <c:pt idx="927">
                  <c:v>12.806978287502993</c:v>
                </c:pt>
                <c:pt idx="928">
                  <c:v>12.820793798061141</c:v>
                </c:pt>
                <c:pt idx="929">
                  <c:v>12.834609308619289</c:v>
                </c:pt>
                <c:pt idx="930">
                  <c:v>12.848424819177437</c:v>
                </c:pt>
                <c:pt idx="931">
                  <c:v>12.862240329735585</c:v>
                </c:pt>
                <c:pt idx="932">
                  <c:v>12.876055840293732</c:v>
                </c:pt>
                <c:pt idx="933">
                  <c:v>12.88987135085188</c:v>
                </c:pt>
                <c:pt idx="934">
                  <c:v>12.903686861410028</c:v>
                </c:pt>
                <c:pt idx="935">
                  <c:v>12.917502371968176</c:v>
                </c:pt>
                <c:pt idx="936">
                  <c:v>12.931317882526324</c:v>
                </c:pt>
                <c:pt idx="937">
                  <c:v>12.945133393084472</c:v>
                </c:pt>
                <c:pt idx="938">
                  <c:v>12.95894890364262</c:v>
                </c:pt>
                <c:pt idx="939">
                  <c:v>12.972764414200768</c:v>
                </c:pt>
                <c:pt idx="940">
                  <c:v>12.986579924758916</c:v>
                </c:pt>
                <c:pt idx="941">
                  <c:v>13.000395435317063</c:v>
                </c:pt>
                <c:pt idx="942">
                  <c:v>13.014210945875211</c:v>
                </c:pt>
                <c:pt idx="943">
                  <c:v>13.028026456433359</c:v>
                </c:pt>
                <c:pt idx="944">
                  <c:v>13.041841966991507</c:v>
                </c:pt>
                <c:pt idx="945">
                  <c:v>13.055657477549655</c:v>
                </c:pt>
                <c:pt idx="946">
                  <c:v>13.069472988107803</c:v>
                </c:pt>
                <c:pt idx="947">
                  <c:v>13.083288498665951</c:v>
                </c:pt>
                <c:pt idx="948">
                  <c:v>13.097104009224099</c:v>
                </c:pt>
                <c:pt idx="949">
                  <c:v>13.110919519782247</c:v>
                </c:pt>
                <c:pt idx="950">
                  <c:v>13.124735030340394</c:v>
                </c:pt>
                <c:pt idx="951">
                  <c:v>13.138550540898542</c:v>
                </c:pt>
                <c:pt idx="952">
                  <c:v>13.15236605145669</c:v>
                </c:pt>
                <c:pt idx="953">
                  <c:v>13.166181562014838</c:v>
                </c:pt>
                <c:pt idx="954">
                  <c:v>13.179997072572986</c:v>
                </c:pt>
                <c:pt idx="955">
                  <c:v>13.193812583131134</c:v>
                </c:pt>
                <c:pt idx="956">
                  <c:v>13.207628093689282</c:v>
                </c:pt>
                <c:pt idx="957">
                  <c:v>13.22144360424743</c:v>
                </c:pt>
                <c:pt idx="958">
                  <c:v>13.235259114805578</c:v>
                </c:pt>
                <c:pt idx="959">
                  <c:v>13.249074625363725</c:v>
                </c:pt>
                <c:pt idx="960">
                  <c:v>13.262890135921873</c:v>
                </c:pt>
                <c:pt idx="961">
                  <c:v>13.276705646480021</c:v>
                </c:pt>
                <c:pt idx="962">
                  <c:v>13.290521157038169</c:v>
                </c:pt>
                <c:pt idx="963">
                  <c:v>13.304336667596317</c:v>
                </c:pt>
                <c:pt idx="964">
                  <c:v>13.318152178154465</c:v>
                </c:pt>
                <c:pt idx="965">
                  <c:v>13.331967688712613</c:v>
                </c:pt>
                <c:pt idx="966">
                  <c:v>13.345783199270761</c:v>
                </c:pt>
                <c:pt idx="967">
                  <c:v>13.359598709828909</c:v>
                </c:pt>
                <c:pt idx="968">
                  <c:v>13.373414220387057</c:v>
                </c:pt>
                <c:pt idx="969">
                  <c:v>13.387229730945204</c:v>
                </c:pt>
                <c:pt idx="970">
                  <c:v>13.401045241503352</c:v>
                </c:pt>
                <c:pt idx="971">
                  <c:v>13.4148607520615</c:v>
                </c:pt>
                <c:pt idx="972">
                  <c:v>13.428676262619648</c:v>
                </c:pt>
                <c:pt idx="973">
                  <c:v>13.442491773177796</c:v>
                </c:pt>
                <c:pt idx="974">
                  <c:v>13.456307283735944</c:v>
                </c:pt>
                <c:pt idx="975">
                  <c:v>13.470122794294092</c:v>
                </c:pt>
                <c:pt idx="976">
                  <c:v>13.48393830485224</c:v>
                </c:pt>
                <c:pt idx="977">
                  <c:v>13.497753815410388</c:v>
                </c:pt>
                <c:pt idx="978">
                  <c:v>13.511569325968535</c:v>
                </c:pt>
                <c:pt idx="979">
                  <c:v>13.525384836526683</c:v>
                </c:pt>
                <c:pt idx="980">
                  <c:v>13.539200347084831</c:v>
                </c:pt>
                <c:pt idx="981">
                  <c:v>13.553015857642979</c:v>
                </c:pt>
                <c:pt idx="982">
                  <c:v>13.566831368201127</c:v>
                </c:pt>
                <c:pt idx="983">
                  <c:v>13.580646878759275</c:v>
                </c:pt>
                <c:pt idx="984">
                  <c:v>13.594462389317423</c:v>
                </c:pt>
                <c:pt idx="985">
                  <c:v>13.608277899875571</c:v>
                </c:pt>
                <c:pt idx="986">
                  <c:v>13.622093410433719</c:v>
                </c:pt>
                <c:pt idx="987">
                  <c:v>13.635908920991866</c:v>
                </c:pt>
                <c:pt idx="988">
                  <c:v>13.649724431550014</c:v>
                </c:pt>
                <c:pt idx="989">
                  <c:v>13.663539942108162</c:v>
                </c:pt>
                <c:pt idx="990">
                  <c:v>13.67735545266631</c:v>
                </c:pt>
                <c:pt idx="991">
                  <c:v>13.691170963224458</c:v>
                </c:pt>
                <c:pt idx="992">
                  <c:v>13.704986473782606</c:v>
                </c:pt>
                <c:pt idx="993">
                  <c:v>13.718801984340754</c:v>
                </c:pt>
                <c:pt idx="994">
                  <c:v>13.732617494898902</c:v>
                </c:pt>
                <c:pt idx="995">
                  <c:v>13.74643300545705</c:v>
                </c:pt>
                <c:pt idx="996">
                  <c:v>13.760248516015197</c:v>
                </c:pt>
                <c:pt idx="997">
                  <c:v>13.774064026573345</c:v>
                </c:pt>
                <c:pt idx="998">
                  <c:v>13.787879537131493</c:v>
                </c:pt>
                <c:pt idx="999">
                  <c:v>13.801695047689641</c:v>
                </c:pt>
                <c:pt idx="1000">
                  <c:v>13.815510558047592</c:v>
                </c:pt>
              </c:numCache>
            </c:numRef>
          </c:xVal>
          <c:yVal>
            <c:numRef>
              <c:f>Gamma!$E$7:$E$1007</c:f>
              <c:numCache>
                <c:formatCode>0.00000</c:formatCode>
                <c:ptCount val="1001"/>
                <c:pt idx="0">
                  <c:v>0.99999999995</c:v>
                </c:pt>
                <c:pt idx="1">
                  <c:v>0.99311604837103007</c:v>
                </c:pt>
                <c:pt idx="2">
                  <c:v>0.98627948558528955</c:v>
                </c:pt>
                <c:pt idx="3">
                  <c:v>0.97948998535870757</c:v>
                </c:pt>
                <c:pt idx="4">
                  <c:v>0.97274722372743783</c:v>
                </c:pt>
                <c:pt idx="5">
                  <c:v>0.96605087894194097</c:v>
                </c:pt>
                <c:pt idx="6">
                  <c:v>0.95940063147253662</c:v>
                </c:pt>
                <c:pt idx="7">
                  <c:v>0.95279616399046441</c:v>
                </c:pt>
                <c:pt idx="8">
                  <c:v>0.94623716135327296</c:v>
                </c:pt>
                <c:pt idx="9">
                  <c:v>0.93972331059039704</c:v>
                </c:pt>
                <c:pt idx="10">
                  <c:v>0.93325430088891848</c:v>
                </c:pt>
                <c:pt idx="11">
                  <c:v>0.92682982357950427</c:v>
                </c:pt>
                <c:pt idx="12">
                  <c:v>0.92044957170778052</c:v>
                </c:pt>
                <c:pt idx="13">
                  <c:v>0.9141132414285108</c:v>
                </c:pt>
                <c:pt idx="14">
                  <c:v>0.90782053014220887</c:v>
                </c:pt>
                <c:pt idx="15">
                  <c:v>0.90157113757877194</c:v>
                </c:pt>
                <c:pt idx="16">
                  <c:v>0.89536476553543864</c:v>
                </c:pt>
                <c:pt idx="17">
                  <c:v>0.88920111786262268</c:v>
                </c:pt>
                <c:pt idx="18">
                  <c:v>0.88307990044985052</c:v>
                </c:pt>
                <c:pt idx="19">
                  <c:v>0.87700082121180545</c:v>
                </c:pt>
                <c:pt idx="20">
                  <c:v>0.87096359007447599</c:v>
                </c:pt>
                <c:pt idx="21">
                  <c:v>0.86496791896140901</c:v>
                </c:pt>
                <c:pt idx="22">
                  <c:v>0.85901352178006718</c:v>
                </c:pt>
                <c:pt idx="23">
                  <c:v>0.8531001144082887</c:v>
                </c:pt>
                <c:pt idx="24">
                  <c:v>0.84722741468085194</c:v>
                </c:pt>
                <c:pt idx="25">
                  <c:v>0.84139514237614121</c:v>
                </c:pt>
                <c:pt idx="26">
                  <c:v>0.83560301920291624</c:v>
                </c:pt>
                <c:pt idx="27">
                  <c:v>0.82985076878718111</c:v>
                </c:pt>
                <c:pt idx="28">
                  <c:v>0.82413811500325618</c:v>
                </c:pt>
                <c:pt idx="29">
                  <c:v>0.81846478813795909</c:v>
                </c:pt>
                <c:pt idx="30">
                  <c:v>0.81283051618359847</c:v>
                </c:pt>
                <c:pt idx="31">
                  <c:v>0.80723503028881916</c:v>
                </c:pt>
                <c:pt idx="32">
                  <c:v>0.80167806345315484</c:v>
                </c:pt>
                <c:pt idx="33">
                  <c:v>0.79615935051430553</c:v>
                </c:pt>
                <c:pt idx="34">
                  <c:v>0.79067862813550072</c:v>
                </c:pt>
                <c:pt idx="35">
                  <c:v>0.78523563479295322</c:v>
                </c:pt>
                <c:pt idx="36">
                  <c:v>0.77983011076339959</c:v>
                </c:pt>
                <c:pt idx="37">
                  <c:v>0.77446179811172855</c:v>
                </c:pt>
                <c:pt idx="38">
                  <c:v>0.76913044067869651</c:v>
                </c:pt>
                <c:pt idx="39">
                  <c:v>0.76383578406872954</c:v>
                </c:pt>
                <c:pt idx="40">
                  <c:v>0.75857757563781036</c:v>
                </c:pt>
                <c:pt idx="41">
                  <c:v>0.75335556448145136</c:v>
                </c:pt>
                <c:pt idx="42">
                  <c:v>0.74816950142275296</c:v>
                </c:pt>
                <c:pt idx="43">
                  <c:v>0.74301913900054517</c:v>
                </c:pt>
                <c:pt idx="44">
                  <c:v>0.73790423145761319</c:v>
                </c:pt>
                <c:pt idx="45">
                  <c:v>0.73282453472900722</c:v>
                </c:pt>
                <c:pt idx="46">
                  <c:v>0.72777980643043394</c:v>
                </c:pt>
                <c:pt idx="47">
                  <c:v>0.72276980584673067</c:v>
                </c:pt>
                <c:pt idx="48">
                  <c:v>0.71779429392042138</c:v>
                </c:pt>
                <c:pt idx="49">
                  <c:v>0.71285303324035398</c:v>
                </c:pt>
                <c:pt idx="50">
                  <c:v>0.70794578803041786</c:v>
                </c:pt>
                <c:pt idx="51">
                  <c:v>0.70307232000085806</c:v>
                </c:pt>
                <c:pt idx="52">
                  <c:v>0.69823240422501343</c:v>
                </c:pt>
                <c:pt idx="53">
                  <c:v>0.69342580620010608</c:v>
                </c:pt>
                <c:pt idx="54">
                  <c:v>0.68865229656903759</c:v>
                </c:pt>
                <c:pt idx="55">
                  <c:v>0.68391164755366851</c:v>
                </c:pt>
                <c:pt idx="56">
                  <c:v>0.67920363294395603</c:v>
                </c:pt>
                <c:pt idx="57">
                  <c:v>0.67452802808716594</c:v>
                </c:pt>
                <c:pt idx="58">
                  <c:v>0.66988460987716003</c:v>
                </c:pt>
                <c:pt idx="59">
                  <c:v>0.66527315674375742</c:v>
                </c:pt>
                <c:pt idx="60">
                  <c:v>0.66069344864216972</c:v>
                </c:pt>
                <c:pt idx="61">
                  <c:v>0.65614526704250831</c:v>
                </c:pt>
                <c:pt idx="62">
                  <c:v>0.65162839491936686</c:v>
                </c:pt>
                <c:pt idx="63">
                  <c:v>0.64714261674147378</c:v>
                </c:pt>
                <c:pt idx="64">
                  <c:v>0.64268771846141748</c:v>
                </c:pt>
                <c:pt idx="65">
                  <c:v>0.63826348750544226</c:v>
                </c:pt>
                <c:pt idx="66">
                  <c:v>0.63386971276331627</c:v>
                </c:pt>
                <c:pt idx="67">
                  <c:v>0.62950618457826846</c:v>
                </c:pt>
                <c:pt idx="68">
                  <c:v>0.62517269473699666</c:v>
                </c:pt>
                <c:pt idx="69">
                  <c:v>0.62086903645974378</c:v>
                </c:pt>
                <c:pt idx="70">
                  <c:v>0.61659500439044468</c:v>
                </c:pt>
                <c:pt idx="71">
                  <c:v>0.61235039458693941</c:v>
                </c:pt>
                <c:pt idx="72">
                  <c:v>0.60813500451125679</c:v>
                </c:pt>
                <c:pt idx="73">
                  <c:v>0.60394863301996371</c:v>
                </c:pt>
                <c:pt idx="74">
                  <c:v>0.59979108035458317</c:v>
                </c:pt>
                <c:pt idx="75">
                  <c:v>0.59566214813207807</c:v>
                </c:pt>
                <c:pt idx="76">
                  <c:v>0.59156163933540151</c:v>
                </c:pt>
                <c:pt idx="77">
                  <c:v>0.58748935830411242</c:v>
                </c:pt>
                <c:pt idx="78">
                  <c:v>0.58344511072505911</c:v>
                </c:pt>
                <c:pt idx="79">
                  <c:v>0.57942870362312326</c:v>
                </c:pt>
                <c:pt idx="80">
                  <c:v>0.57543994535203313</c:v>
                </c:pt>
                <c:pt idx="81">
                  <c:v>0.57147863712008951</c:v>
                </c:pt>
                <c:pt idx="82">
                  <c:v>0.5675446059183954</c:v>
                </c:pt>
                <c:pt idx="83">
                  <c:v>0.5636376564041029</c:v>
                </c:pt>
                <c:pt idx="84">
                  <c:v>0.55975760214885562</c:v>
                </c:pt>
                <c:pt idx="85">
                  <c:v>0.5559042580077147</c:v>
                </c:pt>
                <c:pt idx="86">
                  <c:v>0.55207744011032689</c:v>
                </c:pt>
                <c:pt idx="87">
                  <c:v>0.54827696585215302</c:v>
                </c:pt>
                <c:pt idx="88">
                  <c:v>0.54450265388575925</c:v>
                </c:pt>
                <c:pt idx="89">
                  <c:v>0.54075432411216662</c:v>
                </c:pt>
                <c:pt idx="90">
                  <c:v>0.53703179767226106</c:v>
                </c:pt>
                <c:pt idx="91">
                  <c:v>0.53333489693826186</c:v>
                </c:pt>
                <c:pt idx="92">
                  <c:v>0.52966344550525135</c:v>
                </c:pt>
                <c:pt idx="93">
                  <c:v>0.52601726818275996</c:v>
                </c:pt>
                <c:pt idx="94">
                  <c:v>0.52239619098641221</c:v>
                </c:pt>
                <c:pt idx="95">
                  <c:v>0.51880004112962808</c:v>
                </c:pt>
                <c:pt idx="96">
                  <c:v>0.51522864701538373</c:v>
                </c:pt>
                <c:pt idx="97">
                  <c:v>0.51168183822802815</c:v>
                </c:pt>
                <c:pt idx="98">
                  <c:v>0.50815944552515635</c:v>
                </c:pt>
                <c:pt idx="99">
                  <c:v>0.50466130082953942</c:v>
                </c:pt>
                <c:pt idx="100">
                  <c:v>0.50118723722110903</c:v>
                </c:pt>
                <c:pt idx="101">
                  <c:v>0.49773708892899915</c:v>
                </c:pt>
                <c:pt idx="102">
                  <c:v>0.4943106913236418</c:v>
                </c:pt>
                <c:pt idx="103">
                  <c:v>0.4909078809089169</c:v>
                </c:pt>
                <c:pt idx="104">
                  <c:v>0.48752849531435805</c:v>
                </c:pt>
                <c:pt idx="105">
                  <c:v>0.48417237328741114</c:v>
                </c:pt>
                <c:pt idx="106">
                  <c:v>0.48083935468574657</c:v>
                </c:pt>
                <c:pt idx="107">
                  <c:v>0.47752928046962539</c:v>
                </c:pt>
                <c:pt idx="108">
                  <c:v>0.47424199269431666</c:v>
                </c:pt>
                <c:pt idx="109">
                  <c:v>0.47097733450257018</c:v>
                </c:pt>
                <c:pt idx="110">
                  <c:v>0.46773515011713851</c:v>
                </c:pt>
                <c:pt idx="111">
                  <c:v>0.46451528483335203</c:v>
                </c:pt>
                <c:pt idx="112">
                  <c:v>0.46131758501174658</c:v>
                </c:pt>
                <c:pt idx="113">
                  <c:v>0.45814189807073891</c:v>
                </c:pt>
                <c:pt idx="114">
                  <c:v>0.45498807247935746</c:v>
                </c:pt>
                <c:pt idx="115">
                  <c:v>0.45185595775001886</c:v>
                </c:pt>
                <c:pt idx="116">
                  <c:v>0.44874539093594212</c:v>
                </c:pt>
                <c:pt idx="117">
                  <c:v>0.44565624949733751</c:v>
                </c:pt>
                <c:pt idx="118">
                  <c:v>0.44258837356741354</c:v>
                </c:pt>
                <c:pt idx="119">
                  <c:v>0.43954161675605774</c:v>
                </c:pt>
                <c:pt idx="120">
                  <c:v>0.43651583368093982</c:v>
                </c:pt>
                <c:pt idx="121">
                  <c:v>0.43351087996057436</c:v>
                </c:pt>
                <c:pt idx="122">
                  <c:v>0.4305266122074326</c:v>
                </c:pt>
                <c:pt idx="123">
                  <c:v>0.42756288802110431</c:v>
                </c:pt>
                <c:pt idx="124">
                  <c:v>0.42461956598150297</c:v>
                </c:pt>
                <c:pt idx="125">
                  <c:v>0.42169650564212047</c:v>
                </c:pt>
                <c:pt idx="126">
                  <c:v>0.41879356752332686</c:v>
                </c:pt>
                <c:pt idx="127">
                  <c:v>0.41591061310571731</c:v>
                </c:pt>
                <c:pt idx="128">
                  <c:v>0.41304750482350494</c:v>
                </c:pt>
                <c:pt idx="129">
                  <c:v>0.41020410605795743</c:v>
                </c:pt>
                <c:pt idx="130">
                  <c:v>0.40738028113088198</c:v>
                </c:pt>
                <c:pt idx="131">
                  <c:v>0.40457589529815274</c:v>
                </c:pt>
                <c:pt idx="132">
                  <c:v>0.40179081474328393</c:v>
                </c:pt>
                <c:pt idx="133">
                  <c:v>0.3990249065710465</c:v>
                </c:pt>
                <c:pt idx="134">
                  <c:v>0.39627803880113088</c:v>
                </c:pt>
                <c:pt idx="135">
                  <c:v>0.39355008036185046</c:v>
                </c:pt>
                <c:pt idx="136">
                  <c:v>0.39084090108389136</c:v>
                </c:pt>
                <c:pt idx="137">
                  <c:v>0.38815037169410338</c:v>
                </c:pt>
                <c:pt idx="138">
                  <c:v>0.38547836380933487</c:v>
                </c:pt>
                <c:pt idx="139">
                  <c:v>0.38282474993030968</c:v>
                </c:pt>
                <c:pt idx="140">
                  <c:v>0.38018940343554697</c:v>
                </c:pt>
                <c:pt idx="141">
                  <c:v>0.37757219857532198</c:v>
                </c:pt>
                <c:pt idx="142">
                  <c:v>0.37497301046566933</c:v>
                </c:pt>
                <c:pt idx="143">
                  <c:v>0.37239171508242808</c:v>
                </c:pt>
                <c:pt idx="144">
                  <c:v>0.36982818925532635</c:v>
                </c:pt>
                <c:pt idx="145">
                  <c:v>0.36728230049015975</c:v>
                </c:pt>
                <c:pt idx="146">
                  <c:v>0.36475394691770402</c:v>
                </c:pt>
                <c:pt idx="147">
                  <c:v>0.36224299840881624</c:v>
                </c:pt>
                <c:pt idx="148">
                  <c:v>0.3597493351478811</c:v>
                </c:pt>
                <c:pt idx="149">
                  <c:v>0.35727283814408928</c:v>
                </c:pt>
                <c:pt idx="150">
                  <c:v>0.35481338922575711</c:v>
                </c:pt>
                <c:pt idx="151">
                  <c:v>0.35237087103469045</c:v>
                </c:pt>
                <c:pt idx="152">
                  <c:v>0.3499451670205822</c:v>
                </c:pt>
                <c:pt idx="153">
                  <c:v>0.34753616143545241</c:v>
                </c:pt>
                <c:pt idx="154">
                  <c:v>0.34514373932812459</c:v>
                </c:pt>
                <c:pt idx="155">
                  <c:v>0.34276778653874052</c:v>
                </c:pt>
                <c:pt idx="156">
                  <c:v>0.34040818969331288</c:v>
                </c:pt>
                <c:pt idx="157">
                  <c:v>0.33806483619831562</c:v>
                </c:pt>
                <c:pt idx="158">
                  <c:v>0.33573761423531079</c:v>
                </c:pt>
                <c:pt idx="159">
                  <c:v>0.33342641275561302</c:v>
                </c:pt>
                <c:pt idx="160">
                  <c:v>0.33113112147499135</c:v>
                </c:pt>
                <c:pt idx="161">
                  <c:v>0.32885163086840552</c:v>
                </c:pt>
                <c:pt idx="162">
                  <c:v>0.3265878321647806</c:v>
                </c:pt>
                <c:pt idx="163">
                  <c:v>0.32433961734181627</c:v>
                </c:pt>
                <c:pt idx="164">
                  <c:v>0.3221068791208328</c:v>
                </c:pt>
                <c:pt idx="165">
                  <c:v>0.31988951096165164</c:v>
                </c:pt>
                <c:pt idx="166">
                  <c:v>0.31768740705751131</c:v>
                </c:pt>
                <c:pt idx="167">
                  <c:v>0.31550046233001938</c:v>
                </c:pt>
                <c:pt idx="168">
                  <c:v>0.31332857242413792</c:v>
                </c:pt>
                <c:pt idx="169">
                  <c:v>0.31117163370320355</c:v>
                </c:pt>
                <c:pt idx="170">
                  <c:v>0.30902954324398357</c:v>
                </c:pt>
                <c:pt idx="171">
                  <c:v>0.30690219883176306</c:v>
                </c:pt>
                <c:pt idx="172">
                  <c:v>0.30478949895546814</c:v>
                </c:pt>
                <c:pt idx="173">
                  <c:v>0.30269134280282328</c:v>
                </c:pt>
                <c:pt idx="174">
                  <c:v>0.30060763025553849</c:v>
                </c:pt>
                <c:pt idx="175">
                  <c:v>0.29853826188453414</c:v>
                </c:pt>
                <c:pt idx="176">
                  <c:v>0.29648313894519518</c:v>
                </c:pt>
                <c:pt idx="177">
                  <c:v>0.29444216337265994</c:v>
                </c:pt>
                <c:pt idx="178">
                  <c:v>0.29241523777714029</c:v>
                </c:pt>
                <c:pt idx="179">
                  <c:v>0.29040226543927483</c:v>
                </c:pt>
                <c:pt idx="180">
                  <c:v>0.28840315030551322</c:v>
                </c:pt>
                <c:pt idx="181">
                  <c:v>0.28641779698353376</c:v>
                </c:pt>
                <c:pt idx="182">
                  <c:v>0.28444611073769011</c:v>
                </c:pt>
                <c:pt idx="183">
                  <c:v>0.28248799748449227</c:v>
                </c:pt>
                <c:pt idx="184">
                  <c:v>0.28054336378811595</c:v>
                </c:pt>
                <c:pt idx="185">
                  <c:v>0.27861211685594467</c:v>
                </c:pt>
                <c:pt idx="186">
                  <c:v>0.27669416453414186</c:v>
                </c:pt>
                <c:pt idx="187">
                  <c:v>0.27478941530325351</c:v>
                </c:pt>
                <c:pt idx="188">
                  <c:v>0.2728977782738411</c:v>
                </c:pt>
                <c:pt idx="189">
                  <c:v>0.27101916318214436</c:v>
                </c:pt>
                <c:pt idx="190">
                  <c:v>0.2691534803857748</c:v>
                </c:pt>
                <c:pt idx="191">
                  <c:v>0.2673006408594375</c:v>
                </c:pt>
                <c:pt idx="192">
                  <c:v>0.26546055619068343</c:v>
                </c:pt>
                <c:pt idx="193">
                  <c:v>0.26363313857569048</c:v>
                </c:pt>
                <c:pt idx="194">
                  <c:v>0.26181830081507429</c:v>
                </c:pt>
                <c:pt idx="195">
                  <c:v>0.26001595630972618</c:v>
                </c:pt>
                <c:pt idx="196">
                  <c:v>0.25822601905668163</c:v>
                </c:pt>
                <c:pt idx="197">
                  <c:v>0.25644840364501698</c:v>
                </c:pt>
                <c:pt idx="198">
                  <c:v>0.25468302525177255</c:v>
                </c:pt>
                <c:pt idx="199">
                  <c:v>0.25292979963790607</c:v>
                </c:pt>
                <c:pt idx="200">
                  <c:v>0.25118864314427269</c:v>
                </c:pt>
                <c:pt idx="201">
                  <c:v>0.24945947268763347</c:v>
                </c:pt>
                <c:pt idx="202">
                  <c:v>0.2477422057566897</c:v>
                </c:pt>
                <c:pt idx="203">
                  <c:v>0.24603676040814704</c:v>
                </c:pt>
                <c:pt idx="204">
                  <c:v>0.24434305526280464</c:v>
                </c:pt>
                <c:pt idx="205">
                  <c:v>0.24266100950167213</c:v>
                </c:pt>
                <c:pt idx="206">
                  <c:v>0.2409905428621133</c:v>
                </c:pt>
                <c:pt idx="207">
                  <c:v>0.23933157563401564</c:v>
                </c:pt>
                <c:pt idx="208">
                  <c:v>0.2376840286559877</c:v>
                </c:pt>
                <c:pt idx="209">
                  <c:v>0.23604782331158092</c:v>
                </c:pt>
                <c:pt idx="210">
                  <c:v>0.23442288152553847</c:v>
                </c:pt>
                <c:pt idx="211">
                  <c:v>0.23280912576007018</c:v>
                </c:pt>
                <c:pt idx="212">
                  <c:v>0.23120647901115188</c:v>
                </c:pt>
                <c:pt idx="213">
                  <c:v>0.22961486480485183</c:v>
                </c:pt>
                <c:pt idx="214">
                  <c:v>0.22803420719368039</c:v>
                </c:pt>
                <c:pt idx="215">
                  <c:v>0.22646443075296774</c:v>
                </c:pt>
                <c:pt idx="216">
                  <c:v>0.22490546057726291</c:v>
                </c:pt>
                <c:pt idx="217">
                  <c:v>0.22335722227676091</c:v>
                </c:pt>
                <c:pt idx="218">
                  <c:v>0.2218196419737527</c:v>
                </c:pt>
                <c:pt idx="219">
                  <c:v>0.22029264629909928</c:v>
                </c:pt>
                <c:pt idx="220">
                  <c:v>0.21877616238873199</c:v>
                </c:pt>
                <c:pt idx="221">
                  <c:v>0.21727011788017414</c:v>
                </c:pt>
                <c:pt idx="222">
                  <c:v>0.21577444090908915</c:v>
                </c:pt>
                <c:pt idx="223">
                  <c:v>0.21428906010585136</c:v>
                </c:pt>
                <c:pt idx="224">
                  <c:v>0.21281390459213956</c:v>
                </c:pt>
                <c:pt idx="225">
                  <c:v>0.21134890397755579</c:v>
                </c:pt>
                <c:pt idx="226">
                  <c:v>0.20989398835626638</c:v>
                </c:pt>
                <c:pt idx="227">
                  <c:v>0.20844908830366571</c:v>
                </c:pt>
                <c:pt idx="228">
                  <c:v>0.20701413487306375</c:v>
                </c:pt>
                <c:pt idx="229">
                  <c:v>0.20558905959239648</c:v>
                </c:pt>
                <c:pt idx="230">
                  <c:v>0.20417379446095807</c:v>
                </c:pt>
                <c:pt idx="231">
                  <c:v>0.20276827194615599</c:v>
                </c:pt>
                <c:pt idx="232">
                  <c:v>0.20137242498028929</c:v>
                </c:pt>
                <c:pt idx="233">
                  <c:v>0.19998618695734749</c:v>
                </c:pt>
                <c:pt idx="234">
                  <c:v>0.19860949172983289</c:v>
                </c:pt>
                <c:pt idx="235">
                  <c:v>0.19724227360560365</c:v>
                </c:pt>
                <c:pt idx="236">
                  <c:v>0.19588446734473974</c:v>
                </c:pt>
                <c:pt idx="237">
                  <c:v>0.19453600815642957</c:v>
                </c:pt>
                <c:pt idx="238">
                  <c:v>0.1931968316958782</c:v>
                </c:pt>
                <c:pt idx="239">
                  <c:v>0.19186687406123726</c:v>
                </c:pt>
                <c:pt idx="240">
                  <c:v>0.19054607179055538</c:v>
                </c:pt>
                <c:pt idx="241">
                  <c:v>0.18923436185875064</c:v>
                </c:pt>
                <c:pt idx="242">
                  <c:v>0.18793168167460228</c:v>
                </c:pt>
                <c:pt idx="243">
                  <c:v>0.18663796907776475</c:v>
                </c:pt>
                <c:pt idx="244">
                  <c:v>0.18535316233580124</c:v>
                </c:pt>
                <c:pt idx="245">
                  <c:v>0.18407720014123785</c:v>
                </c:pt>
                <c:pt idx="246">
                  <c:v>0.18281002160863868</c:v>
                </c:pt>
                <c:pt idx="247">
                  <c:v>0.18155156627170022</c:v>
                </c:pt>
                <c:pt idx="248">
                  <c:v>0.18030177408036563</c:v>
                </c:pt>
                <c:pt idx="249">
                  <c:v>0.17906058539796021</c:v>
                </c:pt>
                <c:pt idx="250">
                  <c:v>0.1778279409983452</c:v>
                </c:pt>
                <c:pt idx="251">
                  <c:v>0.17660378206309135</c:v>
                </c:pt>
                <c:pt idx="252">
                  <c:v>0.17538805017867298</c:v>
                </c:pt>
                <c:pt idx="253">
                  <c:v>0.1741806873336802</c:v>
                </c:pt>
                <c:pt idx="254">
                  <c:v>0.17298163591605087</c:v>
                </c:pt>
                <c:pt idx="255">
                  <c:v>0.1717908387103213</c:v>
                </c:pt>
                <c:pt idx="256">
                  <c:v>0.17060823889489674</c:v>
                </c:pt>
                <c:pt idx="257">
                  <c:v>0.16943378003933895</c:v>
                </c:pt>
                <c:pt idx="258">
                  <c:v>0.16826740610167445</c:v>
                </c:pt>
                <c:pt idx="259">
                  <c:v>0.16710906142572024</c:v>
                </c:pt>
                <c:pt idx="260">
                  <c:v>0.16595869073842728</c:v>
                </c:pt>
                <c:pt idx="261">
                  <c:v>0.16481623914724353</c:v>
                </c:pt>
                <c:pt idx="262">
                  <c:v>0.16368165213749519</c:v>
                </c:pt>
                <c:pt idx="263">
                  <c:v>0.16255487556978421</c:v>
                </c:pt>
                <c:pt idx="264">
                  <c:v>0.16143585567740582</c:v>
                </c:pt>
                <c:pt idx="265">
                  <c:v>0.16032453906378286</c:v>
                </c:pt>
                <c:pt idx="266">
                  <c:v>0.15922087269991703</c:v>
                </c:pt>
                <c:pt idx="267">
                  <c:v>0.15812480392185968</c:v>
                </c:pt>
                <c:pt idx="268">
                  <c:v>0.15703628042819784</c:v>
                </c:pt>
                <c:pt idx="269">
                  <c:v>0.15595525027755919</c:v>
                </c:pt>
                <c:pt idx="270">
                  <c:v>0.15488166188613317</c:v>
                </c:pt>
                <c:pt idx="271">
                  <c:v>0.15381546402520963</c:v>
                </c:pt>
                <c:pt idx="272">
                  <c:v>0.1527566058187344</c:v>
                </c:pt>
                <c:pt idx="273">
                  <c:v>0.15170503674088187</c:v>
                </c:pt>
                <c:pt idx="274">
                  <c:v>0.15066070661364339</c:v>
                </c:pt>
                <c:pt idx="275">
                  <c:v>0.14962356560443346</c:v>
                </c:pt>
                <c:pt idx="276">
                  <c:v>0.14859356422371173</c:v>
                </c:pt>
                <c:pt idx="277">
                  <c:v>0.14757065332262131</c:v>
                </c:pt>
                <c:pt idx="278">
                  <c:v>0.14655478409064371</c:v>
                </c:pt>
                <c:pt idx="279">
                  <c:v>0.14554590805326995</c:v>
                </c:pt>
                <c:pt idx="280">
                  <c:v>0.1445439770696868</c:v>
                </c:pt>
                <c:pt idx="281">
                  <c:v>0.14354894333048018</c:v>
                </c:pt>
                <c:pt idx="282">
                  <c:v>0.14256075935535395</c:v>
                </c:pt>
                <c:pt idx="283">
                  <c:v>0.14157937799086384</c:v>
                </c:pt>
                <c:pt idx="284">
                  <c:v>0.1406047524081675</c:v>
                </c:pt>
                <c:pt idx="285">
                  <c:v>0.13963683610079036</c:v>
                </c:pt>
                <c:pt idx="286">
                  <c:v>0.13867558288240578</c:v>
                </c:pt>
                <c:pt idx="287">
                  <c:v>0.13772094688463199</c:v>
                </c:pt>
                <c:pt idx="288">
                  <c:v>0.13677288255484243</c:v>
                </c:pt>
                <c:pt idx="289">
                  <c:v>0.13583134465399316</c:v>
                </c:pt>
                <c:pt idx="290">
                  <c:v>0.13489628825446331</c:v>
                </c:pt>
                <c:pt idx="291">
                  <c:v>0.13396766873791144</c:v>
                </c:pt>
                <c:pt idx="292">
                  <c:v>0.13304544179314715</c:v>
                </c:pt>
                <c:pt idx="293">
                  <c:v>0.13212956341401549</c:v>
                </c:pt>
                <c:pt idx="294">
                  <c:v>0.13121998989729822</c:v>
                </c:pt>
                <c:pt idx="295">
                  <c:v>0.13031667784062761</c:v>
                </c:pt>
                <c:pt idx="296">
                  <c:v>0.1294195841404161</c:v>
                </c:pt>
                <c:pt idx="297">
                  <c:v>0.12852866598979884</c:v>
                </c:pt>
                <c:pt idx="298">
                  <c:v>0.1276438808765914</c:v>
                </c:pt>
                <c:pt idx="299">
                  <c:v>0.12676518658126112</c:v>
                </c:pt>
                <c:pt idx="300">
                  <c:v>0.12589254117491289</c:v>
                </c:pt>
                <c:pt idx="301">
                  <c:v>0.12502590301728778</c:v>
                </c:pt>
                <c:pt idx="302">
                  <c:v>0.12416523075477626</c:v>
                </c:pt>
                <c:pt idx="303">
                  <c:v>0.12331048331844552</c:v>
                </c:pt>
                <c:pt idx="304">
                  <c:v>0.12246161992207882</c:v>
                </c:pt>
                <c:pt idx="305">
                  <c:v>0.12161860006023006</c:v>
                </c:pt>
                <c:pt idx="306">
                  <c:v>0.12078138350629053</c:v>
                </c:pt>
                <c:pt idx="307">
                  <c:v>0.11994993031056955</c:v>
                </c:pt>
                <c:pt idx="308">
                  <c:v>0.11912420079838826</c:v>
                </c:pt>
                <c:pt idx="309">
                  <c:v>0.11830415556818641</c:v>
                </c:pt>
                <c:pt idx="310">
                  <c:v>0.11748975548964191</c:v>
                </c:pt>
                <c:pt idx="311">
                  <c:v>0.11668096170180409</c:v>
                </c:pt>
                <c:pt idx="312">
                  <c:v>0.11587773561123937</c:v>
                </c:pt>
                <c:pt idx="313">
                  <c:v>0.11508003889018925</c:v>
                </c:pt>
                <c:pt idx="314">
                  <c:v>0.11428783347474158</c:v>
                </c:pt>
                <c:pt idx="315">
                  <c:v>0.11350108156301464</c:v>
                </c:pt>
                <c:pt idx="316">
                  <c:v>0.11271974561335285</c:v>
                </c:pt>
                <c:pt idx="317">
                  <c:v>0.1119437883425356</c:v>
                </c:pt>
                <c:pt idx="318">
                  <c:v>0.11117317272399818</c:v>
                </c:pt>
                <c:pt idx="319">
                  <c:v>0.11040786198606489</c:v>
                </c:pt>
                <c:pt idx="320">
                  <c:v>0.10964781961019443</c:v>
                </c:pt>
                <c:pt idx="321">
                  <c:v>0.10889300932923773</c:v>
                </c:pt>
                <c:pt idx="322">
                  <c:v>0.10814339512570648</c:v>
                </c:pt>
                <c:pt idx="323">
                  <c:v>0.10739894123005544</c:v>
                </c:pt>
                <c:pt idx="324">
                  <c:v>0.10665961211897501</c:v>
                </c:pt>
                <c:pt idx="325">
                  <c:v>0.10592537251369627</c:v>
                </c:pt>
                <c:pt idx="326">
                  <c:v>0.10519618737830783</c:v>
                </c:pt>
                <c:pt idx="327">
                  <c:v>0.10447202191808347</c:v>
                </c:pt>
                <c:pt idx="328">
                  <c:v>0.10375284157782283</c:v>
                </c:pt>
                <c:pt idx="329">
                  <c:v>0.10303861204020104</c:v>
                </c:pt>
                <c:pt idx="330">
                  <c:v>0.1023292992241327</c:v>
                </c:pt>
                <c:pt idx="331">
                  <c:v>0.10162486928314474</c:v>
                </c:pt>
                <c:pt idx="332">
                  <c:v>0.10092528860376127</c:v>
                </c:pt>
                <c:pt idx="333">
                  <c:v>0.10023052380390052</c:v>
                </c:pt>
                <c:pt idx="334">
                  <c:v>9.9540541731280907E-2</c:v>
                </c:pt>
                <c:pt idx="335">
                  <c:v>9.8855309461839624E-2</c:v>
                </c:pt>
                <c:pt idx="336">
                  <c:v>9.8174794298161672E-2</c:v>
                </c:pt>
                <c:pt idx="337">
                  <c:v>9.7498963767919444E-2</c:v>
                </c:pt>
                <c:pt idx="338">
                  <c:v>9.6827785622323082E-2</c:v>
                </c:pt>
                <c:pt idx="339">
                  <c:v>9.616122783458203E-2</c:v>
                </c:pt>
                <c:pt idx="340">
                  <c:v>9.549925859837638E-2</c:v>
                </c:pt>
                <c:pt idx="341">
                  <c:v>9.484184632633974E-2</c:v>
                </c:pt>
                <c:pt idx="342">
                  <c:v>9.418895964855134E-2</c:v>
                </c:pt>
                <c:pt idx="343">
                  <c:v>9.3540567411039444E-2</c:v>
                </c:pt>
                <c:pt idx="344">
                  <c:v>9.2896638674294985E-2</c:v>
                </c:pt>
                <c:pt idx="345">
                  <c:v>9.2257142711794637E-2</c:v>
                </c:pt>
                <c:pt idx="346">
                  <c:v>9.1622049008535211E-2</c:v>
                </c:pt>
                <c:pt idx="347">
                  <c:v>9.0991327259577259E-2</c:v>
                </c:pt>
                <c:pt idx="348">
                  <c:v>9.0364947368599124E-2</c:v>
                </c:pt>
                <c:pt idx="349">
                  <c:v>8.9742879446460533E-2</c:v>
                </c:pt>
                <c:pt idx="350">
                  <c:v>8.9125093809776956E-2</c:v>
                </c:pt>
                <c:pt idx="351">
                  <c:v>8.8511560979502635E-2</c:v>
                </c:pt>
                <c:pt idx="352">
                  <c:v>8.7902251679524035E-2</c:v>
                </c:pt>
                <c:pt idx="353">
                  <c:v>8.72971368352633E-2</c:v>
                </c:pt>
                <c:pt idx="354">
                  <c:v>8.6696187572290251E-2</c:v>
                </c:pt>
                <c:pt idx="355">
                  <c:v>8.609937521494504E-2</c:v>
                </c:pt>
                <c:pt idx="356">
                  <c:v>8.5506671284969693E-2</c:v>
                </c:pt>
                <c:pt idx="357">
                  <c:v>8.4918047500148974E-2</c:v>
                </c:pt>
                <c:pt idx="358">
                  <c:v>8.4333475772961464E-2</c:v>
                </c:pt>
                <c:pt idx="359">
                  <c:v>8.3752928209238298E-2</c:v>
                </c:pt>
                <c:pt idx="360">
                  <c:v>8.3176377106833232E-2</c:v>
                </c:pt>
                <c:pt idx="361">
                  <c:v>8.2603794954300036E-2</c:v>
                </c:pt>
                <c:pt idx="362">
                  <c:v>8.2035154429580093E-2</c:v>
                </c:pt>
                <c:pt idx="363">
                  <c:v>8.1470428398698114E-2</c:v>
                </c:pt>
                <c:pt idx="364">
                  <c:v>8.0909589914468283E-2</c:v>
                </c:pt>
                <c:pt idx="365">
                  <c:v>8.0352612215207619E-2</c:v>
                </c:pt>
                <c:pt idx="366">
                  <c:v>7.9799468723459333E-2</c:v>
                </c:pt>
                <c:pt idx="367">
                  <c:v>7.9250133044724502E-2</c:v>
                </c:pt>
                <c:pt idx="368">
                  <c:v>7.8704578966202865E-2</c:v>
                </c:pt>
                <c:pt idx="369">
                  <c:v>7.8162780455541481E-2</c:v>
                </c:pt>
                <c:pt idx="370">
                  <c:v>7.7624711659593282E-2</c:v>
                </c:pt>
                <c:pt idx="371">
                  <c:v>7.7090346903182505E-2</c:v>
                </c:pt>
                <c:pt idx="372">
                  <c:v>7.6559660687880671E-2</c:v>
                </c:pt>
                <c:pt idx="373">
                  <c:v>7.6032627690788557E-2</c:v>
                </c:pt>
                <c:pt idx="374">
                  <c:v>7.5509222763329054E-2</c:v>
                </c:pt>
                <c:pt idx="375">
                  <c:v>7.4989420930046458E-2</c:v>
                </c:pt>
                <c:pt idx="376">
                  <c:v>7.447319738741498E-2</c:v>
                </c:pt>
                <c:pt idx="377">
                  <c:v>7.3960527502655027E-2</c:v>
                </c:pt>
                <c:pt idx="378">
                  <c:v>7.3451386812557695E-2</c:v>
                </c:pt>
                <c:pt idx="379">
                  <c:v>7.294575102231815E-2</c:v>
                </c:pt>
                <c:pt idx="380">
                  <c:v>7.2443596004375221E-2</c:v>
                </c:pt>
                <c:pt idx="381">
                  <c:v>7.1944897797261098E-2</c:v>
                </c:pt>
                <c:pt idx="382">
                  <c:v>7.1449632604457247E-2</c:v>
                </c:pt>
                <c:pt idx="383">
                  <c:v>7.0957776793259653E-2</c:v>
                </c:pt>
                <c:pt idx="384">
                  <c:v>7.0469306893650163E-2</c:v>
                </c:pt>
                <c:pt idx="385">
                  <c:v>6.9984199597177499E-2</c:v>
                </c:pt>
                <c:pt idx="386">
                  <c:v>6.9502431755844474E-2</c:v>
                </c:pt>
                <c:pt idx="387">
                  <c:v>6.9023980381003547E-2</c:v>
                </c:pt>
                <c:pt idx="388">
                  <c:v>6.8548822642260032E-2</c:v>
                </c:pt>
                <c:pt idx="389">
                  <c:v>6.8076935866382415E-2</c:v>
                </c:pt>
                <c:pt idx="390">
                  <c:v>6.7608297536220885E-2</c:v>
                </c:pt>
                <c:pt idx="391">
                  <c:v>6.7142885289632193E-2</c:v>
                </c:pt>
                <c:pt idx="392">
                  <c:v>6.6680676918413506E-2</c:v>
                </c:pt>
                <c:pt idx="393">
                  <c:v>6.6221650367241702E-2</c:v>
                </c:pt>
                <c:pt idx="394">
                  <c:v>6.5765783732621652E-2</c:v>
                </c:pt>
                <c:pt idx="395">
                  <c:v>6.5313055261840947E-2</c:v>
                </c:pt>
                <c:pt idx="396">
                  <c:v>6.4863443351931616E-2</c:v>
                </c:pt>
                <c:pt idx="397">
                  <c:v>6.4416926548639508E-2</c:v>
                </c:pt>
                <c:pt idx="398">
                  <c:v>6.3973483545400556E-2</c:v>
                </c:pt>
                <c:pt idx="399">
                  <c:v>6.353309318232403E-2</c:v>
                </c:pt>
                <c:pt idx="400">
                  <c:v>6.3095734445182794E-2</c:v>
                </c:pt>
                <c:pt idx="401">
                  <c:v>6.2661386464410773E-2</c:v>
                </c:pt>
                <c:pt idx="402">
                  <c:v>6.2230028514106861E-2</c:v>
                </c:pt>
                <c:pt idx="403">
                  <c:v>6.1801640011046155E-2</c:v>
                </c:pt>
                <c:pt idx="404">
                  <c:v>6.1376200513697632E-2</c:v>
                </c:pt>
                <c:pt idx="405">
                  <c:v>6.0953689721248705E-2</c:v>
                </c:pt>
                <c:pt idx="406">
                  <c:v>6.0534087472636666E-2</c:v>
                </c:pt>
                <c:pt idx="407">
                  <c:v>6.0117373745586566E-2</c:v>
                </c:pt>
                <c:pt idx="408">
                  <c:v>5.9703528655655758E-2</c:v>
                </c:pt>
                <c:pt idx="409">
                  <c:v>5.9292532455285429E-2</c:v>
                </c:pt>
                <c:pt idx="410">
                  <c:v>5.8884365532857585E-2</c:v>
                </c:pt>
                <c:pt idx="411">
                  <c:v>5.8479008411760014E-2</c:v>
                </c:pt>
                <c:pt idx="412">
                  <c:v>5.8076441749456365E-2</c:v>
                </c:pt>
                <c:pt idx="413">
                  <c:v>5.7676646336563331E-2</c:v>
                </c:pt>
                <c:pt idx="414">
                  <c:v>5.7279603095934273E-2</c:v>
                </c:pt>
                <c:pt idx="415">
                  <c:v>5.68852930817485E-2</c:v>
                </c:pt>
                <c:pt idx="416">
                  <c:v>5.6493697478607552E-2</c:v>
                </c:pt>
                <c:pt idx="417">
                  <c:v>5.6104797600637246E-2</c:v>
                </c:pt>
                <c:pt idx="418">
                  <c:v>5.5718574890596062E-2</c:v>
                </c:pt>
                <c:pt idx="419">
                  <c:v>5.5335010918989513E-2</c:v>
                </c:pt>
                <c:pt idx="420">
                  <c:v>5.4954087383190964E-2</c:v>
                </c:pt>
                <c:pt idx="421">
                  <c:v>5.4575786106568325E-2</c:v>
                </c:pt>
                <c:pt idx="422">
                  <c:v>5.4200089037616306E-2</c:v>
                </c:pt>
                <c:pt idx="423">
                  <c:v>5.3826978249095325E-2</c:v>
                </c:pt>
                <c:pt idx="424">
                  <c:v>5.3456435937176194E-2</c:v>
                </c:pt>
                <c:pt idx="425">
                  <c:v>5.3088444420590353E-2</c:v>
                </c:pt>
                <c:pt idx="426">
                  <c:v>5.272298613978621E-2</c:v>
                </c:pt>
                <c:pt idx="427">
                  <c:v>5.2360043656091371E-2</c:v>
                </c:pt>
                <c:pt idx="428">
                  <c:v>5.1999599650880191E-2</c:v>
                </c:pt>
                <c:pt idx="429">
                  <c:v>5.1641636924747991E-2</c:v>
                </c:pt>
                <c:pt idx="430">
                  <c:v>5.1286138396689607E-2</c:v>
                </c:pt>
                <c:pt idx="431">
                  <c:v>5.0933087103284813E-2</c:v>
                </c:pt>
                <c:pt idx="432">
                  <c:v>5.0582466197888865E-2</c:v>
                </c:pt>
                <c:pt idx="433">
                  <c:v>5.0234258949828137E-2</c:v>
                </c:pt>
                <c:pt idx="434">
                  <c:v>4.9888448743602654E-2</c:v>
                </c:pt>
                <c:pt idx="435">
                  <c:v>4.95450190780925E-2</c:v>
                </c:pt>
                <c:pt idx="436">
                  <c:v>4.9203953565770453E-2</c:v>
                </c:pt>
                <c:pt idx="437">
                  <c:v>4.8865235931920603E-2</c:v>
                </c:pt>
                <c:pt idx="438">
                  <c:v>4.8528850013861091E-2</c:v>
                </c:pt>
                <c:pt idx="439">
                  <c:v>4.8194779760173501E-2</c:v>
                </c:pt>
                <c:pt idx="440">
                  <c:v>4.786300922993636E-2</c:v>
                </c:pt>
                <c:pt idx="441">
                  <c:v>4.7533522591964639E-2</c:v>
                </c:pt>
                <c:pt idx="442">
                  <c:v>4.7206304124054799E-2</c:v>
                </c:pt>
                <c:pt idx="443">
                  <c:v>4.6881338212233836E-2</c:v>
                </c:pt>
                <c:pt idx="444">
                  <c:v>4.6558609350014768E-2</c:v>
                </c:pt>
                <c:pt idx="445">
                  <c:v>4.6238102137656334E-2</c:v>
                </c:pt>
                <c:pt idx="446">
                  <c:v>4.5919801281428585E-2</c:v>
                </c:pt>
                <c:pt idx="447">
                  <c:v>4.5603691592882689E-2</c:v>
                </c:pt>
                <c:pt idx="448">
                  <c:v>4.52897579881264E-2</c:v>
                </c:pt>
                <c:pt idx="449">
                  <c:v>4.497798548710441E-2</c:v>
                </c:pt>
                <c:pt idx="450">
                  <c:v>4.4668359212883146E-2</c:v>
                </c:pt>
                <c:pt idx="451">
                  <c:v>4.4360864390941224E-2</c:v>
                </c:pt>
                <c:pt idx="452">
                  <c:v>4.4055486348464457E-2</c:v>
                </c:pt>
                <c:pt idx="453">
                  <c:v>4.3752210513645418E-2</c:v>
                </c:pt>
                <c:pt idx="454">
                  <c:v>4.3451022414988327E-2</c:v>
                </c:pt>
                <c:pt idx="455">
                  <c:v>4.3151907680618717E-2</c:v>
                </c:pt>
                <c:pt idx="456">
                  <c:v>4.2854852037597091E-2</c:v>
                </c:pt>
                <c:pt idx="457">
                  <c:v>4.2559841311238245E-2</c:v>
                </c:pt>
                <c:pt idx="458">
                  <c:v>4.2266861424435032E-2</c:v>
                </c:pt>
                <c:pt idx="459">
                  <c:v>4.1975898396986344E-2</c:v>
                </c:pt>
                <c:pt idx="460">
                  <c:v>4.1686938344929869E-2</c:v>
                </c:pt>
                <c:pt idx="461">
                  <c:v>4.1399967479880062E-2</c:v>
                </c:pt>
                <c:pt idx="462">
                  <c:v>4.1114972108369785E-2</c:v>
                </c:pt>
                <c:pt idx="463">
                  <c:v>4.0831938631197384E-2</c:v>
                </c:pt>
                <c:pt idx="464">
                  <c:v>4.0550853542777099E-2</c:v>
                </c:pt>
                <c:pt idx="465">
                  <c:v>4.0271703430495132E-2</c:v>
                </c:pt>
                <c:pt idx="466">
                  <c:v>3.9994474974069383E-2</c:v>
                </c:pt>
                <c:pt idx="467">
                  <c:v>3.971915494491407E-2</c:v>
                </c:pt>
                <c:pt idx="468">
                  <c:v>3.9445730205508234E-2</c:v>
                </c:pt>
                <c:pt idx="469">
                  <c:v>3.9174187708769015E-2</c:v>
                </c:pt>
                <c:pt idx="470">
                  <c:v>3.8904514497429044E-2</c:v>
                </c:pt>
                <c:pt idx="471">
                  <c:v>3.8636697703418155E-2</c:v>
                </c:pt>
                <c:pt idx="472">
                  <c:v>3.8370724547249213E-2</c:v>
                </c:pt>
                <c:pt idx="473">
                  <c:v>3.8106582337408823E-2</c:v>
                </c:pt>
                <c:pt idx="474">
                  <c:v>3.7844258469750924E-2</c:v>
                </c:pt>
                <c:pt idx="475">
                  <c:v>3.7583740426896051E-2</c:v>
                </c:pt>
                <c:pt idx="476">
                  <c:v>3.7325015777633586E-2</c:v>
                </c:pt>
                <c:pt idx="477">
                  <c:v>3.7068072176329125E-2</c:v>
                </c:pt>
                <c:pt idx="478">
                  <c:v>3.6812897362334507E-2</c:v>
                </c:pt>
                <c:pt idx="479">
                  <c:v>3.6559479159403718E-2</c:v>
                </c:pt>
                <c:pt idx="480">
                  <c:v>3.6307805475111254E-2</c:v>
                </c:pt>
                <c:pt idx="481">
                  <c:v>3.6057864300275022E-2</c:v>
                </c:pt>
                <c:pt idx="482">
                  <c:v>3.5809643708384131E-2</c:v>
                </c:pt>
                <c:pt idx="483">
                  <c:v>3.5563131855028796E-2</c:v>
                </c:pt>
                <c:pt idx="484">
                  <c:v>3.5318316977335562E-2</c:v>
                </c:pt>
                <c:pt idx="485">
                  <c:v>3.5075187393406204E-2</c:v>
                </c:pt>
                <c:pt idx="486">
                  <c:v>3.4833731501760168E-2</c:v>
                </c:pt>
                <c:pt idx="487">
                  <c:v>3.4593937780780681E-2</c:v>
                </c:pt>
                <c:pt idx="488">
                  <c:v>3.4355794788165417E-2</c:v>
                </c:pt>
                <c:pt idx="489">
                  <c:v>3.411929116038015E-2</c:v>
                </c:pt>
                <c:pt idx="490">
                  <c:v>3.3884415612116969E-2</c:v>
                </c:pt>
                <c:pt idx="491">
                  <c:v>3.3651156935755155E-2</c:v>
                </c:pt>
                <c:pt idx="492">
                  <c:v>3.3419504000826716E-2</c:v>
                </c:pt>
                <c:pt idx="493">
                  <c:v>3.3189445753485591E-2</c:v>
                </c:pt>
                <c:pt idx="494">
                  <c:v>3.2960971215979518E-2</c:v>
                </c:pt>
                <c:pt idx="495">
                  <c:v>3.2734069486126671E-2</c:v>
                </c:pt>
                <c:pt idx="496">
                  <c:v>3.2508729736795416E-2</c:v>
                </c:pt>
                <c:pt idx="497">
                  <c:v>3.2284941215387386E-2</c:v>
                </c:pt>
                <c:pt idx="498">
                  <c:v>3.206269324332478E-2</c:v>
                </c:pt>
                <c:pt idx="499">
                  <c:v>3.184197521554033E-2</c:v>
                </c:pt>
                <c:pt idx="500">
                  <c:v>3.1622776599971814E-2</c:v>
                </c:pt>
                <c:pt idx="501">
                  <c:v>3.1405086937059123E-2</c:v>
                </c:pt>
                <c:pt idx="502">
                  <c:v>3.1188895839245112E-2</c:v>
                </c:pt>
                <c:pt idx="503">
                  <c:v>3.0974192990480431E-2</c:v>
                </c:pt>
                <c:pt idx="504">
                  <c:v>3.0760968145730483E-2</c:v>
                </c:pt>
                <c:pt idx="505">
                  <c:v>3.0549211130487253E-2</c:v>
                </c:pt>
                <c:pt idx="506">
                  <c:v>3.0338911840283589E-2</c:v>
                </c:pt>
                <c:pt idx="507">
                  <c:v>3.0130060240210699E-2</c:v>
                </c:pt>
                <c:pt idx="508">
                  <c:v>2.9922646364439975E-2</c:v>
                </c:pt>
                <c:pt idx="509">
                  <c:v>2.9716660315746934E-2</c:v>
                </c:pt>
                <c:pt idx="510">
                  <c:v>2.9512092265039036E-2</c:v>
                </c:pt>
                <c:pt idx="511">
                  <c:v>2.9308932450886949E-2</c:v>
                </c:pt>
                <c:pt idx="512">
                  <c:v>2.9107171179058255E-2</c:v>
                </c:pt>
                <c:pt idx="513">
                  <c:v>2.8906798822055269E-2</c:v>
                </c:pt>
                <c:pt idx="514">
                  <c:v>2.870780581865584E-2</c:v>
                </c:pt>
                <c:pt idx="515">
                  <c:v>2.8510182673456397E-2</c:v>
                </c:pt>
                <c:pt idx="516">
                  <c:v>2.8313919956419409E-2</c:v>
                </c:pt>
                <c:pt idx="517">
                  <c:v>2.8119008302423198E-2</c:v>
                </c:pt>
                <c:pt idx="518">
                  <c:v>2.7925438410815406E-2</c:v>
                </c:pt>
                <c:pt idx="519">
                  <c:v>2.7733201044968681E-2</c:v>
                </c:pt>
                <c:pt idx="520">
                  <c:v>2.7542287031840029E-2</c:v>
                </c:pt>
                <c:pt idx="521">
                  <c:v>2.7352687261533615E-2</c:v>
                </c:pt>
                <c:pt idx="522">
                  <c:v>2.7164392686865324E-2</c:v>
                </c:pt>
                <c:pt idx="523">
                  <c:v>2.697739432293178E-2</c:v>
                </c:pt>
                <c:pt idx="524">
                  <c:v>2.6791683246680909E-2</c:v>
                </c:pt>
                <c:pt idx="525">
                  <c:v>2.6607250596486609E-2</c:v>
                </c:pt>
                <c:pt idx="526">
                  <c:v>2.6424087571725874E-2</c:v>
                </c:pt>
                <c:pt idx="527">
                  <c:v>2.6242185432358678E-2</c:v>
                </c:pt>
                <c:pt idx="528">
                  <c:v>2.606153549851109E-2</c:v>
                </c:pt>
                <c:pt idx="529">
                  <c:v>2.5882129150060829E-2</c:v>
                </c:pt>
                <c:pt idx="530">
                  <c:v>2.5703957826226365E-2</c:v>
                </c:pt>
                <c:pt idx="531">
                  <c:v>2.5527013025157919E-2</c:v>
                </c:pt>
                <c:pt idx="532">
                  <c:v>2.5351286303532117E-2</c:v>
                </c:pt>
                <c:pt idx="533">
                  <c:v>2.5176769276149313E-2</c:v>
                </c:pt>
                <c:pt idx="534">
                  <c:v>2.5003453615532689E-2</c:v>
                </c:pt>
                <c:pt idx="535">
                  <c:v>2.4831331051531569E-2</c:v>
                </c:pt>
                <c:pt idx="536">
                  <c:v>2.4660393370926847E-2</c:v>
                </c:pt>
                <c:pt idx="537">
                  <c:v>2.4490632417038416E-2</c:v>
                </c:pt>
                <c:pt idx="538">
                  <c:v>2.4322040089336583E-2</c:v>
                </c:pt>
                <c:pt idx="539">
                  <c:v>2.4154608343055273E-2</c:v>
                </c:pt>
                <c:pt idx="540">
                  <c:v>2.3988329188808111E-2</c:v>
                </c:pt>
                <c:pt idx="541">
                  <c:v>2.3823194692207506E-2</c:v>
                </c:pt>
                <c:pt idx="542">
                  <c:v>2.3659196973485508E-2</c:v>
                </c:pt>
                <c:pt idx="543">
                  <c:v>2.3496328207118333E-2</c:v>
                </c:pt>
                <c:pt idx="544">
                  <c:v>2.333458062145255E-2</c:v>
                </c:pt>
                <c:pt idx="545">
                  <c:v>2.3173946498334486E-2</c:v>
                </c:pt>
                <c:pt idx="546">
                  <c:v>2.3014418172741968E-2</c:v>
                </c:pt>
                <c:pt idx="547">
                  <c:v>2.2855988032418284E-2</c:v>
                </c:pt>
                <c:pt idx="548">
                  <c:v>2.2698648517509357E-2</c:v>
                </c:pt>
                <c:pt idx="549">
                  <c:v>2.2542392120202481E-2</c:v>
                </c:pt>
                <c:pt idx="550">
                  <c:v>2.238721138436861E-2</c:v>
                </c:pt>
                <c:pt idx="551">
                  <c:v>2.2233098905206305E-2</c:v>
                </c:pt>
                <c:pt idx="552">
                  <c:v>2.2080047328888242E-2</c:v>
                </c:pt>
                <c:pt idx="553">
                  <c:v>2.192804935221071E-2</c:v>
                </c:pt>
                <c:pt idx="554">
                  <c:v>2.1777097722244676E-2</c:v>
                </c:pt>
                <c:pt idx="555">
                  <c:v>2.1627185235990165E-2</c:v>
                </c:pt>
                <c:pt idx="556">
                  <c:v>2.1478304740032095E-2</c:v>
                </c:pt>
                <c:pt idx="557">
                  <c:v>2.1330449130199325E-2</c:v>
                </c:pt>
                <c:pt idx="558">
                  <c:v>2.1183611351225373E-2</c:v>
                </c:pt>
                <c:pt idx="559">
                  <c:v>2.1037784396411907E-2</c:v>
                </c:pt>
                <c:pt idx="560">
                  <c:v>2.0892961307294233E-2</c:v>
                </c:pt>
                <c:pt idx="561">
                  <c:v>2.0749135173309563E-2</c:v>
                </c:pt>
                <c:pt idx="562">
                  <c:v>2.0606299131467165E-2</c:v>
                </c:pt>
                <c:pt idx="563">
                  <c:v>2.0464446366020517E-2</c:v>
                </c:pt>
                <c:pt idx="564">
                  <c:v>2.0323570108142563E-2</c:v>
                </c:pt>
                <c:pt idx="565">
                  <c:v>2.0183663635602533E-2</c:v>
                </c:pt>
                <c:pt idx="566">
                  <c:v>2.0044720272444971E-2</c:v>
                </c:pt>
                <c:pt idx="567">
                  <c:v>1.9906733388671771E-2</c:v>
                </c:pt>
                <c:pt idx="568">
                  <c:v>1.9769696399924874E-2</c:v>
                </c:pt>
                <c:pt idx="569">
                  <c:v>1.9633602767173186E-2</c:v>
                </c:pt>
                <c:pt idx="570">
                  <c:v>1.9498445996399605E-2</c:v>
                </c:pt>
                <c:pt idx="571">
                  <c:v>1.9364219638291491E-2</c:v>
                </c:pt>
                <c:pt idx="572">
                  <c:v>1.9230917287933358E-2</c:v>
                </c:pt>
                <c:pt idx="573">
                  <c:v>1.9098532584500449E-2</c:v>
                </c:pt>
                <c:pt idx="574">
                  <c:v>1.8967059210955761E-2</c:v>
                </c:pt>
                <c:pt idx="575">
                  <c:v>1.8836490893748503E-2</c:v>
                </c:pt>
                <c:pt idx="576">
                  <c:v>1.8706821402514784E-2</c:v>
                </c:pt>
                <c:pt idx="577">
                  <c:v>1.8578044549779849E-2</c:v>
                </c:pt>
                <c:pt idx="578">
                  <c:v>1.8450154190663759E-2</c:v>
                </c:pt>
                <c:pt idx="579">
                  <c:v>1.8323144222587295E-2</c:v>
                </c:pt>
                <c:pt idx="580">
                  <c:v>1.8197008584981078E-2</c:v>
                </c:pt>
                <c:pt idx="581">
                  <c:v>1.8071741258996576E-2</c:v>
                </c:pt>
                <c:pt idx="582">
                  <c:v>1.7947336267218561E-2</c:v>
                </c:pt>
                <c:pt idx="583">
                  <c:v>1.7823787673380109E-2</c:v>
                </c:pt>
                <c:pt idx="584">
                  <c:v>1.7701089582079388E-2</c:v>
                </c:pt>
                <c:pt idx="585">
                  <c:v>1.75792361384981E-2</c:v>
                </c:pt>
                <c:pt idx="586">
                  <c:v>1.7458221528122042E-2</c:v>
                </c:pt>
                <c:pt idx="587">
                  <c:v>1.7338039976464215E-2</c:v>
                </c:pt>
                <c:pt idx="588">
                  <c:v>1.721868574878882E-2</c:v>
                </c:pt>
                <c:pt idx="589">
                  <c:v>1.7100153149837372E-2</c:v>
                </c:pt>
                <c:pt idx="590">
                  <c:v>1.6982436523557798E-2</c:v>
                </c:pt>
                <c:pt idx="591">
                  <c:v>1.6865530252833438E-2</c:v>
                </c:pt>
                <c:pt idx="592">
                  <c:v>1.6749428759216145E-2</c:v>
                </c:pt>
                <c:pt idx="593">
                  <c:v>1.6634126502659163E-2</c:v>
                </c:pt>
                <c:pt idx="594">
                  <c:v>1.6519617981253232E-2</c:v>
                </c:pt>
                <c:pt idx="595">
                  <c:v>1.6405897730964125E-2</c:v>
                </c:pt>
                <c:pt idx="596">
                  <c:v>1.629296032537153E-2</c:v>
                </c:pt>
                <c:pt idx="597">
                  <c:v>1.6180800375410587E-2</c:v>
                </c:pt>
                <c:pt idx="598">
                  <c:v>1.6069412529114202E-2</c:v>
                </c:pt>
                <c:pt idx="599">
                  <c:v>1.5958791471358369E-2</c:v>
                </c:pt>
                <c:pt idx="600">
                  <c:v>1.584893192360759E-2</c:v>
                </c:pt>
                <c:pt idx="601">
                  <c:v>1.5739828643664189E-2</c:v>
                </c:pt>
                <c:pt idx="602">
                  <c:v>1.5631476425416957E-2</c:v>
                </c:pt>
                <c:pt idx="603">
                  <c:v>1.5523870098593573E-2</c:v>
                </c:pt>
                <c:pt idx="604">
                  <c:v>1.54170045285138E-2</c:v>
                </c:pt>
                <c:pt idx="605">
                  <c:v>1.5310874615843795E-2</c:v>
                </c:pt>
                <c:pt idx="606">
                  <c:v>1.5205475296353743E-2</c:v>
                </c:pt>
                <c:pt idx="607">
                  <c:v>1.5100801540675612E-2</c:v>
                </c:pt>
                <c:pt idx="608">
                  <c:v>1.4996848354063119E-2</c:v>
                </c:pt>
                <c:pt idx="609">
                  <c:v>1.4893610776153809E-2</c:v>
                </c:pt>
                <c:pt idx="610">
                  <c:v>1.4791083880731914E-2</c:v>
                </c:pt>
                <c:pt idx="611">
                  <c:v>1.4689262775493761E-2</c:v>
                </c:pt>
                <c:pt idx="612">
                  <c:v>1.4588142601813736E-2</c:v>
                </c:pt>
                <c:pt idx="613">
                  <c:v>1.4487718534513028E-2</c:v>
                </c:pt>
                <c:pt idx="614">
                  <c:v>1.438798578162892E-2</c:v>
                </c:pt>
                <c:pt idx="615">
                  <c:v>1.4288939584186644E-2</c:v>
                </c:pt>
                <c:pt idx="616">
                  <c:v>1.4190575215971557E-2</c:v>
                </c:pt>
                <c:pt idx="617">
                  <c:v>1.4092887983304436E-2</c:v>
                </c:pt>
                <c:pt idx="618">
                  <c:v>1.3995873224816879E-2</c:v>
                </c:pt>
                <c:pt idx="619">
                  <c:v>1.3899526311229149E-2</c:v>
                </c:pt>
                <c:pt idx="620">
                  <c:v>1.380384264512946E-2</c:v>
                </c:pt>
                <c:pt idx="621">
                  <c:v>1.3708817660754047E-2</c:v>
                </c:pt>
                <c:pt idx="622">
                  <c:v>1.3614446823769999E-2</c:v>
                </c:pt>
                <c:pt idx="623">
                  <c:v>1.3520725631058106E-2</c:v>
                </c:pt>
                <c:pt idx="624">
                  <c:v>1.3427649610498804E-2</c:v>
                </c:pt>
                <c:pt idx="625">
                  <c:v>1.3335214320758237E-2</c:v>
                </c:pt>
                <c:pt idx="626">
                  <c:v>1.3243415351076537E-2</c:v>
                </c:pt>
                <c:pt idx="627">
                  <c:v>1.3152248321056992E-2</c:v>
                </c:pt>
                <c:pt idx="628">
                  <c:v>1.3061708880457767E-2</c:v>
                </c:pt>
                <c:pt idx="629">
                  <c:v>1.2971792708983632E-2</c:v>
                </c:pt>
                <c:pt idx="630">
                  <c:v>1.2882495516080117E-2</c:v>
                </c:pt>
                <c:pt idx="631">
                  <c:v>1.2793813040728796E-2</c:v>
                </c:pt>
                <c:pt idx="632">
                  <c:v>1.2705741051243558E-2</c:v>
                </c:pt>
                <c:pt idx="633">
                  <c:v>1.2618275345069541E-2</c:v>
                </c:pt>
                <c:pt idx="634">
                  <c:v>1.2531411748581633E-2</c:v>
                </c:pt>
                <c:pt idx="635">
                  <c:v>1.2445146116885852E-2</c:v>
                </c:pt>
                <c:pt idx="636">
                  <c:v>1.2359474333621723E-2</c:v>
                </c:pt>
                <c:pt idx="637">
                  <c:v>1.2274392310765214E-2</c:v>
                </c:pt>
                <c:pt idx="638">
                  <c:v>1.2189895988434341E-2</c:v>
                </c:pt>
                <c:pt idx="639">
                  <c:v>1.2105981334694982E-2</c:v>
                </c:pt>
                <c:pt idx="640">
                  <c:v>1.2022644345368705E-2</c:v>
                </c:pt>
                <c:pt idx="641">
                  <c:v>1.1939881043841805E-2</c:v>
                </c:pt>
                <c:pt idx="642">
                  <c:v>1.1857687480875123E-2</c:v>
                </c:pt>
                <c:pt idx="643">
                  <c:v>1.1776059734415978E-2</c:v>
                </c:pt>
                <c:pt idx="644">
                  <c:v>1.1694993909410978E-2</c:v>
                </c:pt>
                <c:pt idx="645">
                  <c:v>1.1614486137620061E-2</c:v>
                </c:pt>
                <c:pt idx="646">
                  <c:v>1.1534532577431866E-2</c:v>
                </c:pt>
                <c:pt idx="647">
                  <c:v>1.1455129413680654E-2</c:v>
                </c:pt>
                <c:pt idx="648">
                  <c:v>1.1376272857463898E-2</c:v>
                </c:pt>
                <c:pt idx="649">
                  <c:v>1.1297959145961767E-2</c:v>
                </c:pt>
                <c:pt idx="650">
                  <c:v>1.1220184542257705E-2</c:v>
                </c:pt>
                <c:pt idx="651">
                  <c:v>1.1142945335159582E-2</c:v>
                </c:pt>
                <c:pt idx="652">
                  <c:v>1.1066237839023163E-2</c:v>
                </c:pt>
                <c:pt idx="653">
                  <c:v>1.0990058393575919E-2</c:v>
                </c:pt>
                <c:pt idx="654">
                  <c:v>1.0914403363742387E-2</c:v>
                </c:pt>
                <c:pt idx="655">
                  <c:v>1.0839269139470975E-2</c:v>
                </c:pt>
                <c:pt idx="656">
                  <c:v>1.0764652135561437E-2</c:v>
                </c:pt>
                <c:pt idx="657">
                  <c:v>1.0690548791493781E-2</c:v>
                </c:pt>
                <c:pt idx="658">
                  <c:v>1.0616955571258413E-2</c:v>
                </c:pt>
                <c:pt idx="659">
                  <c:v>1.0543868963187819E-2</c:v>
                </c:pt>
                <c:pt idx="660">
                  <c:v>1.0471285479788262E-2</c:v>
                </c:pt>
                <c:pt idx="661">
                  <c:v>1.0399201657573909E-2</c:v>
                </c:pt>
                <c:pt idx="662">
                  <c:v>1.0327614056901302E-2</c:v>
                </c:pt>
                <c:pt idx="663">
                  <c:v>1.0256519261805375E-2</c:v>
                </c:pt>
                <c:pt idx="664">
                  <c:v>1.0185913879836361E-2</c:v>
                </c:pt>
                <c:pt idx="665">
                  <c:v>1.0115794541898149E-2</c:v>
                </c:pt>
                <c:pt idx="666">
                  <c:v>1.0046157902086961E-2</c:v>
                </c:pt>
                <c:pt idx="667">
                  <c:v>9.9770006375324849E-3</c:v>
                </c:pt>
                <c:pt idx="668">
                  <c:v>9.9083194482384451E-3</c:v>
                </c:pt>
                <c:pt idx="669">
                  <c:v>9.8401110569259487E-3</c:v>
                </c:pt>
                <c:pt idx="670">
                  <c:v>9.7723722088765008E-3</c:v>
                </c:pt>
                <c:pt idx="671">
                  <c:v>9.7050996717771287E-3</c:v>
                </c:pt>
                <c:pt idx="672">
                  <c:v>9.6382902355657274E-3</c:v>
                </c:pt>
                <c:pt idx="673">
                  <c:v>9.5719407122781819E-3</c:v>
                </c:pt>
                <c:pt idx="674">
                  <c:v>9.5060479358963779E-3</c:v>
                </c:pt>
                <c:pt idx="675">
                  <c:v>9.4406087621964341E-3</c:v>
                </c:pt>
                <c:pt idx="676">
                  <c:v>9.3756200685997104E-3</c:v>
                </c:pt>
                <c:pt idx="677">
                  <c:v>9.3110787540229278E-3</c:v>
                </c:pt>
                <c:pt idx="678">
                  <c:v>9.2469817387305087E-3</c:v>
                </c:pt>
                <c:pt idx="679">
                  <c:v>9.1833259641876941E-3</c:v>
                </c:pt>
                <c:pt idx="680">
                  <c:v>9.1201083929146609E-3</c:v>
                </c:pt>
                <c:pt idx="681">
                  <c:v>9.0573260083411933E-3</c:v>
                </c:pt>
                <c:pt idx="682">
                  <c:v>8.9949758146631309E-3</c:v>
                </c:pt>
                <c:pt idx="683">
                  <c:v>8.9330548366992613E-3</c:v>
                </c:pt>
                <c:pt idx="684">
                  <c:v>8.8715601197494331E-3</c:v>
                </c:pt>
                <c:pt idx="685">
                  <c:v>8.8104887294535583E-3</c:v>
                </c:pt>
                <c:pt idx="686">
                  <c:v>8.7498377516512793E-3</c:v>
                </c:pt>
                <c:pt idx="687">
                  <c:v>8.6896042922434136E-3</c:v>
                </c:pt>
                <c:pt idx="688">
                  <c:v>8.6297854770536198E-3</c:v>
                </c:pt>
                <c:pt idx="689">
                  <c:v>8.570378451691063E-3</c:v>
                </c:pt>
                <c:pt idx="690">
                  <c:v>8.5113803814145239E-3</c:v>
                </c:pt>
                <c:pt idx="691">
                  <c:v>8.4527884509970619E-3</c:v>
                </c:pt>
                <c:pt idx="692">
                  <c:v>8.3945998645915676E-3</c:v>
                </c:pt>
                <c:pt idx="693">
                  <c:v>8.3368118455973139E-3</c:v>
                </c:pt>
                <c:pt idx="694">
                  <c:v>8.2794216365276174E-3</c:v>
                </c:pt>
                <c:pt idx="695">
                  <c:v>8.2224264988783879E-3</c:v>
                </c:pt>
                <c:pt idx="696">
                  <c:v>8.1658237129969002E-3</c:v>
                </c:pt>
                <c:pt idx="697">
                  <c:v>8.109610577952675E-3</c:v>
                </c:pt>
                <c:pt idx="698">
                  <c:v>8.0537844114082491E-3</c:v>
                </c:pt>
                <c:pt idx="699">
                  <c:v>7.9983425494911664E-3</c:v>
                </c:pt>
                <c:pt idx="700">
                  <c:v>7.9432823466669689E-3</c:v>
                </c:pt>
                <c:pt idx="701">
                  <c:v>7.8886011756128527E-3</c:v>
                </c:pt>
                <c:pt idx="702">
                  <c:v>7.8342964270926574E-3</c:v>
                </c:pt>
                <c:pt idx="703">
                  <c:v>7.7803655098318547E-3</c:v>
                </c:pt>
                <c:pt idx="704">
                  <c:v>7.7268058503939807E-3</c:v>
                </c:pt>
                <c:pt idx="705">
                  <c:v>7.6736148930582893E-3</c:v>
                </c:pt>
                <c:pt idx="706">
                  <c:v>7.6207900996974054E-3</c:v>
                </c:pt>
                <c:pt idx="707">
                  <c:v>7.5683289496562001E-3</c:v>
                </c:pt>
                <c:pt idx="708">
                  <c:v>7.5162289396316639E-3</c:v>
                </c:pt>
                <c:pt idx="709">
                  <c:v>7.4644875835533364E-3</c:v>
                </c:pt>
                <c:pt idx="710">
                  <c:v>7.4131024124649558E-3</c:v>
                </c:pt>
                <c:pt idx="711">
                  <c:v>7.3620709744062207E-3</c:v>
                </c:pt>
                <c:pt idx="712">
                  <c:v>7.3113908342961054E-3</c:v>
                </c:pt>
                <c:pt idx="713">
                  <c:v>7.2610595738165085E-3</c:v>
                </c:pt>
                <c:pt idx="714">
                  <c:v>7.2110747912969009E-3</c:v>
                </c:pt>
                <c:pt idx="715">
                  <c:v>7.1614341015999727E-3</c:v>
                </c:pt>
                <c:pt idx="716">
                  <c:v>7.1121351360071694E-3</c:v>
                </c:pt>
                <c:pt idx="717">
                  <c:v>7.063175542106559E-3</c:v>
                </c:pt>
                <c:pt idx="718">
                  <c:v>7.0145529836795895E-3</c:v>
                </c:pt>
                <c:pt idx="719">
                  <c:v>6.9662651405905107E-3</c:v>
                </c:pt>
                <c:pt idx="720">
                  <c:v>6.91830970867513E-3</c:v>
                </c:pt>
                <c:pt idx="721">
                  <c:v>6.8706843996310107E-3</c:v>
                </c:pt>
                <c:pt idx="722">
                  <c:v>6.8233869409082271E-3</c:v>
                </c:pt>
                <c:pt idx="723">
                  <c:v>6.7764150756011166E-3</c:v>
                </c:pt>
                <c:pt idx="724">
                  <c:v>6.7297665623404779E-3</c:v>
                </c:pt>
                <c:pt idx="725">
                  <c:v>6.6834391751862121E-3</c:v>
                </c:pt>
                <c:pt idx="726">
                  <c:v>6.6374307035220736E-3</c:v>
                </c:pt>
                <c:pt idx="727">
                  <c:v>6.5917389519489777E-3</c:v>
                </c:pt>
                <c:pt idx="728">
                  <c:v>6.5463617401813057E-3</c:v>
                </c:pt>
                <c:pt idx="729">
                  <c:v>6.5012969029422107E-3</c:v>
                </c:pt>
                <c:pt idx="730">
                  <c:v>6.4565422898607006E-3</c:v>
                </c:pt>
                <c:pt idx="731">
                  <c:v>6.4120957653684973E-3</c:v>
                </c:pt>
                <c:pt idx="732">
                  <c:v>6.3679552085987856E-3</c:v>
                </c:pt>
                <c:pt idx="733">
                  <c:v>6.3241185132845157E-3</c:v>
                </c:pt>
                <c:pt idx="734">
                  <c:v>6.2805835876582616E-3</c:v>
                </c:pt>
                <c:pt idx="735">
                  <c:v>6.2373483543519681E-3</c:v>
                </c:pt>
                <c:pt idx="736">
                  <c:v>6.1944107502982515E-3</c:v>
                </c:pt>
                <c:pt idx="737">
                  <c:v>6.1517687266318122E-3</c:v>
                </c:pt>
                <c:pt idx="738">
                  <c:v>6.1094202485915128E-3</c:v>
                </c:pt>
                <c:pt idx="739">
                  <c:v>6.0673632954234558E-3</c:v>
                </c:pt>
                <c:pt idx="740">
                  <c:v>6.025595860284616E-3</c:v>
                </c:pt>
                <c:pt idx="741">
                  <c:v>5.9841159501468066E-3</c:v>
                </c:pt>
                <c:pt idx="742">
                  <c:v>5.9429215857019768E-3</c:v>
                </c:pt>
                <c:pt idx="743">
                  <c:v>5.9020108012672878E-3</c:v>
                </c:pt>
                <c:pt idx="744">
                  <c:v>5.8613816446916323E-3</c:v>
                </c:pt>
                <c:pt idx="745">
                  <c:v>5.8210321772625973E-3</c:v>
                </c:pt>
                <c:pt idx="746">
                  <c:v>5.78096047361365E-3</c:v>
                </c:pt>
                <c:pt idx="747">
                  <c:v>5.741164621632322E-3</c:v>
                </c:pt>
                <c:pt idx="748">
                  <c:v>5.7016427223689492E-3</c:v>
                </c:pt>
                <c:pt idx="749">
                  <c:v>5.6623928899465215E-3</c:v>
                </c:pt>
                <c:pt idx="750">
                  <c:v>5.6234132514699775E-3</c:v>
                </c:pt>
                <c:pt idx="751">
                  <c:v>5.5847019469372761E-3</c:v>
                </c:pt>
                <c:pt idx="752">
                  <c:v>5.546257129150578E-3</c:v>
                </c:pt>
                <c:pt idx="753">
                  <c:v>5.5080769636278726E-3</c:v>
                </c:pt>
                <c:pt idx="754">
                  <c:v>5.470159628516047E-3</c:v>
                </c:pt>
                <c:pt idx="755">
                  <c:v>5.4325033145030677E-3</c:v>
                </c:pt>
                <c:pt idx="756">
                  <c:v>5.3951062247323822E-3</c:v>
                </c:pt>
                <c:pt idx="757">
                  <c:v>5.357966574716988E-3</c:v>
                </c:pt>
                <c:pt idx="758">
                  <c:v>5.3210825922538341E-3</c:v>
                </c:pt>
                <c:pt idx="759">
                  <c:v>5.2844525173401102E-3</c:v>
                </c:pt>
                <c:pt idx="760">
                  <c:v>5.2480746020883151E-3</c:v>
                </c:pt>
                <c:pt idx="761">
                  <c:v>5.2119471106437665E-3</c:v>
                </c:pt>
                <c:pt idx="762">
                  <c:v>5.1760683191010015E-3</c:v>
                </c:pt>
                <c:pt idx="763">
                  <c:v>5.1404365154218423E-3</c:v>
                </c:pt>
                <c:pt idx="764">
                  <c:v>5.1050499993539056E-3</c:v>
                </c:pt>
                <c:pt idx="765">
                  <c:v>5.0699070823492232E-3</c:v>
                </c:pt>
                <c:pt idx="766">
                  <c:v>5.035006087483529E-3</c:v>
                </c:pt>
                <c:pt idx="767">
                  <c:v>5.0003453493765448E-3</c:v>
                </c:pt>
                <c:pt idx="768">
                  <c:v>4.9659232141123777E-3</c:v>
                </c:pt>
                <c:pt idx="769">
                  <c:v>4.9317380391605825E-3</c:v>
                </c:pt>
                <c:pt idx="770">
                  <c:v>4.8977881932978917E-3</c:v>
                </c:pt>
                <c:pt idx="771">
                  <c:v>4.8640720565302775E-3</c:v>
                </c:pt>
                <c:pt idx="772">
                  <c:v>4.8305880200155693E-3</c:v>
                </c:pt>
                <c:pt idx="773">
                  <c:v>4.7973344859869593E-3</c:v>
                </c:pt>
                <c:pt idx="774">
                  <c:v>4.7643098676763973E-3</c:v>
                </c:pt>
                <c:pt idx="775">
                  <c:v>4.7315125892392063E-3</c:v>
                </c:pt>
                <c:pt idx="776">
                  <c:v>4.6989410856786984E-3</c:v>
                </c:pt>
                <c:pt idx="777">
                  <c:v>4.6665938027715681E-3</c:v>
                </c:pt>
                <c:pt idx="778">
                  <c:v>4.6344691969937291E-3</c:v>
                </c:pt>
                <c:pt idx="779">
                  <c:v>4.6025657354464844E-3</c:v>
                </c:pt>
                <c:pt idx="780">
                  <c:v>4.5708818957838071E-3</c:v>
                </c:pt>
                <c:pt idx="781">
                  <c:v>4.5394161661391763E-3</c:v>
                </c:pt>
                <c:pt idx="782">
                  <c:v>4.5081670450538569E-3</c:v>
                </c:pt>
                <c:pt idx="783">
                  <c:v>4.477133041404957E-3</c:v>
                </c:pt>
                <c:pt idx="784">
                  <c:v>4.446312674334485E-3</c:v>
                </c:pt>
                <c:pt idx="785">
                  <c:v>4.4157044731785167E-3</c:v>
                </c:pt>
                <c:pt idx="786">
                  <c:v>4.3853069773972519E-3</c:v>
                </c:pt>
                <c:pt idx="787">
                  <c:v>4.3551187365051813E-3</c:v>
                </c:pt>
                <c:pt idx="788">
                  <c:v>4.3251383100015861E-3</c:v>
                </c:pt>
                <c:pt idx="789">
                  <c:v>4.2953642673023706E-3</c:v>
                </c:pt>
                <c:pt idx="790">
                  <c:v>4.2657951876714506E-3</c:v>
                </c:pt>
                <c:pt idx="791">
                  <c:v>4.2364296601529183E-3</c:v>
                </c:pt>
                <c:pt idx="792">
                  <c:v>4.2072662835038743E-3</c:v>
                </c:pt>
                <c:pt idx="793">
                  <c:v>4.1783036661275919E-3</c:v>
                </c:pt>
                <c:pt idx="794">
                  <c:v>4.1495404260070146E-3</c:v>
                </c:pt>
                <c:pt idx="795">
                  <c:v>4.1209751906385872E-3</c:v>
                </c:pt>
                <c:pt idx="796">
                  <c:v>4.0926065969673076E-3</c:v>
                </c:pt>
                <c:pt idx="797">
                  <c:v>4.0644332913212233E-3</c:v>
                </c:pt>
                <c:pt idx="798">
                  <c:v>4.0364539293470392E-3</c:v>
                </c:pt>
                <c:pt idx="799">
                  <c:v>4.0086671759459458E-3</c:v>
                </c:pt>
                <c:pt idx="800">
                  <c:v>3.9810717052097822E-3</c:v>
                </c:pt>
                <c:pt idx="801">
                  <c:v>3.9536662003579748E-3</c:v>
                </c:pt>
                <c:pt idx="802">
                  <c:v>3.9264493536745881E-3</c:v>
                </c:pt>
                <c:pt idx="803">
                  <c:v>3.8994198664458191E-3</c:v>
                </c:pt>
                <c:pt idx="804">
                  <c:v>3.8725764488984904E-3</c:v>
                </c:pt>
                <c:pt idx="805">
                  <c:v>3.8459178201376565E-3</c:v>
                </c:pt>
                <c:pt idx="806">
                  <c:v>3.8194427080864291E-3</c:v>
                </c:pt>
                <c:pt idx="807">
                  <c:v>3.7931498494245819E-3</c:v>
                </c:pt>
                <c:pt idx="808">
                  <c:v>3.7670379895285988E-3</c:v>
                </c:pt>
                <c:pt idx="809">
                  <c:v>3.7411058824118326E-3</c:v>
                </c:pt>
                <c:pt idx="810">
                  <c:v>3.7153522906648861E-3</c:v>
                </c:pt>
                <c:pt idx="811">
                  <c:v>3.6897759853964374E-3</c:v>
                </c:pt>
                <c:pt idx="812">
                  <c:v>3.6643757461749527E-3</c:v>
                </c:pt>
                <c:pt idx="813">
                  <c:v>3.6391503609705111E-3</c:v>
                </c:pt>
                <c:pt idx="814">
                  <c:v>3.614098626096296E-3</c:v>
                </c:pt>
                <c:pt idx="815">
                  <c:v>3.5892193461519728E-3</c:v>
                </c:pt>
                <c:pt idx="816">
                  <c:v>3.5645113339660695E-3</c:v>
                </c:pt>
                <c:pt idx="817">
                  <c:v>3.5399734105396874E-3</c:v>
                </c:pt>
                <c:pt idx="818">
                  <c:v>3.5156044049899915E-3</c:v>
                </c:pt>
                <c:pt idx="819">
                  <c:v>3.4914031544945878E-3</c:v>
                </c:pt>
                <c:pt idx="820">
                  <c:v>3.4673685042357905E-3</c:v>
                </c:pt>
                <c:pt idx="821">
                  <c:v>3.4434993073454434E-3</c:v>
                </c:pt>
                <c:pt idx="822">
                  <c:v>3.4197944248508527E-3</c:v>
                </c:pt>
                <c:pt idx="823">
                  <c:v>3.3962527256194974E-3</c:v>
                </c:pt>
                <c:pt idx="824">
                  <c:v>3.3728730863057388E-3</c:v>
                </c:pt>
                <c:pt idx="825">
                  <c:v>3.3496543912969745E-3</c:v>
                </c:pt>
                <c:pt idx="826">
                  <c:v>3.326595532660348E-3</c:v>
                </c:pt>
                <c:pt idx="827">
                  <c:v>3.3036954100901239E-3</c:v>
                </c:pt>
                <c:pt idx="828">
                  <c:v>3.2809529308547303E-3</c:v>
                </c:pt>
                <c:pt idx="829">
                  <c:v>3.2583670097452444E-3</c:v>
                </c:pt>
                <c:pt idx="830">
                  <c:v>3.2359365690231012E-3</c:v>
                </c:pt>
                <c:pt idx="831">
                  <c:v>3.21366053836869E-3</c:v>
                </c:pt>
                <c:pt idx="832">
                  <c:v>3.1915378548307283E-3</c:v>
                </c:pt>
                <c:pt idx="833">
                  <c:v>3.1695674627749693E-3</c:v>
                </c:pt>
                <c:pt idx="834">
                  <c:v>3.1477483138343532E-3</c:v>
                </c:pt>
                <c:pt idx="835">
                  <c:v>3.1260793668586029E-3</c:v>
                </c:pt>
                <c:pt idx="836">
                  <c:v>3.104559587864486E-3</c:v>
                </c:pt>
                <c:pt idx="837">
                  <c:v>3.0831879499870762E-3</c:v>
                </c:pt>
                <c:pt idx="838">
                  <c:v>3.061963433429904E-3</c:v>
                </c:pt>
                <c:pt idx="839">
                  <c:v>3.040885025416995E-3</c:v>
                </c:pt>
                <c:pt idx="840">
                  <c:v>3.0199517201442427E-3</c:v>
                </c:pt>
                <c:pt idx="841">
                  <c:v>2.9991625187314463E-3</c:v>
                </c:pt>
                <c:pt idx="842">
                  <c:v>2.9785164291744604E-3</c:v>
                </c:pt>
                <c:pt idx="843">
                  <c:v>2.9580124662982321E-3</c:v>
                </c:pt>
                <c:pt idx="844">
                  <c:v>2.9376496517097284E-3</c:v>
                </c:pt>
                <c:pt idx="845">
                  <c:v>2.9174270137508618E-3</c:v>
                </c:pt>
                <c:pt idx="846">
                  <c:v>2.8973435874524167E-3</c:v>
                </c:pt>
                <c:pt idx="847">
                  <c:v>2.877398414488197E-3</c:v>
                </c:pt>
                <c:pt idx="848">
                  <c:v>2.8575905431289517E-3</c:v>
                </c:pt>
                <c:pt idx="849">
                  <c:v>2.8379190281969668E-3</c:v>
                </c:pt>
                <c:pt idx="850">
                  <c:v>2.8183829310213238E-3</c:v>
                </c:pt>
                <c:pt idx="851">
                  <c:v>2.7989813193926016E-3</c:v>
                </c:pt>
                <c:pt idx="852">
                  <c:v>2.7797132675190239E-3</c:v>
                </c:pt>
                <c:pt idx="853">
                  <c:v>2.7605778559813832E-3</c:v>
                </c:pt>
                <c:pt idx="854">
                  <c:v>2.7415741716904085E-3</c:v>
                </c:pt>
                <c:pt idx="855">
                  <c:v>2.7227013078418016E-3</c:v>
                </c:pt>
                <c:pt idx="856">
                  <c:v>2.7039583638740483E-3</c:v>
                </c:pt>
                <c:pt idx="857">
                  <c:v>2.6853444454251196E-3</c:v>
                </c:pt>
                <c:pt idx="858">
                  <c:v>2.6668586642893954E-3</c:v>
                </c:pt>
                <c:pt idx="859">
                  <c:v>2.6485001383760309E-3</c:v>
                </c:pt>
                <c:pt idx="860">
                  <c:v>2.630267991666102E-3</c:v>
                </c:pt>
                <c:pt idx="861">
                  <c:v>2.6121613541711941E-3</c:v>
                </c:pt>
                <c:pt idx="862">
                  <c:v>2.5941793618921016E-3</c:v>
                </c:pt>
                <c:pt idx="863">
                  <c:v>2.5763211567771949E-3</c:v>
                </c:pt>
                <c:pt idx="864">
                  <c:v>2.5585858866816746E-3</c:v>
                </c:pt>
                <c:pt idx="865">
                  <c:v>2.5409727053266051E-3</c:v>
                </c:pt>
                <c:pt idx="866">
                  <c:v>2.5234807722591679E-3</c:v>
                </c:pt>
                <c:pt idx="867">
                  <c:v>2.5061092528120277E-3</c:v>
                </c:pt>
                <c:pt idx="868">
                  <c:v>2.4888573180635865E-3</c:v>
                </c:pt>
                <c:pt idx="869">
                  <c:v>2.4717241447985705E-3</c:v>
                </c:pt>
                <c:pt idx="870">
                  <c:v>2.4547089154687285E-3</c:v>
                </c:pt>
                <c:pt idx="871">
                  <c:v>2.4378108181537517E-3</c:v>
                </c:pt>
                <c:pt idx="872">
                  <c:v>2.421029046522416E-3</c:v>
                </c:pt>
                <c:pt idx="873">
                  <c:v>2.4043627997943906E-3</c:v>
                </c:pt>
                <c:pt idx="874">
                  <c:v>2.3878112827019349E-3</c:v>
                </c:pt>
                <c:pt idx="875">
                  <c:v>2.371373705451596E-3</c:v>
                </c:pt>
                <c:pt idx="876">
                  <c:v>2.3550492836872383E-3</c:v>
                </c:pt>
                <c:pt idx="877">
                  <c:v>2.3388372384517409E-3</c:v>
                </c:pt>
                <c:pt idx="878">
                  <c:v>2.3227367961508039E-3</c:v>
                </c:pt>
                <c:pt idx="879">
                  <c:v>2.3067471885149793E-3</c:v>
                </c:pt>
                <c:pt idx="880">
                  <c:v>2.2908676525638105E-3</c:v>
                </c:pt>
                <c:pt idx="881">
                  <c:v>2.2750974305693061E-3</c:v>
                </c:pt>
                <c:pt idx="882">
                  <c:v>2.2594357700194134E-3</c:v>
                </c:pt>
                <c:pt idx="883">
                  <c:v>2.2438819235823804E-3</c:v>
                </c:pt>
                <c:pt idx="884">
                  <c:v>2.2284351490711174E-3</c:v>
                </c:pt>
                <c:pt idx="885">
                  <c:v>2.2130947094075593E-3</c:v>
                </c:pt>
                <c:pt idx="886">
                  <c:v>2.197859872587915E-3</c:v>
                </c:pt>
                <c:pt idx="887">
                  <c:v>2.1827299116472521E-3</c:v>
                </c:pt>
                <c:pt idx="888">
                  <c:v>2.1677041046250789E-3</c:v>
                </c:pt>
                <c:pt idx="889">
                  <c:v>2.1527817345309286E-3</c:v>
                </c:pt>
                <c:pt idx="890">
                  <c:v>2.1379620893099416E-3</c:v>
                </c:pt>
                <c:pt idx="891">
                  <c:v>2.1232444618090041E-3</c:v>
                </c:pt>
                <c:pt idx="892">
                  <c:v>2.1086281497432191E-3</c:v>
                </c:pt>
                <c:pt idx="893">
                  <c:v>2.0941124556619339E-3</c:v>
                </c:pt>
                <c:pt idx="894">
                  <c:v>2.0796966869158773E-3</c:v>
                </c:pt>
                <c:pt idx="895">
                  <c:v>2.0653801556238527E-3</c:v>
                </c:pt>
                <c:pt idx="896">
                  <c:v>2.051162178639987E-3</c:v>
                </c:pt>
                <c:pt idx="897">
                  <c:v>2.0370420775212006E-3</c:v>
                </c:pt>
                <c:pt idx="898">
                  <c:v>2.0230191784947893E-3</c:v>
                </c:pt>
                <c:pt idx="899">
                  <c:v>2.0090928124263385E-3</c:v>
                </c:pt>
                <c:pt idx="900">
                  <c:v>1.995262314787638E-3</c:v>
                </c:pt>
                <c:pt idx="901">
                  <c:v>1.9815270256249295E-3</c:v>
                </c:pt>
                <c:pt idx="902">
                  <c:v>1.9678862895277094E-3</c:v>
                </c:pt>
                <c:pt idx="903">
                  <c:v>1.9543394555973093E-3</c:v>
                </c:pt>
                <c:pt idx="904">
                  <c:v>1.940885877415699E-3</c:v>
                </c:pt>
                <c:pt idx="905">
                  <c:v>1.9275249130149552E-3</c:v>
                </c:pt>
                <c:pt idx="906">
                  <c:v>1.9142559248460644E-3</c:v>
                </c:pt>
                <c:pt idx="907">
                  <c:v>1.9010782797493908E-3</c:v>
                </c:pt>
                <c:pt idx="908">
                  <c:v>1.887991348923368E-3</c:v>
                </c:pt>
                <c:pt idx="909">
                  <c:v>1.8749945078955221E-3</c:v>
                </c:pt>
                <c:pt idx="910">
                  <c:v>1.8620871364919411E-3</c:v>
                </c:pt>
                <c:pt idx="911">
                  <c:v>1.8492686188081864E-3</c:v>
                </c:pt>
                <c:pt idx="912">
                  <c:v>1.836538343179428E-3</c:v>
                </c:pt>
                <c:pt idx="913">
                  <c:v>1.8238957021516899E-3</c:v>
                </c:pt>
                <c:pt idx="914">
                  <c:v>1.8113400924526513E-3</c:v>
                </c:pt>
                <c:pt idx="915">
                  <c:v>1.7988709149628912E-3</c:v>
                </c:pt>
                <c:pt idx="916">
                  <c:v>1.7864875746871345E-3</c:v>
                </c:pt>
                <c:pt idx="917">
                  <c:v>1.7741894807261627E-3</c:v>
                </c:pt>
                <c:pt idx="918">
                  <c:v>1.7619760462486145E-3</c:v>
                </c:pt>
                <c:pt idx="919">
                  <c:v>1.7498466884625641E-3</c:v>
                </c:pt>
                <c:pt idx="920">
                  <c:v>1.7378008285883206E-3</c:v>
                </c:pt>
                <c:pt idx="921">
                  <c:v>1.7258378918301176E-3</c:v>
                </c:pt>
                <c:pt idx="922">
                  <c:v>1.7139573073492453E-3</c:v>
                </c:pt>
                <c:pt idx="923">
                  <c:v>1.7021585082367396E-3</c:v>
                </c:pt>
                <c:pt idx="924">
                  <c:v>1.6904409314859592E-3</c:v>
                </c:pt>
                <c:pt idx="925">
                  <c:v>1.6788040179661623E-3</c:v>
                </c:pt>
                <c:pt idx="926">
                  <c:v>1.6672472123956394E-3</c:v>
                </c:pt>
                <c:pt idx="927">
                  <c:v>1.655769963314957E-3</c:v>
                </c:pt>
                <c:pt idx="928">
                  <c:v>1.6443717230613109E-3</c:v>
                </c:pt>
                <c:pt idx="929">
                  <c:v>1.6330519477416594E-3</c:v>
                </c:pt>
                <c:pt idx="930">
                  <c:v>1.621810097207077E-3</c:v>
                </c:pt>
                <c:pt idx="931">
                  <c:v>1.6106456350273302E-3</c:v>
                </c:pt>
                <c:pt idx="932">
                  <c:v>1.599558028464676E-3</c:v>
                </c:pt>
                <c:pt idx="933">
                  <c:v>1.5885467484486604E-3</c:v>
                </c:pt>
                <c:pt idx="934">
                  <c:v>1.5776112695510269E-3</c:v>
                </c:pt>
                <c:pt idx="935">
                  <c:v>1.5667510699607368E-3</c:v>
                </c:pt>
                <c:pt idx="936">
                  <c:v>1.5559656314585446E-3</c:v>
                </c:pt>
                <c:pt idx="937">
                  <c:v>1.5452544393927958E-3</c:v>
                </c:pt>
                <c:pt idx="938">
                  <c:v>1.5346169826545575E-3</c:v>
                </c:pt>
                <c:pt idx="939">
                  <c:v>1.5240527536533044E-3</c:v>
                </c:pt>
                <c:pt idx="940">
                  <c:v>1.5135612482931604E-3</c:v>
                </c:pt>
                <c:pt idx="941">
                  <c:v>1.5031419659478074E-3</c:v>
                </c:pt>
                <c:pt idx="942">
                  <c:v>1.4927944094376144E-3</c:v>
                </c:pt>
                <c:pt idx="943">
                  <c:v>1.4825180850054354E-3</c:v>
                </c:pt>
                <c:pt idx="944">
                  <c:v>1.4723125022929606E-3</c:v>
                </c:pt>
                <c:pt idx="945">
                  <c:v>1.4621771743178469E-3</c:v>
                </c:pt>
                <c:pt idx="946">
                  <c:v>1.4521116174496251E-3</c:v>
                </c:pt>
                <c:pt idx="947">
                  <c:v>1.4421153513876073E-3</c:v>
                </c:pt>
                <c:pt idx="948">
                  <c:v>1.4321878991371273E-3</c:v>
                </c:pt>
                <c:pt idx="949">
                  <c:v>1.4223287869872259E-3</c:v>
                </c:pt>
                <c:pt idx="950">
                  <c:v>1.4125375444878907E-3</c:v>
                </c:pt>
                <c:pt idx="951">
                  <c:v>1.4028137044279632E-3</c:v>
                </c:pt>
                <c:pt idx="952">
                  <c:v>1.3931568028120456E-3</c:v>
                </c:pt>
                <c:pt idx="953">
                  <c:v>1.383566378839296E-3</c:v>
                </c:pt>
                <c:pt idx="954">
                  <c:v>1.3740419748808907E-3</c:v>
                </c:pt>
                <c:pt idx="955">
                  <c:v>1.3645831364580419E-3</c:v>
                </c:pt>
                <c:pt idx="956">
                  <c:v>1.3551894122209029E-3</c:v>
                </c:pt>
                <c:pt idx="957">
                  <c:v>1.3458603539265868E-3</c:v>
                </c:pt>
                <c:pt idx="958">
                  <c:v>1.3365955164178489E-3</c:v>
                </c:pt>
                <c:pt idx="959">
                  <c:v>1.3273944576019936E-3</c:v>
                </c:pt>
                <c:pt idx="960">
                  <c:v>1.3182567384293353E-3</c:v>
                </c:pt>
                <c:pt idx="961">
                  <c:v>1.3091819228731039E-3</c:v>
                </c:pt>
                <c:pt idx="962">
                  <c:v>1.3001695779077949E-3</c:v>
                </c:pt>
                <c:pt idx="963">
                  <c:v>1.2912192734887418E-3</c:v>
                </c:pt>
                <c:pt idx="964">
                  <c:v>1.2823305825320208E-3</c:v>
                </c:pt>
                <c:pt idx="965">
                  <c:v>1.2735030808933567E-3</c:v>
                </c:pt>
                <c:pt idx="966">
                  <c:v>1.2647363473485829E-3</c:v>
                </c:pt>
                <c:pt idx="967">
                  <c:v>1.256029963572991E-3</c:v>
                </c:pt>
                <c:pt idx="968">
                  <c:v>1.2473835141217915E-3</c:v>
                </c:pt>
                <c:pt idx="969">
                  <c:v>1.2387965864100181E-3</c:v>
                </c:pt>
                <c:pt idx="970">
                  <c:v>1.2302687706926552E-3</c:v>
                </c:pt>
                <c:pt idx="971">
                  <c:v>1.2217996600458747E-3</c:v>
                </c:pt>
                <c:pt idx="972">
                  <c:v>1.2133888503467194E-3</c:v>
                </c:pt>
                <c:pt idx="973">
                  <c:v>1.2050359402542288E-3</c:v>
                </c:pt>
                <c:pt idx="974">
                  <c:v>1.1967405311903434E-3</c:v>
                </c:pt>
                <c:pt idx="975">
                  <c:v>1.188502227320809E-3</c:v>
                </c:pt>
                <c:pt idx="976">
                  <c:v>1.1803206355363027E-3</c:v>
                </c:pt>
                <c:pt idx="977">
                  <c:v>1.1721953654333372E-3</c:v>
                </c:pt>
                <c:pt idx="978">
                  <c:v>1.1641260292963862E-3</c:v>
                </c:pt>
                <c:pt idx="979">
                  <c:v>1.1561122420786774E-3</c:v>
                </c:pt>
                <c:pt idx="980">
                  <c:v>1.1481536213840959E-3</c:v>
                </c:pt>
                <c:pt idx="981">
                  <c:v>1.140249787449088E-3</c:v>
                </c:pt>
                <c:pt idx="982">
                  <c:v>1.1324003631241197E-3</c:v>
                </c:pt>
                <c:pt idx="983">
                  <c:v>1.1246049738561359E-3</c:v>
                </c:pt>
                <c:pt idx="984">
                  <c:v>1.1168632476704632E-3</c:v>
                </c:pt>
                <c:pt idx="985">
                  <c:v>1.1091748151529357E-3</c:v>
                </c:pt>
                <c:pt idx="986">
                  <c:v>1.1015393094326864E-3</c:v>
                </c:pt>
                <c:pt idx="987">
                  <c:v>1.0939563661639395E-3</c:v>
                </c:pt>
                <c:pt idx="988">
                  <c:v>1.0864256235095793E-3</c:v>
                </c:pt>
                <c:pt idx="989">
                  <c:v>1.0789467221229421E-3</c:v>
                </c:pt>
                <c:pt idx="990">
                  <c:v>1.0715193051313854E-3</c:v>
                </c:pt>
                <c:pt idx="991">
                  <c:v>1.0641430181187461E-3</c:v>
                </c:pt>
                <c:pt idx="992">
                  <c:v>1.0568175091086873E-3</c:v>
                </c:pt>
                <c:pt idx="993">
                  <c:v>1.0495424285480448E-3</c:v>
                </c:pt>
                <c:pt idx="994">
                  <c:v>1.0423174292896187E-3</c:v>
                </c:pt>
                <c:pt idx="995">
                  <c:v>1.0351421665762972E-3</c:v>
                </c:pt>
                <c:pt idx="996">
                  <c:v>1.0280162980239593E-3</c:v>
                </c:pt>
                <c:pt idx="997">
                  <c:v>1.0209394836058205E-3</c:v>
                </c:pt>
                <c:pt idx="998">
                  <c:v>1.0139113856354465E-3</c:v>
                </c:pt>
                <c:pt idx="999">
                  <c:v>1.0069316687512098E-3</c:v>
                </c:pt>
                <c:pt idx="1000">
                  <c:v>1.0000000000001119E-3</c:v>
                </c:pt>
              </c:numCache>
            </c:numRef>
          </c:yVal>
          <c:smooth val="1"/>
        </c:ser>
        <c:axId val="73615232"/>
        <c:axId val="73616768"/>
      </c:scatterChart>
      <c:valAx>
        <c:axId val="73615232"/>
        <c:scaling>
          <c:orientation val="minMax"/>
        </c:scaling>
        <c:axPos val="b"/>
        <c:numFmt formatCode="General" sourceLinked="1"/>
        <c:tickLblPos val="nextTo"/>
        <c:crossAx val="73616768"/>
        <c:crosses val="autoZero"/>
        <c:crossBetween val="midCat"/>
      </c:valAx>
      <c:valAx>
        <c:axId val="73616768"/>
        <c:scaling>
          <c:orientation val="minMax"/>
        </c:scaling>
        <c:axPos val="l"/>
        <c:majorGridlines/>
        <c:numFmt formatCode="0.00000" sourceLinked="1"/>
        <c:tickLblPos val="nextTo"/>
        <c:crossAx val="73615232"/>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Normal!$C$6</c:f>
              <c:strCache>
                <c:ptCount val="1"/>
                <c:pt idx="0">
                  <c:v>f(x)</c:v>
                </c:pt>
              </c:strCache>
            </c:strRef>
          </c:tx>
          <c:xVal>
            <c:numRef>
              <c:f>Normal!$B$7:$B$1007</c:f>
              <c:numCache>
                <c:formatCode>0.00000</c:formatCode>
                <c:ptCount val="1001"/>
                <c:pt idx="0">
                  <c:v>-20.902323061677876</c:v>
                </c:pt>
                <c:pt idx="1">
                  <c:v>-20.84051841555452</c:v>
                </c:pt>
                <c:pt idx="2">
                  <c:v>-20.778713769431164</c:v>
                </c:pt>
                <c:pt idx="3">
                  <c:v>-20.716909123307808</c:v>
                </c:pt>
                <c:pt idx="4">
                  <c:v>-20.655104477184452</c:v>
                </c:pt>
                <c:pt idx="5">
                  <c:v>-20.593299831061096</c:v>
                </c:pt>
                <c:pt idx="6">
                  <c:v>-20.531495184937739</c:v>
                </c:pt>
                <c:pt idx="7">
                  <c:v>-20.469690538814383</c:v>
                </c:pt>
                <c:pt idx="8">
                  <c:v>-20.407885892691027</c:v>
                </c:pt>
                <c:pt idx="9">
                  <c:v>-20.346081246567671</c:v>
                </c:pt>
                <c:pt idx="10">
                  <c:v>-20.284276600444315</c:v>
                </c:pt>
                <c:pt idx="11">
                  <c:v>-20.222471954320959</c:v>
                </c:pt>
                <c:pt idx="12">
                  <c:v>-20.160667308197603</c:v>
                </c:pt>
                <c:pt idx="13">
                  <c:v>-20.098862662074247</c:v>
                </c:pt>
                <c:pt idx="14">
                  <c:v>-20.03705801595089</c:v>
                </c:pt>
                <c:pt idx="15">
                  <c:v>-19.975253369827534</c:v>
                </c:pt>
                <c:pt idx="16">
                  <c:v>-19.913448723704178</c:v>
                </c:pt>
                <c:pt idx="17">
                  <c:v>-19.851644077580822</c:v>
                </c:pt>
                <c:pt idx="18">
                  <c:v>-19.789839431457466</c:v>
                </c:pt>
                <c:pt idx="19">
                  <c:v>-19.72803478533411</c:v>
                </c:pt>
                <c:pt idx="20">
                  <c:v>-19.666230139210754</c:v>
                </c:pt>
                <c:pt idx="21">
                  <c:v>-19.604425493087398</c:v>
                </c:pt>
                <c:pt idx="22">
                  <c:v>-19.542620846964041</c:v>
                </c:pt>
                <c:pt idx="23">
                  <c:v>-19.480816200840685</c:v>
                </c:pt>
                <c:pt idx="24">
                  <c:v>-19.419011554717329</c:v>
                </c:pt>
                <c:pt idx="25">
                  <c:v>-19.357206908593973</c:v>
                </c:pt>
                <c:pt idx="26">
                  <c:v>-19.295402262470617</c:v>
                </c:pt>
                <c:pt idx="27">
                  <c:v>-19.233597616347261</c:v>
                </c:pt>
                <c:pt idx="28">
                  <c:v>-19.171792970223905</c:v>
                </c:pt>
                <c:pt idx="29">
                  <c:v>-19.109988324100549</c:v>
                </c:pt>
                <c:pt idx="30">
                  <c:v>-19.048183677977192</c:v>
                </c:pt>
                <c:pt idx="31">
                  <c:v>-18.986379031853836</c:v>
                </c:pt>
                <c:pt idx="32">
                  <c:v>-18.92457438573048</c:v>
                </c:pt>
                <c:pt idx="33">
                  <c:v>-18.862769739607124</c:v>
                </c:pt>
                <c:pt idx="34">
                  <c:v>-18.800965093483768</c:v>
                </c:pt>
                <c:pt idx="35">
                  <c:v>-18.739160447360412</c:v>
                </c:pt>
                <c:pt idx="36">
                  <c:v>-18.677355801237056</c:v>
                </c:pt>
                <c:pt idx="37">
                  <c:v>-18.6155511551137</c:v>
                </c:pt>
                <c:pt idx="38">
                  <c:v>-18.553746508990344</c:v>
                </c:pt>
                <c:pt idx="39">
                  <c:v>-18.491941862866987</c:v>
                </c:pt>
                <c:pt idx="40">
                  <c:v>-18.430137216743631</c:v>
                </c:pt>
                <c:pt idx="41">
                  <c:v>-18.368332570620275</c:v>
                </c:pt>
                <c:pt idx="42">
                  <c:v>-18.306527924496919</c:v>
                </c:pt>
                <c:pt idx="43">
                  <c:v>-18.244723278373563</c:v>
                </c:pt>
                <c:pt idx="44">
                  <c:v>-18.182918632250207</c:v>
                </c:pt>
                <c:pt idx="45">
                  <c:v>-18.121113986126851</c:v>
                </c:pt>
                <c:pt idx="46">
                  <c:v>-18.059309340003495</c:v>
                </c:pt>
                <c:pt idx="47">
                  <c:v>-17.997504693880138</c:v>
                </c:pt>
                <c:pt idx="48">
                  <c:v>-17.935700047756782</c:v>
                </c:pt>
                <c:pt idx="49">
                  <c:v>-17.873895401633426</c:v>
                </c:pt>
                <c:pt idx="50">
                  <c:v>-17.81209075551007</c:v>
                </c:pt>
                <c:pt idx="51">
                  <c:v>-17.750286109386714</c:v>
                </c:pt>
                <c:pt idx="52">
                  <c:v>-17.688481463263358</c:v>
                </c:pt>
                <c:pt idx="53">
                  <c:v>-17.626676817140002</c:v>
                </c:pt>
                <c:pt idx="54">
                  <c:v>-17.564872171016646</c:v>
                </c:pt>
                <c:pt idx="55">
                  <c:v>-17.503067524893289</c:v>
                </c:pt>
                <c:pt idx="56">
                  <c:v>-17.441262878769933</c:v>
                </c:pt>
                <c:pt idx="57">
                  <c:v>-17.379458232646577</c:v>
                </c:pt>
                <c:pt idx="58">
                  <c:v>-17.317653586523221</c:v>
                </c:pt>
                <c:pt idx="59">
                  <c:v>-17.255848940399865</c:v>
                </c:pt>
                <c:pt idx="60">
                  <c:v>-17.194044294276509</c:v>
                </c:pt>
                <c:pt idx="61">
                  <c:v>-17.132239648153153</c:v>
                </c:pt>
                <c:pt idx="62">
                  <c:v>-17.070435002029797</c:v>
                </c:pt>
                <c:pt idx="63">
                  <c:v>-17.00863035590644</c:v>
                </c:pt>
                <c:pt idx="64">
                  <c:v>-16.946825709783084</c:v>
                </c:pt>
                <c:pt idx="65">
                  <c:v>-16.885021063659728</c:v>
                </c:pt>
                <c:pt idx="66">
                  <c:v>-16.823216417536372</c:v>
                </c:pt>
                <c:pt idx="67">
                  <c:v>-16.761411771413016</c:v>
                </c:pt>
                <c:pt idx="68">
                  <c:v>-16.69960712528966</c:v>
                </c:pt>
                <c:pt idx="69">
                  <c:v>-16.637802479166304</c:v>
                </c:pt>
                <c:pt idx="70">
                  <c:v>-16.575997833042948</c:v>
                </c:pt>
                <c:pt idx="71">
                  <c:v>-16.514193186919591</c:v>
                </c:pt>
                <c:pt idx="72">
                  <c:v>-16.452388540796235</c:v>
                </c:pt>
                <c:pt idx="73">
                  <c:v>-16.390583894672879</c:v>
                </c:pt>
                <c:pt idx="74">
                  <c:v>-16.328779248549523</c:v>
                </c:pt>
                <c:pt idx="75">
                  <c:v>-16.266974602426167</c:v>
                </c:pt>
                <c:pt idx="76">
                  <c:v>-16.205169956302811</c:v>
                </c:pt>
                <c:pt idx="77">
                  <c:v>-16.143365310179455</c:v>
                </c:pt>
                <c:pt idx="78">
                  <c:v>-16.081560664056099</c:v>
                </c:pt>
                <c:pt idx="79">
                  <c:v>-16.019756017932743</c:v>
                </c:pt>
                <c:pt idx="80">
                  <c:v>-15.957951371809386</c:v>
                </c:pt>
                <c:pt idx="81">
                  <c:v>-15.89614672568603</c:v>
                </c:pt>
                <c:pt idx="82">
                  <c:v>-15.834342079562674</c:v>
                </c:pt>
                <c:pt idx="83">
                  <c:v>-15.772537433439318</c:v>
                </c:pt>
                <c:pt idx="84">
                  <c:v>-15.710732787315962</c:v>
                </c:pt>
                <c:pt idx="85">
                  <c:v>-15.648928141192606</c:v>
                </c:pt>
                <c:pt idx="86">
                  <c:v>-15.58712349506925</c:v>
                </c:pt>
                <c:pt idx="87">
                  <c:v>-15.525318848945894</c:v>
                </c:pt>
                <c:pt idx="88">
                  <c:v>-15.463514202822537</c:v>
                </c:pt>
                <c:pt idx="89">
                  <c:v>-15.401709556699181</c:v>
                </c:pt>
                <c:pt idx="90">
                  <c:v>-15.339904910575825</c:v>
                </c:pt>
                <c:pt idx="91">
                  <c:v>-15.278100264452469</c:v>
                </c:pt>
                <c:pt idx="92">
                  <c:v>-15.216295618329113</c:v>
                </c:pt>
                <c:pt idx="93">
                  <c:v>-15.154490972205757</c:v>
                </c:pt>
                <c:pt idx="94">
                  <c:v>-15.092686326082401</c:v>
                </c:pt>
                <c:pt idx="95">
                  <c:v>-15.030881679959045</c:v>
                </c:pt>
                <c:pt idx="96">
                  <c:v>-14.969077033835688</c:v>
                </c:pt>
                <c:pt idx="97">
                  <c:v>-14.907272387712332</c:v>
                </c:pt>
                <c:pt idx="98">
                  <c:v>-14.845467741588976</c:v>
                </c:pt>
                <c:pt idx="99">
                  <c:v>-14.78366309546562</c:v>
                </c:pt>
                <c:pt idx="100">
                  <c:v>-14.721858449342264</c:v>
                </c:pt>
                <c:pt idx="101">
                  <c:v>-14.660053803218908</c:v>
                </c:pt>
                <c:pt idx="102">
                  <c:v>-14.598249157095552</c:v>
                </c:pt>
                <c:pt idx="103">
                  <c:v>-14.536444510972196</c:v>
                </c:pt>
                <c:pt idx="104">
                  <c:v>-14.474639864848839</c:v>
                </c:pt>
                <c:pt idx="105">
                  <c:v>-14.412835218725483</c:v>
                </c:pt>
                <c:pt idx="106">
                  <c:v>-14.351030572602127</c:v>
                </c:pt>
                <c:pt idx="107">
                  <c:v>-14.289225926478771</c:v>
                </c:pt>
                <c:pt idx="108">
                  <c:v>-14.227421280355415</c:v>
                </c:pt>
                <c:pt idx="109">
                  <c:v>-14.165616634232059</c:v>
                </c:pt>
                <c:pt idx="110">
                  <c:v>-14.103811988108703</c:v>
                </c:pt>
                <c:pt idx="111">
                  <c:v>-14.042007341985347</c:v>
                </c:pt>
                <c:pt idx="112">
                  <c:v>-13.98020269586199</c:v>
                </c:pt>
                <c:pt idx="113">
                  <c:v>-13.918398049738634</c:v>
                </c:pt>
                <c:pt idx="114">
                  <c:v>-13.856593403615278</c:v>
                </c:pt>
                <c:pt idx="115">
                  <c:v>-13.794788757491922</c:v>
                </c:pt>
                <c:pt idx="116">
                  <c:v>-13.732984111368566</c:v>
                </c:pt>
                <c:pt idx="117">
                  <c:v>-13.67117946524521</c:v>
                </c:pt>
                <c:pt idx="118">
                  <c:v>-13.609374819121854</c:v>
                </c:pt>
                <c:pt idx="119">
                  <c:v>-13.547570172998498</c:v>
                </c:pt>
                <c:pt idx="120">
                  <c:v>-13.485765526875142</c:v>
                </c:pt>
                <c:pt idx="121">
                  <c:v>-13.423960880751785</c:v>
                </c:pt>
                <c:pt idx="122">
                  <c:v>-13.362156234628429</c:v>
                </c:pt>
                <c:pt idx="123">
                  <c:v>-13.300351588505073</c:v>
                </c:pt>
                <c:pt idx="124">
                  <c:v>-13.238546942381717</c:v>
                </c:pt>
                <c:pt idx="125">
                  <c:v>-13.176742296258361</c:v>
                </c:pt>
                <c:pt idx="126">
                  <c:v>-13.114937650135005</c:v>
                </c:pt>
                <c:pt idx="127">
                  <c:v>-13.053133004011649</c:v>
                </c:pt>
                <c:pt idx="128">
                  <c:v>-12.991328357888293</c:v>
                </c:pt>
                <c:pt idx="129">
                  <c:v>-12.929523711764936</c:v>
                </c:pt>
                <c:pt idx="130">
                  <c:v>-12.86771906564158</c:v>
                </c:pt>
                <c:pt idx="131">
                  <c:v>-12.805914419518224</c:v>
                </c:pt>
                <c:pt idx="132">
                  <c:v>-12.744109773394868</c:v>
                </c:pt>
                <c:pt idx="133">
                  <c:v>-12.682305127271512</c:v>
                </c:pt>
                <c:pt idx="134">
                  <c:v>-12.620500481148156</c:v>
                </c:pt>
                <c:pt idx="135">
                  <c:v>-12.5586958350248</c:v>
                </c:pt>
                <c:pt idx="136">
                  <c:v>-12.496891188901444</c:v>
                </c:pt>
                <c:pt idx="137">
                  <c:v>-12.435086542778087</c:v>
                </c:pt>
                <c:pt idx="138">
                  <c:v>-12.373281896654731</c:v>
                </c:pt>
                <c:pt idx="139">
                  <c:v>-12.311477250531375</c:v>
                </c:pt>
                <c:pt idx="140">
                  <c:v>-12.249672604408019</c:v>
                </c:pt>
                <c:pt idx="141">
                  <c:v>-12.187867958284663</c:v>
                </c:pt>
                <c:pt idx="142">
                  <c:v>-12.126063312161307</c:v>
                </c:pt>
                <c:pt idx="143">
                  <c:v>-12.064258666037951</c:v>
                </c:pt>
                <c:pt idx="144">
                  <c:v>-12.002454019914595</c:v>
                </c:pt>
                <c:pt idx="145">
                  <c:v>-11.940649373791238</c:v>
                </c:pt>
                <c:pt idx="146">
                  <c:v>-11.878844727667882</c:v>
                </c:pt>
                <c:pt idx="147">
                  <c:v>-11.817040081544526</c:v>
                </c:pt>
                <c:pt idx="148">
                  <c:v>-11.75523543542117</c:v>
                </c:pt>
                <c:pt idx="149">
                  <c:v>-11.693430789297814</c:v>
                </c:pt>
                <c:pt idx="150">
                  <c:v>-11.631626143174458</c:v>
                </c:pt>
                <c:pt idx="151">
                  <c:v>-11.569821497051102</c:v>
                </c:pt>
                <c:pt idx="152">
                  <c:v>-11.508016850927746</c:v>
                </c:pt>
                <c:pt idx="153">
                  <c:v>-11.44621220480439</c:v>
                </c:pt>
                <c:pt idx="154">
                  <c:v>-11.384407558681033</c:v>
                </c:pt>
                <c:pt idx="155">
                  <c:v>-11.322602912557677</c:v>
                </c:pt>
                <c:pt idx="156">
                  <c:v>-11.260798266434321</c:v>
                </c:pt>
                <c:pt idx="157">
                  <c:v>-11.198993620310965</c:v>
                </c:pt>
                <c:pt idx="158">
                  <c:v>-11.137188974187609</c:v>
                </c:pt>
                <c:pt idx="159">
                  <c:v>-11.075384328064253</c:v>
                </c:pt>
                <c:pt idx="160">
                  <c:v>-11.013579681940897</c:v>
                </c:pt>
                <c:pt idx="161">
                  <c:v>-10.951775035817541</c:v>
                </c:pt>
                <c:pt idx="162">
                  <c:v>-10.889970389694184</c:v>
                </c:pt>
                <c:pt idx="163">
                  <c:v>-10.828165743570828</c:v>
                </c:pt>
                <c:pt idx="164">
                  <c:v>-10.766361097447472</c:v>
                </c:pt>
                <c:pt idx="165">
                  <c:v>-10.704556451324116</c:v>
                </c:pt>
                <c:pt idx="166">
                  <c:v>-10.64275180520076</c:v>
                </c:pt>
                <c:pt idx="167">
                  <c:v>-10.580947159077404</c:v>
                </c:pt>
                <c:pt idx="168">
                  <c:v>-10.519142512954048</c:v>
                </c:pt>
                <c:pt idx="169">
                  <c:v>-10.457337866830692</c:v>
                </c:pt>
                <c:pt idx="170">
                  <c:v>-10.395533220707335</c:v>
                </c:pt>
                <c:pt idx="171">
                  <c:v>-10.333728574583979</c:v>
                </c:pt>
                <c:pt idx="172">
                  <c:v>-10.271923928460623</c:v>
                </c:pt>
                <c:pt idx="173">
                  <c:v>-10.210119282337267</c:v>
                </c:pt>
                <c:pt idx="174">
                  <c:v>-10.148314636213911</c:v>
                </c:pt>
                <c:pt idx="175">
                  <c:v>-10.086509990090555</c:v>
                </c:pt>
                <c:pt idx="176">
                  <c:v>-10.024705343967199</c:v>
                </c:pt>
                <c:pt idx="177">
                  <c:v>-9.9629006978438426</c:v>
                </c:pt>
                <c:pt idx="178">
                  <c:v>-9.9010960517204865</c:v>
                </c:pt>
                <c:pt idx="179">
                  <c:v>-9.8392914055971303</c:v>
                </c:pt>
                <c:pt idx="180">
                  <c:v>-9.7774867594737742</c:v>
                </c:pt>
                <c:pt idx="181">
                  <c:v>-9.7156821133504181</c:v>
                </c:pt>
                <c:pt idx="182">
                  <c:v>-9.653877467227062</c:v>
                </c:pt>
                <c:pt idx="183">
                  <c:v>-9.5920728211037058</c:v>
                </c:pt>
                <c:pt idx="184">
                  <c:v>-9.5302681749803497</c:v>
                </c:pt>
                <c:pt idx="185">
                  <c:v>-9.4684635288569936</c:v>
                </c:pt>
                <c:pt idx="186">
                  <c:v>-9.4066588827336375</c:v>
                </c:pt>
                <c:pt idx="187">
                  <c:v>-9.3448542366102814</c:v>
                </c:pt>
                <c:pt idx="188">
                  <c:v>-9.2830495904869252</c:v>
                </c:pt>
                <c:pt idx="189">
                  <c:v>-9.2212449443635691</c:v>
                </c:pt>
                <c:pt idx="190">
                  <c:v>-9.159440298240213</c:v>
                </c:pt>
                <c:pt idx="191">
                  <c:v>-9.0976356521168569</c:v>
                </c:pt>
                <c:pt idx="192">
                  <c:v>-9.0358310059935008</c:v>
                </c:pt>
                <c:pt idx="193">
                  <c:v>-8.9740263598701446</c:v>
                </c:pt>
                <c:pt idx="194">
                  <c:v>-8.9122217137467885</c:v>
                </c:pt>
                <c:pt idx="195">
                  <c:v>-8.8504170676234324</c:v>
                </c:pt>
                <c:pt idx="196">
                  <c:v>-8.7886124215000763</c:v>
                </c:pt>
                <c:pt idx="197">
                  <c:v>-8.7268077753767201</c:v>
                </c:pt>
                <c:pt idx="198">
                  <c:v>-8.665003129253364</c:v>
                </c:pt>
                <c:pt idx="199">
                  <c:v>-8.6031984831300079</c:v>
                </c:pt>
                <c:pt idx="200">
                  <c:v>-8.5413938370066518</c:v>
                </c:pt>
                <c:pt idx="201">
                  <c:v>-8.4795891908832957</c:v>
                </c:pt>
                <c:pt idx="202">
                  <c:v>-8.4177845447599395</c:v>
                </c:pt>
                <c:pt idx="203">
                  <c:v>-8.3559798986365834</c:v>
                </c:pt>
                <c:pt idx="204">
                  <c:v>-8.2941752525132273</c:v>
                </c:pt>
                <c:pt idx="205">
                  <c:v>-8.2323706063898712</c:v>
                </c:pt>
                <c:pt idx="206">
                  <c:v>-8.170565960266515</c:v>
                </c:pt>
                <c:pt idx="207">
                  <c:v>-8.1087613141431589</c:v>
                </c:pt>
                <c:pt idx="208">
                  <c:v>-8.0469566680198028</c:v>
                </c:pt>
                <c:pt idx="209">
                  <c:v>-7.9851520218964467</c:v>
                </c:pt>
                <c:pt idx="210">
                  <c:v>-7.9233473757730906</c:v>
                </c:pt>
                <c:pt idx="211">
                  <c:v>-7.8615427296497344</c:v>
                </c:pt>
                <c:pt idx="212">
                  <c:v>-7.7997380835263783</c:v>
                </c:pt>
                <c:pt idx="213">
                  <c:v>-7.7379334374030222</c:v>
                </c:pt>
                <c:pt idx="214">
                  <c:v>-7.6761287912796661</c:v>
                </c:pt>
                <c:pt idx="215">
                  <c:v>-7.61432414515631</c:v>
                </c:pt>
                <c:pt idx="216">
                  <c:v>-7.5525194990329538</c:v>
                </c:pt>
                <c:pt idx="217">
                  <c:v>-7.4907148529095977</c:v>
                </c:pt>
                <c:pt idx="218">
                  <c:v>-7.4289102067862416</c:v>
                </c:pt>
                <c:pt idx="219">
                  <c:v>-7.3671055606628855</c:v>
                </c:pt>
                <c:pt idx="220">
                  <c:v>-7.3053009145395293</c:v>
                </c:pt>
                <c:pt idx="221">
                  <c:v>-7.2434962684161732</c:v>
                </c:pt>
                <c:pt idx="222">
                  <c:v>-7.1816916222928171</c:v>
                </c:pt>
                <c:pt idx="223">
                  <c:v>-7.119886976169461</c:v>
                </c:pt>
                <c:pt idx="224">
                  <c:v>-7.0580823300461049</c:v>
                </c:pt>
                <c:pt idx="225">
                  <c:v>-6.9962776839227487</c:v>
                </c:pt>
                <c:pt idx="226">
                  <c:v>-6.9344730377993926</c:v>
                </c:pt>
                <c:pt idx="227">
                  <c:v>-6.8726683916760365</c:v>
                </c:pt>
                <c:pt idx="228">
                  <c:v>-6.8108637455526804</c:v>
                </c:pt>
                <c:pt idx="229">
                  <c:v>-6.7490590994293242</c:v>
                </c:pt>
                <c:pt idx="230">
                  <c:v>-6.6872544533059681</c:v>
                </c:pt>
                <c:pt idx="231">
                  <c:v>-6.625449807182612</c:v>
                </c:pt>
                <c:pt idx="232">
                  <c:v>-6.5636451610592559</c:v>
                </c:pt>
                <c:pt idx="233">
                  <c:v>-6.5018405149358998</c:v>
                </c:pt>
                <c:pt idx="234">
                  <c:v>-6.4400358688125436</c:v>
                </c:pt>
                <c:pt idx="235">
                  <c:v>-6.3782312226891875</c:v>
                </c:pt>
                <c:pt idx="236">
                  <c:v>-6.3164265765658314</c:v>
                </c:pt>
                <c:pt idx="237">
                  <c:v>-6.2546219304424753</c:v>
                </c:pt>
                <c:pt idx="238">
                  <c:v>-6.1928172843191192</c:v>
                </c:pt>
                <c:pt idx="239">
                  <c:v>-6.131012638195763</c:v>
                </c:pt>
                <c:pt idx="240">
                  <c:v>-6.0692079920724069</c:v>
                </c:pt>
                <c:pt idx="241">
                  <c:v>-6.0074033459490508</c:v>
                </c:pt>
                <c:pt idx="242">
                  <c:v>-5.9455986998256947</c:v>
                </c:pt>
                <c:pt idx="243">
                  <c:v>-5.8837940537023385</c:v>
                </c:pt>
                <c:pt idx="244">
                  <c:v>-5.8219894075789824</c:v>
                </c:pt>
                <c:pt idx="245">
                  <c:v>-5.7601847614556263</c:v>
                </c:pt>
                <c:pt idx="246">
                  <c:v>-5.6983801153322702</c:v>
                </c:pt>
                <c:pt idx="247">
                  <c:v>-5.6365754692089141</c:v>
                </c:pt>
                <c:pt idx="248">
                  <c:v>-5.5747708230855579</c:v>
                </c:pt>
                <c:pt idx="249">
                  <c:v>-5.5129661769622018</c:v>
                </c:pt>
                <c:pt idx="250">
                  <c:v>-5.4511615308388457</c:v>
                </c:pt>
                <c:pt idx="251">
                  <c:v>-5.3893568847154896</c:v>
                </c:pt>
                <c:pt idx="252">
                  <c:v>-5.3275522385921334</c:v>
                </c:pt>
                <c:pt idx="253">
                  <c:v>-5.2657475924687773</c:v>
                </c:pt>
                <c:pt idx="254">
                  <c:v>-5.2039429463454212</c:v>
                </c:pt>
                <c:pt idx="255">
                  <c:v>-5.1421383002220651</c:v>
                </c:pt>
                <c:pt idx="256">
                  <c:v>-5.080333654098709</c:v>
                </c:pt>
                <c:pt idx="257">
                  <c:v>-5.0185290079753528</c:v>
                </c:pt>
                <c:pt idx="258">
                  <c:v>-4.9567243618519967</c:v>
                </c:pt>
                <c:pt idx="259">
                  <c:v>-4.8949197157286406</c:v>
                </c:pt>
                <c:pt idx="260">
                  <c:v>-4.8331150696052845</c:v>
                </c:pt>
                <c:pt idx="261">
                  <c:v>-4.7713104234819284</c:v>
                </c:pt>
                <c:pt idx="262">
                  <c:v>-4.7095057773585722</c:v>
                </c:pt>
                <c:pt idx="263">
                  <c:v>-4.6477011312352161</c:v>
                </c:pt>
                <c:pt idx="264">
                  <c:v>-4.58589648511186</c:v>
                </c:pt>
                <c:pt idx="265">
                  <c:v>-4.5240918389885039</c:v>
                </c:pt>
                <c:pt idx="266">
                  <c:v>-4.4622871928651477</c:v>
                </c:pt>
                <c:pt idx="267">
                  <c:v>-4.4004825467417916</c:v>
                </c:pt>
                <c:pt idx="268">
                  <c:v>-4.3386779006184355</c:v>
                </c:pt>
                <c:pt idx="269">
                  <c:v>-4.2768732544950794</c:v>
                </c:pt>
                <c:pt idx="270">
                  <c:v>-4.2150686083717233</c:v>
                </c:pt>
                <c:pt idx="271">
                  <c:v>-4.1532639622483671</c:v>
                </c:pt>
                <c:pt idx="272">
                  <c:v>-4.091459316125011</c:v>
                </c:pt>
                <c:pt idx="273">
                  <c:v>-4.0296546700016549</c:v>
                </c:pt>
                <c:pt idx="274">
                  <c:v>-3.9678500238782992</c:v>
                </c:pt>
                <c:pt idx="275">
                  <c:v>-3.9060453777549435</c:v>
                </c:pt>
                <c:pt idx="276">
                  <c:v>-3.8442407316315879</c:v>
                </c:pt>
                <c:pt idx="277">
                  <c:v>-3.7824360855082322</c:v>
                </c:pt>
                <c:pt idx="278">
                  <c:v>-3.7206314393848765</c:v>
                </c:pt>
                <c:pt idx="279">
                  <c:v>-3.6588267932615208</c:v>
                </c:pt>
                <c:pt idx="280">
                  <c:v>-3.5970221471381651</c:v>
                </c:pt>
                <c:pt idx="281">
                  <c:v>-3.5352175010148095</c:v>
                </c:pt>
                <c:pt idx="282">
                  <c:v>-3.4734128548914538</c:v>
                </c:pt>
                <c:pt idx="283">
                  <c:v>-3.4116082087680981</c:v>
                </c:pt>
                <c:pt idx="284">
                  <c:v>-3.3498035626447424</c:v>
                </c:pt>
                <c:pt idx="285">
                  <c:v>-3.2879989165213868</c:v>
                </c:pt>
                <c:pt idx="286">
                  <c:v>-3.2261942703980311</c:v>
                </c:pt>
                <c:pt idx="287">
                  <c:v>-3.1643896242746754</c:v>
                </c:pt>
                <c:pt idx="288">
                  <c:v>-3.1025849781513197</c:v>
                </c:pt>
                <c:pt idx="289">
                  <c:v>-3.0407803320279641</c:v>
                </c:pt>
                <c:pt idx="290">
                  <c:v>-2.9789756859046084</c:v>
                </c:pt>
                <c:pt idx="291">
                  <c:v>-2.9171710397812527</c:v>
                </c:pt>
                <c:pt idx="292">
                  <c:v>-2.855366393657897</c:v>
                </c:pt>
                <c:pt idx="293">
                  <c:v>-2.7935617475345413</c:v>
                </c:pt>
                <c:pt idx="294">
                  <c:v>-2.7317571014111857</c:v>
                </c:pt>
                <c:pt idx="295">
                  <c:v>-2.66995245528783</c:v>
                </c:pt>
                <c:pt idx="296">
                  <c:v>-2.6081478091644743</c:v>
                </c:pt>
                <c:pt idx="297">
                  <c:v>-2.5463431630411186</c:v>
                </c:pt>
                <c:pt idx="298">
                  <c:v>-2.484538516917763</c:v>
                </c:pt>
                <c:pt idx="299">
                  <c:v>-2.4227338707944073</c:v>
                </c:pt>
                <c:pt idx="300">
                  <c:v>-2.3609292246710516</c:v>
                </c:pt>
                <c:pt idx="301">
                  <c:v>-2.2991245785476959</c:v>
                </c:pt>
                <c:pt idx="302">
                  <c:v>-2.2373199324243402</c:v>
                </c:pt>
                <c:pt idx="303">
                  <c:v>-2.1755152863009846</c:v>
                </c:pt>
                <c:pt idx="304">
                  <c:v>-2.1137106401776289</c:v>
                </c:pt>
                <c:pt idx="305">
                  <c:v>-2.0519059940542732</c:v>
                </c:pt>
                <c:pt idx="306">
                  <c:v>-1.9901013479309175</c:v>
                </c:pt>
                <c:pt idx="307">
                  <c:v>-1.9282967018075619</c:v>
                </c:pt>
                <c:pt idx="308">
                  <c:v>-1.8664920556842062</c:v>
                </c:pt>
                <c:pt idx="309">
                  <c:v>-1.8046874095608505</c:v>
                </c:pt>
                <c:pt idx="310">
                  <c:v>-1.7428827634374948</c:v>
                </c:pt>
                <c:pt idx="311">
                  <c:v>-1.6810781173141391</c:v>
                </c:pt>
                <c:pt idx="312">
                  <c:v>-1.6192734711907835</c:v>
                </c:pt>
                <c:pt idx="313">
                  <c:v>-1.5574688250674278</c:v>
                </c:pt>
                <c:pt idx="314">
                  <c:v>-1.4956641789440721</c:v>
                </c:pt>
                <c:pt idx="315">
                  <c:v>-1.4338595328207164</c:v>
                </c:pt>
                <c:pt idx="316">
                  <c:v>-1.3720548866973608</c:v>
                </c:pt>
                <c:pt idx="317">
                  <c:v>-1.3102502405740051</c:v>
                </c:pt>
                <c:pt idx="318">
                  <c:v>-1.2484455944506494</c:v>
                </c:pt>
                <c:pt idx="319">
                  <c:v>-1.1866409483272937</c:v>
                </c:pt>
                <c:pt idx="320">
                  <c:v>-1.124836302203938</c:v>
                </c:pt>
                <c:pt idx="321">
                  <c:v>-1.0630316560805824</c:v>
                </c:pt>
                <c:pt idx="322">
                  <c:v>-1.0012270099572267</c:v>
                </c:pt>
                <c:pt idx="323">
                  <c:v>-0.93942236383387101</c:v>
                </c:pt>
                <c:pt idx="324">
                  <c:v>-0.87761771771051533</c:v>
                </c:pt>
                <c:pt idx="325">
                  <c:v>-0.81581307158715965</c:v>
                </c:pt>
                <c:pt idx="326">
                  <c:v>-0.75400842546380398</c:v>
                </c:pt>
                <c:pt idx="327">
                  <c:v>-0.6922037793404483</c:v>
                </c:pt>
                <c:pt idx="328">
                  <c:v>-0.63039913321709262</c:v>
                </c:pt>
                <c:pt idx="329">
                  <c:v>-0.56859448709373694</c:v>
                </c:pt>
                <c:pt idx="330">
                  <c:v>-0.50678984097038127</c:v>
                </c:pt>
                <c:pt idx="331">
                  <c:v>-0.44498519484702553</c:v>
                </c:pt>
                <c:pt idx="332">
                  <c:v>-0.3831805487236698</c:v>
                </c:pt>
                <c:pt idx="333">
                  <c:v>-0.32137590260031407</c:v>
                </c:pt>
                <c:pt idx="334">
                  <c:v>-0.25957125647695833</c:v>
                </c:pt>
                <c:pt idx="335">
                  <c:v>-0.1977666103536026</c:v>
                </c:pt>
                <c:pt idx="336">
                  <c:v>-0.13596196423024687</c:v>
                </c:pt>
                <c:pt idx="337">
                  <c:v>-7.4157318106891135E-2</c:v>
                </c:pt>
                <c:pt idx="338">
                  <c:v>-1.2352671983535408E-2</c:v>
                </c:pt>
                <c:pt idx="339">
                  <c:v>4.9451974139820318E-2</c:v>
                </c:pt>
                <c:pt idx="340">
                  <c:v>0.11125662026317604</c:v>
                </c:pt>
                <c:pt idx="341">
                  <c:v>0.17306126638653177</c:v>
                </c:pt>
                <c:pt idx="342">
                  <c:v>0.2348659125098875</c:v>
                </c:pt>
                <c:pt idx="343">
                  <c:v>0.29667055863324321</c:v>
                </c:pt>
                <c:pt idx="344">
                  <c:v>0.35847520475659894</c:v>
                </c:pt>
                <c:pt idx="345">
                  <c:v>0.42027985087995468</c:v>
                </c:pt>
                <c:pt idx="346">
                  <c:v>0.48208449700331041</c:v>
                </c:pt>
                <c:pt idx="347">
                  <c:v>0.54388914312666614</c:v>
                </c:pt>
                <c:pt idx="348">
                  <c:v>0.60569378925002182</c:v>
                </c:pt>
                <c:pt idx="349">
                  <c:v>0.6674984353733775</c:v>
                </c:pt>
                <c:pt idx="350">
                  <c:v>0.72930308149673317</c:v>
                </c:pt>
                <c:pt idx="351">
                  <c:v>0.79110772762008885</c:v>
                </c:pt>
                <c:pt idx="352">
                  <c:v>0.85291237374344453</c:v>
                </c:pt>
                <c:pt idx="353">
                  <c:v>0.91471701986680021</c:v>
                </c:pt>
                <c:pt idx="354">
                  <c:v>0.97652166599015588</c:v>
                </c:pt>
                <c:pt idx="355">
                  <c:v>1.0383263121135116</c:v>
                </c:pt>
                <c:pt idx="356">
                  <c:v>1.1001309582368672</c:v>
                </c:pt>
                <c:pt idx="357">
                  <c:v>1.1619356043602229</c:v>
                </c:pt>
                <c:pt idx="358">
                  <c:v>1.2237402504835786</c:v>
                </c:pt>
                <c:pt idx="359">
                  <c:v>1.2855448966069343</c:v>
                </c:pt>
                <c:pt idx="360">
                  <c:v>1.34734954273029</c:v>
                </c:pt>
                <c:pt idx="361">
                  <c:v>1.4091541888536456</c:v>
                </c:pt>
                <c:pt idx="362">
                  <c:v>1.4709588349770013</c:v>
                </c:pt>
                <c:pt idx="363">
                  <c:v>1.532763481100357</c:v>
                </c:pt>
                <c:pt idx="364">
                  <c:v>1.5945681272237127</c:v>
                </c:pt>
                <c:pt idx="365">
                  <c:v>1.6563727733470683</c:v>
                </c:pt>
                <c:pt idx="366">
                  <c:v>1.718177419470424</c:v>
                </c:pt>
                <c:pt idx="367">
                  <c:v>1.7799820655937797</c:v>
                </c:pt>
                <c:pt idx="368">
                  <c:v>1.8417867117171354</c:v>
                </c:pt>
                <c:pt idx="369">
                  <c:v>1.903591357840491</c:v>
                </c:pt>
                <c:pt idx="370">
                  <c:v>1.9653960039638467</c:v>
                </c:pt>
                <c:pt idx="371">
                  <c:v>2.0272006500872024</c:v>
                </c:pt>
                <c:pt idx="372">
                  <c:v>2.0890052962105581</c:v>
                </c:pt>
                <c:pt idx="373">
                  <c:v>2.1508099423339138</c:v>
                </c:pt>
                <c:pt idx="374">
                  <c:v>2.2126145884572694</c:v>
                </c:pt>
                <c:pt idx="375">
                  <c:v>2.2744192345806251</c:v>
                </c:pt>
                <c:pt idx="376">
                  <c:v>2.3362238807039808</c:v>
                </c:pt>
                <c:pt idx="377">
                  <c:v>2.3980285268273365</c:v>
                </c:pt>
                <c:pt idx="378">
                  <c:v>2.4598331729506921</c:v>
                </c:pt>
                <c:pt idx="379">
                  <c:v>2.5216378190740478</c:v>
                </c:pt>
                <c:pt idx="380">
                  <c:v>2.5834424651974035</c:v>
                </c:pt>
                <c:pt idx="381">
                  <c:v>2.6452471113207592</c:v>
                </c:pt>
                <c:pt idx="382">
                  <c:v>2.7070517574441149</c:v>
                </c:pt>
                <c:pt idx="383">
                  <c:v>2.7688564035674705</c:v>
                </c:pt>
                <c:pt idx="384">
                  <c:v>2.8306610496908262</c:v>
                </c:pt>
                <c:pt idx="385">
                  <c:v>2.8924656958141819</c:v>
                </c:pt>
                <c:pt idx="386">
                  <c:v>2.9542703419375376</c:v>
                </c:pt>
                <c:pt idx="387">
                  <c:v>3.0160749880608932</c:v>
                </c:pt>
                <c:pt idx="388">
                  <c:v>3.0778796341842489</c:v>
                </c:pt>
                <c:pt idx="389">
                  <c:v>3.1396842803076046</c:v>
                </c:pt>
                <c:pt idx="390">
                  <c:v>3.2014889264309603</c:v>
                </c:pt>
                <c:pt idx="391">
                  <c:v>3.263293572554316</c:v>
                </c:pt>
                <c:pt idx="392">
                  <c:v>3.3250982186776716</c:v>
                </c:pt>
                <c:pt idx="393">
                  <c:v>3.3869028648010273</c:v>
                </c:pt>
                <c:pt idx="394">
                  <c:v>3.448707510924383</c:v>
                </c:pt>
                <c:pt idx="395">
                  <c:v>3.5105121570477387</c:v>
                </c:pt>
                <c:pt idx="396">
                  <c:v>3.5723168031710943</c:v>
                </c:pt>
                <c:pt idx="397">
                  <c:v>3.63412144929445</c:v>
                </c:pt>
                <c:pt idx="398">
                  <c:v>3.6959260954178057</c:v>
                </c:pt>
                <c:pt idx="399">
                  <c:v>3.7577307415411614</c:v>
                </c:pt>
                <c:pt idx="400">
                  <c:v>3.8195353876645171</c:v>
                </c:pt>
                <c:pt idx="401">
                  <c:v>3.8813400337878727</c:v>
                </c:pt>
                <c:pt idx="402">
                  <c:v>3.9431446799112284</c:v>
                </c:pt>
                <c:pt idx="403">
                  <c:v>4.0049493260345841</c:v>
                </c:pt>
                <c:pt idx="404">
                  <c:v>4.0667539721579402</c:v>
                </c:pt>
                <c:pt idx="405">
                  <c:v>4.1285586182812963</c:v>
                </c:pt>
                <c:pt idx="406">
                  <c:v>4.1903632644046525</c:v>
                </c:pt>
                <c:pt idx="407">
                  <c:v>4.2521679105280086</c:v>
                </c:pt>
                <c:pt idx="408">
                  <c:v>4.3139725566513647</c:v>
                </c:pt>
                <c:pt idx="409">
                  <c:v>4.3757772027747208</c:v>
                </c:pt>
                <c:pt idx="410">
                  <c:v>4.4375818488980769</c:v>
                </c:pt>
                <c:pt idx="411">
                  <c:v>4.4993864950214331</c:v>
                </c:pt>
                <c:pt idx="412">
                  <c:v>4.5611911411447892</c:v>
                </c:pt>
                <c:pt idx="413">
                  <c:v>4.6229957872681453</c:v>
                </c:pt>
                <c:pt idx="414">
                  <c:v>4.6848004333915014</c:v>
                </c:pt>
                <c:pt idx="415">
                  <c:v>4.7466050795148576</c:v>
                </c:pt>
                <c:pt idx="416">
                  <c:v>4.8084097256382137</c:v>
                </c:pt>
                <c:pt idx="417">
                  <c:v>4.8702143717615698</c:v>
                </c:pt>
                <c:pt idx="418">
                  <c:v>4.9320190178849259</c:v>
                </c:pt>
                <c:pt idx="419">
                  <c:v>4.993823664008282</c:v>
                </c:pt>
                <c:pt idx="420">
                  <c:v>5.0556283101316382</c:v>
                </c:pt>
                <c:pt idx="421">
                  <c:v>5.1174329562549943</c:v>
                </c:pt>
                <c:pt idx="422">
                  <c:v>5.1792376023783504</c:v>
                </c:pt>
                <c:pt idx="423">
                  <c:v>5.2410422485017065</c:v>
                </c:pt>
                <c:pt idx="424">
                  <c:v>5.3028468946250626</c:v>
                </c:pt>
                <c:pt idx="425">
                  <c:v>5.3646515407484188</c:v>
                </c:pt>
                <c:pt idx="426">
                  <c:v>5.4264561868717749</c:v>
                </c:pt>
                <c:pt idx="427">
                  <c:v>5.488260832995131</c:v>
                </c:pt>
                <c:pt idx="428">
                  <c:v>5.5500654791184871</c:v>
                </c:pt>
                <c:pt idx="429">
                  <c:v>5.6118701252418433</c:v>
                </c:pt>
                <c:pt idx="430">
                  <c:v>5.6736747713651994</c:v>
                </c:pt>
                <c:pt idx="431">
                  <c:v>5.7354794174885555</c:v>
                </c:pt>
                <c:pt idx="432">
                  <c:v>5.7972840636119116</c:v>
                </c:pt>
                <c:pt idx="433">
                  <c:v>5.8590887097352677</c:v>
                </c:pt>
                <c:pt idx="434">
                  <c:v>5.9208933558586239</c:v>
                </c:pt>
                <c:pt idx="435">
                  <c:v>5.98269800198198</c:v>
                </c:pt>
                <c:pt idx="436">
                  <c:v>6.0445026481053361</c:v>
                </c:pt>
                <c:pt idx="437">
                  <c:v>6.1063072942286922</c:v>
                </c:pt>
                <c:pt idx="438">
                  <c:v>6.1681119403520484</c:v>
                </c:pt>
                <c:pt idx="439">
                  <c:v>6.2299165864754045</c:v>
                </c:pt>
                <c:pt idx="440">
                  <c:v>6.2917212325987606</c:v>
                </c:pt>
                <c:pt idx="441">
                  <c:v>6.3535258787221167</c:v>
                </c:pt>
                <c:pt idx="442">
                  <c:v>6.4153305248454728</c:v>
                </c:pt>
                <c:pt idx="443">
                  <c:v>6.477135170968829</c:v>
                </c:pt>
                <c:pt idx="444">
                  <c:v>6.5389398170921851</c:v>
                </c:pt>
                <c:pt idx="445">
                  <c:v>6.6007444632155412</c:v>
                </c:pt>
                <c:pt idx="446">
                  <c:v>6.6625491093388973</c:v>
                </c:pt>
                <c:pt idx="447">
                  <c:v>6.7243537554622534</c:v>
                </c:pt>
                <c:pt idx="448">
                  <c:v>6.7861584015856096</c:v>
                </c:pt>
                <c:pt idx="449">
                  <c:v>6.8479630477089657</c:v>
                </c:pt>
                <c:pt idx="450">
                  <c:v>6.9097676938323218</c:v>
                </c:pt>
                <c:pt idx="451">
                  <c:v>6.9715723399556779</c:v>
                </c:pt>
                <c:pt idx="452">
                  <c:v>7.0333769860790341</c:v>
                </c:pt>
                <c:pt idx="453">
                  <c:v>7.0951816322023902</c:v>
                </c:pt>
                <c:pt idx="454">
                  <c:v>7.1569862783257463</c:v>
                </c:pt>
                <c:pt idx="455">
                  <c:v>7.2187909244491024</c:v>
                </c:pt>
                <c:pt idx="456">
                  <c:v>7.2805955705724585</c:v>
                </c:pt>
                <c:pt idx="457">
                  <c:v>7.3424002166958147</c:v>
                </c:pt>
                <c:pt idx="458">
                  <c:v>7.4042048628191708</c:v>
                </c:pt>
                <c:pt idx="459">
                  <c:v>7.4660095089425269</c:v>
                </c:pt>
                <c:pt idx="460">
                  <c:v>7.527814155065883</c:v>
                </c:pt>
                <c:pt idx="461">
                  <c:v>7.5896188011892392</c:v>
                </c:pt>
                <c:pt idx="462">
                  <c:v>7.6514234473125953</c:v>
                </c:pt>
                <c:pt idx="463">
                  <c:v>7.7132280934359514</c:v>
                </c:pt>
                <c:pt idx="464">
                  <c:v>7.7750327395593075</c:v>
                </c:pt>
                <c:pt idx="465">
                  <c:v>7.8368373856826636</c:v>
                </c:pt>
                <c:pt idx="466">
                  <c:v>7.8986420318060198</c:v>
                </c:pt>
                <c:pt idx="467">
                  <c:v>7.9604466779293759</c:v>
                </c:pt>
                <c:pt idx="468">
                  <c:v>8.022251324052732</c:v>
                </c:pt>
                <c:pt idx="469">
                  <c:v>8.0840559701760881</c:v>
                </c:pt>
                <c:pt idx="470">
                  <c:v>8.1458606162994442</c:v>
                </c:pt>
                <c:pt idx="471">
                  <c:v>8.2076652624228004</c:v>
                </c:pt>
                <c:pt idx="472">
                  <c:v>8.2694699085461565</c:v>
                </c:pt>
                <c:pt idx="473">
                  <c:v>8.3312745546695126</c:v>
                </c:pt>
                <c:pt idx="474">
                  <c:v>8.3930792007928687</c:v>
                </c:pt>
                <c:pt idx="475">
                  <c:v>8.4548838469162249</c:v>
                </c:pt>
                <c:pt idx="476">
                  <c:v>8.516688493039581</c:v>
                </c:pt>
                <c:pt idx="477">
                  <c:v>8.5784931391629371</c:v>
                </c:pt>
                <c:pt idx="478">
                  <c:v>8.6402977852862932</c:v>
                </c:pt>
                <c:pt idx="479">
                  <c:v>8.7021024314096493</c:v>
                </c:pt>
                <c:pt idx="480">
                  <c:v>8.7639070775330055</c:v>
                </c:pt>
                <c:pt idx="481">
                  <c:v>8.8257117236563616</c:v>
                </c:pt>
                <c:pt idx="482">
                  <c:v>8.8875163697797177</c:v>
                </c:pt>
                <c:pt idx="483">
                  <c:v>8.9493210159030738</c:v>
                </c:pt>
                <c:pt idx="484">
                  <c:v>9.0111256620264299</c:v>
                </c:pt>
                <c:pt idx="485">
                  <c:v>9.0729303081497861</c:v>
                </c:pt>
                <c:pt idx="486">
                  <c:v>9.1347349542731422</c:v>
                </c:pt>
                <c:pt idx="487">
                  <c:v>9.1965396003964983</c:v>
                </c:pt>
                <c:pt idx="488">
                  <c:v>9.2583442465198544</c:v>
                </c:pt>
                <c:pt idx="489">
                  <c:v>9.3201488926432106</c:v>
                </c:pt>
                <c:pt idx="490">
                  <c:v>9.3819535387665667</c:v>
                </c:pt>
                <c:pt idx="491">
                  <c:v>9.4437581848899228</c:v>
                </c:pt>
                <c:pt idx="492">
                  <c:v>9.5055628310132789</c:v>
                </c:pt>
                <c:pt idx="493">
                  <c:v>9.567367477136635</c:v>
                </c:pt>
                <c:pt idx="494">
                  <c:v>9.6291721232599912</c:v>
                </c:pt>
                <c:pt idx="495">
                  <c:v>9.6909767693833473</c:v>
                </c:pt>
                <c:pt idx="496">
                  <c:v>9.7527814155067034</c:v>
                </c:pt>
                <c:pt idx="497">
                  <c:v>9.8145860616300595</c:v>
                </c:pt>
                <c:pt idx="498">
                  <c:v>9.8763907077534157</c:v>
                </c:pt>
                <c:pt idx="499">
                  <c:v>9.9381953538767718</c:v>
                </c:pt>
                <c:pt idx="500">
                  <c:v>10.000000000000128</c:v>
                </c:pt>
                <c:pt idx="501">
                  <c:v>10.061804646123484</c:v>
                </c:pt>
                <c:pt idx="502">
                  <c:v>10.12360929224684</c:v>
                </c:pt>
                <c:pt idx="503">
                  <c:v>10.185413938370196</c:v>
                </c:pt>
                <c:pt idx="504">
                  <c:v>10.247218584493552</c:v>
                </c:pt>
                <c:pt idx="505">
                  <c:v>10.309023230616909</c:v>
                </c:pt>
                <c:pt idx="506">
                  <c:v>10.370827876740265</c:v>
                </c:pt>
                <c:pt idx="507">
                  <c:v>10.432632522863621</c:v>
                </c:pt>
                <c:pt idx="508">
                  <c:v>10.494437168986977</c:v>
                </c:pt>
                <c:pt idx="509">
                  <c:v>10.556241815110333</c:v>
                </c:pt>
                <c:pt idx="510">
                  <c:v>10.618046461233689</c:v>
                </c:pt>
                <c:pt idx="511">
                  <c:v>10.679851107357045</c:v>
                </c:pt>
                <c:pt idx="512">
                  <c:v>10.741655753480401</c:v>
                </c:pt>
                <c:pt idx="513">
                  <c:v>10.803460399603757</c:v>
                </c:pt>
                <c:pt idx="514">
                  <c:v>10.865265045727114</c:v>
                </c:pt>
                <c:pt idx="515">
                  <c:v>10.92706969185047</c:v>
                </c:pt>
                <c:pt idx="516">
                  <c:v>10.988874337973826</c:v>
                </c:pt>
                <c:pt idx="517">
                  <c:v>11.050678984097182</c:v>
                </c:pt>
                <c:pt idx="518">
                  <c:v>11.112483630220538</c:v>
                </c:pt>
                <c:pt idx="519">
                  <c:v>11.174288276343894</c:v>
                </c:pt>
                <c:pt idx="520">
                  <c:v>11.23609292246725</c:v>
                </c:pt>
                <c:pt idx="521">
                  <c:v>11.297897568590606</c:v>
                </c:pt>
                <c:pt idx="522">
                  <c:v>11.359702214713963</c:v>
                </c:pt>
                <c:pt idx="523">
                  <c:v>11.421506860837319</c:v>
                </c:pt>
                <c:pt idx="524">
                  <c:v>11.483311506960675</c:v>
                </c:pt>
                <c:pt idx="525">
                  <c:v>11.545116153084031</c:v>
                </c:pt>
                <c:pt idx="526">
                  <c:v>11.606920799207387</c:v>
                </c:pt>
                <c:pt idx="527">
                  <c:v>11.668725445330743</c:v>
                </c:pt>
                <c:pt idx="528">
                  <c:v>11.730530091454099</c:v>
                </c:pt>
                <c:pt idx="529">
                  <c:v>11.792334737577455</c:v>
                </c:pt>
                <c:pt idx="530">
                  <c:v>11.854139383700812</c:v>
                </c:pt>
                <c:pt idx="531">
                  <c:v>11.915944029824168</c:v>
                </c:pt>
                <c:pt idx="532">
                  <c:v>11.977748675947524</c:v>
                </c:pt>
                <c:pt idx="533">
                  <c:v>12.03955332207088</c:v>
                </c:pt>
                <c:pt idx="534">
                  <c:v>12.101357968194236</c:v>
                </c:pt>
                <c:pt idx="535">
                  <c:v>12.163162614317592</c:v>
                </c:pt>
                <c:pt idx="536">
                  <c:v>12.224967260440948</c:v>
                </c:pt>
                <c:pt idx="537">
                  <c:v>12.286771906564304</c:v>
                </c:pt>
                <c:pt idx="538">
                  <c:v>12.348576552687661</c:v>
                </c:pt>
                <c:pt idx="539">
                  <c:v>12.410381198811017</c:v>
                </c:pt>
                <c:pt idx="540">
                  <c:v>12.472185844934373</c:v>
                </c:pt>
                <c:pt idx="541">
                  <c:v>12.533990491057729</c:v>
                </c:pt>
                <c:pt idx="542">
                  <c:v>12.595795137181085</c:v>
                </c:pt>
                <c:pt idx="543">
                  <c:v>12.657599783304441</c:v>
                </c:pt>
                <c:pt idx="544">
                  <c:v>12.719404429427797</c:v>
                </c:pt>
                <c:pt idx="545">
                  <c:v>12.781209075551153</c:v>
                </c:pt>
                <c:pt idx="546">
                  <c:v>12.843013721674509</c:v>
                </c:pt>
                <c:pt idx="547">
                  <c:v>12.904818367797866</c:v>
                </c:pt>
                <c:pt idx="548">
                  <c:v>12.966623013921222</c:v>
                </c:pt>
                <c:pt idx="549">
                  <c:v>13.028427660044578</c:v>
                </c:pt>
                <c:pt idx="550">
                  <c:v>13.090232306167934</c:v>
                </c:pt>
                <c:pt idx="551">
                  <c:v>13.15203695229129</c:v>
                </c:pt>
                <c:pt idx="552">
                  <c:v>13.213841598414646</c:v>
                </c:pt>
                <c:pt idx="553">
                  <c:v>13.275646244538002</c:v>
                </c:pt>
                <c:pt idx="554">
                  <c:v>13.337450890661358</c:v>
                </c:pt>
                <c:pt idx="555">
                  <c:v>13.399255536784715</c:v>
                </c:pt>
                <c:pt idx="556">
                  <c:v>13.461060182908071</c:v>
                </c:pt>
                <c:pt idx="557">
                  <c:v>13.522864829031427</c:v>
                </c:pt>
                <c:pt idx="558">
                  <c:v>13.584669475154783</c:v>
                </c:pt>
                <c:pt idx="559">
                  <c:v>13.646474121278139</c:v>
                </c:pt>
                <c:pt idx="560">
                  <c:v>13.708278767401495</c:v>
                </c:pt>
                <c:pt idx="561">
                  <c:v>13.770083413524851</c:v>
                </c:pt>
                <c:pt idx="562">
                  <c:v>13.831888059648207</c:v>
                </c:pt>
                <c:pt idx="563">
                  <c:v>13.893692705771564</c:v>
                </c:pt>
                <c:pt idx="564">
                  <c:v>13.95549735189492</c:v>
                </c:pt>
                <c:pt idx="565">
                  <c:v>14.017301998018276</c:v>
                </c:pt>
                <c:pt idx="566">
                  <c:v>14.079106644141632</c:v>
                </c:pt>
                <c:pt idx="567">
                  <c:v>14.140911290264988</c:v>
                </c:pt>
                <c:pt idx="568">
                  <c:v>14.202715936388344</c:v>
                </c:pt>
                <c:pt idx="569">
                  <c:v>14.2645205825117</c:v>
                </c:pt>
                <c:pt idx="570">
                  <c:v>14.326325228635056</c:v>
                </c:pt>
                <c:pt idx="571">
                  <c:v>14.388129874758413</c:v>
                </c:pt>
                <c:pt idx="572">
                  <c:v>14.449934520881769</c:v>
                </c:pt>
                <c:pt idx="573">
                  <c:v>14.511739167005125</c:v>
                </c:pt>
                <c:pt idx="574">
                  <c:v>14.573543813128481</c:v>
                </c:pt>
                <c:pt idx="575">
                  <c:v>14.635348459251837</c:v>
                </c:pt>
                <c:pt idx="576">
                  <c:v>14.697153105375193</c:v>
                </c:pt>
                <c:pt idx="577">
                  <c:v>14.758957751498549</c:v>
                </c:pt>
                <c:pt idx="578">
                  <c:v>14.820762397621905</c:v>
                </c:pt>
                <c:pt idx="579">
                  <c:v>14.882567043745262</c:v>
                </c:pt>
                <c:pt idx="580">
                  <c:v>14.944371689868618</c:v>
                </c:pt>
                <c:pt idx="581">
                  <c:v>15.006176335991974</c:v>
                </c:pt>
                <c:pt idx="582">
                  <c:v>15.06798098211533</c:v>
                </c:pt>
                <c:pt idx="583">
                  <c:v>15.129785628238686</c:v>
                </c:pt>
                <c:pt idx="584">
                  <c:v>15.191590274362042</c:v>
                </c:pt>
                <c:pt idx="585">
                  <c:v>15.253394920485398</c:v>
                </c:pt>
                <c:pt idx="586">
                  <c:v>15.315199566608754</c:v>
                </c:pt>
                <c:pt idx="587">
                  <c:v>15.37700421273211</c:v>
                </c:pt>
                <c:pt idx="588">
                  <c:v>15.438808858855467</c:v>
                </c:pt>
                <c:pt idx="589">
                  <c:v>15.500613504978823</c:v>
                </c:pt>
                <c:pt idx="590">
                  <c:v>15.562418151102179</c:v>
                </c:pt>
                <c:pt idx="591">
                  <c:v>15.624222797225535</c:v>
                </c:pt>
                <c:pt idx="592">
                  <c:v>15.686027443348891</c:v>
                </c:pt>
                <c:pt idx="593">
                  <c:v>15.747832089472247</c:v>
                </c:pt>
                <c:pt idx="594">
                  <c:v>15.809636735595603</c:v>
                </c:pt>
                <c:pt idx="595">
                  <c:v>15.871441381718959</c:v>
                </c:pt>
                <c:pt idx="596">
                  <c:v>15.933246027842316</c:v>
                </c:pt>
                <c:pt idx="597">
                  <c:v>15.995050673965672</c:v>
                </c:pt>
                <c:pt idx="598">
                  <c:v>16.056855320089028</c:v>
                </c:pt>
                <c:pt idx="599">
                  <c:v>16.118659966212384</c:v>
                </c:pt>
                <c:pt idx="600">
                  <c:v>16.18046461233574</c:v>
                </c:pt>
                <c:pt idx="601">
                  <c:v>16.242269258459096</c:v>
                </c:pt>
                <c:pt idx="602">
                  <c:v>16.304073904582452</c:v>
                </c:pt>
                <c:pt idx="603">
                  <c:v>16.365878550705808</c:v>
                </c:pt>
                <c:pt idx="604">
                  <c:v>16.427683196829165</c:v>
                </c:pt>
                <c:pt idx="605">
                  <c:v>16.489487842952521</c:v>
                </c:pt>
                <c:pt idx="606">
                  <c:v>16.551292489075877</c:v>
                </c:pt>
                <c:pt idx="607">
                  <c:v>16.613097135199233</c:v>
                </c:pt>
                <c:pt idx="608">
                  <c:v>16.674901781322589</c:v>
                </c:pt>
                <c:pt idx="609">
                  <c:v>16.736706427445945</c:v>
                </c:pt>
                <c:pt idx="610">
                  <c:v>16.798511073569301</c:v>
                </c:pt>
                <c:pt idx="611">
                  <c:v>16.860315719692657</c:v>
                </c:pt>
                <c:pt idx="612">
                  <c:v>16.922120365816014</c:v>
                </c:pt>
                <c:pt idx="613">
                  <c:v>16.98392501193937</c:v>
                </c:pt>
                <c:pt idx="614">
                  <c:v>17.045729658062726</c:v>
                </c:pt>
                <c:pt idx="615">
                  <c:v>17.107534304186082</c:v>
                </c:pt>
                <c:pt idx="616">
                  <c:v>17.169338950309438</c:v>
                </c:pt>
                <c:pt idx="617">
                  <c:v>17.231143596432794</c:v>
                </c:pt>
                <c:pt idx="618">
                  <c:v>17.29294824255615</c:v>
                </c:pt>
                <c:pt idx="619">
                  <c:v>17.354752888679506</c:v>
                </c:pt>
                <c:pt idx="620">
                  <c:v>17.416557534802863</c:v>
                </c:pt>
                <c:pt idx="621">
                  <c:v>17.478362180926219</c:v>
                </c:pt>
                <c:pt idx="622">
                  <c:v>17.540166827049575</c:v>
                </c:pt>
                <c:pt idx="623">
                  <c:v>17.601971473172931</c:v>
                </c:pt>
                <c:pt idx="624">
                  <c:v>17.663776119296287</c:v>
                </c:pt>
                <c:pt idx="625">
                  <c:v>17.725580765419643</c:v>
                </c:pt>
                <c:pt idx="626">
                  <c:v>17.787385411542999</c:v>
                </c:pt>
                <c:pt idx="627">
                  <c:v>17.849190057666355</c:v>
                </c:pt>
                <c:pt idx="628">
                  <c:v>17.910994703789711</c:v>
                </c:pt>
                <c:pt idx="629">
                  <c:v>17.972799349913068</c:v>
                </c:pt>
                <c:pt idx="630">
                  <c:v>18.034603996036424</c:v>
                </c:pt>
                <c:pt idx="631">
                  <c:v>18.09640864215978</c:v>
                </c:pt>
                <c:pt idx="632">
                  <c:v>18.158213288283136</c:v>
                </c:pt>
                <c:pt idx="633">
                  <c:v>18.220017934406492</c:v>
                </c:pt>
                <c:pt idx="634">
                  <c:v>18.281822580529848</c:v>
                </c:pt>
                <c:pt idx="635">
                  <c:v>18.343627226653204</c:v>
                </c:pt>
                <c:pt idx="636">
                  <c:v>18.40543187277656</c:v>
                </c:pt>
                <c:pt idx="637">
                  <c:v>18.467236518899917</c:v>
                </c:pt>
                <c:pt idx="638">
                  <c:v>18.529041165023273</c:v>
                </c:pt>
                <c:pt idx="639">
                  <c:v>18.590845811146629</c:v>
                </c:pt>
                <c:pt idx="640">
                  <c:v>18.652650457269985</c:v>
                </c:pt>
                <c:pt idx="641">
                  <c:v>18.714455103393341</c:v>
                </c:pt>
                <c:pt idx="642">
                  <c:v>18.776259749516697</c:v>
                </c:pt>
                <c:pt idx="643">
                  <c:v>18.838064395640053</c:v>
                </c:pt>
                <c:pt idx="644">
                  <c:v>18.899869041763409</c:v>
                </c:pt>
                <c:pt idx="645">
                  <c:v>18.961673687886766</c:v>
                </c:pt>
                <c:pt idx="646">
                  <c:v>19.023478334010122</c:v>
                </c:pt>
                <c:pt idx="647">
                  <c:v>19.085282980133478</c:v>
                </c:pt>
                <c:pt idx="648">
                  <c:v>19.147087626256834</c:v>
                </c:pt>
                <c:pt idx="649">
                  <c:v>19.20889227238019</c:v>
                </c:pt>
                <c:pt idx="650">
                  <c:v>19.270696918503546</c:v>
                </c:pt>
                <c:pt idx="651">
                  <c:v>19.332501564626902</c:v>
                </c:pt>
                <c:pt idx="652">
                  <c:v>19.394306210750258</c:v>
                </c:pt>
                <c:pt idx="653">
                  <c:v>19.456110856873615</c:v>
                </c:pt>
                <c:pt idx="654">
                  <c:v>19.517915502996971</c:v>
                </c:pt>
                <c:pt idx="655">
                  <c:v>19.579720149120327</c:v>
                </c:pt>
                <c:pt idx="656">
                  <c:v>19.641524795243683</c:v>
                </c:pt>
                <c:pt idx="657">
                  <c:v>19.703329441367039</c:v>
                </c:pt>
                <c:pt idx="658">
                  <c:v>19.765134087490395</c:v>
                </c:pt>
                <c:pt idx="659">
                  <c:v>19.826938733613751</c:v>
                </c:pt>
                <c:pt idx="660">
                  <c:v>19.888743379737107</c:v>
                </c:pt>
                <c:pt idx="661">
                  <c:v>19.950548025860463</c:v>
                </c:pt>
                <c:pt idx="662">
                  <c:v>20.01235267198382</c:v>
                </c:pt>
                <c:pt idx="663">
                  <c:v>20.074157318107176</c:v>
                </c:pt>
                <c:pt idx="664">
                  <c:v>20.135961964230532</c:v>
                </c:pt>
                <c:pt idx="665">
                  <c:v>20.197766610353888</c:v>
                </c:pt>
                <c:pt idx="666">
                  <c:v>20.259571256477244</c:v>
                </c:pt>
                <c:pt idx="667">
                  <c:v>20.3213759026006</c:v>
                </c:pt>
                <c:pt idx="668">
                  <c:v>20.383180548723956</c:v>
                </c:pt>
                <c:pt idx="669">
                  <c:v>20.444985194847312</c:v>
                </c:pt>
                <c:pt idx="670">
                  <c:v>20.506789840970669</c:v>
                </c:pt>
                <c:pt idx="671">
                  <c:v>20.568594487094025</c:v>
                </c:pt>
                <c:pt idx="672">
                  <c:v>20.630399133217381</c:v>
                </c:pt>
                <c:pt idx="673">
                  <c:v>20.692203779340737</c:v>
                </c:pt>
                <c:pt idx="674">
                  <c:v>20.754008425464093</c:v>
                </c:pt>
                <c:pt idx="675">
                  <c:v>20.815813071587449</c:v>
                </c:pt>
                <c:pt idx="676">
                  <c:v>20.877617717710805</c:v>
                </c:pt>
                <c:pt idx="677">
                  <c:v>20.939422363834161</c:v>
                </c:pt>
                <c:pt idx="678">
                  <c:v>21.001227009957518</c:v>
                </c:pt>
                <c:pt idx="679">
                  <c:v>21.063031656080874</c:v>
                </c:pt>
                <c:pt idx="680">
                  <c:v>21.12483630220423</c:v>
                </c:pt>
                <c:pt idx="681">
                  <c:v>21.186640948327586</c:v>
                </c:pt>
                <c:pt idx="682">
                  <c:v>21.248445594450942</c:v>
                </c:pt>
                <c:pt idx="683">
                  <c:v>21.310250240574298</c:v>
                </c:pt>
                <c:pt idx="684">
                  <c:v>21.372054886697654</c:v>
                </c:pt>
                <c:pt idx="685">
                  <c:v>21.43385953282101</c:v>
                </c:pt>
                <c:pt idx="686">
                  <c:v>21.495664178944367</c:v>
                </c:pt>
                <c:pt idx="687">
                  <c:v>21.557468825067723</c:v>
                </c:pt>
                <c:pt idx="688">
                  <c:v>21.619273471191079</c:v>
                </c:pt>
                <c:pt idx="689">
                  <c:v>21.681078117314435</c:v>
                </c:pt>
                <c:pt idx="690">
                  <c:v>21.742882763437791</c:v>
                </c:pt>
                <c:pt idx="691">
                  <c:v>21.804687409561147</c:v>
                </c:pt>
                <c:pt idx="692">
                  <c:v>21.866492055684503</c:v>
                </c:pt>
                <c:pt idx="693">
                  <c:v>21.928296701807859</c:v>
                </c:pt>
                <c:pt idx="694">
                  <c:v>21.990101347931216</c:v>
                </c:pt>
                <c:pt idx="695">
                  <c:v>22.051905994054572</c:v>
                </c:pt>
                <c:pt idx="696">
                  <c:v>22.113710640177928</c:v>
                </c:pt>
                <c:pt idx="697">
                  <c:v>22.175515286301284</c:v>
                </c:pt>
                <c:pt idx="698">
                  <c:v>22.23731993242464</c:v>
                </c:pt>
                <c:pt idx="699">
                  <c:v>22.299124578547996</c:v>
                </c:pt>
                <c:pt idx="700">
                  <c:v>22.360929224671352</c:v>
                </c:pt>
                <c:pt idx="701">
                  <c:v>22.422733870794708</c:v>
                </c:pt>
                <c:pt idx="702">
                  <c:v>22.484538516918064</c:v>
                </c:pt>
                <c:pt idx="703">
                  <c:v>22.546343163041421</c:v>
                </c:pt>
                <c:pt idx="704">
                  <c:v>22.608147809164777</c:v>
                </c:pt>
                <c:pt idx="705">
                  <c:v>22.669952455288133</c:v>
                </c:pt>
                <c:pt idx="706">
                  <c:v>22.731757101411489</c:v>
                </c:pt>
                <c:pt idx="707">
                  <c:v>22.793561747534845</c:v>
                </c:pt>
                <c:pt idx="708">
                  <c:v>22.855366393658201</c:v>
                </c:pt>
                <c:pt idx="709">
                  <c:v>22.917171039781557</c:v>
                </c:pt>
                <c:pt idx="710">
                  <c:v>22.978975685904913</c:v>
                </c:pt>
                <c:pt idx="711">
                  <c:v>23.04078033202827</c:v>
                </c:pt>
                <c:pt idx="712">
                  <c:v>23.102584978151626</c:v>
                </c:pt>
                <c:pt idx="713">
                  <c:v>23.164389624274982</c:v>
                </c:pt>
                <c:pt idx="714">
                  <c:v>23.226194270398338</c:v>
                </c:pt>
                <c:pt idx="715">
                  <c:v>23.287998916521694</c:v>
                </c:pt>
                <c:pt idx="716">
                  <c:v>23.34980356264505</c:v>
                </c:pt>
                <c:pt idx="717">
                  <c:v>23.411608208768406</c:v>
                </c:pt>
                <c:pt idx="718">
                  <c:v>23.473412854891762</c:v>
                </c:pt>
                <c:pt idx="719">
                  <c:v>23.535217501015119</c:v>
                </c:pt>
                <c:pt idx="720">
                  <c:v>23.597022147138475</c:v>
                </c:pt>
                <c:pt idx="721">
                  <c:v>23.658826793261831</c:v>
                </c:pt>
                <c:pt idx="722">
                  <c:v>23.720631439385187</c:v>
                </c:pt>
                <c:pt idx="723">
                  <c:v>23.782436085508543</c:v>
                </c:pt>
                <c:pt idx="724">
                  <c:v>23.844240731631899</c:v>
                </c:pt>
                <c:pt idx="725">
                  <c:v>23.906045377755255</c:v>
                </c:pt>
                <c:pt idx="726">
                  <c:v>23.967850023878611</c:v>
                </c:pt>
                <c:pt idx="727">
                  <c:v>24.029654670001968</c:v>
                </c:pt>
                <c:pt idx="728">
                  <c:v>24.091459316125324</c:v>
                </c:pt>
                <c:pt idx="729">
                  <c:v>24.15326396224868</c:v>
                </c:pt>
                <c:pt idx="730">
                  <c:v>24.215068608372036</c:v>
                </c:pt>
                <c:pt idx="731">
                  <c:v>24.276873254495392</c:v>
                </c:pt>
                <c:pt idx="732">
                  <c:v>24.338677900618748</c:v>
                </c:pt>
                <c:pt idx="733">
                  <c:v>24.400482546742104</c:v>
                </c:pt>
                <c:pt idx="734">
                  <c:v>24.46228719286546</c:v>
                </c:pt>
                <c:pt idx="735">
                  <c:v>24.524091838988817</c:v>
                </c:pt>
                <c:pt idx="736">
                  <c:v>24.585896485112173</c:v>
                </c:pt>
                <c:pt idx="737">
                  <c:v>24.647701131235529</c:v>
                </c:pt>
                <c:pt idx="738">
                  <c:v>24.709505777358885</c:v>
                </c:pt>
                <c:pt idx="739">
                  <c:v>24.771310423482241</c:v>
                </c:pt>
                <c:pt idx="740">
                  <c:v>24.833115069605597</c:v>
                </c:pt>
                <c:pt idx="741">
                  <c:v>24.894919715728953</c:v>
                </c:pt>
                <c:pt idx="742">
                  <c:v>24.956724361852309</c:v>
                </c:pt>
                <c:pt idx="743">
                  <c:v>25.018529007975665</c:v>
                </c:pt>
                <c:pt idx="744">
                  <c:v>25.080333654099022</c:v>
                </c:pt>
                <c:pt idx="745">
                  <c:v>25.142138300222378</c:v>
                </c:pt>
                <c:pt idx="746">
                  <c:v>25.203942946345734</c:v>
                </c:pt>
                <c:pt idx="747">
                  <c:v>25.26574759246909</c:v>
                </c:pt>
                <c:pt idx="748">
                  <c:v>25.327552238592446</c:v>
                </c:pt>
                <c:pt idx="749">
                  <c:v>25.389356884715802</c:v>
                </c:pt>
                <c:pt idx="750">
                  <c:v>25.451161530839158</c:v>
                </c:pt>
                <c:pt idx="751">
                  <c:v>25.512966176962514</c:v>
                </c:pt>
                <c:pt idx="752">
                  <c:v>25.574770823085871</c:v>
                </c:pt>
                <c:pt idx="753">
                  <c:v>25.636575469209227</c:v>
                </c:pt>
                <c:pt idx="754">
                  <c:v>25.698380115332583</c:v>
                </c:pt>
                <c:pt idx="755">
                  <c:v>25.760184761455939</c:v>
                </c:pt>
                <c:pt idx="756">
                  <c:v>25.821989407579295</c:v>
                </c:pt>
                <c:pt idx="757">
                  <c:v>25.883794053702651</c:v>
                </c:pt>
                <c:pt idx="758">
                  <c:v>25.945598699826007</c:v>
                </c:pt>
                <c:pt idx="759">
                  <c:v>26.007403345949363</c:v>
                </c:pt>
                <c:pt idx="760">
                  <c:v>26.06920799207272</c:v>
                </c:pt>
                <c:pt idx="761">
                  <c:v>26.131012638196076</c:v>
                </c:pt>
                <c:pt idx="762">
                  <c:v>26.192817284319432</c:v>
                </c:pt>
                <c:pt idx="763">
                  <c:v>26.254621930442788</c:v>
                </c:pt>
                <c:pt idx="764">
                  <c:v>26.316426576566144</c:v>
                </c:pt>
                <c:pt idx="765">
                  <c:v>26.3782312226895</c:v>
                </c:pt>
                <c:pt idx="766">
                  <c:v>26.440035868812856</c:v>
                </c:pt>
                <c:pt idx="767">
                  <c:v>26.501840514936212</c:v>
                </c:pt>
                <c:pt idx="768">
                  <c:v>26.563645161059569</c:v>
                </c:pt>
                <c:pt idx="769">
                  <c:v>26.625449807182925</c:v>
                </c:pt>
                <c:pt idx="770">
                  <c:v>26.687254453306281</c:v>
                </c:pt>
                <c:pt idx="771">
                  <c:v>26.749059099429637</c:v>
                </c:pt>
                <c:pt idx="772">
                  <c:v>26.810863745552993</c:v>
                </c:pt>
                <c:pt idx="773">
                  <c:v>26.872668391676349</c:v>
                </c:pt>
                <c:pt idx="774">
                  <c:v>26.934473037799705</c:v>
                </c:pt>
                <c:pt idx="775">
                  <c:v>26.996277683923061</c:v>
                </c:pt>
                <c:pt idx="776">
                  <c:v>27.058082330046417</c:v>
                </c:pt>
                <c:pt idx="777">
                  <c:v>27.119886976169774</c:v>
                </c:pt>
                <c:pt idx="778">
                  <c:v>27.18169162229313</c:v>
                </c:pt>
                <c:pt idx="779">
                  <c:v>27.243496268416486</c:v>
                </c:pt>
                <c:pt idx="780">
                  <c:v>27.305300914539842</c:v>
                </c:pt>
                <c:pt idx="781">
                  <c:v>27.367105560663198</c:v>
                </c:pt>
                <c:pt idx="782">
                  <c:v>27.428910206786554</c:v>
                </c:pt>
                <c:pt idx="783">
                  <c:v>27.49071485290991</c:v>
                </c:pt>
                <c:pt idx="784">
                  <c:v>27.552519499033266</c:v>
                </c:pt>
                <c:pt idx="785">
                  <c:v>27.614324145156623</c:v>
                </c:pt>
                <c:pt idx="786">
                  <c:v>27.676128791279979</c:v>
                </c:pt>
                <c:pt idx="787">
                  <c:v>27.737933437403335</c:v>
                </c:pt>
                <c:pt idx="788">
                  <c:v>27.799738083526691</c:v>
                </c:pt>
                <c:pt idx="789">
                  <c:v>27.861542729650047</c:v>
                </c:pt>
                <c:pt idx="790">
                  <c:v>27.923347375773403</c:v>
                </c:pt>
                <c:pt idx="791">
                  <c:v>27.985152021896759</c:v>
                </c:pt>
                <c:pt idx="792">
                  <c:v>28.046956668020115</c:v>
                </c:pt>
                <c:pt idx="793">
                  <c:v>28.108761314143472</c:v>
                </c:pt>
                <c:pt idx="794">
                  <c:v>28.170565960266828</c:v>
                </c:pt>
                <c:pt idx="795">
                  <c:v>28.232370606390184</c:v>
                </c:pt>
                <c:pt idx="796">
                  <c:v>28.29417525251354</c:v>
                </c:pt>
                <c:pt idx="797">
                  <c:v>28.355979898636896</c:v>
                </c:pt>
                <c:pt idx="798">
                  <c:v>28.417784544760252</c:v>
                </c:pt>
                <c:pt idx="799">
                  <c:v>28.479589190883608</c:v>
                </c:pt>
                <c:pt idx="800">
                  <c:v>28.541393837006964</c:v>
                </c:pt>
                <c:pt idx="801">
                  <c:v>28.603198483130321</c:v>
                </c:pt>
                <c:pt idx="802">
                  <c:v>28.665003129253677</c:v>
                </c:pt>
                <c:pt idx="803">
                  <c:v>28.726807775377033</c:v>
                </c:pt>
                <c:pt idx="804">
                  <c:v>28.788612421500389</c:v>
                </c:pt>
                <c:pt idx="805">
                  <c:v>28.850417067623745</c:v>
                </c:pt>
                <c:pt idx="806">
                  <c:v>28.912221713747101</c:v>
                </c:pt>
                <c:pt idx="807">
                  <c:v>28.974026359870457</c:v>
                </c:pt>
                <c:pt idx="808">
                  <c:v>29.035831005993813</c:v>
                </c:pt>
                <c:pt idx="809">
                  <c:v>29.09763565211717</c:v>
                </c:pt>
                <c:pt idx="810">
                  <c:v>29.159440298240526</c:v>
                </c:pt>
                <c:pt idx="811">
                  <c:v>29.221244944363882</c:v>
                </c:pt>
                <c:pt idx="812">
                  <c:v>29.283049590487238</c:v>
                </c:pt>
                <c:pt idx="813">
                  <c:v>29.344854236610594</c:v>
                </c:pt>
                <c:pt idx="814">
                  <c:v>29.40665888273395</c:v>
                </c:pt>
                <c:pt idx="815">
                  <c:v>29.468463528857306</c:v>
                </c:pt>
                <c:pt idx="816">
                  <c:v>29.530268174980662</c:v>
                </c:pt>
                <c:pt idx="817">
                  <c:v>29.592072821104018</c:v>
                </c:pt>
                <c:pt idx="818">
                  <c:v>29.653877467227375</c:v>
                </c:pt>
                <c:pt idx="819">
                  <c:v>29.715682113350731</c:v>
                </c:pt>
                <c:pt idx="820">
                  <c:v>29.777486759474087</c:v>
                </c:pt>
                <c:pt idx="821">
                  <c:v>29.839291405597443</c:v>
                </c:pt>
                <c:pt idx="822">
                  <c:v>29.901096051720799</c:v>
                </c:pt>
                <c:pt idx="823">
                  <c:v>29.962900697844155</c:v>
                </c:pt>
                <c:pt idx="824">
                  <c:v>30.024705343967511</c:v>
                </c:pt>
                <c:pt idx="825">
                  <c:v>30.086509990090867</c:v>
                </c:pt>
                <c:pt idx="826">
                  <c:v>30.148314636214224</c:v>
                </c:pt>
                <c:pt idx="827">
                  <c:v>30.21011928233758</c:v>
                </c:pt>
                <c:pt idx="828">
                  <c:v>30.271923928460936</c:v>
                </c:pt>
                <c:pt idx="829">
                  <c:v>30.333728574584292</c:v>
                </c:pt>
                <c:pt idx="830">
                  <c:v>30.395533220707648</c:v>
                </c:pt>
                <c:pt idx="831">
                  <c:v>30.457337866831004</c:v>
                </c:pt>
                <c:pt idx="832">
                  <c:v>30.51914251295436</c:v>
                </c:pt>
                <c:pt idx="833">
                  <c:v>30.580947159077716</c:v>
                </c:pt>
                <c:pt idx="834">
                  <c:v>30.642751805201073</c:v>
                </c:pt>
                <c:pt idx="835">
                  <c:v>30.704556451324429</c:v>
                </c:pt>
                <c:pt idx="836">
                  <c:v>30.766361097447785</c:v>
                </c:pt>
                <c:pt idx="837">
                  <c:v>30.828165743571141</c:v>
                </c:pt>
                <c:pt idx="838">
                  <c:v>30.889970389694497</c:v>
                </c:pt>
                <c:pt idx="839">
                  <c:v>30.951775035817853</c:v>
                </c:pt>
                <c:pt idx="840">
                  <c:v>31.013579681941209</c:v>
                </c:pt>
                <c:pt idx="841">
                  <c:v>31.075384328064565</c:v>
                </c:pt>
                <c:pt idx="842">
                  <c:v>31.137188974187922</c:v>
                </c:pt>
                <c:pt idx="843">
                  <c:v>31.198993620311278</c:v>
                </c:pt>
                <c:pt idx="844">
                  <c:v>31.260798266434634</c:v>
                </c:pt>
                <c:pt idx="845">
                  <c:v>31.32260291255799</c:v>
                </c:pt>
                <c:pt idx="846">
                  <c:v>31.384407558681346</c:v>
                </c:pt>
                <c:pt idx="847">
                  <c:v>31.446212204804702</c:v>
                </c:pt>
                <c:pt idx="848">
                  <c:v>31.508016850928058</c:v>
                </c:pt>
                <c:pt idx="849">
                  <c:v>31.569821497051414</c:v>
                </c:pt>
                <c:pt idx="850">
                  <c:v>31.631626143174771</c:v>
                </c:pt>
                <c:pt idx="851">
                  <c:v>31.693430789298127</c:v>
                </c:pt>
                <c:pt idx="852">
                  <c:v>31.755235435421483</c:v>
                </c:pt>
                <c:pt idx="853">
                  <c:v>31.817040081544839</c:v>
                </c:pt>
                <c:pt idx="854">
                  <c:v>31.878844727668195</c:v>
                </c:pt>
                <c:pt idx="855">
                  <c:v>31.940649373791551</c:v>
                </c:pt>
                <c:pt idx="856">
                  <c:v>32.002454019914907</c:v>
                </c:pt>
                <c:pt idx="857">
                  <c:v>32.064258666038263</c:v>
                </c:pt>
                <c:pt idx="858">
                  <c:v>32.126063312161619</c:v>
                </c:pt>
                <c:pt idx="859">
                  <c:v>32.187867958284976</c:v>
                </c:pt>
                <c:pt idx="860">
                  <c:v>32.249672604408332</c:v>
                </c:pt>
                <c:pt idx="861">
                  <c:v>32.311477250531688</c:v>
                </c:pt>
                <c:pt idx="862">
                  <c:v>32.373281896655044</c:v>
                </c:pt>
                <c:pt idx="863">
                  <c:v>32.4350865427784</c:v>
                </c:pt>
                <c:pt idx="864">
                  <c:v>32.496891188901756</c:v>
                </c:pt>
                <c:pt idx="865">
                  <c:v>32.558695835025112</c:v>
                </c:pt>
                <c:pt idx="866">
                  <c:v>32.620500481148468</c:v>
                </c:pt>
                <c:pt idx="867">
                  <c:v>32.682305127271825</c:v>
                </c:pt>
                <c:pt idx="868">
                  <c:v>32.744109773395181</c:v>
                </c:pt>
                <c:pt idx="869">
                  <c:v>32.805914419518537</c:v>
                </c:pt>
                <c:pt idx="870">
                  <c:v>32.867719065641893</c:v>
                </c:pt>
                <c:pt idx="871">
                  <c:v>32.929523711765249</c:v>
                </c:pt>
                <c:pt idx="872">
                  <c:v>32.991328357888605</c:v>
                </c:pt>
                <c:pt idx="873">
                  <c:v>33.053133004011961</c:v>
                </c:pt>
                <c:pt idx="874">
                  <c:v>33.114937650135317</c:v>
                </c:pt>
                <c:pt idx="875">
                  <c:v>33.176742296258674</c:v>
                </c:pt>
                <c:pt idx="876">
                  <c:v>33.23854694238203</c:v>
                </c:pt>
                <c:pt idx="877">
                  <c:v>33.300351588505386</c:v>
                </c:pt>
                <c:pt idx="878">
                  <c:v>33.362156234628742</c:v>
                </c:pt>
                <c:pt idx="879">
                  <c:v>33.423960880752098</c:v>
                </c:pt>
                <c:pt idx="880">
                  <c:v>33.485765526875454</c:v>
                </c:pt>
                <c:pt idx="881">
                  <c:v>33.54757017299881</c:v>
                </c:pt>
                <c:pt idx="882">
                  <c:v>33.609374819122166</c:v>
                </c:pt>
                <c:pt idx="883">
                  <c:v>33.671179465245523</c:v>
                </c:pt>
                <c:pt idx="884">
                  <c:v>33.732984111368879</c:v>
                </c:pt>
                <c:pt idx="885">
                  <c:v>33.794788757492235</c:v>
                </c:pt>
                <c:pt idx="886">
                  <c:v>33.856593403615591</c:v>
                </c:pt>
                <c:pt idx="887">
                  <c:v>33.918398049738947</c:v>
                </c:pt>
                <c:pt idx="888">
                  <c:v>33.980202695862303</c:v>
                </c:pt>
                <c:pt idx="889">
                  <c:v>34.042007341985659</c:v>
                </c:pt>
                <c:pt idx="890">
                  <c:v>34.103811988109015</c:v>
                </c:pt>
                <c:pt idx="891">
                  <c:v>34.165616634232371</c:v>
                </c:pt>
                <c:pt idx="892">
                  <c:v>34.227421280355728</c:v>
                </c:pt>
                <c:pt idx="893">
                  <c:v>34.289225926479084</c:v>
                </c:pt>
                <c:pt idx="894">
                  <c:v>34.35103057260244</c:v>
                </c:pt>
                <c:pt idx="895">
                  <c:v>34.412835218725796</c:v>
                </c:pt>
                <c:pt idx="896">
                  <c:v>34.474639864849152</c:v>
                </c:pt>
                <c:pt idx="897">
                  <c:v>34.536444510972508</c:v>
                </c:pt>
                <c:pt idx="898">
                  <c:v>34.598249157095864</c:v>
                </c:pt>
                <c:pt idx="899">
                  <c:v>34.66005380321922</c:v>
                </c:pt>
                <c:pt idx="900">
                  <c:v>34.721858449342577</c:v>
                </c:pt>
                <c:pt idx="901">
                  <c:v>34.783663095465933</c:v>
                </c:pt>
                <c:pt idx="902">
                  <c:v>34.845467741589289</c:v>
                </c:pt>
                <c:pt idx="903">
                  <c:v>34.907272387712645</c:v>
                </c:pt>
                <c:pt idx="904">
                  <c:v>34.969077033836001</c:v>
                </c:pt>
                <c:pt idx="905">
                  <c:v>35.030881679959357</c:v>
                </c:pt>
                <c:pt idx="906">
                  <c:v>35.092686326082713</c:v>
                </c:pt>
                <c:pt idx="907">
                  <c:v>35.154490972206069</c:v>
                </c:pt>
                <c:pt idx="908">
                  <c:v>35.216295618329426</c:v>
                </c:pt>
                <c:pt idx="909">
                  <c:v>35.278100264452782</c:v>
                </c:pt>
                <c:pt idx="910">
                  <c:v>35.339904910576138</c:v>
                </c:pt>
                <c:pt idx="911">
                  <c:v>35.401709556699494</c:v>
                </c:pt>
                <c:pt idx="912">
                  <c:v>35.46351420282285</c:v>
                </c:pt>
                <c:pt idx="913">
                  <c:v>35.525318848946206</c:v>
                </c:pt>
                <c:pt idx="914">
                  <c:v>35.587123495069562</c:v>
                </c:pt>
                <c:pt idx="915">
                  <c:v>35.648928141192918</c:v>
                </c:pt>
                <c:pt idx="916">
                  <c:v>35.710732787316275</c:v>
                </c:pt>
                <c:pt idx="917">
                  <c:v>35.772537433439631</c:v>
                </c:pt>
                <c:pt idx="918">
                  <c:v>35.834342079562987</c:v>
                </c:pt>
                <c:pt idx="919">
                  <c:v>35.896146725686343</c:v>
                </c:pt>
                <c:pt idx="920">
                  <c:v>35.957951371809699</c:v>
                </c:pt>
                <c:pt idx="921">
                  <c:v>36.019756017933055</c:v>
                </c:pt>
                <c:pt idx="922">
                  <c:v>36.081560664056411</c:v>
                </c:pt>
                <c:pt idx="923">
                  <c:v>36.143365310179767</c:v>
                </c:pt>
                <c:pt idx="924">
                  <c:v>36.205169956303124</c:v>
                </c:pt>
                <c:pt idx="925">
                  <c:v>36.26697460242648</c:v>
                </c:pt>
                <c:pt idx="926">
                  <c:v>36.328779248549836</c:v>
                </c:pt>
                <c:pt idx="927">
                  <c:v>36.390583894673192</c:v>
                </c:pt>
                <c:pt idx="928">
                  <c:v>36.452388540796548</c:v>
                </c:pt>
                <c:pt idx="929">
                  <c:v>36.514193186919904</c:v>
                </c:pt>
                <c:pt idx="930">
                  <c:v>36.57599783304326</c:v>
                </c:pt>
                <c:pt idx="931">
                  <c:v>36.637802479166616</c:v>
                </c:pt>
                <c:pt idx="932">
                  <c:v>36.699607125289972</c:v>
                </c:pt>
                <c:pt idx="933">
                  <c:v>36.761411771413329</c:v>
                </c:pt>
                <c:pt idx="934">
                  <c:v>36.823216417536685</c:v>
                </c:pt>
                <c:pt idx="935">
                  <c:v>36.885021063660041</c:v>
                </c:pt>
                <c:pt idx="936">
                  <c:v>36.946825709783397</c:v>
                </c:pt>
                <c:pt idx="937">
                  <c:v>37.008630355906753</c:v>
                </c:pt>
                <c:pt idx="938">
                  <c:v>37.070435002030109</c:v>
                </c:pt>
                <c:pt idx="939">
                  <c:v>37.132239648153465</c:v>
                </c:pt>
                <c:pt idx="940">
                  <c:v>37.194044294276821</c:v>
                </c:pt>
                <c:pt idx="941">
                  <c:v>37.255848940400178</c:v>
                </c:pt>
                <c:pt idx="942">
                  <c:v>37.317653586523534</c:v>
                </c:pt>
                <c:pt idx="943">
                  <c:v>37.37945823264689</c:v>
                </c:pt>
                <c:pt idx="944">
                  <c:v>37.441262878770246</c:v>
                </c:pt>
                <c:pt idx="945">
                  <c:v>37.503067524893602</c:v>
                </c:pt>
                <c:pt idx="946">
                  <c:v>37.564872171016958</c:v>
                </c:pt>
                <c:pt idx="947">
                  <c:v>37.626676817140314</c:v>
                </c:pt>
                <c:pt idx="948">
                  <c:v>37.68848146326367</c:v>
                </c:pt>
                <c:pt idx="949">
                  <c:v>37.750286109387027</c:v>
                </c:pt>
                <c:pt idx="950">
                  <c:v>37.812090755510383</c:v>
                </c:pt>
                <c:pt idx="951">
                  <c:v>37.873895401633739</c:v>
                </c:pt>
                <c:pt idx="952">
                  <c:v>37.935700047757095</c:v>
                </c:pt>
                <c:pt idx="953">
                  <c:v>37.997504693880451</c:v>
                </c:pt>
                <c:pt idx="954">
                  <c:v>38.059309340003807</c:v>
                </c:pt>
                <c:pt idx="955">
                  <c:v>38.121113986127163</c:v>
                </c:pt>
                <c:pt idx="956">
                  <c:v>38.182918632250519</c:v>
                </c:pt>
                <c:pt idx="957">
                  <c:v>38.244723278373876</c:v>
                </c:pt>
                <c:pt idx="958">
                  <c:v>38.306527924497232</c:v>
                </c:pt>
                <c:pt idx="959">
                  <c:v>38.368332570620588</c:v>
                </c:pt>
                <c:pt idx="960">
                  <c:v>38.430137216743944</c:v>
                </c:pt>
                <c:pt idx="961">
                  <c:v>38.4919418628673</c:v>
                </c:pt>
                <c:pt idx="962">
                  <c:v>38.553746508990656</c:v>
                </c:pt>
                <c:pt idx="963">
                  <c:v>38.615551155114012</c:v>
                </c:pt>
                <c:pt idx="964">
                  <c:v>38.677355801237368</c:v>
                </c:pt>
                <c:pt idx="965">
                  <c:v>38.739160447360725</c:v>
                </c:pt>
                <c:pt idx="966">
                  <c:v>38.800965093484081</c:v>
                </c:pt>
                <c:pt idx="967">
                  <c:v>38.862769739607437</c:v>
                </c:pt>
                <c:pt idx="968">
                  <c:v>38.924574385730793</c:v>
                </c:pt>
                <c:pt idx="969">
                  <c:v>38.986379031854149</c:v>
                </c:pt>
                <c:pt idx="970">
                  <c:v>39.048183677977505</c:v>
                </c:pt>
                <c:pt idx="971">
                  <c:v>39.109988324100861</c:v>
                </c:pt>
                <c:pt idx="972">
                  <c:v>39.171792970224217</c:v>
                </c:pt>
                <c:pt idx="973">
                  <c:v>39.233597616347573</c:v>
                </c:pt>
                <c:pt idx="974">
                  <c:v>39.29540226247093</c:v>
                </c:pt>
                <c:pt idx="975">
                  <c:v>39.357206908594286</c:v>
                </c:pt>
                <c:pt idx="976">
                  <c:v>39.419011554717642</c:v>
                </c:pt>
                <c:pt idx="977">
                  <c:v>39.480816200840998</c:v>
                </c:pt>
                <c:pt idx="978">
                  <c:v>39.542620846964354</c:v>
                </c:pt>
                <c:pt idx="979">
                  <c:v>39.60442549308771</c:v>
                </c:pt>
                <c:pt idx="980">
                  <c:v>39.666230139211066</c:v>
                </c:pt>
                <c:pt idx="981">
                  <c:v>39.728034785334422</c:v>
                </c:pt>
                <c:pt idx="982">
                  <c:v>39.789839431457779</c:v>
                </c:pt>
                <c:pt idx="983">
                  <c:v>39.851644077581135</c:v>
                </c:pt>
                <c:pt idx="984">
                  <c:v>39.913448723704491</c:v>
                </c:pt>
                <c:pt idx="985">
                  <c:v>39.975253369827847</c:v>
                </c:pt>
                <c:pt idx="986">
                  <c:v>40.037058015951203</c:v>
                </c:pt>
                <c:pt idx="987">
                  <c:v>40.098862662074559</c:v>
                </c:pt>
                <c:pt idx="988">
                  <c:v>40.160667308197915</c:v>
                </c:pt>
                <c:pt idx="989">
                  <c:v>40.222471954321271</c:v>
                </c:pt>
                <c:pt idx="990">
                  <c:v>40.284276600444628</c:v>
                </c:pt>
                <c:pt idx="991">
                  <c:v>40.346081246567984</c:v>
                </c:pt>
                <c:pt idx="992">
                  <c:v>40.40788589269134</c:v>
                </c:pt>
                <c:pt idx="993">
                  <c:v>40.469690538814696</c:v>
                </c:pt>
                <c:pt idx="994">
                  <c:v>40.531495184938052</c:v>
                </c:pt>
                <c:pt idx="995">
                  <c:v>40.593299831061408</c:v>
                </c:pt>
                <c:pt idx="996">
                  <c:v>40.655104477184764</c:v>
                </c:pt>
                <c:pt idx="997">
                  <c:v>40.71690912330812</c:v>
                </c:pt>
                <c:pt idx="998">
                  <c:v>40.778713769431477</c:v>
                </c:pt>
                <c:pt idx="999">
                  <c:v>40.840518415554833</c:v>
                </c:pt>
                <c:pt idx="1000">
                  <c:v>40.902323061677848</c:v>
                </c:pt>
              </c:numCache>
            </c:numRef>
          </c:xVal>
          <c:yVal>
            <c:numRef>
              <c:f>Normal!$C$7:$C$1007</c:f>
              <c:numCache>
                <c:formatCode>0.00000</c:formatCode>
                <c:ptCount val="1001"/>
                <c:pt idx="0">
                  <c:v>3.3670900770642613E-4</c:v>
                </c:pt>
                <c:pt idx="1">
                  <c:v>3.4319508659554125E-4</c:v>
                </c:pt>
                <c:pt idx="2">
                  <c:v>3.49792746160046E-4</c:v>
                </c:pt>
                <c:pt idx="3">
                  <c:v>3.5650362258012633E-4</c:v>
                </c:pt>
                <c:pt idx="4">
                  <c:v>3.6332937036019809E-4</c:v>
                </c:pt>
                <c:pt idx="5">
                  <c:v>3.7027166242525021E-4</c:v>
                </c:pt>
                <c:pt idx="6">
                  <c:v>3.7733219021548748E-4</c:v>
                </c:pt>
                <c:pt idx="7">
                  <c:v>3.8451266377920765E-4</c:v>
                </c:pt>
                <c:pt idx="8">
                  <c:v>3.9181481186386968E-4</c:v>
                </c:pt>
                <c:pt idx="9">
                  <c:v>3.9924038200528703E-4</c:v>
                </c:pt>
                <c:pt idx="10">
                  <c:v>4.0679114061489878E-4</c:v>
                </c:pt>
                <c:pt idx="11">
                  <c:v>4.1446887306505127E-4</c:v>
                </c:pt>
                <c:pt idx="12">
                  <c:v>4.22275383772245E-4</c:v>
                </c:pt>
                <c:pt idx="13">
                  <c:v>4.3021249627827858E-4</c:v>
                </c:pt>
                <c:pt idx="14">
                  <c:v>4.3828205332923834E-4</c:v>
                </c:pt>
                <c:pt idx="15">
                  <c:v>4.4648591695227121E-4</c:v>
                </c:pt>
                <c:pt idx="16">
                  <c:v>4.5482596853008009E-4</c:v>
                </c:pt>
                <c:pt idx="17">
                  <c:v>4.6330410887308768E-4</c:v>
                </c:pt>
                <c:pt idx="18">
                  <c:v>4.7192225828920323E-4</c:v>
                </c:pt>
                <c:pt idx="19">
                  <c:v>4.8068235665113047E-4</c:v>
                </c:pt>
                <c:pt idx="20">
                  <c:v>4.8958636346116196E-4</c:v>
                </c:pt>
                <c:pt idx="21">
                  <c:v>4.9863625791338943E-4</c:v>
                </c:pt>
                <c:pt idx="22">
                  <c:v>5.0783403895327418E-4</c:v>
                </c:pt>
                <c:pt idx="23">
                  <c:v>5.1718172533451556E-4</c:v>
                </c:pt>
                <c:pt idx="24">
                  <c:v>5.2668135567314413E-4</c:v>
                </c:pt>
                <c:pt idx="25">
                  <c:v>5.3633498849879125E-4</c:v>
                </c:pt>
                <c:pt idx="26">
                  <c:v>5.4614470230305949E-4</c:v>
                </c:pt>
                <c:pt idx="27">
                  <c:v>5.5611259558493271E-4</c:v>
                </c:pt>
                <c:pt idx="28">
                  <c:v>5.662407868931641E-4</c:v>
                </c:pt>
                <c:pt idx="29">
                  <c:v>5.7653141486557194E-4</c:v>
                </c:pt>
                <c:pt idx="30">
                  <c:v>5.8698663826518165E-4</c:v>
                </c:pt>
                <c:pt idx="31">
                  <c:v>5.9760863601314787E-4</c:v>
                </c:pt>
                <c:pt idx="32">
                  <c:v>6.0839960721838834E-4</c:v>
                </c:pt>
                <c:pt idx="33">
                  <c:v>6.1936177120386121E-4</c:v>
                </c:pt>
                <c:pt idx="34">
                  <c:v>6.304973675294299E-4</c:v>
                </c:pt>
                <c:pt idx="35">
                  <c:v>6.4180865601123232E-4</c:v>
                </c:pt>
                <c:pt idx="36">
                  <c:v>6.5329791673749955E-4</c:v>
                </c:pt>
                <c:pt idx="37">
                  <c:v>6.6496745008075319E-4</c:v>
                </c:pt>
                <c:pt idx="38">
                  <c:v>6.7681957670630863E-4</c:v>
                </c:pt>
                <c:pt idx="39">
                  <c:v>6.8885663757702563E-4</c:v>
                </c:pt>
                <c:pt idx="40">
                  <c:v>7.0108099395422717E-4</c:v>
                </c:pt>
                <c:pt idx="41">
                  <c:v>7.1349502739472838E-4</c:v>
                </c:pt>
                <c:pt idx="42">
                  <c:v>7.2610113974389803E-4</c:v>
                </c:pt>
                <c:pt idx="43">
                  <c:v>7.3890175312469242E-4</c:v>
                </c:pt>
                <c:pt idx="44">
                  <c:v>7.5189930992258336E-4</c:v>
                </c:pt>
                <c:pt idx="45">
                  <c:v>7.6509627276632227E-4</c:v>
                </c:pt>
                <c:pt idx="46">
                  <c:v>7.7849512450445799E-4</c:v>
                </c:pt>
                <c:pt idx="47">
                  <c:v>7.9209836817755526E-4</c:v>
                </c:pt>
                <c:pt idx="48">
                  <c:v>8.0590852698602831E-4</c:v>
                </c:pt>
                <c:pt idx="49">
                  <c:v>8.1992814425353223E-4</c:v>
                </c:pt>
                <c:pt idx="50">
                  <c:v>8.3415978338583852E-4</c:v>
                </c:pt>
                <c:pt idx="51">
                  <c:v>8.486060278251234E-4</c:v>
                </c:pt>
                <c:pt idx="52">
                  <c:v>8.6326948099960501E-4</c:v>
                </c:pt>
                <c:pt idx="53">
                  <c:v>8.7815276626845406E-4</c:v>
                </c:pt>
                <c:pt idx="54">
                  <c:v>8.932585268619181E-4</c:v>
                </c:pt>
                <c:pt idx="55">
                  <c:v>9.0858942581657472E-4</c:v>
                </c:pt>
                <c:pt idx="56">
                  <c:v>9.2414814590566793E-4</c:v>
                </c:pt>
                <c:pt idx="57">
                  <c:v>9.3993738956442928E-4</c:v>
                </c:pt>
                <c:pt idx="58">
                  <c:v>9.5595987881035146E-4</c:v>
                </c:pt>
                <c:pt idx="59">
                  <c:v>9.7221835515830582E-4</c:v>
                </c:pt>
                <c:pt idx="60">
                  <c:v>9.8871557953047269E-4</c:v>
                </c:pt>
                <c:pt idx="61">
                  <c:v>1.0054543321609908E-3</c:v>
                </c:pt>
                <c:pt idx="62">
                  <c:v>1.0224374124952686E-3</c:v>
                </c:pt>
                <c:pt idx="63">
                  <c:v>1.0396676390838941E-3</c:v>
                </c:pt>
                <c:pt idx="64">
                  <c:v>1.0571478494710608E-3</c:v>
                </c:pt>
                <c:pt idx="65">
                  <c:v>1.0748809000774701E-3</c:v>
                </c:pt>
                <c:pt idx="66">
                  <c:v>1.0928696660776063E-3</c:v>
                </c:pt>
                <c:pt idx="67">
                  <c:v>1.1111170412713546E-3</c:v>
                </c:pt>
                <c:pt idx="68">
                  <c:v>1.1296259379498777E-3</c:v>
                </c:pt>
                <c:pt idx="69">
                  <c:v>1.1483992867556869E-3</c:v>
                </c:pt>
                <c:pt idx="70">
                  <c:v>1.1674400365368424E-3</c:v>
                </c:pt>
                <c:pt idx="71">
                  <c:v>1.1867511541952336E-3</c:v>
                </c:pt>
                <c:pt idx="72">
                  <c:v>1.2063356245288518E-3</c:v>
                </c:pt>
                <c:pt idx="73">
                  <c:v>1.2261964500680123E-3</c:v>
                </c:pt>
                <c:pt idx="74">
                  <c:v>1.2463366509054519E-3</c:v>
                </c:pt>
                <c:pt idx="75">
                  <c:v>1.2667592645202489E-3</c:v>
                </c:pt>
                <c:pt idx="76">
                  <c:v>1.2874673455954952E-3</c:v>
                </c:pt>
                <c:pt idx="77">
                  <c:v>1.3084639658296675E-3</c:v>
                </c:pt>
                <c:pt idx="78">
                  <c:v>1.329752213741634E-3</c:v>
                </c:pt>
                <c:pt idx="79">
                  <c:v>1.3513351944692378E-3</c:v>
                </c:pt>
                <c:pt idx="80">
                  <c:v>1.3732160295614028E-3</c:v>
                </c:pt>
                <c:pt idx="81">
                  <c:v>1.3953978567637006E-3</c:v>
                </c:pt>
                <c:pt idx="82">
                  <c:v>1.4178838297973168E-3</c:v>
                </c:pt>
                <c:pt idx="83">
                  <c:v>1.4406771181313797E-3</c:v>
                </c:pt>
                <c:pt idx="84">
                  <c:v>1.4637809067485723E-3</c:v>
                </c:pt>
                <c:pt idx="85">
                  <c:v>1.4871983959039875E-3</c:v>
                </c:pt>
                <c:pt idx="86">
                  <c:v>1.5109328008771799E-3</c:v>
                </c:pt>
                <c:pt idx="87">
                  <c:v>1.5349873517173415E-3</c:v>
                </c:pt>
                <c:pt idx="88">
                  <c:v>1.5593652929815703E-3</c:v>
                </c:pt>
                <c:pt idx="89">
                  <c:v>1.5840698834661746E-3</c:v>
                </c:pt>
                <c:pt idx="90">
                  <c:v>1.6091043959309576E-3</c:v>
                </c:pt>
                <c:pt idx="91">
                  <c:v>1.6344721168164475E-3</c:v>
                </c:pt>
                <c:pt idx="92">
                  <c:v>1.6601763459540163E-3</c:v>
                </c:pt>
                <c:pt idx="93">
                  <c:v>1.6862203962688463E-3</c:v>
                </c:pt>
                <c:pt idx="94">
                  <c:v>1.712607593475699E-3</c:v>
                </c:pt>
                <c:pt idx="95">
                  <c:v>1.7393412757674435E-3</c:v>
                </c:pt>
                <c:pt idx="96">
                  <c:v>1.7664247934963081E-3</c:v>
                </c:pt>
                <c:pt idx="97">
                  <c:v>1.7938615088477958E-3</c:v>
                </c:pt>
                <c:pt idx="98">
                  <c:v>1.8216547955072608E-3</c:v>
                </c:pt>
                <c:pt idx="99">
                  <c:v>1.849808038319062E-3</c:v>
                </c:pt>
                <c:pt idx="100">
                  <c:v>1.878324632938299E-3</c:v>
                </c:pt>
                <c:pt idx="101">
                  <c:v>1.907207985475073E-3</c:v>
                </c:pt>
                <c:pt idx="102">
                  <c:v>1.9364615121312424E-3</c:v>
                </c:pt>
                <c:pt idx="103">
                  <c:v>1.9660886388296476E-3</c:v>
                </c:pt>
                <c:pt idx="104">
                  <c:v>1.9960928008357637E-3</c:v>
                </c:pt>
                <c:pt idx="105">
                  <c:v>2.0264774423717716E-3</c:v>
                </c:pt>
                <c:pt idx="106">
                  <c:v>2.0572460162229952E-3</c:v>
                </c:pt>
                <c:pt idx="107">
                  <c:v>2.088401983336703E-3</c:v>
                </c:pt>
                <c:pt idx="108">
                  <c:v>2.1199488124132339E-3</c:v>
                </c:pt>
                <c:pt idx="109">
                  <c:v>2.1518899794894307E-3</c:v>
                </c:pt>
                <c:pt idx="110">
                  <c:v>2.1842289675143645E-3</c:v>
                </c:pt>
                <c:pt idx="111">
                  <c:v>2.216969265917332E-3</c:v>
                </c:pt>
                <c:pt idx="112">
                  <c:v>2.2501143701680903E-3</c:v>
                </c:pt>
                <c:pt idx="113">
                  <c:v>2.2836677813293472E-3</c:v>
                </c:pt>
                <c:pt idx="114">
                  <c:v>2.3176330056014689E-3</c:v>
                </c:pt>
                <c:pt idx="115">
                  <c:v>2.352013553859398E-3</c:v>
                </c:pt>
                <c:pt idx="116">
                  <c:v>2.3868129411817769E-3</c:v>
                </c:pt>
                <c:pt idx="117">
                  <c:v>2.4220346863722741E-3</c:v>
                </c:pt>
                <c:pt idx="118">
                  <c:v>2.4576823114730935E-3</c:v>
                </c:pt>
                <c:pt idx="119">
                  <c:v>2.4937593412706831E-3</c:v>
                </c:pt>
                <c:pt idx="120">
                  <c:v>2.5302693027936191E-3</c:v>
                </c:pt>
                <c:pt idx="121">
                  <c:v>2.5672157248026895E-3</c:v>
                </c:pt>
                <c:pt idx="122">
                  <c:v>2.6046021372731596E-3</c:v>
                </c:pt>
                <c:pt idx="123">
                  <c:v>2.6424320708692424E-3</c:v>
                </c:pt>
                <c:pt idx="124">
                  <c:v>2.6807090564107687E-3</c:v>
                </c:pt>
                <c:pt idx="125">
                  <c:v>2.7194366243320661E-3</c:v>
                </c:pt>
                <c:pt idx="126">
                  <c:v>2.7586183041330777E-3</c:v>
                </c:pt>
                <c:pt idx="127">
                  <c:v>2.7982576238227072E-3</c:v>
                </c:pt>
                <c:pt idx="128">
                  <c:v>2.8383581093544209E-3</c:v>
                </c:pt>
                <c:pt idx="129">
                  <c:v>2.878923284054132E-3</c:v>
                </c:pt>
                <c:pt idx="130">
                  <c:v>2.9199566680403783E-3</c:v>
                </c:pt>
                <c:pt idx="131">
                  <c:v>2.9614617776368098E-3</c:v>
                </c:pt>
                <c:pt idx="132">
                  <c:v>3.0034421247770323E-3</c:v>
                </c:pt>
                <c:pt idx="133">
                  <c:v>3.0459012164018237E-3</c:v>
                </c:pt>
                <c:pt idx="134">
                  <c:v>3.0888425538487482E-3</c:v>
                </c:pt>
                <c:pt idx="135">
                  <c:v>3.132269632234203E-3</c:v>
                </c:pt>
                <c:pt idx="136">
                  <c:v>3.1761859398279561E-3</c:v>
                </c:pt>
                <c:pt idx="137">
                  <c:v>3.2205949574201824E-3</c:v>
                </c:pt>
                <c:pt idx="138">
                  <c:v>3.2655001576810459E-3</c:v>
                </c:pt>
                <c:pt idx="139">
                  <c:v>3.3109050045128912E-3</c:v>
                </c:pt>
                <c:pt idx="140">
                  <c:v>3.3568129523950676E-3</c:v>
                </c:pt>
                <c:pt idx="141">
                  <c:v>3.4032274457214467E-3</c:v>
                </c:pt>
                <c:pt idx="142">
                  <c:v>3.4501519181306763E-3</c:v>
                </c:pt>
                <c:pt idx="143">
                  <c:v>3.4975897918292356E-3</c:v>
                </c:pt>
                <c:pt idx="144">
                  <c:v>3.5455444769073368E-3</c:v>
                </c:pt>
                <c:pt idx="145">
                  <c:v>3.5940193706477368E-3</c:v>
                </c:pt>
                <c:pt idx="146">
                  <c:v>3.6430178568275309E-3</c:v>
                </c:pt>
                <c:pt idx="147">
                  <c:v>3.692543305012974E-3</c:v>
                </c:pt>
                <c:pt idx="148">
                  <c:v>3.7425990698474062E-3</c:v>
                </c:pt>
                <c:pt idx="149">
                  <c:v>3.7931884903323674E-3</c:v>
                </c:pt>
                <c:pt idx="150">
                  <c:v>3.8443148891019389E-3</c:v>
                </c:pt>
                <c:pt idx="151">
                  <c:v>3.8959815716904369E-3</c:v>
                </c:pt>
                <c:pt idx="152">
                  <c:v>3.9481918257934841E-3</c:v>
                </c:pt>
                <c:pt idx="153">
                  <c:v>4.0009489205225686E-3</c:v>
                </c:pt>
                <c:pt idx="154">
                  <c:v>4.0542561056532015E-3</c:v>
                </c:pt>
                <c:pt idx="155">
                  <c:v>4.1081166108666856E-3</c:v>
                </c:pt>
                <c:pt idx="156">
                  <c:v>4.1625336449856668E-3</c:v>
                </c:pt>
                <c:pt idx="157">
                  <c:v>4.217510395203513E-3</c:v>
                </c:pt>
                <c:pt idx="158">
                  <c:v>4.273050026307618E-3</c:v>
                </c:pt>
                <c:pt idx="159">
                  <c:v>4.3291556798967625E-3</c:v>
                </c:pt>
                <c:pt idx="160">
                  <c:v>4.3858304735925812E-3</c:v>
                </c:pt>
                <c:pt idx="161">
                  <c:v>4.4430775002453123E-3</c:v>
                </c:pt>
                <c:pt idx="162">
                  <c:v>4.5008998271338424E-3</c:v>
                </c:pt>
                <c:pt idx="163">
                  <c:v>4.5593004951602692E-3</c:v>
                </c:pt>
                <c:pt idx="164">
                  <c:v>4.6182825180389846E-3</c:v>
                </c:pt>
                <c:pt idx="165">
                  <c:v>4.6778488814804729E-3</c:v>
                </c:pt>
                <c:pt idx="166">
                  <c:v>4.738002542369924E-3</c:v>
                </c:pt>
                <c:pt idx="167">
                  <c:v>4.7987464279407562E-3</c:v>
                </c:pt>
                <c:pt idx="168">
                  <c:v>4.8600834349432128E-3</c:v>
                </c:pt>
                <c:pt idx="169">
                  <c:v>4.9220164288081214E-3</c:v>
                </c:pt>
                <c:pt idx="170">
                  <c:v>4.9845482428060037E-3</c:v>
                </c:pt>
                <c:pt idx="171">
                  <c:v>5.0476816772015909E-3</c:v>
                </c:pt>
                <c:pt idx="172">
                  <c:v>5.1114194984039595E-3</c:v>
                </c:pt>
                <c:pt idx="173">
                  <c:v>5.1757644381123869E-3</c:v>
                </c:pt>
                <c:pt idx="174">
                  <c:v>5.2407191924580491E-3</c:v>
                </c:pt>
                <c:pt idx="175">
                  <c:v>5.3062864211417754E-3</c:v>
                </c:pt>
                <c:pt idx="176">
                  <c:v>5.372468746567936E-3</c:v>
                </c:pt>
                <c:pt idx="177">
                  <c:v>5.4392687529746554E-3</c:v>
                </c:pt>
                <c:pt idx="178">
                  <c:v>5.5066889855604926E-3</c:v>
                </c:pt>
                <c:pt idx="179">
                  <c:v>5.5747319496077564E-3</c:v>
                </c:pt>
                <c:pt idx="180">
                  <c:v>5.6434001096025864E-3</c:v>
                </c:pt>
                <c:pt idx="181">
                  <c:v>5.7126958883520207E-3</c:v>
                </c:pt>
                <c:pt idx="182">
                  <c:v>5.7826216660981358E-3</c:v>
                </c:pt>
                <c:pt idx="183">
                  <c:v>5.8531797796295085E-3</c:v>
                </c:pt>
                <c:pt idx="184">
                  <c:v>5.9243725213901184E-3</c:v>
                </c:pt>
                <c:pt idx="185">
                  <c:v>5.9962021385858693E-3</c:v>
                </c:pt>
                <c:pt idx="186">
                  <c:v>6.0686708322889478E-3</c:v>
                </c:pt>
                <c:pt idx="187">
                  <c:v>6.141780756540146E-3</c:v>
                </c:pt>
                <c:pt idx="188">
                  <c:v>6.2155340174493545E-3</c:v>
                </c:pt>
                <c:pt idx="189">
                  <c:v>6.2899326722944309E-3</c:v>
                </c:pt>
                <c:pt idx="190">
                  <c:v>6.364978728618592E-3</c:v>
                </c:pt>
                <c:pt idx="191">
                  <c:v>6.4406741433265463E-3</c:v>
                </c:pt>
                <c:pt idx="192">
                  <c:v>6.517020821779556E-3</c:v>
                </c:pt>
                <c:pt idx="193">
                  <c:v>6.594020616889627E-3</c:v>
                </c:pt>
                <c:pt idx="194">
                  <c:v>6.6716753282130021E-3</c:v>
                </c:pt>
                <c:pt idx="195">
                  <c:v>6.7499867010431935E-3</c:v>
                </c:pt>
                <c:pt idx="196">
                  <c:v>6.8289564255037483E-3</c:v>
                </c:pt>
                <c:pt idx="197">
                  <c:v>6.9085861356409191E-3</c:v>
                </c:pt>
                <c:pt idx="198">
                  <c:v>6.9888774085164942E-3</c:v>
                </c:pt>
                <c:pt idx="199">
                  <c:v>7.0698317633009784E-3</c:v>
                </c:pt>
                <c:pt idx="200">
                  <c:v>7.151450660367333E-3</c:v>
                </c:pt>
                <c:pt idx="201">
                  <c:v>7.2337355003854933E-3</c:v>
                </c:pt>
                <c:pt idx="202">
                  <c:v>7.3166876234178942E-3</c:v>
                </c:pt>
                <c:pt idx="203">
                  <c:v>7.4003083080161972E-3</c:v>
                </c:pt>
                <c:pt idx="204">
                  <c:v>7.4845987703194656E-3</c:v>
                </c:pt>
                <c:pt idx="205">
                  <c:v>7.5695601631540124E-3</c:v>
                </c:pt>
                <c:pt idx="206">
                  <c:v>7.6551935751351221E-3</c:v>
                </c:pt>
                <c:pt idx="207">
                  <c:v>7.7415000297709037E-3</c:v>
                </c:pt>
                <c:pt idx="208">
                  <c:v>7.8284804845684813E-3</c:v>
                </c:pt>
                <c:pt idx="209">
                  <c:v>7.9161358301427839E-3</c:v>
                </c:pt>
                <c:pt idx="210">
                  <c:v>8.0044668893281285E-3</c:v>
                </c:pt>
                <c:pt idx="211">
                  <c:v>8.0934744162928854E-3</c:v>
                </c:pt>
                <c:pt idx="212">
                  <c:v>8.1831590956574132E-3</c:v>
                </c:pt>
                <c:pt idx="213">
                  <c:v>8.2735215416155257E-3</c:v>
                </c:pt>
                <c:pt idx="214">
                  <c:v>8.3645622970597387E-3</c:v>
                </c:pt>
                <c:pt idx="215">
                  <c:v>8.4562818327105441E-3</c:v>
                </c:pt>
                <c:pt idx="216">
                  <c:v>8.5486805462499111E-3</c:v>
                </c:pt>
                <c:pt idx="217">
                  <c:v>8.6417587614593377E-3</c:v>
                </c:pt>
                <c:pt idx="218">
                  <c:v>8.7355167273626237E-3</c:v>
                </c:pt>
                <c:pt idx="219">
                  <c:v>8.8299546173736723E-3</c:v>
                </c:pt>
                <c:pt idx="220">
                  <c:v>8.9250725284495281E-3</c:v>
                </c:pt>
                <c:pt idx="221">
                  <c:v>9.0208704802489485E-3</c:v>
                </c:pt>
                <c:pt idx="222">
                  <c:v>9.1173484142967158E-3</c:v>
                </c:pt>
                <c:pt idx="223">
                  <c:v>9.2145061931539641E-3</c:v>
                </c:pt>
                <c:pt idx="224">
                  <c:v>9.3123435995948085E-3</c:v>
                </c:pt>
                <c:pt idx="225">
                  <c:v>9.4108603357894623E-3</c:v>
                </c:pt>
                <c:pt idx="226">
                  <c:v>9.5100560224941691E-3</c:v>
                </c:pt>
                <c:pt idx="227">
                  <c:v>9.6099301982481757E-3</c:v>
                </c:pt>
                <c:pt idx="228">
                  <c:v>9.7104823185780037E-3</c:v>
                </c:pt>
                <c:pt idx="229">
                  <c:v>9.8117117552092934E-3</c:v>
                </c:pt>
                <c:pt idx="230">
                  <c:v>9.913617795286463E-3</c:v>
                </c:pt>
                <c:pt idx="231">
                  <c:v>1.0016199640600468E-2</c:v>
                </c:pt>
                <c:pt idx="232">
                  <c:v>1.0119456406824913E-2</c:v>
                </c:pt>
                <c:pt idx="233">
                  <c:v>1.0223387122760766E-2</c:v>
                </c:pt>
                <c:pt idx="234">
                  <c:v>1.0327990729589938E-2</c:v>
                </c:pt>
                <c:pt idx="235">
                  <c:v>1.0433266080138046E-2</c:v>
                </c:pt>
                <c:pt idx="236">
                  <c:v>1.0539211938146532E-2</c:v>
                </c:pt>
                <c:pt idx="237">
                  <c:v>1.0645826977554469E-2</c:v>
                </c:pt>
                <c:pt idx="238">
                  <c:v>1.0753109781790299E-2</c:v>
                </c:pt>
                <c:pt idx="239">
                  <c:v>1.0861058843073774E-2</c:v>
                </c:pt>
                <c:pt idx="240">
                  <c:v>1.0969672561728329E-2</c:v>
                </c:pt>
                <c:pt idx="241">
                  <c:v>1.1078949245504205E-2</c:v>
                </c:pt>
                <c:pt idx="242">
                  <c:v>1.1188887108912552E-2</c:v>
                </c:pt>
                <c:pt idx="243">
                  <c:v>1.1299484272570768E-2</c:v>
                </c:pt>
                <c:pt idx="244">
                  <c:v>1.1410738762559377E-2</c:v>
                </c:pt>
                <c:pt idx="245">
                  <c:v>1.1522648509790642E-2</c:v>
                </c:pt>
                <c:pt idx="246">
                  <c:v>1.163521134938926E-2</c:v>
                </c:pt>
                <c:pt idx="247">
                  <c:v>1.174842502008532E-2</c:v>
                </c:pt>
                <c:pt idx="248">
                  <c:v>1.1862287163619848E-2</c:v>
                </c:pt>
                <c:pt idx="249">
                  <c:v>1.1976795324163127E-2</c:v>
                </c:pt>
                <c:pt idx="250">
                  <c:v>1.2091946947746148E-2</c:v>
                </c:pt>
                <c:pt idx="251">
                  <c:v>1.2207739381705355E-2</c:v>
                </c:pt>
                <c:pt idx="252">
                  <c:v>1.232416987414099E-2</c:v>
                </c:pt>
                <c:pt idx="253">
                  <c:v>1.2441235573389298E-2</c:v>
                </c:pt>
                <c:pt idx="254">
                  <c:v>1.2558933527508817E-2</c:v>
                </c:pt>
                <c:pt idx="255">
                  <c:v>1.2677260683781012E-2</c:v>
                </c:pt>
                <c:pt idx="256">
                  <c:v>1.279621388822556E-2</c:v>
                </c:pt>
                <c:pt idx="257">
                  <c:v>1.2915789885130412E-2</c:v>
                </c:pt>
                <c:pt idx="258">
                  <c:v>1.3035985316597045E-2</c:v>
                </c:pt>
                <c:pt idx="259">
                  <c:v>1.3156796722100992E-2</c:v>
                </c:pt>
                <c:pt idx="260">
                  <c:v>1.3278220538067997E-2</c:v>
                </c:pt>
                <c:pt idx="261">
                  <c:v>1.3400253097466003E-2</c:v>
                </c:pt>
                <c:pt idx="262">
                  <c:v>1.3522890629413219E-2</c:v>
                </c:pt>
                <c:pt idx="263">
                  <c:v>1.3646129258802495E-2</c:v>
                </c:pt>
                <c:pt idx="264">
                  <c:v>1.3769965005942244E-2</c:v>
                </c:pt>
                <c:pt idx="265">
                  <c:v>1.3894393786214172E-2</c:v>
                </c:pt>
                <c:pt idx="266">
                  <c:v>1.4019411409748004E-2</c:v>
                </c:pt>
                <c:pt idx="267">
                  <c:v>1.4145013581113454E-2</c:v>
                </c:pt>
                <c:pt idx="268">
                  <c:v>1.4271195899029704E-2</c:v>
                </c:pt>
                <c:pt idx="269">
                  <c:v>1.439795385609253E-2</c:v>
                </c:pt>
                <c:pt idx="270">
                  <c:v>1.4525282838519383E-2</c:v>
                </c:pt>
                <c:pt idx="271">
                  <c:v>1.4653178125912606E-2</c:v>
                </c:pt>
                <c:pt idx="272">
                  <c:v>1.4781634891040977E-2</c:v>
                </c:pt>
                <c:pt idx="273">
                  <c:v>1.4910648199639852E-2</c:v>
                </c:pt>
                <c:pt idx="274">
                  <c:v>1.5040213010230065E-2</c:v>
                </c:pt>
                <c:pt idx="275">
                  <c:v>1.5170324173955804E-2</c:v>
                </c:pt>
                <c:pt idx="276">
                  <c:v>1.5300976434441683E-2</c:v>
                </c:pt>
                <c:pt idx="277">
                  <c:v>1.5432164427669218E-2</c:v>
                </c:pt>
                <c:pt idx="278">
                  <c:v>1.5563882681872816E-2</c:v>
                </c:pt>
                <c:pt idx="279">
                  <c:v>1.569612561745562E-2</c:v>
                </c:pt>
                <c:pt idx="280">
                  <c:v>1.5828887546925265E-2</c:v>
                </c:pt>
                <c:pt idx="281">
                  <c:v>1.5962162674849786E-2</c:v>
                </c:pt>
                <c:pt idx="282">
                  <c:v>1.6095945097833866E-2</c:v>
                </c:pt>
                <c:pt idx="283">
                  <c:v>1.6230228804515592E-2</c:v>
                </c:pt>
                <c:pt idx="284">
                  <c:v>1.6365007675583871E-2</c:v>
                </c:pt>
                <c:pt idx="285">
                  <c:v>1.6500275483816728E-2</c:v>
                </c:pt>
                <c:pt idx="286">
                  <c:v>1.6636025894140559E-2</c:v>
                </c:pt>
                <c:pt idx="287">
                  <c:v>1.677225246371063E-2</c:v>
                </c:pt>
                <c:pt idx="288">
                  <c:v>1.6908948642012867E-2</c:v>
                </c:pt>
                <c:pt idx="289">
                  <c:v>1.7046107770987116E-2</c:v>
                </c:pt>
                <c:pt idx="290">
                  <c:v>1.7183723085172065E-2</c:v>
                </c:pt>
                <c:pt idx="291">
                  <c:v>1.7321787711871928E-2</c:v>
                </c:pt>
                <c:pt idx="292">
                  <c:v>1.7460294671345026E-2</c:v>
                </c:pt>
                <c:pt idx="293">
                  <c:v>1.7599236877014444E-2</c:v>
                </c:pt>
                <c:pt idx="294">
                  <c:v>1.7738607135700833E-2</c:v>
                </c:pt>
                <c:pt idx="295">
                  <c:v>1.7878398147877513E-2</c:v>
                </c:pt>
                <c:pt idx="296">
                  <c:v>1.8018602507948015E-2</c:v>
                </c:pt>
                <c:pt idx="297">
                  <c:v>1.8159212704546131E-2</c:v>
                </c:pt>
                <c:pt idx="298">
                  <c:v>1.8300221120858606E-2</c:v>
                </c:pt>
                <c:pt idx="299">
                  <c:v>1.8441620034970574E-2</c:v>
                </c:pt>
                <c:pt idx="300">
                  <c:v>1.8583401620233832E-2</c:v>
                </c:pt>
                <c:pt idx="301">
                  <c:v>1.872555794565808E-2</c:v>
                </c:pt>
                <c:pt idx="302">
                  <c:v>1.8868080976325086E-2</c:v>
                </c:pt>
                <c:pt idx="303">
                  <c:v>1.9010962573826073E-2</c:v>
                </c:pt>
                <c:pt idx="304">
                  <c:v>1.9154194496722201E-2</c:v>
                </c:pt>
                <c:pt idx="305">
                  <c:v>1.9297768401028332E-2</c:v>
                </c:pt>
                <c:pt idx="306">
                  <c:v>1.9441675840720079E-2</c:v>
                </c:pt>
                <c:pt idx="307">
                  <c:v>1.9585908268264257E-2</c:v>
                </c:pt>
                <c:pt idx="308">
                  <c:v>1.9730457035172743E-2</c:v>
                </c:pt>
                <c:pt idx="309">
                  <c:v>1.9875313392579828E-2</c:v>
                </c:pt>
                <c:pt idx="310">
                  <c:v>2.0020468491843031E-2</c:v>
                </c:pt>
                <c:pt idx="311">
                  <c:v>2.016591338516752E-2</c:v>
                </c:pt>
                <c:pt idx="312">
                  <c:v>2.0311639026254092E-2</c:v>
                </c:pt>
                <c:pt idx="313">
                  <c:v>2.0457636270970726E-2</c:v>
                </c:pt>
                <c:pt idx="314">
                  <c:v>2.0603895878047791E-2</c:v>
                </c:pt>
                <c:pt idx="315">
                  <c:v>2.0750408509796873E-2</c:v>
                </c:pt>
                <c:pt idx="316">
                  <c:v>2.0897164732853208E-2</c:v>
                </c:pt>
                <c:pt idx="317">
                  <c:v>2.1044155018941808E-2</c:v>
                </c:pt>
                <c:pt idx="318">
                  <c:v>2.1191369745667134E-2</c:v>
                </c:pt>
                <c:pt idx="319">
                  <c:v>2.1338799197326438E-2</c:v>
                </c:pt>
                <c:pt idx="320">
                  <c:v>2.1486433565746654E-2</c:v>
                </c:pt>
                <c:pt idx="321">
                  <c:v>2.1634262951144879E-2</c:v>
                </c:pt>
                <c:pt idx="322">
                  <c:v>2.1782277363012362E-2</c:v>
                </c:pt>
                <c:pt idx="323">
                  <c:v>2.1930466721021981E-2</c:v>
                </c:pt>
                <c:pt idx="324">
                  <c:v>2.207882085595915E-2</c:v>
                </c:pt>
                <c:pt idx="325">
                  <c:v>2.2227329510676162E-2</c:v>
                </c:pt>
                <c:pt idx="326">
                  <c:v>2.2375982341069769E-2</c:v>
                </c:pt>
                <c:pt idx="327">
                  <c:v>2.2524768917082088E-2</c:v>
                </c:pt>
                <c:pt idx="328">
                  <c:v>2.2673678723724677E-2</c:v>
                </c:pt>
                <c:pt idx="329">
                  <c:v>2.2822701162125696E-2</c:v>
                </c:pt>
                <c:pt idx="330">
                  <c:v>2.2971825550600095E-2</c:v>
                </c:pt>
                <c:pt idx="331">
                  <c:v>2.3121041125742738E-2</c:v>
                </c:pt>
                <c:pt idx="332">
                  <c:v>2.3270337043544316E-2</c:v>
                </c:pt>
                <c:pt idx="333">
                  <c:v>2.3419702380530028E-2</c:v>
                </c:pt>
                <c:pt idx="334">
                  <c:v>2.3569126134920772E-2</c:v>
                </c:pt>
                <c:pt idx="335">
                  <c:v>2.3718597227816933E-2</c:v>
                </c:pt>
                <c:pt idx="336">
                  <c:v>2.3868104504404405E-2</c:v>
                </c:pt>
                <c:pt idx="337">
                  <c:v>2.4017636735182923E-2</c:v>
                </c:pt>
                <c:pt idx="338">
                  <c:v>2.416718261721643E-2</c:v>
                </c:pt>
                <c:pt idx="339">
                  <c:v>2.4316730775405325E-2</c:v>
                </c:pt>
                <c:pt idx="340">
                  <c:v>2.4466269763780579E-2</c:v>
                </c:pt>
                <c:pt idx="341">
                  <c:v>2.4615788066819393E-2</c:v>
                </c:pt>
                <c:pt idx="342">
                  <c:v>2.476527410078231E-2</c:v>
                </c:pt>
                <c:pt idx="343">
                  <c:v>2.491471621507161E-2</c:v>
                </c:pt>
                <c:pt idx="344">
                  <c:v>2.5064102693610733E-2</c:v>
                </c:pt>
                <c:pt idx="345">
                  <c:v>2.5213421756244681E-2</c:v>
                </c:pt>
                <c:pt idx="346">
                  <c:v>2.5362661560161072E-2</c:v>
                </c:pt>
                <c:pt idx="347">
                  <c:v>2.5511810201331645E-2</c:v>
                </c:pt>
                <c:pt idx="348">
                  <c:v>2.5660855715974155E-2</c:v>
                </c:pt>
                <c:pt idx="349">
                  <c:v>2.5809786082034231E-2</c:v>
                </c:pt>
                <c:pt idx="350">
                  <c:v>2.5958589220687167E-2</c:v>
                </c:pt>
                <c:pt idx="351">
                  <c:v>2.6107252997859265E-2</c:v>
                </c:pt>
                <c:pt idx="352">
                  <c:v>2.6255765225768612E-2</c:v>
                </c:pt>
                <c:pt idx="353">
                  <c:v>2.640411366448497E-2</c:v>
                </c:pt>
                <c:pt idx="354">
                  <c:v>2.6552286023508554E-2</c:v>
                </c:pt>
                <c:pt idx="355">
                  <c:v>2.6700269963367461E-2</c:v>
                </c:pt>
                <c:pt idx="356">
                  <c:v>2.6848053097233478E-2</c:v>
                </c:pt>
                <c:pt idx="357">
                  <c:v>2.6995622992555951E-2</c:v>
                </c:pt>
                <c:pt idx="358">
                  <c:v>2.7142967172713549E-2</c:v>
                </c:pt>
                <c:pt idx="359">
                  <c:v>2.7290073118683564E-2</c:v>
                </c:pt>
                <c:pt idx="360">
                  <c:v>2.7436928270728394E-2</c:v>
                </c:pt>
                <c:pt idx="361">
                  <c:v>2.7583520030099107E-2</c:v>
                </c:pt>
                <c:pt idx="362">
                  <c:v>2.7729835760755651E-2</c:v>
                </c:pt>
                <c:pt idx="363">
                  <c:v>2.7875862791103333E-2</c:v>
                </c:pt>
                <c:pt idx="364">
                  <c:v>2.8021588415745494E-2</c:v>
                </c:pt>
                <c:pt idx="365">
                  <c:v>2.8166999897251802E-2</c:v>
                </c:pt>
                <c:pt idx="366">
                  <c:v>2.8312084467942027E-2</c:v>
                </c:pt>
                <c:pt idx="367">
                  <c:v>2.8456829331684877E-2</c:v>
                </c:pt>
                <c:pt idx="368">
                  <c:v>2.8601221665711572E-2</c:v>
                </c:pt>
                <c:pt idx="369">
                  <c:v>2.8745248622443837E-2</c:v>
                </c:pt>
                <c:pt idx="370">
                  <c:v>2.8888897331335955E-2</c:v>
                </c:pt>
                <c:pt idx="371">
                  <c:v>2.9032154900730519E-2</c:v>
                </c:pt>
                <c:pt idx="372">
                  <c:v>2.9175008419727547E-2</c:v>
                </c:pt>
                <c:pt idx="373">
                  <c:v>2.931744496006658E-2</c:v>
                </c:pt>
                <c:pt idx="374">
                  <c:v>2.9459451578021403E-2</c:v>
                </c:pt>
                <c:pt idx="375">
                  <c:v>2.9601015316307017E-2</c:v>
                </c:pt>
                <c:pt idx="376">
                  <c:v>2.9742123205998467E-2</c:v>
                </c:pt>
                <c:pt idx="377">
                  <c:v>2.9882762268461153E-2</c:v>
                </c:pt>
                <c:pt idx="378">
                  <c:v>3.0022919517292287E-2</c:v>
                </c:pt>
                <c:pt idx="379">
                  <c:v>3.0162581960272973E-2</c:v>
                </c:pt>
                <c:pt idx="380">
                  <c:v>3.0301736601330669E-2</c:v>
                </c:pt>
                <c:pt idx="381">
                  <c:v>3.0440370442511501E-2</c:v>
                </c:pt>
                <c:pt idx="382">
                  <c:v>3.0578470485962121E-2</c:v>
                </c:pt>
                <c:pt idx="383">
                  <c:v>3.0716023735920594E-2</c:v>
                </c:pt>
                <c:pt idx="384">
                  <c:v>3.0853017200716003E-2</c:v>
                </c:pt>
                <c:pt idx="385">
                  <c:v>3.0989437894776289E-2</c:v>
                </c:pt>
                <c:pt idx="386">
                  <c:v>3.1125272840643904E-2</c:v>
                </c:pt>
                <c:pt idx="387">
                  <c:v>3.1260509070998886E-2</c:v>
                </c:pt>
                <c:pt idx="388">
                  <c:v>3.1395133630688875E-2</c:v>
                </c:pt>
                <c:pt idx="389">
                  <c:v>3.1529133578765661E-2</c:v>
                </c:pt>
                <c:pt idx="390">
                  <c:v>3.1662495990527874E-2</c:v>
                </c:pt>
                <c:pt idx="391">
                  <c:v>3.1795207959569229E-2</c:v>
                </c:pt>
                <c:pt idx="392">
                  <c:v>3.192725659983206E-2</c:v>
                </c:pt>
                <c:pt idx="393">
                  <c:v>3.205862904766555E-2</c:v>
                </c:pt>
                <c:pt idx="394">
                  <c:v>3.2189312463888287E-2</c:v>
                </c:pt>
                <c:pt idx="395">
                  <c:v>3.2319294035854665E-2</c:v>
                </c:pt>
                <c:pt idx="396">
                  <c:v>3.244856097952465E-2</c:v>
                </c:pt>
                <c:pt idx="397">
                  <c:v>3.2577100541536473E-2</c:v>
                </c:pt>
                <c:pt idx="398">
                  <c:v>3.270490000128181E-2</c:v>
                </c:pt>
                <c:pt idx="399">
                  <c:v>3.283194667298292E-2</c:v>
                </c:pt>
                <c:pt idx="400">
                  <c:v>3.295822790777133E-2</c:v>
                </c:pt>
                <c:pt idx="401">
                  <c:v>3.3083731095767524E-2</c:v>
                </c:pt>
                <c:pt idx="402">
                  <c:v>3.3208443668161315E-2</c:v>
                </c:pt>
                <c:pt idx="403">
                  <c:v>3.3332353099292195E-2</c:v>
                </c:pt>
                <c:pt idx="404">
                  <c:v>3.345544690872939E-2</c:v>
                </c:pt>
                <c:pt idx="405">
                  <c:v>3.3577712663351029E-2</c:v>
                </c:pt>
                <c:pt idx="406">
                  <c:v>3.3699137979422006E-2</c:v>
                </c:pt>
                <c:pt idx="407">
                  <c:v>3.3819710524670005E-2</c:v>
                </c:pt>
                <c:pt idx="408">
                  <c:v>3.393941802035922E-2</c:v>
                </c:pt>
                <c:pt idx="409">
                  <c:v>3.4058248243361303E-2</c:v>
                </c:pt>
                <c:pt idx="410">
                  <c:v>3.4176189028223058E-2</c:v>
                </c:pt>
                <c:pt idx="411">
                  <c:v>3.4293228269230341E-2</c:v>
                </c:pt>
                <c:pt idx="412">
                  <c:v>3.4409353922467759E-2</c:v>
                </c:pt>
                <c:pt idx="413">
                  <c:v>3.4524554007873604E-2</c:v>
                </c:pt>
                <c:pt idx="414">
                  <c:v>3.4638816611289577E-2</c:v>
                </c:pt>
                <c:pt idx="415">
                  <c:v>3.4752129886504855E-2</c:v>
                </c:pt>
                <c:pt idx="416">
                  <c:v>3.4864482057293873E-2</c:v>
                </c:pt>
                <c:pt idx="417">
                  <c:v>3.4975861419447495E-2</c:v>
                </c:pt>
                <c:pt idx="418">
                  <c:v>3.5086256342797009E-2</c:v>
                </c:pt>
                <c:pt idx="419">
                  <c:v>3.5195655273230382E-2</c:v>
                </c:pt>
                <c:pt idx="420">
                  <c:v>3.5304046734700528E-2</c:v>
                </c:pt>
                <c:pt idx="421">
                  <c:v>3.5411419331224755E-2</c:v>
                </c:pt>
                <c:pt idx="422">
                  <c:v>3.5517761748875248E-2</c:v>
                </c:pt>
                <c:pt idx="423">
                  <c:v>3.5623062757759859E-2</c:v>
                </c:pt>
                <c:pt idx="424">
                  <c:v>3.5727311213992849E-2</c:v>
                </c:pt>
                <c:pt idx="425">
                  <c:v>3.5830496061655032E-2</c:v>
                </c:pt>
                <c:pt idx="426">
                  <c:v>3.5932606334742906E-2</c:v>
                </c:pt>
                <c:pt idx="427">
                  <c:v>3.6033631159106225E-2</c:v>
                </c:pt>
                <c:pt idx="428">
                  <c:v>3.6133559754373545E-2</c:v>
                </c:pt>
                <c:pt idx="429">
                  <c:v>3.6232381435865352E-2</c:v>
                </c:pt>
                <c:pt idx="430">
                  <c:v>3.6330085616494152E-2</c:v>
                </c:pt>
                <c:pt idx="431">
                  <c:v>3.6426661808651166E-2</c:v>
                </c:pt>
                <c:pt idx="432">
                  <c:v>3.6522099626079156E-2</c:v>
                </c:pt>
                <c:pt idx="433">
                  <c:v>3.6616388785730807E-2</c:v>
                </c:pt>
                <c:pt idx="434">
                  <c:v>3.670951910961235E-2</c:v>
                </c:pt>
                <c:pt idx="435">
                  <c:v>3.6801480526611842E-2</c:v>
                </c:pt>
                <c:pt idx="436">
                  <c:v>3.6892263074311711E-2</c:v>
                </c:pt>
                <c:pt idx="437">
                  <c:v>3.6981856900785121E-2</c:v>
                </c:pt>
                <c:pt idx="438">
                  <c:v>3.7070252266375572E-2</c:v>
                </c:pt>
                <c:pt idx="439">
                  <c:v>3.7157439545459546E-2</c:v>
                </c:pt>
                <c:pt idx="440">
                  <c:v>3.7243409228191436E-2</c:v>
                </c:pt>
                <c:pt idx="441">
                  <c:v>3.732815192223058E-2</c:v>
                </c:pt>
                <c:pt idx="442">
                  <c:v>3.7411658354449824E-2</c:v>
                </c:pt>
                <c:pt idx="443">
                  <c:v>3.7493919372625209E-2</c:v>
                </c:pt>
                <c:pt idx="444">
                  <c:v>3.7574925947106319E-2</c:v>
                </c:pt>
                <c:pt idx="445">
                  <c:v>3.7654669172467001E-2</c:v>
                </c:pt>
                <c:pt idx="446">
                  <c:v>3.7733140269135795E-2</c:v>
                </c:pt>
                <c:pt idx="447">
                  <c:v>3.7810330585005901E-2</c:v>
                </c:pt>
                <c:pt idx="448">
                  <c:v>3.7886231597024117E-2</c:v>
                </c:pt>
                <c:pt idx="449">
                  <c:v>3.7960834912758409E-2</c:v>
                </c:pt>
                <c:pt idx="450">
                  <c:v>3.8034132271943626E-2</c:v>
                </c:pt>
                <c:pt idx="451">
                  <c:v>3.8106115548005109E-2</c:v>
                </c:pt>
                <c:pt idx="452">
                  <c:v>3.8176776749559653E-2</c:v>
                </c:pt>
                <c:pt idx="453">
                  <c:v>3.8246108021893509E-2</c:v>
                </c:pt>
                <c:pt idx="454">
                  <c:v>3.8314101648417018E-2</c:v>
                </c:pt>
                <c:pt idx="455">
                  <c:v>3.8380750052095562E-2</c:v>
                </c:pt>
                <c:pt idx="456">
                  <c:v>3.8446045796856315E-2</c:v>
                </c:pt>
                <c:pt idx="457">
                  <c:v>3.8509981588970649E-2</c:v>
                </c:pt>
                <c:pt idx="458">
                  <c:v>3.8572550278411562E-2</c:v>
                </c:pt>
                <c:pt idx="459">
                  <c:v>3.8633744860186059E-2</c:v>
                </c:pt>
                <c:pt idx="460">
                  <c:v>3.8693558475641904E-2</c:v>
                </c:pt>
                <c:pt idx="461">
                  <c:v>3.8751984413748573E-2</c:v>
                </c:pt>
                <c:pt idx="462">
                  <c:v>3.8809016112351921E-2</c:v>
                </c:pt>
                <c:pt idx="463">
                  <c:v>3.8864647159402362E-2</c:v>
                </c:pt>
                <c:pt idx="464">
                  <c:v>3.8918871294156221E-2</c:v>
                </c:pt>
                <c:pt idx="465">
                  <c:v>3.8971682408349827E-2</c:v>
                </c:pt>
                <c:pt idx="466">
                  <c:v>3.9023074547346194E-2</c:v>
                </c:pt>
                <c:pt idx="467">
                  <c:v>3.9073041911253908E-2</c:v>
                </c:pt>
                <c:pt idx="468">
                  <c:v>3.91215788560179E-2</c:v>
                </c:pt>
                <c:pt idx="469">
                  <c:v>3.916867989448191E-2</c:v>
                </c:pt>
                <c:pt idx="470">
                  <c:v>3.9214339697422253E-2</c:v>
                </c:pt>
                <c:pt idx="471">
                  <c:v>3.9258553094552735E-2</c:v>
                </c:pt>
                <c:pt idx="472">
                  <c:v>3.9301315075500283E-2</c:v>
                </c:pt>
                <c:pt idx="473">
                  <c:v>3.9342620790751265E-2</c:v>
                </c:pt>
                <c:pt idx="474">
                  <c:v>3.9382465552568011E-2</c:v>
                </c:pt>
                <c:pt idx="475">
                  <c:v>3.9420844835875463E-2</c:v>
                </c:pt>
                <c:pt idx="476">
                  <c:v>3.9457754279117643E-2</c:v>
                </c:pt>
                <c:pt idx="477">
                  <c:v>3.9493189685083703E-2</c:v>
                </c:pt>
                <c:pt idx="478">
                  <c:v>3.9527147021703395E-2</c:v>
                </c:pt>
                <c:pt idx="479">
                  <c:v>3.9559622422811726E-2</c:v>
                </c:pt>
                <c:pt idx="480">
                  <c:v>3.9590612188882525E-2</c:v>
                </c:pt>
                <c:pt idx="481">
                  <c:v>3.9620112787730838E-2</c:v>
                </c:pt>
                <c:pt idx="482">
                  <c:v>3.964812085518394E-2</c:v>
                </c:pt>
                <c:pt idx="483">
                  <c:v>3.9674633195720677E-2</c:v>
                </c:pt>
                <c:pt idx="484">
                  <c:v>3.9699646783079114E-2</c:v>
                </c:pt>
                <c:pt idx="485">
                  <c:v>3.9723158760832253E-2</c:v>
                </c:pt>
                <c:pt idx="486">
                  <c:v>3.9745166442931683E-2</c:v>
                </c:pt>
                <c:pt idx="487">
                  <c:v>3.9765667314218954E-2</c:v>
                </c:pt>
                <c:pt idx="488">
                  <c:v>3.9784659030904716E-2</c:v>
                </c:pt>
                <c:pt idx="489">
                  <c:v>3.9802139421015258E-2</c:v>
                </c:pt>
                <c:pt idx="490">
                  <c:v>3.9818106484806513E-2</c:v>
                </c:pt>
                <c:pt idx="491">
                  <c:v>3.9832558395145316E-2</c:v>
                </c:pt>
                <c:pt idx="492">
                  <c:v>3.9845493497857917E-2</c:v>
                </c:pt>
                <c:pt idx="493">
                  <c:v>3.9856910312045482E-2</c:v>
                </c:pt>
                <c:pt idx="494">
                  <c:v>3.9866807530366685E-2</c:v>
                </c:pt>
                <c:pt idx="495">
                  <c:v>3.9875184019287226E-2</c:v>
                </c:pt>
                <c:pt idx="496">
                  <c:v>3.9882038819296181E-2</c:v>
                </c:pt>
                <c:pt idx="497">
                  <c:v>3.9887371145089189E-2</c:v>
                </c:pt>
                <c:pt idx="498">
                  <c:v>3.9891180385718407E-2</c:v>
                </c:pt>
                <c:pt idx="499">
                  <c:v>3.9893466104709153E-2</c:v>
                </c:pt>
                <c:pt idx="500">
                  <c:v>3.9894228040143268E-2</c:v>
                </c:pt>
                <c:pt idx="501">
                  <c:v>3.9893466104709147E-2</c:v>
                </c:pt>
                <c:pt idx="502">
                  <c:v>3.98911803857184E-2</c:v>
                </c:pt>
                <c:pt idx="503">
                  <c:v>3.9887371145089175E-2</c:v>
                </c:pt>
                <c:pt idx="504">
                  <c:v>3.9882038819296153E-2</c:v>
                </c:pt>
                <c:pt idx="505">
                  <c:v>3.9875184019287191E-2</c:v>
                </c:pt>
                <c:pt idx="506">
                  <c:v>3.9866807530366644E-2</c:v>
                </c:pt>
                <c:pt idx="507">
                  <c:v>3.9856910312045433E-2</c:v>
                </c:pt>
                <c:pt idx="508">
                  <c:v>3.9845493497857869E-2</c:v>
                </c:pt>
                <c:pt idx="509">
                  <c:v>3.9832558395145261E-2</c:v>
                </c:pt>
                <c:pt idx="510">
                  <c:v>3.9818106484806444E-2</c:v>
                </c:pt>
                <c:pt idx="511">
                  <c:v>3.9802139421015188E-2</c:v>
                </c:pt>
                <c:pt idx="512">
                  <c:v>3.978465903090464E-2</c:v>
                </c:pt>
                <c:pt idx="513">
                  <c:v>3.9765667314218871E-2</c:v>
                </c:pt>
                <c:pt idx="514">
                  <c:v>3.9745166442931593E-2</c:v>
                </c:pt>
                <c:pt idx="515">
                  <c:v>3.9723158760832163E-2</c:v>
                </c:pt>
                <c:pt idx="516">
                  <c:v>3.9699646783079016E-2</c:v>
                </c:pt>
                <c:pt idx="517">
                  <c:v>3.9674633195720573E-2</c:v>
                </c:pt>
                <c:pt idx="518">
                  <c:v>3.9648120855183835E-2</c:v>
                </c:pt>
                <c:pt idx="519">
                  <c:v>3.962011278773072E-2</c:v>
                </c:pt>
                <c:pt idx="520">
                  <c:v>3.9590612188882393E-2</c:v>
                </c:pt>
                <c:pt idx="521">
                  <c:v>3.9559622422811594E-2</c:v>
                </c:pt>
                <c:pt idx="522">
                  <c:v>3.9527147021703263E-2</c:v>
                </c:pt>
                <c:pt idx="523">
                  <c:v>3.9493189685083557E-2</c:v>
                </c:pt>
                <c:pt idx="524">
                  <c:v>3.9457754279117498E-2</c:v>
                </c:pt>
                <c:pt idx="525">
                  <c:v>3.942084483587531E-2</c:v>
                </c:pt>
                <c:pt idx="526">
                  <c:v>3.9382465552567851E-2</c:v>
                </c:pt>
                <c:pt idx="527">
                  <c:v>3.9342620790751091E-2</c:v>
                </c:pt>
                <c:pt idx="528">
                  <c:v>3.9301315075500103E-2</c:v>
                </c:pt>
                <c:pt idx="529">
                  <c:v>3.9258553094552548E-2</c:v>
                </c:pt>
                <c:pt idx="530">
                  <c:v>3.9214339697422072E-2</c:v>
                </c:pt>
                <c:pt idx="531">
                  <c:v>3.9168679894481716E-2</c:v>
                </c:pt>
                <c:pt idx="532">
                  <c:v>3.9121578856017698E-2</c:v>
                </c:pt>
                <c:pt idx="533">
                  <c:v>3.90730419112537E-2</c:v>
                </c:pt>
                <c:pt idx="534">
                  <c:v>3.9023074547345986E-2</c:v>
                </c:pt>
                <c:pt idx="535">
                  <c:v>3.8971682408349612E-2</c:v>
                </c:pt>
                <c:pt idx="536">
                  <c:v>3.8918871294155999E-2</c:v>
                </c:pt>
                <c:pt idx="537">
                  <c:v>3.8864647159402133E-2</c:v>
                </c:pt>
                <c:pt idx="538">
                  <c:v>3.8809016112351685E-2</c:v>
                </c:pt>
                <c:pt idx="539">
                  <c:v>3.8751984413748337E-2</c:v>
                </c:pt>
                <c:pt idx="540">
                  <c:v>3.8693558475641661E-2</c:v>
                </c:pt>
                <c:pt idx="541">
                  <c:v>3.8633744860185802E-2</c:v>
                </c:pt>
                <c:pt idx="542">
                  <c:v>3.8572550278411305E-2</c:v>
                </c:pt>
                <c:pt idx="543">
                  <c:v>3.8509981588970385E-2</c:v>
                </c:pt>
                <c:pt idx="544">
                  <c:v>3.8446045796856052E-2</c:v>
                </c:pt>
                <c:pt idx="545">
                  <c:v>3.8380750052095285E-2</c:v>
                </c:pt>
                <c:pt idx="546">
                  <c:v>3.831410164841674E-2</c:v>
                </c:pt>
                <c:pt idx="547">
                  <c:v>3.8246108021893224E-2</c:v>
                </c:pt>
                <c:pt idx="548">
                  <c:v>3.8176776749559369E-2</c:v>
                </c:pt>
                <c:pt idx="549">
                  <c:v>3.8106115548004818E-2</c:v>
                </c:pt>
                <c:pt idx="550">
                  <c:v>3.8034132271943327E-2</c:v>
                </c:pt>
                <c:pt idx="551">
                  <c:v>3.7960834912758104E-2</c:v>
                </c:pt>
                <c:pt idx="552">
                  <c:v>3.7886231597023805E-2</c:v>
                </c:pt>
                <c:pt idx="553">
                  <c:v>3.7810330585005582E-2</c:v>
                </c:pt>
                <c:pt idx="554">
                  <c:v>3.7733140269135469E-2</c:v>
                </c:pt>
                <c:pt idx="555">
                  <c:v>3.7654669172466675E-2</c:v>
                </c:pt>
                <c:pt idx="556">
                  <c:v>3.7574925947105993E-2</c:v>
                </c:pt>
                <c:pt idx="557">
                  <c:v>3.7493919372624869E-2</c:v>
                </c:pt>
                <c:pt idx="558">
                  <c:v>3.7411658354449484E-2</c:v>
                </c:pt>
                <c:pt idx="559">
                  <c:v>3.7328151922230227E-2</c:v>
                </c:pt>
                <c:pt idx="560">
                  <c:v>3.7243409228191075E-2</c:v>
                </c:pt>
                <c:pt idx="561">
                  <c:v>3.7157439545459185E-2</c:v>
                </c:pt>
                <c:pt idx="562">
                  <c:v>3.7070252266375212E-2</c:v>
                </c:pt>
                <c:pt idx="563">
                  <c:v>3.6981856900784753E-2</c:v>
                </c:pt>
                <c:pt idx="564">
                  <c:v>3.6892263074311343E-2</c:v>
                </c:pt>
                <c:pt idx="565">
                  <c:v>3.680148052661146E-2</c:v>
                </c:pt>
                <c:pt idx="566">
                  <c:v>3.6709519109611968E-2</c:v>
                </c:pt>
                <c:pt idx="567">
                  <c:v>3.6616388785730418E-2</c:v>
                </c:pt>
                <c:pt idx="568">
                  <c:v>3.6522099626078761E-2</c:v>
                </c:pt>
                <c:pt idx="569">
                  <c:v>3.642666180865077E-2</c:v>
                </c:pt>
                <c:pt idx="570">
                  <c:v>3.633008561649375E-2</c:v>
                </c:pt>
                <c:pt idx="571">
                  <c:v>3.6232381435864949E-2</c:v>
                </c:pt>
                <c:pt idx="572">
                  <c:v>3.6133559754373136E-2</c:v>
                </c:pt>
                <c:pt idx="573">
                  <c:v>3.6033631159105808E-2</c:v>
                </c:pt>
                <c:pt idx="574">
                  <c:v>3.593260633474249E-2</c:v>
                </c:pt>
                <c:pt idx="575">
                  <c:v>3.5830496061654608E-2</c:v>
                </c:pt>
                <c:pt idx="576">
                  <c:v>3.5727311213992419E-2</c:v>
                </c:pt>
                <c:pt idx="577">
                  <c:v>3.5623062757759429E-2</c:v>
                </c:pt>
                <c:pt idx="578">
                  <c:v>3.5517761748874811E-2</c:v>
                </c:pt>
                <c:pt idx="579">
                  <c:v>3.5411419331224311E-2</c:v>
                </c:pt>
                <c:pt idx="580">
                  <c:v>3.5304046734700077E-2</c:v>
                </c:pt>
                <c:pt idx="581">
                  <c:v>3.5195655273229938E-2</c:v>
                </c:pt>
                <c:pt idx="582">
                  <c:v>3.5086256342796551E-2</c:v>
                </c:pt>
                <c:pt idx="583">
                  <c:v>3.4975861419447037E-2</c:v>
                </c:pt>
                <c:pt idx="584">
                  <c:v>3.4864482057293408E-2</c:v>
                </c:pt>
                <c:pt idx="585">
                  <c:v>3.475212988650439E-2</c:v>
                </c:pt>
                <c:pt idx="586">
                  <c:v>3.4638816611289105E-2</c:v>
                </c:pt>
                <c:pt idx="587">
                  <c:v>3.4524554007873125E-2</c:v>
                </c:pt>
                <c:pt idx="588">
                  <c:v>3.440935392246728E-2</c:v>
                </c:pt>
                <c:pt idx="589">
                  <c:v>3.4293228269229863E-2</c:v>
                </c:pt>
                <c:pt idx="590">
                  <c:v>3.4176189028222573E-2</c:v>
                </c:pt>
                <c:pt idx="591">
                  <c:v>3.405824824336081E-2</c:v>
                </c:pt>
                <c:pt idx="592">
                  <c:v>3.3939418020358728E-2</c:v>
                </c:pt>
                <c:pt idx="593">
                  <c:v>3.3819710524669505E-2</c:v>
                </c:pt>
                <c:pt idx="594">
                  <c:v>3.3699137979421506E-2</c:v>
                </c:pt>
                <c:pt idx="595">
                  <c:v>3.3577712663350523E-2</c:v>
                </c:pt>
                <c:pt idx="596">
                  <c:v>3.3455446908728877E-2</c:v>
                </c:pt>
                <c:pt idx="597">
                  <c:v>3.3332353099291688E-2</c:v>
                </c:pt>
                <c:pt idx="598">
                  <c:v>3.3208443668160802E-2</c:v>
                </c:pt>
                <c:pt idx="599">
                  <c:v>3.3083731095767004E-2</c:v>
                </c:pt>
                <c:pt idx="600">
                  <c:v>3.2958227907770803E-2</c:v>
                </c:pt>
                <c:pt idx="601">
                  <c:v>3.2831946672982393E-2</c:v>
                </c:pt>
                <c:pt idx="602">
                  <c:v>3.2704900001281283E-2</c:v>
                </c:pt>
                <c:pt idx="603">
                  <c:v>3.2577100541535932E-2</c:v>
                </c:pt>
                <c:pt idx="604">
                  <c:v>3.2448560979524109E-2</c:v>
                </c:pt>
                <c:pt idx="605">
                  <c:v>3.2319294035854124E-2</c:v>
                </c:pt>
                <c:pt idx="606">
                  <c:v>3.2189312463887738E-2</c:v>
                </c:pt>
                <c:pt idx="607">
                  <c:v>3.2058629047664995E-2</c:v>
                </c:pt>
                <c:pt idx="608">
                  <c:v>3.1927256599831505E-2</c:v>
                </c:pt>
                <c:pt idx="609">
                  <c:v>3.1795207959568673E-2</c:v>
                </c:pt>
                <c:pt idx="610">
                  <c:v>3.1662495990527312E-2</c:v>
                </c:pt>
                <c:pt idx="611">
                  <c:v>3.1529133578765099E-2</c:v>
                </c:pt>
                <c:pt idx="612">
                  <c:v>3.1395133630688299E-2</c:v>
                </c:pt>
                <c:pt idx="613">
                  <c:v>3.1260509070998317E-2</c:v>
                </c:pt>
                <c:pt idx="614">
                  <c:v>3.1125272840643328E-2</c:v>
                </c:pt>
                <c:pt idx="615">
                  <c:v>3.0989437894775707E-2</c:v>
                </c:pt>
                <c:pt idx="616">
                  <c:v>3.0853017200715416E-2</c:v>
                </c:pt>
                <c:pt idx="617">
                  <c:v>3.0716023735920004E-2</c:v>
                </c:pt>
                <c:pt idx="618">
                  <c:v>3.0578470485961531E-2</c:v>
                </c:pt>
                <c:pt idx="619">
                  <c:v>3.0440370442510908E-2</c:v>
                </c:pt>
                <c:pt idx="620">
                  <c:v>3.0301736601330072E-2</c:v>
                </c:pt>
                <c:pt idx="621">
                  <c:v>3.0162581960272373E-2</c:v>
                </c:pt>
                <c:pt idx="622">
                  <c:v>3.002291951729168E-2</c:v>
                </c:pt>
                <c:pt idx="623">
                  <c:v>2.9882762268460546E-2</c:v>
                </c:pt>
                <c:pt idx="624">
                  <c:v>2.9742123205997856E-2</c:v>
                </c:pt>
                <c:pt idx="625">
                  <c:v>2.9601015316306406E-2</c:v>
                </c:pt>
                <c:pt idx="626">
                  <c:v>2.9459451578020785E-2</c:v>
                </c:pt>
                <c:pt idx="627">
                  <c:v>2.9317444960065959E-2</c:v>
                </c:pt>
                <c:pt idx="628">
                  <c:v>2.9175008419726922E-2</c:v>
                </c:pt>
                <c:pt idx="629">
                  <c:v>2.9032154900729894E-2</c:v>
                </c:pt>
                <c:pt idx="630">
                  <c:v>2.8888897331335327E-2</c:v>
                </c:pt>
                <c:pt idx="631">
                  <c:v>2.8745248622443209E-2</c:v>
                </c:pt>
                <c:pt idx="632">
                  <c:v>2.8601221665710941E-2</c:v>
                </c:pt>
                <c:pt idx="633">
                  <c:v>2.8456829331684242E-2</c:v>
                </c:pt>
                <c:pt idx="634">
                  <c:v>2.8312084467941388E-2</c:v>
                </c:pt>
                <c:pt idx="635">
                  <c:v>2.816699989725116E-2</c:v>
                </c:pt>
                <c:pt idx="636">
                  <c:v>2.8021588415744852E-2</c:v>
                </c:pt>
                <c:pt idx="637">
                  <c:v>2.7875862791102692E-2</c:v>
                </c:pt>
                <c:pt idx="638">
                  <c:v>2.7729835760755005E-2</c:v>
                </c:pt>
                <c:pt idx="639">
                  <c:v>2.7583520030098459E-2</c:v>
                </c:pt>
                <c:pt idx="640">
                  <c:v>2.7436928270727738E-2</c:v>
                </c:pt>
                <c:pt idx="641">
                  <c:v>2.7290073118682909E-2</c:v>
                </c:pt>
                <c:pt idx="642">
                  <c:v>2.7142967172712893E-2</c:v>
                </c:pt>
                <c:pt idx="643">
                  <c:v>2.6995622992555285E-2</c:v>
                </c:pt>
                <c:pt idx="644">
                  <c:v>2.6848053097232812E-2</c:v>
                </c:pt>
                <c:pt idx="645">
                  <c:v>2.6700269963366798E-2</c:v>
                </c:pt>
                <c:pt idx="646">
                  <c:v>2.6552286023507884E-2</c:v>
                </c:pt>
                <c:pt idx="647">
                  <c:v>2.6404113664484304E-2</c:v>
                </c:pt>
                <c:pt idx="648">
                  <c:v>2.6255765225767946E-2</c:v>
                </c:pt>
                <c:pt idx="649">
                  <c:v>2.6107252997858595E-2</c:v>
                </c:pt>
                <c:pt idx="650">
                  <c:v>2.5958589220686491E-2</c:v>
                </c:pt>
                <c:pt idx="651">
                  <c:v>2.5809786082033558E-2</c:v>
                </c:pt>
                <c:pt idx="652">
                  <c:v>2.5660855715973478E-2</c:v>
                </c:pt>
                <c:pt idx="653">
                  <c:v>2.5511810201330972E-2</c:v>
                </c:pt>
                <c:pt idx="654">
                  <c:v>2.5362661560160392E-2</c:v>
                </c:pt>
                <c:pt idx="655">
                  <c:v>2.5213421756244005E-2</c:v>
                </c:pt>
                <c:pt idx="656">
                  <c:v>2.5064102693610049E-2</c:v>
                </c:pt>
                <c:pt idx="657">
                  <c:v>2.4914716215070926E-2</c:v>
                </c:pt>
                <c:pt idx="658">
                  <c:v>2.476527410078163E-2</c:v>
                </c:pt>
                <c:pt idx="659">
                  <c:v>2.461578806681871E-2</c:v>
                </c:pt>
                <c:pt idx="660">
                  <c:v>2.4466269763779892E-2</c:v>
                </c:pt>
                <c:pt idx="661">
                  <c:v>2.4316730775404631E-2</c:v>
                </c:pt>
                <c:pt idx="662">
                  <c:v>2.4167182617215739E-2</c:v>
                </c:pt>
                <c:pt idx="663">
                  <c:v>2.401763673518224E-2</c:v>
                </c:pt>
                <c:pt idx="664">
                  <c:v>2.3868104504403714E-2</c:v>
                </c:pt>
                <c:pt idx="665">
                  <c:v>2.3718597227816236E-2</c:v>
                </c:pt>
                <c:pt idx="666">
                  <c:v>2.3569126134920078E-2</c:v>
                </c:pt>
                <c:pt idx="667">
                  <c:v>2.3419702380529331E-2</c:v>
                </c:pt>
                <c:pt idx="668">
                  <c:v>2.3270337043543626E-2</c:v>
                </c:pt>
                <c:pt idx="669">
                  <c:v>2.3121041125742044E-2</c:v>
                </c:pt>
                <c:pt idx="670">
                  <c:v>2.2971825550599397E-2</c:v>
                </c:pt>
                <c:pt idx="671">
                  <c:v>2.2822701162125002E-2</c:v>
                </c:pt>
                <c:pt idx="672">
                  <c:v>2.2673678723723983E-2</c:v>
                </c:pt>
                <c:pt idx="673">
                  <c:v>2.2524768917081391E-2</c:v>
                </c:pt>
                <c:pt idx="674">
                  <c:v>2.2375982341069071E-2</c:v>
                </c:pt>
                <c:pt idx="675">
                  <c:v>2.2227329510675468E-2</c:v>
                </c:pt>
                <c:pt idx="676">
                  <c:v>2.2078820855958456E-2</c:v>
                </c:pt>
                <c:pt idx="677">
                  <c:v>2.1930466721021277E-2</c:v>
                </c:pt>
                <c:pt idx="678">
                  <c:v>2.1782277363011665E-2</c:v>
                </c:pt>
                <c:pt idx="679">
                  <c:v>2.1634262951144182E-2</c:v>
                </c:pt>
                <c:pt idx="680">
                  <c:v>2.148643356574596E-2</c:v>
                </c:pt>
                <c:pt idx="681">
                  <c:v>2.1338799197325741E-2</c:v>
                </c:pt>
                <c:pt idx="682">
                  <c:v>2.119136974566644E-2</c:v>
                </c:pt>
                <c:pt idx="683">
                  <c:v>2.1044155018941108E-2</c:v>
                </c:pt>
                <c:pt idx="684">
                  <c:v>2.0897164732852511E-2</c:v>
                </c:pt>
                <c:pt idx="685">
                  <c:v>2.0750408509796172E-2</c:v>
                </c:pt>
                <c:pt idx="686">
                  <c:v>2.0603895878047097E-2</c:v>
                </c:pt>
                <c:pt idx="687">
                  <c:v>2.0457636270970029E-2</c:v>
                </c:pt>
                <c:pt idx="688">
                  <c:v>2.0311639026253402E-2</c:v>
                </c:pt>
                <c:pt idx="689">
                  <c:v>2.016591338516683E-2</c:v>
                </c:pt>
                <c:pt idx="690">
                  <c:v>2.0020468491842337E-2</c:v>
                </c:pt>
                <c:pt idx="691">
                  <c:v>1.9875313392579134E-2</c:v>
                </c:pt>
                <c:pt idx="692">
                  <c:v>1.9730457035172049E-2</c:v>
                </c:pt>
                <c:pt idx="693">
                  <c:v>1.958590826826356E-2</c:v>
                </c:pt>
                <c:pt idx="694">
                  <c:v>1.9441675840719382E-2</c:v>
                </c:pt>
                <c:pt idx="695">
                  <c:v>1.9297768401027638E-2</c:v>
                </c:pt>
                <c:pt idx="696">
                  <c:v>1.9154194496721511E-2</c:v>
                </c:pt>
                <c:pt idx="697">
                  <c:v>1.9010962573825379E-2</c:v>
                </c:pt>
                <c:pt idx="698">
                  <c:v>1.8868080976324392E-2</c:v>
                </c:pt>
                <c:pt idx="699">
                  <c:v>1.8725557945657386E-2</c:v>
                </c:pt>
                <c:pt idx="700">
                  <c:v>1.8583401620233145E-2</c:v>
                </c:pt>
                <c:pt idx="701">
                  <c:v>1.8441620034969883E-2</c:v>
                </c:pt>
                <c:pt idx="702">
                  <c:v>1.8300221120857916E-2</c:v>
                </c:pt>
                <c:pt idx="703">
                  <c:v>1.8159212704545444E-2</c:v>
                </c:pt>
                <c:pt idx="704">
                  <c:v>1.8018602507947328E-2</c:v>
                </c:pt>
                <c:pt idx="705">
                  <c:v>1.7878398147876826E-2</c:v>
                </c:pt>
                <c:pt idx="706">
                  <c:v>1.7738607135700149E-2</c:v>
                </c:pt>
                <c:pt idx="707">
                  <c:v>1.7599236877013761E-2</c:v>
                </c:pt>
                <c:pt idx="708">
                  <c:v>1.7460294671344342E-2</c:v>
                </c:pt>
                <c:pt idx="709">
                  <c:v>1.7321787711871248E-2</c:v>
                </c:pt>
                <c:pt idx="710">
                  <c:v>1.7183723085171385E-2</c:v>
                </c:pt>
                <c:pt idx="711">
                  <c:v>1.7046107770986436E-2</c:v>
                </c:pt>
                <c:pt idx="712">
                  <c:v>1.690894864201219E-2</c:v>
                </c:pt>
                <c:pt idx="713">
                  <c:v>1.6772252463709954E-2</c:v>
                </c:pt>
                <c:pt idx="714">
                  <c:v>1.6636025894139879E-2</c:v>
                </c:pt>
                <c:pt idx="715">
                  <c:v>1.6500275483816051E-2</c:v>
                </c:pt>
                <c:pt idx="716">
                  <c:v>1.6365007675583198E-2</c:v>
                </c:pt>
                <c:pt idx="717">
                  <c:v>1.6230228804514919E-2</c:v>
                </c:pt>
                <c:pt idx="718">
                  <c:v>1.6095945097833197E-2</c:v>
                </c:pt>
                <c:pt idx="719">
                  <c:v>1.5962162674849116E-2</c:v>
                </c:pt>
                <c:pt idx="720">
                  <c:v>1.5828887546924599E-2</c:v>
                </c:pt>
                <c:pt idx="721">
                  <c:v>1.5696125617454957E-2</c:v>
                </c:pt>
                <c:pt idx="722">
                  <c:v>1.5563882681872155E-2</c:v>
                </c:pt>
                <c:pt idx="723">
                  <c:v>1.5432164427668555E-2</c:v>
                </c:pt>
                <c:pt idx="724">
                  <c:v>1.5300976434441026E-2</c:v>
                </c:pt>
                <c:pt idx="725">
                  <c:v>1.5170324173955144E-2</c:v>
                </c:pt>
                <c:pt idx="726">
                  <c:v>1.5040213010229406E-2</c:v>
                </c:pt>
                <c:pt idx="727">
                  <c:v>1.49106481996392E-2</c:v>
                </c:pt>
                <c:pt idx="728">
                  <c:v>1.4781634891040325E-2</c:v>
                </c:pt>
                <c:pt idx="729">
                  <c:v>1.4653178125911957E-2</c:v>
                </c:pt>
                <c:pt idx="730">
                  <c:v>1.4525282838518738E-2</c:v>
                </c:pt>
                <c:pt idx="731">
                  <c:v>1.4397953856091886E-2</c:v>
                </c:pt>
                <c:pt idx="732">
                  <c:v>1.4271195899029063E-2</c:v>
                </c:pt>
                <c:pt idx="733">
                  <c:v>1.4145013581112817E-2</c:v>
                </c:pt>
                <c:pt idx="734">
                  <c:v>1.4019411409747367E-2</c:v>
                </c:pt>
                <c:pt idx="735">
                  <c:v>1.3894393786213542E-2</c:v>
                </c:pt>
                <c:pt idx="736">
                  <c:v>1.3769965005941616E-2</c:v>
                </c:pt>
                <c:pt idx="737">
                  <c:v>1.364612925880187E-2</c:v>
                </c:pt>
                <c:pt idx="738">
                  <c:v>1.3522890629412598E-2</c:v>
                </c:pt>
                <c:pt idx="739">
                  <c:v>1.3400253097465386E-2</c:v>
                </c:pt>
                <c:pt idx="740">
                  <c:v>1.3278220538067379E-2</c:v>
                </c:pt>
                <c:pt idx="741">
                  <c:v>1.3156796722100378E-2</c:v>
                </c:pt>
                <c:pt idx="742">
                  <c:v>1.3035985316596435E-2</c:v>
                </c:pt>
                <c:pt idx="743">
                  <c:v>1.2915789885129807E-2</c:v>
                </c:pt>
                <c:pt idx="744">
                  <c:v>1.2796213888224954E-2</c:v>
                </c:pt>
                <c:pt idx="745">
                  <c:v>1.2677260683780413E-2</c:v>
                </c:pt>
                <c:pt idx="746">
                  <c:v>1.2558933527508221E-2</c:v>
                </c:pt>
                <c:pt idx="747">
                  <c:v>1.2441235573388705E-2</c:v>
                </c:pt>
                <c:pt idx="748">
                  <c:v>1.23241698741404E-2</c:v>
                </c:pt>
                <c:pt idx="749">
                  <c:v>1.2207739381704765E-2</c:v>
                </c:pt>
                <c:pt idx="750">
                  <c:v>1.2091946947745564E-2</c:v>
                </c:pt>
                <c:pt idx="751">
                  <c:v>1.1976795324162548E-2</c:v>
                </c:pt>
                <c:pt idx="752">
                  <c:v>1.1862287163619268E-2</c:v>
                </c:pt>
                <c:pt idx="753">
                  <c:v>1.1748425020084746E-2</c:v>
                </c:pt>
                <c:pt idx="754">
                  <c:v>1.1635211349388689E-2</c:v>
                </c:pt>
                <c:pt idx="755">
                  <c:v>1.1522648509790073E-2</c:v>
                </c:pt>
                <c:pt idx="756">
                  <c:v>1.1410738762558813E-2</c:v>
                </c:pt>
                <c:pt idx="757">
                  <c:v>1.129948427257021E-2</c:v>
                </c:pt>
                <c:pt idx="758">
                  <c:v>1.1188887108911994E-2</c:v>
                </c:pt>
                <c:pt idx="759">
                  <c:v>1.1078949245503652E-2</c:v>
                </c:pt>
                <c:pt idx="760">
                  <c:v>1.0969672561727777E-2</c:v>
                </c:pt>
                <c:pt idx="761">
                  <c:v>1.0861058843073226E-2</c:v>
                </c:pt>
                <c:pt idx="762">
                  <c:v>1.0753109781789756E-2</c:v>
                </c:pt>
                <c:pt idx="763">
                  <c:v>1.0645826977553929E-2</c:v>
                </c:pt>
                <c:pt idx="764">
                  <c:v>1.0539211938145993E-2</c:v>
                </c:pt>
                <c:pt idx="765">
                  <c:v>1.0433266080137511E-2</c:v>
                </c:pt>
                <c:pt idx="766">
                  <c:v>1.0327990729589408E-2</c:v>
                </c:pt>
                <c:pt idx="767">
                  <c:v>1.0223387122760236E-2</c:v>
                </c:pt>
                <c:pt idx="768">
                  <c:v>1.0119456406824391E-2</c:v>
                </c:pt>
                <c:pt idx="769">
                  <c:v>1.0016199640599948E-2</c:v>
                </c:pt>
                <c:pt idx="770">
                  <c:v>9.9136177952859443E-3</c:v>
                </c:pt>
                <c:pt idx="771">
                  <c:v>9.8117117552087782E-3</c:v>
                </c:pt>
                <c:pt idx="772">
                  <c:v>9.7104823185774937E-3</c:v>
                </c:pt>
                <c:pt idx="773">
                  <c:v>9.6099301982476692E-3</c:v>
                </c:pt>
                <c:pt idx="774">
                  <c:v>9.5100560224936643E-3</c:v>
                </c:pt>
                <c:pt idx="775">
                  <c:v>9.4108603357889609E-3</c:v>
                </c:pt>
                <c:pt idx="776">
                  <c:v>9.3123435995943124E-3</c:v>
                </c:pt>
                <c:pt idx="777">
                  <c:v>9.2145061931534697E-3</c:v>
                </c:pt>
                <c:pt idx="778">
                  <c:v>9.1173484142962249E-3</c:v>
                </c:pt>
                <c:pt idx="779">
                  <c:v>9.0208704802484628E-3</c:v>
                </c:pt>
                <c:pt idx="780">
                  <c:v>8.9250725284490441E-3</c:v>
                </c:pt>
                <c:pt idx="781">
                  <c:v>8.8299546173731883E-3</c:v>
                </c:pt>
                <c:pt idx="782">
                  <c:v>8.7355167273621467E-3</c:v>
                </c:pt>
                <c:pt idx="783">
                  <c:v>8.6417587614588658E-3</c:v>
                </c:pt>
                <c:pt idx="784">
                  <c:v>8.5486805462494427E-3</c:v>
                </c:pt>
                <c:pt idx="785">
                  <c:v>8.4562818327100792E-3</c:v>
                </c:pt>
                <c:pt idx="786">
                  <c:v>8.364562297059279E-3</c:v>
                </c:pt>
                <c:pt idx="787">
                  <c:v>8.2735215416150677E-3</c:v>
                </c:pt>
                <c:pt idx="788">
                  <c:v>8.1831590956569604E-3</c:v>
                </c:pt>
                <c:pt idx="789">
                  <c:v>8.0934744162924344E-3</c:v>
                </c:pt>
                <c:pt idx="790">
                  <c:v>8.0044668893276792E-3</c:v>
                </c:pt>
                <c:pt idx="791">
                  <c:v>7.9161358301423363E-3</c:v>
                </c:pt>
                <c:pt idx="792">
                  <c:v>7.828480484568039E-3</c:v>
                </c:pt>
                <c:pt idx="793">
                  <c:v>7.7415000297704657E-3</c:v>
                </c:pt>
                <c:pt idx="794">
                  <c:v>7.6551935751346901E-3</c:v>
                </c:pt>
                <c:pt idx="795">
                  <c:v>7.5695601631535813E-3</c:v>
                </c:pt>
                <c:pt idx="796">
                  <c:v>7.4845987703190354E-3</c:v>
                </c:pt>
                <c:pt idx="797">
                  <c:v>7.4003083080157713E-3</c:v>
                </c:pt>
                <c:pt idx="798">
                  <c:v>7.3166876234174753E-3</c:v>
                </c:pt>
                <c:pt idx="799">
                  <c:v>7.2337355003850761E-3</c:v>
                </c:pt>
                <c:pt idx="800">
                  <c:v>7.1514506603669176E-3</c:v>
                </c:pt>
                <c:pt idx="801">
                  <c:v>7.0698317633005655E-3</c:v>
                </c:pt>
                <c:pt idx="802">
                  <c:v>6.9888774085160874E-3</c:v>
                </c:pt>
                <c:pt idx="803">
                  <c:v>6.9085861356405166E-3</c:v>
                </c:pt>
                <c:pt idx="804">
                  <c:v>6.8289564255033502E-3</c:v>
                </c:pt>
                <c:pt idx="805">
                  <c:v>6.7499867010427962E-3</c:v>
                </c:pt>
                <c:pt idx="806">
                  <c:v>6.6716753282126066E-3</c:v>
                </c:pt>
                <c:pt idx="807">
                  <c:v>6.5940206168892375E-3</c:v>
                </c:pt>
                <c:pt idx="808">
                  <c:v>6.51702082177917E-3</c:v>
                </c:pt>
                <c:pt idx="809">
                  <c:v>6.4406741433261621E-3</c:v>
                </c:pt>
                <c:pt idx="810">
                  <c:v>6.3649787286182095E-3</c:v>
                </c:pt>
                <c:pt idx="811">
                  <c:v>6.2899326722940544E-3</c:v>
                </c:pt>
                <c:pt idx="812">
                  <c:v>6.215534017448978E-3</c:v>
                </c:pt>
                <c:pt idx="813">
                  <c:v>6.1417807565397747E-3</c:v>
                </c:pt>
                <c:pt idx="814">
                  <c:v>6.0686708322885809E-3</c:v>
                </c:pt>
                <c:pt idx="815">
                  <c:v>5.996202138585505E-3</c:v>
                </c:pt>
                <c:pt idx="816">
                  <c:v>5.924372521389755E-3</c:v>
                </c:pt>
                <c:pt idx="817">
                  <c:v>5.8531797796291512E-3</c:v>
                </c:pt>
                <c:pt idx="818">
                  <c:v>5.7826216660977802E-3</c:v>
                </c:pt>
                <c:pt idx="819">
                  <c:v>5.7126958883516685E-3</c:v>
                </c:pt>
                <c:pt idx="820">
                  <c:v>5.6434001096022385E-3</c:v>
                </c:pt>
                <c:pt idx="821">
                  <c:v>5.5747319496074086E-3</c:v>
                </c:pt>
                <c:pt idx="822">
                  <c:v>5.5066889855601509E-3</c:v>
                </c:pt>
                <c:pt idx="823">
                  <c:v>5.4392687529743163E-3</c:v>
                </c:pt>
                <c:pt idx="824">
                  <c:v>5.3724687465675977E-3</c:v>
                </c:pt>
                <c:pt idx="825">
                  <c:v>5.3062864211414432E-3</c:v>
                </c:pt>
                <c:pt idx="826">
                  <c:v>5.2407191924577195E-3</c:v>
                </c:pt>
                <c:pt idx="827">
                  <c:v>5.1757644381120581E-3</c:v>
                </c:pt>
                <c:pt idx="828">
                  <c:v>5.1114194984036351E-3</c:v>
                </c:pt>
                <c:pt idx="829">
                  <c:v>5.0476816772012691E-3</c:v>
                </c:pt>
                <c:pt idx="830">
                  <c:v>4.9845482428056854E-3</c:v>
                </c:pt>
                <c:pt idx="831">
                  <c:v>4.9220164288078074E-3</c:v>
                </c:pt>
                <c:pt idx="832">
                  <c:v>4.8600834349428997E-3</c:v>
                </c:pt>
                <c:pt idx="833">
                  <c:v>4.7987464279404491E-3</c:v>
                </c:pt>
                <c:pt idx="834">
                  <c:v>4.7380025423696187E-3</c:v>
                </c:pt>
                <c:pt idx="835">
                  <c:v>4.6778488814801693E-3</c:v>
                </c:pt>
                <c:pt idx="836">
                  <c:v>4.6182825180386845E-3</c:v>
                </c:pt>
                <c:pt idx="837">
                  <c:v>4.5593004951599734E-3</c:v>
                </c:pt>
                <c:pt idx="838">
                  <c:v>4.5008998271335509E-3</c:v>
                </c:pt>
                <c:pt idx="839">
                  <c:v>4.44307750024502E-3</c:v>
                </c:pt>
                <c:pt idx="840">
                  <c:v>4.385830473592295E-3</c:v>
                </c:pt>
                <c:pt idx="841">
                  <c:v>4.3291556798964763E-3</c:v>
                </c:pt>
                <c:pt idx="842">
                  <c:v>4.273050026307337E-3</c:v>
                </c:pt>
                <c:pt idx="843">
                  <c:v>4.2175103952032328E-3</c:v>
                </c:pt>
                <c:pt idx="844">
                  <c:v>4.1625336449853901E-3</c:v>
                </c:pt>
                <c:pt idx="845">
                  <c:v>4.1081166108664097E-3</c:v>
                </c:pt>
                <c:pt idx="846">
                  <c:v>4.0542561056529291E-3</c:v>
                </c:pt>
                <c:pt idx="847">
                  <c:v>4.0009489205223006E-3</c:v>
                </c:pt>
                <c:pt idx="848">
                  <c:v>3.9481918257932179E-3</c:v>
                </c:pt>
                <c:pt idx="849">
                  <c:v>3.8959815716901759E-3</c:v>
                </c:pt>
                <c:pt idx="850">
                  <c:v>3.84431488910168E-3</c:v>
                </c:pt>
                <c:pt idx="851">
                  <c:v>3.7931884903321094E-3</c:v>
                </c:pt>
                <c:pt idx="852">
                  <c:v>3.742599069847152E-3</c:v>
                </c:pt>
                <c:pt idx="853">
                  <c:v>3.6925433050127216E-3</c:v>
                </c:pt>
                <c:pt idx="854">
                  <c:v>3.6430178568272833E-3</c:v>
                </c:pt>
                <c:pt idx="855">
                  <c:v>3.5940193706474909E-3</c:v>
                </c:pt>
                <c:pt idx="856">
                  <c:v>3.5455444769070927E-3</c:v>
                </c:pt>
                <c:pt idx="857">
                  <c:v>3.4975897918289949E-3</c:v>
                </c:pt>
                <c:pt idx="858">
                  <c:v>3.4501519181304391E-3</c:v>
                </c:pt>
                <c:pt idx="859">
                  <c:v>3.4032274457212108E-3</c:v>
                </c:pt>
                <c:pt idx="860">
                  <c:v>3.3568129523948343E-3</c:v>
                </c:pt>
                <c:pt idx="861">
                  <c:v>3.3109050045126605E-3</c:v>
                </c:pt>
                <c:pt idx="862">
                  <c:v>3.2655001576808182E-3</c:v>
                </c:pt>
                <c:pt idx="863">
                  <c:v>3.2205949574199565E-3</c:v>
                </c:pt>
                <c:pt idx="864">
                  <c:v>3.1761859398277336E-3</c:v>
                </c:pt>
                <c:pt idx="865">
                  <c:v>3.1322696322339822E-3</c:v>
                </c:pt>
                <c:pt idx="866">
                  <c:v>3.08884255384853E-3</c:v>
                </c:pt>
                <c:pt idx="867">
                  <c:v>3.0459012164016099E-3</c:v>
                </c:pt>
                <c:pt idx="868">
                  <c:v>3.0034421247768185E-3</c:v>
                </c:pt>
                <c:pt idx="869">
                  <c:v>2.9614617776365978E-3</c:v>
                </c:pt>
                <c:pt idx="870">
                  <c:v>2.9199566680401697E-3</c:v>
                </c:pt>
                <c:pt idx="871">
                  <c:v>2.8789232840539265E-3</c:v>
                </c:pt>
                <c:pt idx="872">
                  <c:v>2.8383581093542154E-3</c:v>
                </c:pt>
                <c:pt idx="873">
                  <c:v>2.798257623822506E-3</c:v>
                </c:pt>
                <c:pt idx="874">
                  <c:v>2.7586183041328795E-3</c:v>
                </c:pt>
                <c:pt idx="875">
                  <c:v>2.7194366243318683E-3</c:v>
                </c:pt>
                <c:pt idx="876">
                  <c:v>2.6807090564105736E-3</c:v>
                </c:pt>
                <c:pt idx="877">
                  <c:v>2.6424320708690503E-3</c:v>
                </c:pt>
                <c:pt idx="878">
                  <c:v>2.6046021372729687E-3</c:v>
                </c:pt>
                <c:pt idx="879">
                  <c:v>2.5672157248025013E-3</c:v>
                </c:pt>
                <c:pt idx="880">
                  <c:v>2.5302693027934335E-3</c:v>
                </c:pt>
                <c:pt idx="881">
                  <c:v>2.4937593412704992E-3</c:v>
                </c:pt>
                <c:pt idx="882">
                  <c:v>2.4576823114729122E-3</c:v>
                </c:pt>
                <c:pt idx="883">
                  <c:v>2.4220346863720946E-3</c:v>
                </c:pt>
                <c:pt idx="884">
                  <c:v>2.3868129411816008E-3</c:v>
                </c:pt>
                <c:pt idx="885">
                  <c:v>2.3520135538592237E-3</c:v>
                </c:pt>
                <c:pt idx="886">
                  <c:v>2.3176330056012971E-3</c:v>
                </c:pt>
                <c:pt idx="887">
                  <c:v>2.2836677813291759E-3</c:v>
                </c:pt>
                <c:pt idx="888">
                  <c:v>2.2501143701679212E-3</c:v>
                </c:pt>
                <c:pt idx="889">
                  <c:v>2.2169692659171638E-3</c:v>
                </c:pt>
                <c:pt idx="890">
                  <c:v>2.1842289675141997E-3</c:v>
                </c:pt>
                <c:pt idx="891">
                  <c:v>2.1518899794892681E-3</c:v>
                </c:pt>
                <c:pt idx="892">
                  <c:v>2.1199488124130739E-3</c:v>
                </c:pt>
                <c:pt idx="893">
                  <c:v>2.0884019833365451E-3</c:v>
                </c:pt>
                <c:pt idx="894">
                  <c:v>2.057246016222839E-3</c:v>
                </c:pt>
                <c:pt idx="895">
                  <c:v>2.0264774423716168E-3</c:v>
                </c:pt>
                <c:pt idx="896">
                  <c:v>1.996092800835611E-3</c:v>
                </c:pt>
                <c:pt idx="897">
                  <c:v>1.9660886388294966E-3</c:v>
                </c:pt>
                <c:pt idx="898">
                  <c:v>1.9364615121310947E-3</c:v>
                </c:pt>
                <c:pt idx="899">
                  <c:v>1.9072079854749256E-3</c:v>
                </c:pt>
                <c:pt idx="900">
                  <c:v>1.8783246329381539E-3</c:v>
                </c:pt>
                <c:pt idx="901">
                  <c:v>1.8498080383189176E-3</c:v>
                </c:pt>
                <c:pt idx="902">
                  <c:v>1.8216547955071194E-3</c:v>
                </c:pt>
                <c:pt idx="903">
                  <c:v>1.7938615088476566E-3</c:v>
                </c:pt>
                <c:pt idx="904">
                  <c:v>1.76642479349617E-3</c:v>
                </c:pt>
                <c:pt idx="905">
                  <c:v>1.7393412757673082E-3</c:v>
                </c:pt>
                <c:pt idx="906">
                  <c:v>1.7126075934755642E-3</c:v>
                </c:pt>
                <c:pt idx="907">
                  <c:v>1.6862203962687129E-3</c:v>
                </c:pt>
                <c:pt idx="908">
                  <c:v>1.6601763459538851E-3</c:v>
                </c:pt>
                <c:pt idx="909">
                  <c:v>1.634472116816318E-3</c:v>
                </c:pt>
                <c:pt idx="910">
                  <c:v>1.6091043959308303E-3</c:v>
                </c:pt>
                <c:pt idx="911">
                  <c:v>1.5840698834660486E-3</c:v>
                </c:pt>
                <c:pt idx="912">
                  <c:v>1.5593652929814462E-3</c:v>
                </c:pt>
                <c:pt idx="913">
                  <c:v>1.5349873517172196E-3</c:v>
                </c:pt>
                <c:pt idx="914">
                  <c:v>1.5109328008770593E-3</c:v>
                </c:pt>
                <c:pt idx="915">
                  <c:v>1.4871983959038686E-3</c:v>
                </c:pt>
                <c:pt idx="916">
                  <c:v>1.4637809067484546E-3</c:v>
                </c:pt>
                <c:pt idx="917">
                  <c:v>1.4406771181312641E-3</c:v>
                </c:pt>
                <c:pt idx="918">
                  <c:v>1.4178838297972023E-3</c:v>
                </c:pt>
                <c:pt idx="919">
                  <c:v>1.395397856763587E-3</c:v>
                </c:pt>
                <c:pt idx="920">
                  <c:v>1.3732160295612912E-3</c:v>
                </c:pt>
                <c:pt idx="921">
                  <c:v>1.3513351944691278E-3</c:v>
                </c:pt>
                <c:pt idx="922">
                  <c:v>1.3297522137415254E-3</c:v>
                </c:pt>
                <c:pt idx="923">
                  <c:v>1.3084639658295612E-3</c:v>
                </c:pt>
                <c:pt idx="924">
                  <c:v>1.2874673455953894E-3</c:v>
                </c:pt>
                <c:pt idx="925">
                  <c:v>1.2667592645201448E-3</c:v>
                </c:pt>
                <c:pt idx="926">
                  <c:v>1.2463366509053489E-3</c:v>
                </c:pt>
                <c:pt idx="927">
                  <c:v>1.226196450067911E-3</c:v>
                </c:pt>
                <c:pt idx="928">
                  <c:v>1.2063356245287523E-3</c:v>
                </c:pt>
                <c:pt idx="929">
                  <c:v>1.186751154195135E-3</c:v>
                </c:pt>
                <c:pt idx="930">
                  <c:v>1.1674400365367455E-3</c:v>
                </c:pt>
                <c:pt idx="931">
                  <c:v>1.1483992867555911E-3</c:v>
                </c:pt>
                <c:pt idx="932">
                  <c:v>1.129625937949784E-3</c:v>
                </c:pt>
                <c:pt idx="933">
                  <c:v>1.1111170412712614E-3</c:v>
                </c:pt>
                <c:pt idx="934">
                  <c:v>1.0928696660775141E-3</c:v>
                </c:pt>
                <c:pt idx="935">
                  <c:v>1.0748809000773801E-3</c:v>
                </c:pt>
                <c:pt idx="936">
                  <c:v>1.0571478494709721E-3</c:v>
                </c:pt>
                <c:pt idx="937">
                  <c:v>1.0396676390838056E-3</c:v>
                </c:pt>
                <c:pt idx="938">
                  <c:v>1.0224374124951823E-3</c:v>
                </c:pt>
                <c:pt idx="939">
                  <c:v>1.0054543321609056E-3</c:v>
                </c:pt>
                <c:pt idx="940">
                  <c:v>9.8871557953038878E-4</c:v>
                </c:pt>
                <c:pt idx="941">
                  <c:v>9.7221835515822299E-4</c:v>
                </c:pt>
                <c:pt idx="942">
                  <c:v>9.5595987881026993E-4</c:v>
                </c:pt>
                <c:pt idx="943">
                  <c:v>9.3993738956434873E-4</c:v>
                </c:pt>
                <c:pt idx="944">
                  <c:v>9.2414814590558814E-4</c:v>
                </c:pt>
                <c:pt idx="945">
                  <c:v>9.0858942581649677E-4</c:v>
                </c:pt>
                <c:pt idx="946">
                  <c:v>8.9325852686184112E-4</c:v>
                </c:pt>
                <c:pt idx="947">
                  <c:v>8.7815276626837838E-4</c:v>
                </c:pt>
                <c:pt idx="948">
                  <c:v>8.6326948099952987E-4</c:v>
                </c:pt>
                <c:pt idx="949">
                  <c:v>8.4860602782504989E-4</c:v>
                </c:pt>
                <c:pt idx="950">
                  <c:v>8.3415978338576577E-4</c:v>
                </c:pt>
                <c:pt idx="951">
                  <c:v>8.19928144253461E-4</c:v>
                </c:pt>
                <c:pt idx="952">
                  <c:v>8.0590852698595773E-4</c:v>
                </c:pt>
                <c:pt idx="953">
                  <c:v>7.9209836817748587E-4</c:v>
                </c:pt>
                <c:pt idx="954">
                  <c:v>7.784951245043899E-4</c:v>
                </c:pt>
                <c:pt idx="955">
                  <c:v>7.6509627276625473E-4</c:v>
                </c:pt>
                <c:pt idx="956">
                  <c:v>7.5189930992251722E-4</c:v>
                </c:pt>
                <c:pt idx="957">
                  <c:v>7.3890175312462736E-4</c:v>
                </c:pt>
                <c:pt idx="958">
                  <c:v>7.2610113974383352E-4</c:v>
                </c:pt>
                <c:pt idx="959">
                  <c:v>7.1349502739466496E-4</c:v>
                </c:pt>
                <c:pt idx="960">
                  <c:v>7.0108099395416493E-4</c:v>
                </c:pt>
                <c:pt idx="961">
                  <c:v>6.8885663757696448E-4</c:v>
                </c:pt>
                <c:pt idx="962">
                  <c:v>6.7681957670624856E-4</c:v>
                </c:pt>
                <c:pt idx="963">
                  <c:v>6.6496745008069356E-4</c:v>
                </c:pt>
                <c:pt idx="964">
                  <c:v>6.5329791673744101E-4</c:v>
                </c:pt>
                <c:pt idx="965">
                  <c:v>6.4180865601117475E-4</c:v>
                </c:pt>
                <c:pt idx="966">
                  <c:v>6.304973675293733E-4</c:v>
                </c:pt>
                <c:pt idx="967">
                  <c:v>6.1936177120380559E-4</c:v>
                </c:pt>
                <c:pt idx="968">
                  <c:v>6.0839960721833272E-4</c:v>
                </c:pt>
                <c:pt idx="969">
                  <c:v>5.9760863601309431E-4</c:v>
                </c:pt>
                <c:pt idx="970">
                  <c:v>5.8698663826512853E-4</c:v>
                </c:pt>
                <c:pt idx="971">
                  <c:v>5.7653141486551968E-4</c:v>
                </c:pt>
                <c:pt idx="972">
                  <c:v>5.6624078689311271E-4</c:v>
                </c:pt>
                <c:pt idx="973">
                  <c:v>5.5611259558488186E-4</c:v>
                </c:pt>
                <c:pt idx="974">
                  <c:v>5.4614470230300951E-4</c:v>
                </c:pt>
                <c:pt idx="975">
                  <c:v>5.3633498849874213E-4</c:v>
                </c:pt>
                <c:pt idx="976">
                  <c:v>5.2668135567309545E-4</c:v>
                </c:pt>
                <c:pt idx="977">
                  <c:v>5.1718172533446775E-4</c:v>
                </c:pt>
                <c:pt idx="978">
                  <c:v>5.0783403895322723E-4</c:v>
                </c:pt>
                <c:pt idx="979">
                  <c:v>4.9863625791334292E-4</c:v>
                </c:pt>
                <c:pt idx="980">
                  <c:v>4.8958636346111632E-4</c:v>
                </c:pt>
                <c:pt idx="981">
                  <c:v>4.8068235665108563E-4</c:v>
                </c:pt>
                <c:pt idx="982">
                  <c:v>4.7192225828915921E-4</c:v>
                </c:pt>
                <c:pt idx="983">
                  <c:v>4.6330410887304447E-4</c:v>
                </c:pt>
                <c:pt idx="984">
                  <c:v>4.5482596853003765E-4</c:v>
                </c:pt>
                <c:pt idx="985">
                  <c:v>4.4648591695222958E-4</c:v>
                </c:pt>
                <c:pt idx="986">
                  <c:v>4.3828205332919741E-4</c:v>
                </c:pt>
                <c:pt idx="987">
                  <c:v>4.3021249627823814E-4</c:v>
                </c:pt>
                <c:pt idx="988">
                  <c:v>4.2227538377220526E-4</c:v>
                </c:pt>
                <c:pt idx="989">
                  <c:v>4.1446887306501224E-4</c:v>
                </c:pt>
                <c:pt idx="990">
                  <c:v>4.0679114061486013E-4</c:v>
                </c:pt>
                <c:pt idx="991">
                  <c:v>3.9924038200524946E-4</c:v>
                </c:pt>
                <c:pt idx="992">
                  <c:v>3.9181481186383244E-4</c:v>
                </c:pt>
                <c:pt idx="993">
                  <c:v>3.8451266377917073E-4</c:v>
                </c:pt>
                <c:pt idx="994">
                  <c:v>3.7733219021545133E-4</c:v>
                </c:pt>
                <c:pt idx="995">
                  <c:v>3.702716624252147E-4</c:v>
                </c:pt>
                <c:pt idx="996">
                  <c:v>3.6332937036016291E-4</c:v>
                </c:pt>
                <c:pt idx="997">
                  <c:v>3.5650362258009217E-4</c:v>
                </c:pt>
                <c:pt idx="998">
                  <c:v>3.4979274616001206E-4</c:v>
                </c:pt>
                <c:pt idx="999">
                  <c:v>3.4319508659550829E-4</c:v>
                </c:pt>
                <c:pt idx="1000">
                  <c:v>3.3670900770642884E-4</c:v>
                </c:pt>
              </c:numCache>
            </c:numRef>
          </c:yVal>
          <c:smooth val="1"/>
        </c:ser>
        <c:axId val="75926528"/>
        <c:axId val="75952896"/>
      </c:scatterChart>
      <c:valAx>
        <c:axId val="75926528"/>
        <c:scaling>
          <c:orientation val="minMax"/>
        </c:scaling>
        <c:axPos val="b"/>
        <c:numFmt formatCode="0.00000" sourceLinked="1"/>
        <c:tickLblPos val="nextTo"/>
        <c:crossAx val="75952896"/>
        <c:crosses val="autoZero"/>
        <c:crossBetween val="midCat"/>
      </c:valAx>
      <c:valAx>
        <c:axId val="75952896"/>
        <c:scaling>
          <c:orientation val="minMax"/>
        </c:scaling>
        <c:axPos val="l"/>
        <c:majorGridlines/>
        <c:numFmt formatCode="0.00000" sourceLinked="1"/>
        <c:tickLblPos val="nextTo"/>
        <c:crossAx val="75926528"/>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smoothMarker"/>
        <c:ser>
          <c:idx val="0"/>
          <c:order val="0"/>
          <c:tx>
            <c:strRef>
              <c:f>Normal!$D$6</c:f>
              <c:strCache>
                <c:ptCount val="1"/>
                <c:pt idx="0">
                  <c:v>F(x)</c:v>
                </c:pt>
              </c:strCache>
            </c:strRef>
          </c:tx>
          <c:xVal>
            <c:numRef>
              <c:f>Normal!$B$7:$B$1007</c:f>
              <c:numCache>
                <c:formatCode>0.00000</c:formatCode>
                <c:ptCount val="1001"/>
                <c:pt idx="0">
                  <c:v>-20.902323061677876</c:v>
                </c:pt>
                <c:pt idx="1">
                  <c:v>-20.84051841555452</c:v>
                </c:pt>
                <c:pt idx="2">
                  <c:v>-20.778713769431164</c:v>
                </c:pt>
                <c:pt idx="3">
                  <c:v>-20.716909123307808</c:v>
                </c:pt>
                <c:pt idx="4">
                  <c:v>-20.655104477184452</c:v>
                </c:pt>
                <c:pt idx="5">
                  <c:v>-20.593299831061096</c:v>
                </c:pt>
                <c:pt idx="6">
                  <c:v>-20.531495184937739</c:v>
                </c:pt>
                <c:pt idx="7">
                  <c:v>-20.469690538814383</c:v>
                </c:pt>
                <c:pt idx="8">
                  <c:v>-20.407885892691027</c:v>
                </c:pt>
                <c:pt idx="9">
                  <c:v>-20.346081246567671</c:v>
                </c:pt>
                <c:pt idx="10">
                  <c:v>-20.284276600444315</c:v>
                </c:pt>
                <c:pt idx="11">
                  <c:v>-20.222471954320959</c:v>
                </c:pt>
                <c:pt idx="12">
                  <c:v>-20.160667308197603</c:v>
                </c:pt>
                <c:pt idx="13">
                  <c:v>-20.098862662074247</c:v>
                </c:pt>
                <c:pt idx="14">
                  <c:v>-20.03705801595089</c:v>
                </c:pt>
                <c:pt idx="15">
                  <c:v>-19.975253369827534</c:v>
                </c:pt>
                <c:pt idx="16">
                  <c:v>-19.913448723704178</c:v>
                </c:pt>
                <c:pt idx="17">
                  <c:v>-19.851644077580822</c:v>
                </c:pt>
                <c:pt idx="18">
                  <c:v>-19.789839431457466</c:v>
                </c:pt>
                <c:pt idx="19">
                  <c:v>-19.72803478533411</c:v>
                </c:pt>
                <c:pt idx="20">
                  <c:v>-19.666230139210754</c:v>
                </c:pt>
                <c:pt idx="21">
                  <c:v>-19.604425493087398</c:v>
                </c:pt>
                <c:pt idx="22">
                  <c:v>-19.542620846964041</c:v>
                </c:pt>
                <c:pt idx="23">
                  <c:v>-19.480816200840685</c:v>
                </c:pt>
                <c:pt idx="24">
                  <c:v>-19.419011554717329</c:v>
                </c:pt>
                <c:pt idx="25">
                  <c:v>-19.357206908593973</c:v>
                </c:pt>
                <c:pt idx="26">
                  <c:v>-19.295402262470617</c:v>
                </c:pt>
                <c:pt idx="27">
                  <c:v>-19.233597616347261</c:v>
                </c:pt>
                <c:pt idx="28">
                  <c:v>-19.171792970223905</c:v>
                </c:pt>
                <c:pt idx="29">
                  <c:v>-19.109988324100549</c:v>
                </c:pt>
                <c:pt idx="30">
                  <c:v>-19.048183677977192</c:v>
                </c:pt>
                <c:pt idx="31">
                  <c:v>-18.986379031853836</c:v>
                </c:pt>
                <c:pt idx="32">
                  <c:v>-18.92457438573048</c:v>
                </c:pt>
                <c:pt idx="33">
                  <c:v>-18.862769739607124</c:v>
                </c:pt>
                <c:pt idx="34">
                  <c:v>-18.800965093483768</c:v>
                </c:pt>
                <c:pt idx="35">
                  <c:v>-18.739160447360412</c:v>
                </c:pt>
                <c:pt idx="36">
                  <c:v>-18.677355801237056</c:v>
                </c:pt>
                <c:pt idx="37">
                  <c:v>-18.6155511551137</c:v>
                </c:pt>
                <c:pt idx="38">
                  <c:v>-18.553746508990344</c:v>
                </c:pt>
                <c:pt idx="39">
                  <c:v>-18.491941862866987</c:v>
                </c:pt>
                <c:pt idx="40">
                  <c:v>-18.430137216743631</c:v>
                </c:pt>
                <c:pt idx="41">
                  <c:v>-18.368332570620275</c:v>
                </c:pt>
                <c:pt idx="42">
                  <c:v>-18.306527924496919</c:v>
                </c:pt>
                <c:pt idx="43">
                  <c:v>-18.244723278373563</c:v>
                </c:pt>
                <c:pt idx="44">
                  <c:v>-18.182918632250207</c:v>
                </c:pt>
                <c:pt idx="45">
                  <c:v>-18.121113986126851</c:v>
                </c:pt>
                <c:pt idx="46">
                  <c:v>-18.059309340003495</c:v>
                </c:pt>
                <c:pt idx="47">
                  <c:v>-17.997504693880138</c:v>
                </c:pt>
                <c:pt idx="48">
                  <c:v>-17.935700047756782</c:v>
                </c:pt>
                <c:pt idx="49">
                  <c:v>-17.873895401633426</c:v>
                </c:pt>
                <c:pt idx="50">
                  <c:v>-17.81209075551007</c:v>
                </c:pt>
                <c:pt idx="51">
                  <c:v>-17.750286109386714</c:v>
                </c:pt>
                <c:pt idx="52">
                  <c:v>-17.688481463263358</c:v>
                </c:pt>
                <c:pt idx="53">
                  <c:v>-17.626676817140002</c:v>
                </c:pt>
                <c:pt idx="54">
                  <c:v>-17.564872171016646</c:v>
                </c:pt>
                <c:pt idx="55">
                  <c:v>-17.503067524893289</c:v>
                </c:pt>
                <c:pt idx="56">
                  <c:v>-17.441262878769933</c:v>
                </c:pt>
                <c:pt idx="57">
                  <c:v>-17.379458232646577</c:v>
                </c:pt>
                <c:pt idx="58">
                  <c:v>-17.317653586523221</c:v>
                </c:pt>
                <c:pt idx="59">
                  <c:v>-17.255848940399865</c:v>
                </c:pt>
                <c:pt idx="60">
                  <c:v>-17.194044294276509</c:v>
                </c:pt>
                <c:pt idx="61">
                  <c:v>-17.132239648153153</c:v>
                </c:pt>
                <c:pt idx="62">
                  <c:v>-17.070435002029797</c:v>
                </c:pt>
                <c:pt idx="63">
                  <c:v>-17.00863035590644</c:v>
                </c:pt>
                <c:pt idx="64">
                  <c:v>-16.946825709783084</c:v>
                </c:pt>
                <c:pt idx="65">
                  <c:v>-16.885021063659728</c:v>
                </c:pt>
                <c:pt idx="66">
                  <c:v>-16.823216417536372</c:v>
                </c:pt>
                <c:pt idx="67">
                  <c:v>-16.761411771413016</c:v>
                </c:pt>
                <c:pt idx="68">
                  <c:v>-16.69960712528966</c:v>
                </c:pt>
                <c:pt idx="69">
                  <c:v>-16.637802479166304</c:v>
                </c:pt>
                <c:pt idx="70">
                  <c:v>-16.575997833042948</c:v>
                </c:pt>
                <c:pt idx="71">
                  <c:v>-16.514193186919591</c:v>
                </c:pt>
                <c:pt idx="72">
                  <c:v>-16.452388540796235</c:v>
                </c:pt>
                <c:pt idx="73">
                  <c:v>-16.390583894672879</c:v>
                </c:pt>
                <c:pt idx="74">
                  <c:v>-16.328779248549523</c:v>
                </c:pt>
                <c:pt idx="75">
                  <c:v>-16.266974602426167</c:v>
                </c:pt>
                <c:pt idx="76">
                  <c:v>-16.205169956302811</c:v>
                </c:pt>
                <c:pt idx="77">
                  <c:v>-16.143365310179455</c:v>
                </c:pt>
                <c:pt idx="78">
                  <c:v>-16.081560664056099</c:v>
                </c:pt>
                <c:pt idx="79">
                  <c:v>-16.019756017932743</c:v>
                </c:pt>
                <c:pt idx="80">
                  <c:v>-15.957951371809386</c:v>
                </c:pt>
                <c:pt idx="81">
                  <c:v>-15.89614672568603</c:v>
                </c:pt>
                <c:pt idx="82">
                  <c:v>-15.834342079562674</c:v>
                </c:pt>
                <c:pt idx="83">
                  <c:v>-15.772537433439318</c:v>
                </c:pt>
                <c:pt idx="84">
                  <c:v>-15.710732787315962</c:v>
                </c:pt>
                <c:pt idx="85">
                  <c:v>-15.648928141192606</c:v>
                </c:pt>
                <c:pt idx="86">
                  <c:v>-15.58712349506925</c:v>
                </c:pt>
                <c:pt idx="87">
                  <c:v>-15.525318848945894</c:v>
                </c:pt>
                <c:pt idx="88">
                  <c:v>-15.463514202822537</c:v>
                </c:pt>
                <c:pt idx="89">
                  <c:v>-15.401709556699181</c:v>
                </c:pt>
                <c:pt idx="90">
                  <c:v>-15.339904910575825</c:v>
                </c:pt>
                <c:pt idx="91">
                  <c:v>-15.278100264452469</c:v>
                </c:pt>
                <c:pt idx="92">
                  <c:v>-15.216295618329113</c:v>
                </c:pt>
                <c:pt idx="93">
                  <c:v>-15.154490972205757</c:v>
                </c:pt>
                <c:pt idx="94">
                  <c:v>-15.092686326082401</c:v>
                </c:pt>
                <c:pt idx="95">
                  <c:v>-15.030881679959045</c:v>
                </c:pt>
                <c:pt idx="96">
                  <c:v>-14.969077033835688</c:v>
                </c:pt>
                <c:pt idx="97">
                  <c:v>-14.907272387712332</c:v>
                </c:pt>
                <c:pt idx="98">
                  <c:v>-14.845467741588976</c:v>
                </c:pt>
                <c:pt idx="99">
                  <c:v>-14.78366309546562</c:v>
                </c:pt>
                <c:pt idx="100">
                  <c:v>-14.721858449342264</c:v>
                </c:pt>
                <c:pt idx="101">
                  <c:v>-14.660053803218908</c:v>
                </c:pt>
                <c:pt idx="102">
                  <c:v>-14.598249157095552</c:v>
                </c:pt>
                <c:pt idx="103">
                  <c:v>-14.536444510972196</c:v>
                </c:pt>
                <c:pt idx="104">
                  <c:v>-14.474639864848839</c:v>
                </c:pt>
                <c:pt idx="105">
                  <c:v>-14.412835218725483</c:v>
                </c:pt>
                <c:pt idx="106">
                  <c:v>-14.351030572602127</c:v>
                </c:pt>
                <c:pt idx="107">
                  <c:v>-14.289225926478771</c:v>
                </c:pt>
                <c:pt idx="108">
                  <c:v>-14.227421280355415</c:v>
                </c:pt>
                <c:pt idx="109">
                  <c:v>-14.165616634232059</c:v>
                </c:pt>
                <c:pt idx="110">
                  <c:v>-14.103811988108703</c:v>
                </c:pt>
                <c:pt idx="111">
                  <c:v>-14.042007341985347</c:v>
                </c:pt>
                <c:pt idx="112">
                  <c:v>-13.98020269586199</c:v>
                </c:pt>
                <c:pt idx="113">
                  <c:v>-13.918398049738634</c:v>
                </c:pt>
                <c:pt idx="114">
                  <c:v>-13.856593403615278</c:v>
                </c:pt>
                <c:pt idx="115">
                  <c:v>-13.794788757491922</c:v>
                </c:pt>
                <c:pt idx="116">
                  <c:v>-13.732984111368566</c:v>
                </c:pt>
                <c:pt idx="117">
                  <c:v>-13.67117946524521</c:v>
                </c:pt>
                <c:pt idx="118">
                  <c:v>-13.609374819121854</c:v>
                </c:pt>
                <c:pt idx="119">
                  <c:v>-13.547570172998498</c:v>
                </c:pt>
                <c:pt idx="120">
                  <c:v>-13.485765526875142</c:v>
                </c:pt>
                <c:pt idx="121">
                  <c:v>-13.423960880751785</c:v>
                </c:pt>
                <c:pt idx="122">
                  <c:v>-13.362156234628429</c:v>
                </c:pt>
                <c:pt idx="123">
                  <c:v>-13.300351588505073</c:v>
                </c:pt>
                <c:pt idx="124">
                  <c:v>-13.238546942381717</c:v>
                </c:pt>
                <c:pt idx="125">
                  <c:v>-13.176742296258361</c:v>
                </c:pt>
                <c:pt idx="126">
                  <c:v>-13.114937650135005</c:v>
                </c:pt>
                <c:pt idx="127">
                  <c:v>-13.053133004011649</c:v>
                </c:pt>
                <c:pt idx="128">
                  <c:v>-12.991328357888293</c:v>
                </c:pt>
                <c:pt idx="129">
                  <c:v>-12.929523711764936</c:v>
                </c:pt>
                <c:pt idx="130">
                  <c:v>-12.86771906564158</c:v>
                </c:pt>
                <c:pt idx="131">
                  <c:v>-12.805914419518224</c:v>
                </c:pt>
                <c:pt idx="132">
                  <c:v>-12.744109773394868</c:v>
                </c:pt>
                <c:pt idx="133">
                  <c:v>-12.682305127271512</c:v>
                </c:pt>
                <c:pt idx="134">
                  <c:v>-12.620500481148156</c:v>
                </c:pt>
                <c:pt idx="135">
                  <c:v>-12.5586958350248</c:v>
                </c:pt>
                <c:pt idx="136">
                  <c:v>-12.496891188901444</c:v>
                </c:pt>
                <c:pt idx="137">
                  <c:v>-12.435086542778087</c:v>
                </c:pt>
                <c:pt idx="138">
                  <c:v>-12.373281896654731</c:v>
                </c:pt>
                <c:pt idx="139">
                  <c:v>-12.311477250531375</c:v>
                </c:pt>
                <c:pt idx="140">
                  <c:v>-12.249672604408019</c:v>
                </c:pt>
                <c:pt idx="141">
                  <c:v>-12.187867958284663</c:v>
                </c:pt>
                <c:pt idx="142">
                  <c:v>-12.126063312161307</c:v>
                </c:pt>
                <c:pt idx="143">
                  <c:v>-12.064258666037951</c:v>
                </c:pt>
                <c:pt idx="144">
                  <c:v>-12.002454019914595</c:v>
                </c:pt>
                <c:pt idx="145">
                  <c:v>-11.940649373791238</c:v>
                </c:pt>
                <c:pt idx="146">
                  <c:v>-11.878844727667882</c:v>
                </c:pt>
                <c:pt idx="147">
                  <c:v>-11.817040081544526</c:v>
                </c:pt>
                <c:pt idx="148">
                  <c:v>-11.75523543542117</c:v>
                </c:pt>
                <c:pt idx="149">
                  <c:v>-11.693430789297814</c:v>
                </c:pt>
                <c:pt idx="150">
                  <c:v>-11.631626143174458</c:v>
                </c:pt>
                <c:pt idx="151">
                  <c:v>-11.569821497051102</c:v>
                </c:pt>
                <c:pt idx="152">
                  <c:v>-11.508016850927746</c:v>
                </c:pt>
                <c:pt idx="153">
                  <c:v>-11.44621220480439</c:v>
                </c:pt>
                <c:pt idx="154">
                  <c:v>-11.384407558681033</c:v>
                </c:pt>
                <c:pt idx="155">
                  <c:v>-11.322602912557677</c:v>
                </c:pt>
                <c:pt idx="156">
                  <c:v>-11.260798266434321</c:v>
                </c:pt>
                <c:pt idx="157">
                  <c:v>-11.198993620310965</c:v>
                </c:pt>
                <c:pt idx="158">
                  <c:v>-11.137188974187609</c:v>
                </c:pt>
                <c:pt idx="159">
                  <c:v>-11.075384328064253</c:v>
                </c:pt>
                <c:pt idx="160">
                  <c:v>-11.013579681940897</c:v>
                </c:pt>
                <c:pt idx="161">
                  <c:v>-10.951775035817541</c:v>
                </c:pt>
                <c:pt idx="162">
                  <c:v>-10.889970389694184</c:v>
                </c:pt>
                <c:pt idx="163">
                  <c:v>-10.828165743570828</c:v>
                </c:pt>
                <c:pt idx="164">
                  <c:v>-10.766361097447472</c:v>
                </c:pt>
                <c:pt idx="165">
                  <c:v>-10.704556451324116</c:v>
                </c:pt>
                <c:pt idx="166">
                  <c:v>-10.64275180520076</c:v>
                </c:pt>
                <c:pt idx="167">
                  <c:v>-10.580947159077404</c:v>
                </c:pt>
                <c:pt idx="168">
                  <c:v>-10.519142512954048</c:v>
                </c:pt>
                <c:pt idx="169">
                  <c:v>-10.457337866830692</c:v>
                </c:pt>
                <c:pt idx="170">
                  <c:v>-10.395533220707335</c:v>
                </c:pt>
                <c:pt idx="171">
                  <c:v>-10.333728574583979</c:v>
                </c:pt>
                <c:pt idx="172">
                  <c:v>-10.271923928460623</c:v>
                </c:pt>
                <c:pt idx="173">
                  <c:v>-10.210119282337267</c:v>
                </c:pt>
                <c:pt idx="174">
                  <c:v>-10.148314636213911</c:v>
                </c:pt>
                <c:pt idx="175">
                  <c:v>-10.086509990090555</c:v>
                </c:pt>
                <c:pt idx="176">
                  <c:v>-10.024705343967199</c:v>
                </c:pt>
                <c:pt idx="177">
                  <c:v>-9.9629006978438426</c:v>
                </c:pt>
                <c:pt idx="178">
                  <c:v>-9.9010960517204865</c:v>
                </c:pt>
                <c:pt idx="179">
                  <c:v>-9.8392914055971303</c:v>
                </c:pt>
                <c:pt idx="180">
                  <c:v>-9.7774867594737742</c:v>
                </c:pt>
                <c:pt idx="181">
                  <c:v>-9.7156821133504181</c:v>
                </c:pt>
                <c:pt idx="182">
                  <c:v>-9.653877467227062</c:v>
                </c:pt>
                <c:pt idx="183">
                  <c:v>-9.5920728211037058</c:v>
                </c:pt>
                <c:pt idx="184">
                  <c:v>-9.5302681749803497</c:v>
                </c:pt>
                <c:pt idx="185">
                  <c:v>-9.4684635288569936</c:v>
                </c:pt>
                <c:pt idx="186">
                  <c:v>-9.4066588827336375</c:v>
                </c:pt>
                <c:pt idx="187">
                  <c:v>-9.3448542366102814</c:v>
                </c:pt>
                <c:pt idx="188">
                  <c:v>-9.2830495904869252</c:v>
                </c:pt>
                <c:pt idx="189">
                  <c:v>-9.2212449443635691</c:v>
                </c:pt>
                <c:pt idx="190">
                  <c:v>-9.159440298240213</c:v>
                </c:pt>
                <c:pt idx="191">
                  <c:v>-9.0976356521168569</c:v>
                </c:pt>
                <c:pt idx="192">
                  <c:v>-9.0358310059935008</c:v>
                </c:pt>
                <c:pt idx="193">
                  <c:v>-8.9740263598701446</c:v>
                </c:pt>
                <c:pt idx="194">
                  <c:v>-8.9122217137467885</c:v>
                </c:pt>
                <c:pt idx="195">
                  <c:v>-8.8504170676234324</c:v>
                </c:pt>
                <c:pt idx="196">
                  <c:v>-8.7886124215000763</c:v>
                </c:pt>
                <c:pt idx="197">
                  <c:v>-8.7268077753767201</c:v>
                </c:pt>
                <c:pt idx="198">
                  <c:v>-8.665003129253364</c:v>
                </c:pt>
                <c:pt idx="199">
                  <c:v>-8.6031984831300079</c:v>
                </c:pt>
                <c:pt idx="200">
                  <c:v>-8.5413938370066518</c:v>
                </c:pt>
                <c:pt idx="201">
                  <c:v>-8.4795891908832957</c:v>
                </c:pt>
                <c:pt idx="202">
                  <c:v>-8.4177845447599395</c:v>
                </c:pt>
                <c:pt idx="203">
                  <c:v>-8.3559798986365834</c:v>
                </c:pt>
                <c:pt idx="204">
                  <c:v>-8.2941752525132273</c:v>
                </c:pt>
                <c:pt idx="205">
                  <c:v>-8.2323706063898712</c:v>
                </c:pt>
                <c:pt idx="206">
                  <c:v>-8.170565960266515</c:v>
                </c:pt>
                <c:pt idx="207">
                  <c:v>-8.1087613141431589</c:v>
                </c:pt>
                <c:pt idx="208">
                  <c:v>-8.0469566680198028</c:v>
                </c:pt>
                <c:pt idx="209">
                  <c:v>-7.9851520218964467</c:v>
                </c:pt>
                <c:pt idx="210">
                  <c:v>-7.9233473757730906</c:v>
                </c:pt>
                <c:pt idx="211">
                  <c:v>-7.8615427296497344</c:v>
                </c:pt>
                <c:pt idx="212">
                  <c:v>-7.7997380835263783</c:v>
                </c:pt>
                <c:pt idx="213">
                  <c:v>-7.7379334374030222</c:v>
                </c:pt>
                <c:pt idx="214">
                  <c:v>-7.6761287912796661</c:v>
                </c:pt>
                <c:pt idx="215">
                  <c:v>-7.61432414515631</c:v>
                </c:pt>
                <c:pt idx="216">
                  <c:v>-7.5525194990329538</c:v>
                </c:pt>
                <c:pt idx="217">
                  <c:v>-7.4907148529095977</c:v>
                </c:pt>
                <c:pt idx="218">
                  <c:v>-7.4289102067862416</c:v>
                </c:pt>
                <c:pt idx="219">
                  <c:v>-7.3671055606628855</c:v>
                </c:pt>
                <c:pt idx="220">
                  <c:v>-7.3053009145395293</c:v>
                </c:pt>
                <c:pt idx="221">
                  <c:v>-7.2434962684161732</c:v>
                </c:pt>
                <c:pt idx="222">
                  <c:v>-7.1816916222928171</c:v>
                </c:pt>
                <c:pt idx="223">
                  <c:v>-7.119886976169461</c:v>
                </c:pt>
                <c:pt idx="224">
                  <c:v>-7.0580823300461049</c:v>
                </c:pt>
                <c:pt idx="225">
                  <c:v>-6.9962776839227487</c:v>
                </c:pt>
                <c:pt idx="226">
                  <c:v>-6.9344730377993926</c:v>
                </c:pt>
                <c:pt idx="227">
                  <c:v>-6.8726683916760365</c:v>
                </c:pt>
                <c:pt idx="228">
                  <c:v>-6.8108637455526804</c:v>
                </c:pt>
                <c:pt idx="229">
                  <c:v>-6.7490590994293242</c:v>
                </c:pt>
                <c:pt idx="230">
                  <c:v>-6.6872544533059681</c:v>
                </c:pt>
                <c:pt idx="231">
                  <c:v>-6.625449807182612</c:v>
                </c:pt>
                <c:pt idx="232">
                  <c:v>-6.5636451610592559</c:v>
                </c:pt>
                <c:pt idx="233">
                  <c:v>-6.5018405149358998</c:v>
                </c:pt>
                <c:pt idx="234">
                  <c:v>-6.4400358688125436</c:v>
                </c:pt>
                <c:pt idx="235">
                  <c:v>-6.3782312226891875</c:v>
                </c:pt>
                <c:pt idx="236">
                  <c:v>-6.3164265765658314</c:v>
                </c:pt>
                <c:pt idx="237">
                  <c:v>-6.2546219304424753</c:v>
                </c:pt>
                <c:pt idx="238">
                  <c:v>-6.1928172843191192</c:v>
                </c:pt>
                <c:pt idx="239">
                  <c:v>-6.131012638195763</c:v>
                </c:pt>
                <c:pt idx="240">
                  <c:v>-6.0692079920724069</c:v>
                </c:pt>
                <c:pt idx="241">
                  <c:v>-6.0074033459490508</c:v>
                </c:pt>
                <c:pt idx="242">
                  <c:v>-5.9455986998256947</c:v>
                </c:pt>
                <c:pt idx="243">
                  <c:v>-5.8837940537023385</c:v>
                </c:pt>
                <c:pt idx="244">
                  <c:v>-5.8219894075789824</c:v>
                </c:pt>
                <c:pt idx="245">
                  <c:v>-5.7601847614556263</c:v>
                </c:pt>
                <c:pt idx="246">
                  <c:v>-5.6983801153322702</c:v>
                </c:pt>
                <c:pt idx="247">
                  <c:v>-5.6365754692089141</c:v>
                </c:pt>
                <c:pt idx="248">
                  <c:v>-5.5747708230855579</c:v>
                </c:pt>
                <c:pt idx="249">
                  <c:v>-5.5129661769622018</c:v>
                </c:pt>
                <c:pt idx="250">
                  <c:v>-5.4511615308388457</c:v>
                </c:pt>
                <c:pt idx="251">
                  <c:v>-5.3893568847154896</c:v>
                </c:pt>
                <c:pt idx="252">
                  <c:v>-5.3275522385921334</c:v>
                </c:pt>
                <c:pt idx="253">
                  <c:v>-5.2657475924687773</c:v>
                </c:pt>
                <c:pt idx="254">
                  <c:v>-5.2039429463454212</c:v>
                </c:pt>
                <c:pt idx="255">
                  <c:v>-5.1421383002220651</c:v>
                </c:pt>
                <c:pt idx="256">
                  <c:v>-5.080333654098709</c:v>
                </c:pt>
                <c:pt idx="257">
                  <c:v>-5.0185290079753528</c:v>
                </c:pt>
                <c:pt idx="258">
                  <c:v>-4.9567243618519967</c:v>
                </c:pt>
                <c:pt idx="259">
                  <c:v>-4.8949197157286406</c:v>
                </c:pt>
                <c:pt idx="260">
                  <c:v>-4.8331150696052845</c:v>
                </c:pt>
                <c:pt idx="261">
                  <c:v>-4.7713104234819284</c:v>
                </c:pt>
                <c:pt idx="262">
                  <c:v>-4.7095057773585722</c:v>
                </c:pt>
                <c:pt idx="263">
                  <c:v>-4.6477011312352161</c:v>
                </c:pt>
                <c:pt idx="264">
                  <c:v>-4.58589648511186</c:v>
                </c:pt>
                <c:pt idx="265">
                  <c:v>-4.5240918389885039</c:v>
                </c:pt>
                <c:pt idx="266">
                  <c:v>-4.4622871928651477</c:v>
                </c:pt>
                <c:pt idx="267">
                  <c:v>-4.4004825467417916</c:v>
                </c:pt>
                <c:pt idx="268">
                  <c:v>-4.3386779006184355</c:v>
                </c:pt>
                <c:pt idx="269">
                  <c:v>-4.2768732544950794</c:v>
                </c:pt>
                <c:pt idx="270">
                  <c:v>-4.2150686083717233</c:v>
                </c:pt>
                <c:pt idx="271">
                  <c:v>-4.1532639622483671</c:v>
                </c:pt>
                <c:pt idx="272">
                  <c:v>-4.091459316125011</c:v>
                </c:pt>
                <c:pt idx="273">
                  <c:v>-4.0296546700016549</c:v>
                </c:pt>
                <c:pt idx="274">
                  <c:v>-3.9678500238782992</c:v>
                </c:pt>
                <c:pt idx="275">
                  <c:v>-3.9060453777549435</c:v>
                </c:pt>
                <c:pt idx="276">
                  <c:v>-3.8442407316315879</c:v>
                </c:pt>
                <c:pt idx="277">
                  <c:v>-3.7824360855082322</c:v>
                </c:pt>
                <c:pt idx="278">
                  <c:v>-3.7206314393848765</c:v>
                </c:pt>
                <c:pt idx="279">
                  <c:v>-3.6588267932615208</c:v>
                </c:pt>
                <c:pt idx="280">
                  <c:v>-3.5970221471381651</c:v>
                </c:pt>
                <c:pt idx="281">
                  <c:v>-3.5352175010148095</c:v>
                </c:pt>
                <c:pt idx="282">
                  <c:v>-3.4734128548914538</c:v>
                </c:pt>
                <c:pt idx="283">
                  <c:v>-3.4116082087680981</c:v>
                </c:pt>
                <c:pt idx="284">
                  <c:v>-3.3498035626447424</c:v>
                </c:pt>
                <c:pt idx="285">
                  <c:v>-3.2879989165213868</c:v>
                </c:pt>
                <c:pt idx="286">
                  <c:v>-3.2261942703980311</c:v>
                </c:pt>
                <c:pt idx="287">
                  <c:v>-3.1643896242746754</c:v>
                </c:pt>
                <c:pt idx="288">
                  <c:v>-3.1025849781513197</c:v>
                </c:pt>
                <c:pt idx="289">
                  <c:v>-3.0407803320279641</c:v>
                </c:pt>
                <c:pt idx="290">
                  <c:v>-2.9789756859046084</c:v>
                </c:pt>
                <c:pt idx="291">
                  <c:v>-2.9171710397812527</c:v>
                </c:pt>
                <c:pt idx="292">
                  <c:v>-2.855366393657897</c:v>
                </c:pt>
                <c:pt idx="293">
                  <c:v>-2.7935617475345413</c:v>
                </c:pt>
                <c:pt idx="294">
                  <c:v>-2.7317571014111857</c:v>
                </c:pt>
                <c:pt idx="295">
                  <c:v>-2.66995245528783</c:v>
                </c:pt>
                <c:pt idx="296">
                  <c:v>-2.6081478091644743</c:v>
                </c:pt>
                <c:pt idx="297">
                  <c:v>-2.5463431630411186</c:v>
                </c:pt>
                <c:pt idx="298">
                  <c:v>-2.484538516917763</c:v>
                </c:pt>
                <c:pt idx="299">
                  <c:v>-2.4227338707944073</c:v>
                </c:pt>
                <c:pt idx="300">
                  <c:v>-2.3609292246710516</c:v>
                </c:pt>
                <c:pt idx="301">
                  <c:v>-2.2991245785476959</c:v>
                </c:pt>
                <c:pt idx="302">
                  <c:v>-2.2373199324243402</c:v>
                </c:pt>
                <c:pt idx="303">
                  <c:v>-2.1755152863009846</c:v>
                </c:pt>
                <c:pt idx="304">
                  <c:v>-2.1137106401776289</c:v>
                </c:pt>
                <c:pt idx="305">
                  <c:v>-2.0519059940542732</c:v>
                </c:pt>
                <c:pt idx="306">
                  <c:v>-1.9901013479309175</c:v>
                </c:pt>
                <c:pt idx="307">
                  <c:v>-1.9282967018075619</c:v>
                </c:pt>
                <c:pt idx="308">
                  <c:v>-1.8664920556842062</c:v>
                </c:pt>
                <c:pt idx="309">
                  <c:v>-1.8046874095608505</c:v>
                </c:pt>
                <c:pt idx="310">
                  <c:v>-1.7428827634374948</c:v>
                </c:pt>
                <c:pt idx="311">
                  <c:v>-1.6810781173141391</c:v>
                </c:pt>
                <c:pt idx="312">
                  <c:v>-1.6192734711907835</c:v>
                </c:pt>
                <c:pt idx="313">
                  <c:v>-1.5574688250674278</c:v>
                </c:pt>
                <c:pt idx="314">
                  <c:v>-1.4956641789440721</c:v>
                </c:pt>
                <c:pt idx="315">
                  <c:v>-1.4338595328207164</c:v>
                </c:pt>
                <c:pt idx="316">
                  <c:v>-1.3720548866973608</c:v>
                </c:pt>
                <c:pt idx="317">
                  <c:v>-1.3102502405740051</c:v>
                </c:pt>
                <c:pt idx="318">
                  <c:v>-1.2484455944506494</c:v>
                </c:pt>
                <c:pt idx="319">
                  <c:v>-1.1866409483272937</c:v>
                </c:pt>
                <c:pt idx="320">
                  <c:v>-1.124836302203938</c:v>
                </c:pt>
                <c:pt idx="321">
                  <c:v>-1.0630316560805824</c:v>
                </c:pt>
                <c:pt idx="322">
                  <c:v>-1.0012270099572267</c:v>
                </c:pt>
                <c:pt idx="323">
                  <c:v>-0.93942236383387101</c:v>
                </c:pt>
                <c:pt idx="324">
                  <c:v>-0.87761771771051533</c:v>
                </c:pt>
                <c:pt idx="325">
                  <c:v>-0.81581307158715965</c:v>
                </c:pt>
                <c:pt idx="326">
                  <c:v>-0.75400842546380398</c:v>
                </c:pt>
                <c:pt idx="327">
                  <c:v>-0.6922037793404483</c:v>
                </c:pt>
                <c:pt idx="328">
                  <c:v>-0.63039913321709262</c:v>
                </c:pt>
                <c:pt idx="329">
                  <c:v>-0.56859448709373694</c:v>
                </c:pt>
                <c:pt idx="330">
                  <c:v>-0.50678984097038127</c:v>
                </c:pt>
                <c:pt idx="331">
                  <c:v>-0.44498519484702553</c:v>
                </c:pt>
                <c:pt idx="332">
                  <c:v>-0.3831805487236698</c:v>
                </c:pt>
                <c:pt idx="333">
                  <c:v>-0.32137590260031407</c:v>
                </c:pt>
                <c:pt idx="334">
                  <c:v>-0.25957125647695833</c:v>
                </c:pt>
                <c:pt idx="335">
                  <c:v>-0.1977666103536026</c:v>
                </c:pt>
                <c:pt idx="336">
                  <c:v>-0.13596196423024687</c:v>
                </c:pt>
                <c:pt idx="337">
                  <c:v>-7.4157318106891135E-2</c:v>
                </c:pt>
                <c:pt idx="338">
                  <c:v>-1.2352671983535408E-2</c:v>
                </c:pt>
                <c:pt idx="339">
                  <c:v>4.9451974139820318E-2</c:v>
                </c:pt>
                <c:pt idx="340">
                  <c:v>0.11125662026317604</c:v>
                </c:pt>
                <c:pt idx="341">
                  <c:v>0.17306126638653177</c:v>
                </c:pt>
                <c:pt idx="342">
                  <c:v>0.2348659125098875</c:v>
                </c:pt>
                <c:pt idx="343">
                  <c:v>0.29667055863324321</c:v>
                </c:pt>
                <c:pt idx="344">
                  <c:v>0.35847520475659894</c:v>
                </c:pt>
                <c:pt idx="345">
                  <c:v>0.42027985087995468</c:v>
                </c:pt>
                <c:pt idx="346">
                  <c:v>0.48208449700331041</c:v>
                </c:pt>
                <c:pt idx="347">
                  <c:v>0.54388914312666614</c:v>
                </c:pt>
                <c:pt idx="348">
                  <c:v>0.60569378925002182</c:v>
                </c:pt>
                <c:pt idx="349">
                  <c:v>0.6674984353733775</c:v>
                </c:pt>
                <c:pt idx="350">
                  <c:v>0.72930308149673317</c:v>
                </c:pt>
                <c:pt idx="351">
                  <c:v>0.79110772762008885</c:v>
                </c:pt>
                <c:pt idx="352">
                  <c:v>0.85291237374344453</c:v>
                </c:pt>
                <c:pt idx="353">
                  <c:v>0.91471701986680021</c:v>
                </c:pt>
                <c:pt idx="354">
                  <c:v>0.97652166599015588</c:v>
                </c:pt>
                <c:pt idx="355">
                  <c:v>1.0383263121135116</c:v>
                </c:pt>
                <c:pt idx="356">
                  <c:v>1.1001309582368672</c:v>
                </c:pt>
                <c:pt idx="357">
                  <c:v>1.1619356043602229</c:v>
                </c:pt>
                <c:pt idx="358">
                  <c:v>1.2237402504835786</c:v>
                </c:pt>
                <c:pt idx="359">
                  <c:v>1.2855448966069343</c:v>
                </c:pt>
                <c:pt idx="360">
                  <c:v>1.34734954273029</c:v>
                </c:pt>
                <c:pt idx="361">
                  <c:v>1.4091541888536456</c:v>
                </c:pt>
                <c:pt idx="362">
                  <c:v>1.4709588349770013</c:v>
                </c:pt>
                <c:pt idx="363">
                  <c:v>1.532763481100357</c:v>
                </c:pt>
                <c:pt idx="364">
                  <c:v>1.5945681272237127</c:v>
                </c:pt>
                <c:pt idx="365">
                  <c:v>1.6563727733470683</c:v>
                </c:pt>
                <c:pt idx="366">
                  <c:v>1.718177419470424</c:v>
                </c:pt>
                <c:pt idx="367">
                  <c:v>1.7799820655937797</c:v>
                </c:pt>
                <c:pt idx="368">
                  <c:v>1.8417867117171354</c:v>
                </c:pt>
                <c:pt idx="369">
                  <c:v>1.903591357840491</c:v>
                </c:pt>
                <c:pt idx="370">
                  <c:v>1.9653960039638467</c:v>
                </c:pt>
                <c:pt idx="371">
                  <c:v>2.0272006500872024</c:v>
                </c:pt>
                <c:pt idx="372">
                  <c:v>2.0890052962105581</c:v>
                </c:pt>
                <c:pt idx="373">
                  <c:v>2.1508099423339138</c:v>
                </c:pt>
                <c:pt idx="374">
                  <c:v>2.2126145884572694</c:v>
                </c:pt>
                <c:pt idx="375">
                  <c:v>2.2744192345806251</c:v>
                </c:pt>
                <c:pt idx="376">
                  <c:v>2.3362238807039808</c:v>
                </c:pt>
                <c:pt idx="377">
                  <c:v>2.3980285268273365</c:v>
                </c:pt>
                <c:pt idx="378">
                  <c:v>2.4598331729506921</c:v>
                </c:pt>
                <c:pt idx="379">
                  <c:v>2.5216378190740478</c:v>
                </c:pt>
                <c:pt idx="380">
                  <c:v>2.5834424651974035</c:v>
                </c:pt>
                <c:pt idx="381">
                  <c:v>2.6452471113207592</c:v>
                </c:pt>
                <c:pt idx="382">
                  <c:v>2.7070517574441149</c:v>
                </c:pt>
                <c:pt idx="383">
                  <c:v>2.7688564035674705</c:v>
                </c:pt>
                <c:pt idx="384">
                  <c:v>2.8306610496908262</c:v>
                </c:pt>
                <c:pt idx="385">
                  <c:v>2.8924656958141819</c:v>
                </c:pt>
                <c:pt idx="386">
                  <c:v>2.9542703419375376</c:v>
                </c:pt>
                <c:pt idx="387">
                  <c:v>3.0160749880608932</c:v>
                </c:pt>
                <c:pt idx="388">
                  <c:v>3.0778796341842489</c:v>
                </c:pt>
                <c:pt idx="389">
                  <c:v>3.1396842803076046</c:v>
                </c:pt>
                <c:pt idx="390">
                  <c:v>3.2014889264309603</c:v>
                </c:pt>
                <c:pt idx="391">
                  <c:v>3.263293572554316</c:v>
                </c:pt>
                <c:pt idx="392">
                  <c:v>3.3250982186776716</c:v>
                </c:pt>
                <c:pt idx="393">
                  <c:v>3.3869028648010273</c:v>
                </c:pt>
                <c:pt idx="394">
                  <c:v>3.448707510924383</c:v>
                </c:pt>
                <c:pt idx="395">
                  <c:v>3.5105121570477387</c:v>
                </c:pt>
                <c:pt idx="396">
                  <c:v>3.5723168031710943</c:v>
                </c:pt>
                <c:pt idx="397">
                  <c:v>3.63412144929445</c:v>
                </c:pt>
                <c:pt idx="398">
                  <c:v>3.6959260954178057</c:v>
                </c:pt>
                <c:pt idx="399">
                  <c:v>3.7577307415411614</c:v>
                </c:pt>
                <c:pt idx="400">
                  <c:v>3.8195353876645171</c:v>
                </c:pt>
                <c:pt idx="401">
                  <c:v>3.8813400337878727</c:v>
                </c:pt>
                <c:pt idx="402">
                  <c:v>3.9431446799112284</c:v>
                </c:pt>
                <c:pt idx="403">
                  <c:v>4.0049493260345841</c:v>
                </c:pt>
                <c:pt idx="404">
                  <c:v>4.0667539721579402</c:v>
                </c:pt>
                <c:pt idx="405">
                  <c:v>4.1285586182812963</c:v>
                </c:pt>
                <c:pt idx="406">
                  <c:v>4.1903632644046525</c:v>
                </c:pt>
                <c:pt idx="407">
                  <c:v>4.2521679105280086</c:v>
                </c:pt>
                <c:pt idx="408">
                  <c:v>4.3139725566513647</c:v>
                </c:pt>
                <c:pt idx="409">
                  <c:v>4.3757772027747208</c:v>
                </c:pt>
                <c:pt idx="410">
                  <c:v>4.4375818488980769</c:v>
                </c:pt>
                <c:pt idx="411">
                  <c:v>4.4993864950214331</c:v>
                </c:pt>
                <c:pt idx="412">
                  <c:v>4.5611911411447892</c:v>
                </c:pt>
                <c:pt idx="413">
                  <c:v>4.6229957872681453</c:v>
                </c:pt>
                <c:pt idx="414">
                  <c:v>4.6848004333915014</c:v>
                </c:pt>
                <c:pt idx="415">
                  <c:v>4.7466050795148576</c:v>
                </c:pt>
                <c:pt idx="416">
                  <c:v>4.8084097256382137</c:v>
                </c:pt>
                <c:pt idx="417">
                  <c:v>4.8702143717615698</c:v>
                </c:pt>
                <c:pt idx="418">
                  <c:v>4.9320190178849259</c:v>
                </c:pt>
                <c:pt idx="419">
                  <c:v>4.993823664008282</c:v>
                </c:pt>
                <c:pt idx="420">
                  <c:v>5.0556283101316382</c:v>
                </c:pt>
                <c:pt idx="421">
                  <c:v>5.1174329562549943</c:v>
                </c:pt>
                <c:pt idx="422">
                  <c:v>5.1792376023783504</c:v>
                </c:pt>
                <c:pt idx="423">
                  <c:v>5.2410422485017065</c:v>
                </c:pt>
                <c:pt idx="424">
                  <c:v>5.3028468946250626</c:v>
                </c:pt>
                <c:pt idx="425">
                  <c:v>5.3646515407484188</c:v>
                </c:pt>
                <c:pt idx="426">
                  <c:v>5.4264561868717749</c:v>
                </c:pt>
                <c:pt idx="427">
                  <c:v>5.488260832995131</c:v>
                </c:pt>
                <c:pt idx="428">
                  <c:v>5.5500654791184871</c:v>
                </c:pt>
                <c:pt idx="429">
                  <c:v>5.6118701252418433</c:v>
                </c:pt>
                <c:pt idx="430">
                  <c:v>5.6736747713651994</c:v>
                </c:pt>
                <c:pt idx="431">
                  <c:v>5.7354794174885555</c:v>
                </c:pt>
                <c:pt idx="432">
                  <c:v>5.7972840636119116</c:v>
                </c:pt>
                <c:pt idx="433">
                  <c:v>5.8590887097352677</c:v>
                </c:pt>
                <c:pt idx="434">
                  <c:v>5.9208933558586239</c:v>
                </c:pt>
                <c:pt idx="435">
                  <c:v>5.98269800198198</c:v>
                </c:pt>
                <c:pt idx="436">
                  <c:v>6.0445026481053361</c:v>
                </c:pt>
                <c:pt idx="437">
                  <c:v>6.1063072942286922</c:v>
                </c:pt>
                <c:pt idx="438">
                  <c:v>6.1681119403520484</c:v>
                </c:pt>
                <c:pt idx="439">
                  <c:v>6.2299165864754045</c:v>
                </c:pt>
                <c:pt idx="440">
                  <c:v>6.2917212325987606</c:v>
                </c:pt>
                <c:pt idx="441">
                  <c:v>6.3535258787221167</c:v>
                </c:pt>
                <c:pt idx="442">
                  <c:v>6.4153305248454728</c:v>
                </c:pt>
                <c:pt idx="443">
                  <c:v>6.477135170968829</c:v>
                </c:pt>
                <c:pt idx="444">
                  <c:v>6.5389398170921851</c:v>
                </c:pt>
                <c:pt idx="445">
                  <c:v>6.6007444632155412</c:v>
                </c:pt>
                <c:pt idx="446">
                  <c:v>6.6625491093388973</c:v>
                </c:pt>
                <c:pt idx="447">
                  <c:v>6.7243537554622534</c:v>
                </c:pt>
                <c:pt idx="448">
                  <c:v>6.7861584015856096</c:v>
                </c:pt>
                <c:pt idx="449">
                  <c:v>6.8479630477089657</c:v>
                </c:pt>
                <c:pt idx="450">
                  <c:v>6.9097676938323218</c:v>
                </c:pt>
                <c:pt idx="451">
                  <c:v>6.9715723399556779</c:v>
                </c:pt>
                <c:pt idx="452">
                  <c:v>7.0333769860790341</c:v>
                </c:pt>
                <c:pt idx="453">
                  <c:v>7.0951816322023902</c:v>
                </c:pt>
                <c:pt idx="454">
                  <c:v>7.1569862783257463</c:v>
                </c:pt>
                <c:pt idx="455">
                  <c:v>7.2187909244491024</c:v>
                </c:pt>
                <c:pt idx="456">
                  <c:v>7.2805955705724585</c:v>
                </c:pt>
                <c:pt idx="457">
                  <c:v>7.3424002166958147</c:v>
                </c:pt>
                <c:pt idx="458">
                  <c:v>7.4042048628191708</c:v>
                </c:pt>
                <c:pt idx="459">
                  <c:v>7.4660095089425269</c:v>
                </c:pt>
                <c:pt idx="460">
                  <c:v>7.527814155065883</c:v>
                </c:pt>
                <c:pt idx="461">
                  <c:v>7.5896188011892392</c:v>
                </c:pt>
                <c:pt idx="462">
                  <c:v>7.6514234473125953</c:v>
                </c:pt>
                <c:pt idx="463">
                  <c:v>7.7132280934359514</c:v>
                </c:pt>
                <c:pt idx="464">
                  <c:v>7.7750327395593075</c:v>
                </c:pt>
                <c:pt idx="465">
                  <c:v>7.8368373856826636</c:v>
                </c:pt>
                <c:pt idx="466">
                  <c:v>7.8986420318060198</c:v>
                </c:pt>
                <c:pt idx="467">
                  <c:v>7.9604466779293759</c:v>
                </c:pt>
                <c:pt idx="468">
                  <c:v>8.022251324052732</c:v>
                </c:pt>
                <c:pt idx="469">
                  <c:v>8.0840559701760881</c:v>
                </c:pt>
                <c:pt idx="470">
                  <c:v>8.1458606162994442</c:v>
                </c:pt>
                <c:pt idx="471">
                  <c:v>8.2076652624228004</c:v>
                </c:pt>
                <c:pt idx="472">
                  <c:v>8.2694699085461565</c:v>
                </c:pt>
                <c:pt idx="473">
                  <c:v>8.3312745546695126</c:v>
                </c:pt>
                <c:pt idx="474">
                  <c:v>8.3930792007928687</c:v>
                </c:pt>
                <c:pt idx="475">
                  <c:v>8.4548838469162249</c:v>
                </c:pt>
                <c:pt idx="476">
                  <c:v>8.516688493039581</c:v>
                </c:pt>
                <c:pt idx="477">
                  <c:v>8.5784931391629371</c:v>
                </c:pt>
                <c:pt idx="478">
                  <c:v>8.6402977852862932</c:v>
                </c:pt>
                <c:pt idx="479">
                  <c:v>8.7021024314096493</c:v>
                </c:pt>
                <c:pt idx="480">
                  <c:v>8.7639070775330055</c:v>
                </c:pt>
                <c:pt idx="481">
                  <c:v>8.8257117236563616</c:v>
                </c:pt>
                <c:pt idx="482">
                  <c:v>8.8875163697797177</c:v>
                </c:pt>
                <c:pt idx="483">
                  <c:v>8.9493210159030738</c:v>
                </c:pt>
                <c:pt idx="484">
                  <c:v>9.0111256620264299</c:v>
                </c:pt>
                <c:pt idx="485">
                  <c:v>9.0729303081497861</c:v>
                </c:pt>
                <c:pt idx="486">
                  <c:v>9.1347349542731422</c:v>
                </c:pt>
                <c:pt idx="487">
                  <c:v>9.1965396003964983</c:v>
                </c:pt>
                <c:pt idx="488">
                  <c:v>9.2583442465198544</c:v>
                </c:pt>
                <c:pt idx="489">
                  <c:v>9.3201488926432106</c:v>
                </c:pt>
                <c:pt idx="490">
                  <c:v>9.3819535387665667</c:v>
                </c:pt>
                <c:pt idx="491">
                  <c:v>9.4437581848899228</c:v>
                </c:pt>
                <c:pt idx="492">
                  <c:v>9.5055628310132789</c:v>
                </c:pt>
                <c:pt idx="493">
                  <c:v>9.567367477136635</c:v>
                </c:pt>
                <c:pt idx="494">
                  <c:v>9.6291721232599912</c:v>
                </c:pt>
                <c:pt idx="495">
                  <c:v>9.6909767693833473</c:v>
                </c:pt>
                <c:pt idx="496">
                  <c:v>9.7527814155067034</c:v>
                </c:pt>
                <c:pt idx="497">
                  <c:v>9.8145860616300595</c:v>
                </c:pt>
                <c:pt idx="498">
                  <c:v>9.8763907077534157</c:v>
                </c:pt>
                <c:pt idx="499">
                  <c:v>9.9381953538767718</c:v>
                </c:pt>
                <c:pt idx="500">
                  <c:v>10.000000000000128</c:v>
                </c:pt>
                <c:pt idx="501">
                  <c:v>10.061804646123484</c:v>
                </c:pt>
                <c:pt idx="502">
                  <c:v>10.12360929224684</c:v>
                </c:pt>
                <c:pt idx="503">
                  <c:v>10.185413938370196</c:v>
                </c:pt>
                <c:pt idx="504">
                  <c:v>10.247218584493552</c:v>
                </c:pt>
                <c:pt idx="505">
                  <c:v>10.309023230616909</c:v>
                </c:pt>
                <c:pt idx="506">
                  <c:v>10.370827876740265</c:v>
                </c:pt>
                <c:pt idx="507">
                  <c:v>10.432632522863621</c:v>
                </c:pt>
                <c:pt idx="508">
                  <c:v>10.494437168986977</c:v>
                </c:pt>
                <c:pt idx="509">
                  <c:v>10.556241815110333</c:v>
                </c:pt>
                <c:pt idx="510">
                  <c:v>10.618046461233689</c:v>
                </c:pt>
                <c:pt idx="511">
                  <c:v>10.679851107357045</c:v>
                </c:pt>
                <c:pt idx="512">
                  <c:v>10.741655753480401</c:v>
                </c:pt>
                <c:pt idx="513">
                  <c:v>10.803460399603757</c:v>
                </c:pt>
                <c:pt idx="514">
                  <c:v>10.865265045727114</c:v>
                </c:pt>
                <c:pt idx="515">
                  <c:v>10.92706969185047</c:v>
                </c:pt>
                <c:pt idx="516">
                  <c:v>10.988874337973826</c:v>
                </c:pt>
                <c:pt idx="517">
                  <c:v>11.050678984097182</c:v>
                </c:pt>
                <c:pt idx="518">
                  <c:v>11.112483630220538</c:v>
                </c:pt>
                <c:pt idx="519">
                  <c:v>11.174288276343894</c:v>
                </c:pt>
                <c:pt idx="520">
                  <c:v>11.23609292246725</c:v>
                </c:pt>
                <c:pt idx="521">
                  <c:v>11.297897568590606</c:v>
                </c:pt>
                <c:pt idx="522">
                  <c:v>11.359702214713963</c:v>
                </c:pt>
                <c:pt idx="523">
                  <c:v>11.421506860837319</c:v>
                </c:pt>
                <c:pt idx="524">
                  <c:v>11.483311506960675</c:v>
                </c:pt>
                <c:pt idx="525">
                  <c:v>11.545116153084031</c:v>
                </c:pt>
                <c:pt idx="526">
                  <c:v>11.606920799207387</c:v>
                </c:pt>
                <c:pt idx="527">
                  <c:v>11.668725445330743</c:v>
                </c:pt>
                <c:pt idx="528">
                  <c:v>11.730530091454099</c:v>
                </c:pt>
                <c:pt idx="529">
                  <c:v>11.792334737577455</c:v>
                </c:pt>
                <c:pt idx="530">
                  <c:v>11.854139383700812</c:v>
                </c:pt>
                <c:pt idx="531">
                  <c:v>11.915944029824168</c:v>
                </c:pt>
                <c:pt idx="532">
                  <c:v>11.977748675947524</c:v>
                </c:pt>
                <c:pt idx="533">
                  <c:v>12.03955332207088</c:v>
                </c:pt>
                <c:pt idx="534">
                  <c:v>12.101357968194236</c:v>
                </c:pt>
                <c:pt idx="535">
                  <c:v>12.163162614317592</c:v>
                </c:pt>
                <c:pt idx="536">
                  <c:v>12.224967260440948</c:v>
                </c:pt>
                <c:pt idx="537">
                  <c:v>12.286771906564304</c:v>
                </c:pt>
                <c:pt idx="538">
                  <c:v>12.348576552687661</c:v>
                </c:pt>
                <c:pt idx="539">
                  <c:v>12.410381198811017</c:v>
                </c:pt>
                <c:pt idx="540">
                  <c:v>12.472185844934373</c:v>
                </c:pt>
                <c:pt idx="541">
                  <c:v>12.533990491057729</c:v>
                </c:pt>
                <c:pt idx="542">
                  <c:v>12.595795137181085</c:v>
                </c:pt>
                <c:pt idx="543">
                  <c:v>12.657599783304441</c:v>
                </c:pt>
                <c:pt idx="544">
                  <c:v>12.719404429427797</c:v>
                </c:pt>
                <c:pt idx="545">
                  <c:v>12.781209075551153</c:v>
                </c:pt>
                <c:pt idx="546">
                  <c:v>12.843013721674509</c:v>
                </c:pt>
                <c:pt idx="547">
                  <c:v>12.904818367797866</c:v>
                </c:pt>
                <c:pt idx="548">
                  <c:v>12.966623013921222</c:v>
                </c:pt>
                <c:pt idx="549">
                  <c:v>13.028427660044578</c:v>
                </c:pt>
                <c:pt idx="550">
                  <c:v>13.090232306167934</c:v>
                </c:pt>
                <c:pt idx="551">
                  <c:v>13.15203695229129</c:v>
                </c:pt>
                <c:pt idx="552">
                  <c:v>13.213841598414646</c:v>
                </c:pt>
                <c:pt idx="553">
                  <c:v>13.275646244538002</c:v>
                </c:pt>
                <c:pt idx="554">
                  <c:v>13.337450890661358</c:v>
                </c:pt>
                <c:pt idx="555">
                  <c:v>13.399255536784715</c:v>
                </c:pt>
                <c:pt idx="556">
                  <c:v>13.461060182908071</c:v>
                </c:pt>
                <c:pt idx="557">
                  <c:v>13.522864829031427</c:v>
                </c:pt>
                <c:pt idx="558">
                  <c:v>13.584669475154783</c:v>
                </c:pt>
                <c:pt idx="559">
                  <c:v>13.646474121278139</c:v>
                </c:pt>
                <c:pt idx="560">
                  <c:v>13.708278767401495</c:v>
                </c:pt>
                <c:pt idx="561">
                  <c:v>13.770083413524851</c:v>
                </c:pt>
                <c:pt idx="562">
                  <c:v>13.831888059648207</c:v>
                </c:pt>
                <c:pt idx="563">
                  <c:v>13.893692705771564</c:v>
                </c:pt>
                <c:pt idx="564">
                  <c:v>13.95549735189492</c:v>
                </c:pt>
                <c:pt idx="565">
                  <c:v>14.017301998018276</c:v>
                </c:pt>
                <c:pt idx="566">
                  <c:v>14.079106644141632</c:v>
                </c:pt>
                <c:pt idx="567">
                  <c:v>14.140911290264988</c:v>
                </c:pt>
                <c:pt idx="568">
                  <c:v>14.202715936388344</c:v>
                </c:pt>
                <c:pt idx="569">
                  <c:v>14.2645205825117</c:v>
                </c:pt>
                <c:pt idx="570">
                  <c:v>14.326325228635056</c:v>
                </c:pt>
                <c:pt idx="571">
                  <c:v>14.388129874758413</c:v>
                </c:pt>
                <c:pt idx="572">
                  <c:v>14.449934520881769</c:v>
                </c:pt>
                <c:pt idx="573">
                  <c:v>14.511739167005125</c:v>
                </c:pt>
                <c:pt idx="574">
                  <c:v>14.573543813128481</c:v>
                </c:pt>
                <c:pt idx="575">
                  <c:v>14.635348459251837</c:v>
                </c:pt>
                <c:pt idx="576">
                  <c:v>14.697153105375193</c:v>
                </c:pt>
                <c:pt idx="577">
                  <c:v>14.758957751498549</c:v>
                </c:pt>
                <c:pt idx="578">
                  <c:v>14.820762397621905</c:v>
                </c:pt>
                <c:pt idx="579">
                  <c:v>14.882567043745262</c:v>
                </c:pt>
                <c:pt idx="580">
                  <c:v>14.944371689868618</c:v>
                </c:pt>
                <c:pt idx="581">
                  <c:v>15.006176335991974</c:v>
                </c:pt>
                <c:pt idx="582">
                  <c:v>15.06798098211533</c:v>
                </c:pt>
                <c:pt idx="583">
                  <c:v>15.129785628238686</c:v>
                </c:pt>
                <c:pt idx="584">
                  <c:v>15.191590274362042</c:v>
                </c:pt>
                <c:pt idx="585">
                  <c:v>15.253394920485398</c:v>
                </c:pt>
                <c:pt idx="586">
                  <c:v>15.315199566608754</c:v>
                </c:pt>
                <c:pt idx="587">
                  <c:v>15.37700421273211</c:v>
                </c:pt>
                <c:pt idx="588">
                  <c:v>15.438808858855467</c:v>
                </c:pt>
                <c:pt idx="589">
                  <c:v>15.500613504978823</c:v>
                </c:pt>
                <c:pt idx="590">
                  <c:v>15.562418151102179</c:v>
                </c:pt>
                <c:pt idx="591">
                  <c:v>15.624222797225535</c:v>
                </c:pt>
                <c:pt idx="592">
                  <c:v>15.686027443348891</c:v>
                </c:pt>
                <c:pt idx="593">
                  <c:v>15.747832089472247</c:v>
                </c:pt>
                <c:pt idx="594">
                  <c:v>15.809636735595603</c:v>
                </c:pt>
                <c:pt idx="595">
                  <c:v>15.871441381718959</c:v>
                </c:pt>
                <c:pt idx="596">
                  <c:v>15.933246027842316</c:v>
                </c:pt>
                <c:pt idx="597">
                  <c:v>15.995050673965672</c:v>
                </c:pt>
                <c:pt idx="598">
                  <c:v>16.056855320089028</c:v>
                </c:pt>
                <c:pt idx="599">
                  <c:v>16.118659966212384</c:v>
                </c:pt>
                <c:pt idx="600">
                  <c:v>16.18046461233574</c:v>
                </c:pt>
                <c:pt idx="601">
                  <c:v>16.242269258459096</c:v>
                </c:pt>
                <c:pt idx="602">
                  <c:v>16.304073904582452</c:v>
                </c:pt>
                <c:pt idx="603">
                  <c:v>16.365878550705808</c:v>
                </c:pt>
                <c:pt idx="604">
                  <c:v>16.427683196829165</c:v>
                </c:pt>
                <c:pt idx="605">
                  <c:v>16.489487842952521</c:v>
                </c:pt>
                <c:pt idx="606">
                  <c:v>16.551292489075877</c:v>
                </c:pt>
                <c:pt idx="607">
                  <c:v>16.613097135199233</c:v>
                </c:pt>
                <c:pt idx="608">
                  <c:v>16.674901781322589</c:v>
                </c:pt>
                <c:pt idx="609">
                  <c:v>16.736706427445945</c:v>
                </c:pt>
                <c:pt idx="610">
                  <c:v>16.798511073569301</c:v>
                </c:pt>
                <c:pt idx="611">
                  <c:v>16.860315719692657</c:v>
                </c:pt>
                <c:pt idx="612">
                  <c:v>16.922120365816014</c:v>
                </c:pt>
                <c:pt idx="613">
                  <c:v>16.98392501193937</c:v>
                </c:pt>
                <c:pt idx="614">
                  <c:v>17.045729658062726</c:v>
                </c:pt>
                <c:pt idx="615">
                  <c:v>17.107534304186082</c:v>
                </c:pt>
                <c:pt idx="616">
                  <c:v>17.169338950309438</c:v>
                </c:pt>
                <c:pt idx="617">
                  <c:v>17.231143596432794</c:v>
                </c:pt>
                <c:pt idx="618">
                  <c:v>17.29294824255615</c:v>
                </c:pt>
                <c:pt idx="619">
                  <c:v>17.354752888679506</c:v>
                </c:pt>
                <c:pt idx="620">
                  <c:v>17.416557534802863</c:v>
                </c:pt>
                <c:pt idx="621">
                  <c:v>17.478362180926219</c:v>
                </c:pt>
                <c:pt idx="622">
                  <c:v>17.540166827049575</c:v>
                </c:pt>
                <c:pt idx="623">
                  <c:v>17.601971473172931</c:v>
                </c:pt>
                <c:pt idx="624">
                  <c:v>17.663776119296287</c:v>
                </c:pt>
                <c:pt idx="625">
                  <c:v>17.725580765419643</c:v>
                </c:pt>
                <c:pt idx="626">
                  <c:v>17.787385411542999</c:v>
                </c:pt>
                <c:pt idx="627">
                  <c:v>17.849190057666355</c:v>
                </c:pt>
                <c:pt idx="628">
                  <c:v>17.910994703789711</c:v>
                </c:pt>
                <c:pt idx="629">
                  <c:v>17.972799349913068</c:v>
                </c:pt>
                <c:pt idx="630">
                  <c:v>18.034603996036424</c:v>
                </c:pt>
                <c:pt idx="631">
                  <c:v>18.09640864215978</c:v>
                </c:pt>
                <c:pt idx="632">
                  <c:v>18.158213288283136</c:v>
                </c:pt>
                <c:pt idx="633">
                  <c:v>18.220017934406492</c:v>
                </c:pt>
                <c:pt idx="634">
                  <c:v>18.281822580529848</c:v>
                </c:pt>
                <c:pt idx="635">
                  <c:v>18.343627226653204</c:v>
                </c:pt>
                <c:pt idx="636">
                  <c:v>18.40543187277656</c:v>
                </c:pt>
                <c:pt idx="637">
                  <c:v>18.467236518899917</c:v>
                </c:pt>
                <c:pt idx="638">
                  <c:v>18.529041165023273</c:v>
                </c:pt>
                <c:pt idx="639">
                  <c:v>18.590845811146629</c:v>
                </c:pt>
                <c:pt idx="640">
                  <c:v>18.652650457269985</c:v>
                </c:pt>
                <c:pt idx="641">
                  <c:v>18.714455103393341</c:v>
                </c:pt>
                <c:pt idx="642">
                  <c:v>18.776259749516697</c:v>
                </c:pt>
                <c:pt idx="643">
                  <c:v>18.838064395640053</c:v>
                </c:pt>
                <c:pt idx="644">
                  <c:v>18.899869041763409</c:v>
                </c:pt>
                <c:pt idx="645">
                  <c:v>18.961673687886766</c:v>
                </c:pt>
                <c:pt idx="646">
                  <c:v>19.023478334010122</c:v>
                </c:pt>
                <c:pt idx="647">
                  <c:v>19.085282980133478</c:v>
                </c:pt>
                <c:pt idx="648">
                  <c:v>19.147087626256834</c:v>
                </c:pt>
                <c:pt idx="649">
                  <c:v>19.20889227238019</c:v>
                </c:pt>
                <c:pt idx="650">
                  <c:v>19.270696918503546</c:v>
                </c:pt>
                <c:pt idx="651">
                  <c:v>19.332501564626902</c:v>
                </c:pt>
                <c:pt idx="652">
                  <c:v>19.394306210750258</c:v>
                </c:pt>
                <c:pt idx="653">
                  <c:v>19.456110856873615</c:v>
                </c:pt>
                <c:pt idx="654">
                  <c:v>19.517915502996971</c:v>
                </c:pt>
                <c:pt idx="655">
                  <c:v>19.579720149120327</c:v>
                </c:pt>
                <c:pt idx="656">
                  <c:v>19.641524795243683</c:v>
                </c:pt>
                <c:pt idx="657">
                  <c:v>19.703329441367039</c:v>
                </c:pt>
                <c:pt idx="658">
                  <c:v>19.765134087490395</c:v>
                </c:pt>
                <c:pt idx="659">
                  <c:v>19.826938733613751</c:v>
                </c:pt>
                <c:pt idx="660">
                  <c:v>19.888743379737107</c:v>
                </c:pt>
                <c:pt idx="661">
                  <c:v>19.950548025860463</c:v>
                </c:pt>
                <c:pt idx="662">
                  <c:v>20.01235267198382</c:v>
                </c:pt>
                <c:pt idx="663">
                  <c:v>20.074157318107176</c:v>
                </c:pt>
                <c:pt idx="664">
                  <c:v>20.135961964230532</c:v>
                </c:pt>
                <c:pt idx="665">
                  <c:v>20.197766610353888</c:v>
                </c:pt>
                <c:pt idx="666">
                  <c:v>20.259571256477244</c:v>
                </c:pt>
                <c:pt idx="667">
                  <c:v>20.3213759026006</c:v>
                </c:pt>
                <c:pt idx="668">
                  <c:v>20.383180548723956</c:v>
                </c:pt>
                <c:pt idx="669">
                  <c:v>20.444985194847312</c:v>
                </c:pt>
                <c:pt idx="670">
                  <c:v>20.506789840970669</c:v>
                </c:pt>
                <c:pt idx="671">
                  <c:v>20.568594487094025</c:v>
                </c:pt>
                <c:pt idx="672">
                  <c:v>20.630399133217381</c:v>
                </c:pt>
                <c:pt idx="673">
                  <c:v>20.692203779340737</c:v>
                </c:pt>
                <c:pt idx="674">
                  <c:v>20.754008425464093</c:v>
                </c:pt>
                <c:pt idx="675">
                  <c:v>20.815813071587449</c:v>
                </c:pt>
                <c:pt idx="676">
                  <c:v>20.877617717710805</c:v>
                </c:pt>
                <c:pt idx="677">
                  <c:v>20.939422363834161</c:v>
                </c:pt>
                <c:pt idx="678">
                  <c:v>21.001227009957518</c:v>
                </c:pt>
                <c:pt idx="679">
                  <c:v>21.063031656080874</c:v>
                </c:pt>
                <c:pt idx="680">
                  <c:v>21.12483630220423</c:v>
                </c:pt>
                <c:pt idx="681">
                  <c:v>21.186640948327586</c:v>
                </c:pt>
                <c:pt idx="682">
                  <c:v>21.248445594450942</c:v>
                </c:pt>
                <c:pt idx="683">
                  <c:v>21.310250240574298</c:v>
                </c:pt>
                <c:pt idx="684">
                  <c:v>21.372054886697654</c:v>
                </c:pt>
                <c:pt idx="685">
                  <c:v>21.43385953282101</c:v>
                </c:pt>
                <c:pt idx="686">
                  <c:v>21.495664178944367</c:v>
                </c:pt>
                <c:pt idx="687">
                  <c:v>21.557468825067723</c:v>
                </c:pt>
                <c:pt idx="688">
                  <c:v>21.619273471191079</c:v>
                </c:pt>
                <c:pt idx="689">
                  <c:v>21.681078117314435</c:v>
                </c:pt>
                <c:pt idx="690">
                  <c:v>21.742882763437791</c:v>
                </c:pt>
                <c:pt idx="691">
                  <c:v>21.804687409561147</c:v>
                </c:pt>
                <c:pt idx="692">
                  <c:v>21.866492055684503</c:v>
                </c:pt>
                <c:pt idx="693">
                  <c:v>21.928296701807859</c:v>
                </c:pt>
                <c:pt idx="694">
                  <c:v>21.990101347931216</c:v>
                </c:pt>
                <c:pt idx="695">
                  <c:v>22.051905994054572</c:v>
                </c:pt>
                <c:pt idx="696">
                  <c:v>22.113710640177928</c:v>
                </c:pt>
                <c:pt idx="697">
                  <c:v>22.175515286301284</c:v>
                </c:pt>
                <c:pt idx="698">
                  <c:v>22.23731993242464</c:v>
                </c:pt>
                <c:pt idx="699">
                  <c:v>22.299124578547996</c:v>
                </c:pt>
                <c:pt idx="700">
                  <c:v>22.360929224671352</c:v>
                </c:pt>
                <c:pt idx="701">
                  <c:v>22.422733870794708</c:v>
                </c:pt>
                <c:pt idx="702">
                  <c:v>22.484538516918064</c:v>
                </c:pt>
                <c:pt idx="703">
                  <c:v>22.546343163041421</c:v>
                </c:pt>
                <c:pt idx="704">
                  <c:v>22.608147809164777</c:v>
                </c:pt>
                <c:pt idx="705">
                  <c:v>22.669952455288133</c:v>
                </c:pt>
                <c:pt idx="706">
                  <c:v>22.731757101411489</c:v>
                </c:pt>
                <c:pt idx="707">
                  <c:v>22.793561747534845</c:v>
                </c:pt>
                <c:pt idx="708">
                  <c:v>22.855366393658201</c:v>
                </c:pt>
                <c:pt idx="709">
                  <c:v>22.917171039781557</c:v>
                </c:pt>
                <c:pt idx="710">
                  <c:v>22.978975685904913</c:v>
                </c:pt>
                <c:pt idx="711">
                  <c:v>23.04078033202827</c:v>
                </c:pt>
                <c:pt idx="712">
                  <c:v>23.102584978151626</c:v>
                </c:pt>
                <c:pt idx="713">
                  <c:v>23.164389624274982</c:v>
                </c:pt>
                <c:pt idx="714">
                  <c:v>23.226194270398338</c:v>
                </c:pt>
                <c:pt idx="715">
                  <c:v>23.287998916521694</c:v>
                </c:pt>
                <c:pt idx="716">
                  <c:v>23.34980356264505</c:v>
                </c:pt>
                <c:pt idx="717">
                  <c:v>23.411608208768406</c:v>
                </c:pt>
                <c:pt idx="718">
                  <c:v>23.473412854891762</c:v>
                </c:pt>
                <c:pt idx="719">
                  <c:v>23.535217501015119</c:v>
                </c:pt>
                <c:pt idx="720">
                  <c:v>23.597022147138475</c:v>
                </c:pt>
                <c:pt idx="721">
                  <c:v>23.658826793261831</c:v>
                </c:pt>
                <c:pt idx="722">
                  <c:v>23.720631439385187</c:v>
                </c:pt>
                <c:pt idx="723">
                  <c:v>23.782436085508543</c:v>
                </c:pt>
                <c:pt idx="724">
                  <c:v>23.844240731631899</c:v>
                </c:pt>
                <c:pt idx="725">
                  <c:v>23.906045377755255</c:v>
                </c:pt>
                <c:pt idx="726">
                  <c:v>23.967850023878611</c:v>
                </c:pt>
                <c:pt idx="727">
                  <c:v>24.029654670001968</c:v>
                </c:pt>
                <c:pt idx="728">
                  <c:v>24.091459316125324</c:v>
                </c:pt>
                <c:pt idx="729">
                  <c:v>24.15326396224868</c:v>
                </c:pt>
                <c:pt idx="730">
                  <c:v>24.215068608372036</c:v>
                </c:pt>
                <c:pt idx="731">
                  <c:v>24.276873254495392</c:v>
                </c:pt>
                <c:pt idx="732">
                  <c:v>24.338677900618748</c:v>
                </c:pt>
                <c:pt idx="733">
                  <c:v>24.400482546742104</c:v>
                </c:pt>
                <c:pt idx="734">
                  <c:v>24.46228719286546</c:v>
                </c:pt>
                <c:pt idx="735">
                  <c:v>24.524091838988817</c:v>
                </c:pt>
                <c:pt idx="736">
                  <c:v>24.585896485112173</c:v>
                </c:pt>
                <c:pt idx="737">
                  <c:v>24.647701131235529</c:v>
                </c:pt>
                <c:pt idx="738">
                  <c:v>24.709505777358885</c:v>
                </c:pt>
                <c:pt idx="739">
                  <c:v>24.771310423482241</c:v>
                </c:pt>
                <c:pt idx="740">
                  <c:v>24.833115069605597</c:v>
                </c:pt>
                <c:pt idx="741">
                  <c:v>24.894919715728953</c:v>
                </c:pt>
                <c:pt idx="742">
                  <c:v>24.956724361852309</c:v>
                </c:pt>
                <c:pt idx="743">
                  <c:v>25.018529007975665</c:v>
                </c:pt>
                <c:pt idx="744">
                  <c:v>25.080333654099022</c:v>
                </c:pt>
                <c:pt idx="745">
                  <c:v>25.142138300222378</c:v>
                </c:pt>
                <c:pt idx="746">
                  <c:v>25.203942946345734</c:v>
                </c:pt>
                <c:pt idx="747">
                  <c:v>25.26574759246909</c:v>
                </c:pt>
                <c:pt idx="748">
                  <c:v>25.327552238592446</c:v>
                </c:pt>
                <c:pt idx="749">
                  <c:v>25.389356884715802</c:v>
                </c:pt>
                <c:pt idx="750">
                  <c:v>25.451161530839158</c:v>
                </c:pt>
                <c:pt idx="751">
                  <c:v>25.512966176962514</c:v>
                </c:pt>
                <c:pt idx="752">
                  <c:v>25.574770823085871</c:v>
                </c:pt>
                <c:pt idx="753">
                  <c:v>25.636575469209227</c:v>
                </c:pt>
                <c:pt idx="754">
                  <c:v>25.698380115332583</c:v>
                </c:pt>
                <c:pt idx="755">
                  <c:v>25.760184761455939</c:v>
                </c:pt>
                <c:pt idx="756">
                  <c:v>25.821989407579295</c:v>
                </c:pt>
                <c:pt idx="757">
                  <c:v>25.883794053702651</c:v>
                </c:pt>
                <c:pt idx="758">
                  <c:v>25.945598699826007</c:v>
                </c:pt>
                <c:pt idx="759">
                  <c:v>26.007403345949363</c:v>
                </c:pt>
                <c:pt idx="760">
                  <c:v>26.06920799207272</c:v>
                </c:pt>
                <c:pt idx="761">
                  <c:v>26.131012638196076</c:v>
                </c:pt>
                <c:pt idx="762">
                  <c:v>26.192817284319432</c:v>
                </c:pt>
                <c:pt idx="763">
                  <c:v>26.254621930442788</c:v>
                </c:pt>
                <c:pt idx="764">
                  <c:v>26.316426576566144</c:v>
                </c:pt>
                <c:pt idx="765">
                  <c:v>26.3782312226895</c:v>
                </c:pt>
                <c:pt idx="766">
                  <c:v>26.440035868812856</c:v>
                </c:pt>
                <c:pt idx="767">
                  <c:v>26.501840514936212</c:v>
                </c:pt>
                <c:pt idx="768">
                  <c:v>26.563645161059569</c:v>
                </c:pt>
                <c:pt idx="769">
                  <c:v>26.625449807182925</c:v>
                </c:pt>
                <c:pt idx="770">
                  <c:v>26.687254453306281</c:v>
                </c:pt>
                <c:pt idx="771">
                  <c:v>26.749059099429637</c:v>
                </c:pt>
                <c:pt idx="772">
                  <c:v>26.810863745552993</c:v>
                </c:pt>
                <c:pt idx="773">
                  <c:v>26.872668391676349</c:v>
                </c:pt>
                <c:pt idx="774">
                  <c:v>26.934473037799705</c:v>
                </c:pt>
                <c:pt idx="775">
                  <c:v>26.996277683923061</c:v>
                </c:pt>
                <c:pt idx="776">
                  <c:v>27.058082330046417</c:v>
                </c:pt>
                <c:pt idx="777">
                  <c:v>27.119886976169774</c:v>
                </c:pt>
                <c:pt idx="778">
                  <c:v>27.18169162229313</c:v>
                </c:pt>
                <c:pt idx="779">
                  <c:v>27.243496268416486</c:v>
                </c:pt>
                <c:pt idx="780">
                  <c:v>27.305300914539842</c:v>
                </c:pt>
                <c:pt idx="781">
                  <c:v>27.367105560663198</c:v>
                </c:pt>
                <c:pt idx="782">
                  <c:v>27.428910206786554</c:v>
                </c:pt>
                <c:pt idx="783">
                  <c:v>27.49071485290991</c:v>
                </c:pt>
                <c:pt idx="784">
                  <c:v>27.552519499033266</c:v>
                </c:pt>
                <c:pt idx="785">
                  <c:v>27.614324145156623</c:v>
                </c:pt>
                <c:pt idx="786">
                  <c:v>27.676128791279979</c:v>
                </c:pt>
                <c:pt idx="787">
                  <c:v>27.737933437403335</c:v>
                </c:pt>
                <c:pt idx="788">
                  <c:v>27.799738083526691</c:v>
                </c:pt>
                <c:pt idx="789">
                  <c:v>27.861542729650047</c:v>
                </c:pt>
                <c:pt idx="790">
                  <c:v>27.923347375773403</c:v>
                </c:pt>
                <c:pt idx="791">
                  <c:v>27.985152021896759</c:v>
                </c:pt>
                <c:pt idx="792">
                  <c:v>28.046956668020115</c:v>
                </c:pt>
                <c:pt idx="793">
                  <c:v>28.108761314143472</c:v>
                </c:pt>
                <c:pt idx="794">
                  <c:v>28.170565960266828</c:v>
                </c:pt>
                <c:pt idx="795">
                  <c:v>28.232370606390184</c:v>
                </c:pt>
                <c:pt idx="796">
                  <c:v>28.29417525251354</c:v>
                </c:pt>
                <c:pt idx="797">
                  <c:v>28.355979898636896</c:v>
                </c:pt>
                <c:pt idx="798">
                  <c:v>28.417784544760252</c:v>
                </c:pt>
                <c:pt idx="799">
                  <c:v>28.479589190883608</c:v>
                </c:pt>
                <c:pt idx="800">
                  <c:v>28.541393837006964</c:v>
                </c:pt>
                <c:pt idx="801">
                  <c:v>28.603198483130321</c:v>
                </c:pt>
                <c:pt idx="802">
                  <c:v>28.665003129253677</c:v>
                </c:pt>
                <c:pt idx="803">
                  <c:v>28.726807775377033</c:v>
                </c:pt>
                <c:pt idx="804">
                  <c:v>28.788612421500389</c:v>
                </c:pt>
                <c:pt idx="805">
                  <c:v>28.850417067623745</c:v>
                </c:pt>
                <c:pt idx="806">
                  <c:v>28.912221713747101</c:v>
                </c:pt>
                <c:pt idx="807">
                  <c:v>28.974026359870457</c:v>
                </c:pt>
                <c:pt idx="808">
                  <c:v>29.035831005993813</c:v>
                </c:pt>
                <c:pt idx="809">
                  <c:v>29.09763565211717</c:v>
                </c:pt>
                <c:pt idx="810">
                  <c:v>29.159440298240526</c:v>
                </c:pt>
                <c:pt idx="811">
                  <c:v>29.221244944363882</c:v>
                </c:pt>
                <c:pt idx="812">
                  <c:v>29.283049590487238</c:v>
                </c:pt>
                <c:pt idx="813">
                  <c:v>29.344854236610594</c:v>
                </c:pt>
                <c:pt idx="814">
                  <c:v>29.40665888273395</c:v>
                </c:pt>
                <c:pt idx="815">
                  <c:v>29.468463528857306</c:v>
                </c:pt>
                <c:pt idx="816">
                  <c:v>29.530268174980662</c:v>
                </c:pt>
                <c:pt idx="817">
                  <c:v>29.592072821104018</c:v>
                </c:pt>
                <c:pt idx="818">
                  <c:v>29.653877467227375</c:v>
                </c:pt>
                <c:pt idx="819">
                  <c:v>29.715682113350731</c:v>
                </c:pt>
                <c:pt idx="820">
                  <c:v>29.777486759474087</c:v>
                </c:pt>
                <c:pt idx="821">
                  <c:v>29.839291405597443</c:v>
                </c:pt>
                <c:pt idx="822">
                  <c:v>29.901096051720799</c:v>
                </c:pt>
                <c:pt idx="823">
                  <c:v>29.962900697844155</c:v>
                </c:pt>
                <c:pt idx="824">
                  <c:v>30.024705343967511</c:v>
                </c:pt>
                <c:pt idx="825">
                  <c:v>30.086509990090867</c:v>
                </c:pt>
                <c:pt idx="826">
                  <c:v>30.148314636214224</c:v>
                </c:pt>
                <c:pt idx="827">
                  <c:v>30.21011928233758</c:v>
                </c:pt>
                <c:pt idx="828">
                  <c:v>30.271923928460936</c:v>
                </c:pt>
                <c:pt idx="829">
                  <c:v>30.333728574584292</c:v>
                </c:pt>
                <c:pt idx="830">
                  <c:v>30.395533220707648</c:v>
                </c:pt>
                <c:pt idx="831">
                  <c:v>30.457337866831004</c:v>
                </c:pt>
                <c:pt idx="832">
                  <c:v>30.51914251295436</c:v>
                </c:pt>
                <c:pt idx="833">
                  <c:v>30.580947159077716</c:v>
                </c:pt>
                <c:pt idx="834">
                  <c:v>30.642751805201073</c:v>
                </c:pt>
                <c:pt idx="835">
                  <c:v>30.704556451324429</c:v>
                </c:pt>
                <c:pt idx="836">
                  <c:v>30.766361097447785</c:v>
                </c:pt>
                <c:pt idx="837">
                  <c:v>30.828165743571141</c:v>
                </c:pt>
                <c:pt idx="838">
                  <c:v>30.889970389694497</c:v>
                </c:pt>
                <c:pt idx="839">
                  <c:v>30.951775035817853</c:v>
                </c:pt>
                <c:pt idx="840">
                  <c:v>31.013579681941209</c:v>
                </c:pt>
                <c:pt idx="841">
                  <c:v>31.075384328064565</c:v>
                </c:pt>
                <c:pt idx="842">
                  <c:v>31.137188974187922</c:v>
                </c:pt>
                <c:pt idx="843">
                  <c:v>31.198993620311278</c:v>
                </c:pt>
                <c:pt idx="844">
                  <c:v>31.260798266434634</c:v>
                </c:pt>
                <c:pt idx="845">
                  <c:v>31.32260291255799</c:v>
                </c:pt>
                <c:pt idx="846">
                  <c:v>31.384407558681346</c:v>
                </c:pt>
                <c:pt idx="847">
                  <c:v>31.446212204804702</c:v>
                </c:pt>
                <c:pt idx="848">
                  <c:v>31.508016850928058</c:v>
                </c:pt>
                <c:pt idx="849">
                  <c:v>31.569821497051414</c:v>
                </c:pt>
                <c:pt idx="850">
                  <c:v>31.631626143174771</c:v>
                </c:pt>
                <c:pt idx="851">
                  <c:v>31.693430789298127</c:v>
                </c:pt>
                <c:pt idx="852">
                  <c:v>31.755235435421483</c:v>
                </c:pt>
                <c:pt idx="853">
                  <c:v>31.817040081544839</c:v>
                </c:pt>
                <c:pt idx="854">
                  <c:v>31.878844727668195</c:v>
                </c:pt>
                <c:pt idx="855">
                  <c:v>31.940649373791551</c:v>
                </c:pt>
                <c:pt idx="856">
                  <c:v>32.002454019914907</c:v>
                </c:pt>
                <c:pt idx="857">
                  <c:v>32.064258666038263</c:v>
                </c:pt>
                <c:pt idx="858">
                  <c:v>32.126063312161619</c:v>
                </c:pt>
                <c:pt idx="859">
                  <c:v>32.187867958284976</c:v>
                </c:pt>
                <c:pt idx="860">
                  <c:v>32.249672604408332</c:v>
                </c:pt>
                <c:pt idx="861">
                  <c:v>32.311477250531688</c:v>
                </c:pt>
                <c:pt idx="862">
                  <c:v>32.373281896655044</c:v>
                </c:pt>
                <c:pt idx="863">
                  <c:v>32.4350865427784</c:v>
                </c:pt>
                <c:pt idx="864">
                  <c:v>32.496891188901756</c:v>
                </c:pt>
                <c:pt idx="865">
                  <c:v>32.558695835025112</c:v>
                </c:pt>
                <c:pt idx="866">
                  <c:v>32.620500481148468</c:v>
                </c:pt>
                <c:pt idx="867">
                  <c:v>32.682305127271825</c:v>
                </c:pt>
                <c:pt idx="868">
                  <c:v>32.744109773395181</c:v>
                </c:pt>
                <c:pt idx="869">
                  <c:v>32.805914419518537</c:v>
                </c:pt>
                <c:pt idx="870">
                  <c:v>32.867719065641893</c:v>
                </c:pt>
                <c:pt idx="871">
                  <c:v>32.929523711765249</c:v>
                </c:pt>
                <c:pt idx="872">
                  <c:v>32.991328357888605</c:v>
                </c:pt>
                <c:pt idx="873">
                  <c:v>33.053133004011961</c:v>
                </c:pt>
                <c:pt idx="874">
                  <c:v>33.114937650135317</c:v>
                </c:pt>
                <c:pt idx="875">
                  <c:v>33.176742296258674</c:v>
                </c:pt>
                <c:pt idx="876">
                  <c:v>33.23854694238203</c:v>
                </c:pt>
                <c:pt idx="877">
                  <c:v>33.300351588505386</c:v>
                </c:pt>
                <c:pt idx="878">
                  <c:v>33.362156234628742</c:v>
                </c:pt>
                <c:pt idx="879">
                  <c:v>33.423960880752098</c:v>
                </c:pt>
                <c:pt idx="880">
                  <c:v>33.485765526875454</c:v>
                </c:pt>
                <c:pt idx="881">
                  <c:v>33.54757017299881</c:v>
                </c:pt>
                <c:pt idx="882">
                  <c:v>33.609374819122166</c:v>
                </c:pt>
                <c:pt idx="883">
                  <c:v>33.671179465245523</c:v>
                </c:pt>
                <c:pt idx="884">
                  <c:v>33.732984111368879</c:v>
                </c:pt>
                <c:pt idx="885">
                  <c:v>33.794788757492235</c:v>
                </c:pt>
                <c:pt idx="886">
                  <c:v>33.856593403615591</c:v>
                </c:pt>
                <c:pt idx="887">
                  <c:v>33.918398049738947</c:v>
                </c:pt>
                <c:pt idx="888">
                  <c:v>33.980202695862303</c:v>
                </c:pt>
                <c:pt idx="889">
                  <c:v>34.042007341985659</c:v>
                </c:pt>
                <c:pt idx="890">
                  <c:v>34.103811988109015</c:v>
                </c:pt>
                <c:pt idx="891">
                  <c:v>34.165616634232371</c:v>
                </c:pt>
                <c:pt idx="892">
                  <c:v>34.227421280355728</c:v>
                </c:pt>
                <c:pt idx="893">
                  <c:v>34.289225926479084</c:v>
                </c:pt>
                <c:pt idx="894">
                  <c:v>34.35103057260244</c:v>
                </c:pt>
                <c:pt idx="895">
                  <c:v>34.412835218725796</c:v>
                </c:pt>
                <c:pt idx="896">
                  <c:v>34.474639864849152</c:v>
                </c:pt>
                <c:pt idx="897">
                  <c:v>34.536444510972508</c:v>
                </c:pt>
                <c:pt idx="898">
                  <c:v>34.598249157095864</c:v>
                </c:pt>
                <c:pt idx="899">
                  <c:v>34.66005380321922</c:v>
                </c:pt>
                <c:pt idx="900">
                  <c:v>34.721858449342577</c:v>
                </c:pt>
                <c:pt idx="901">
                  <c:v>34.783663095465933</c:v>
                </c:pt>
                <c:pt idx="902">
                  <c:v>34.845467741589289</c:v>
                </c:pt>
                <c:pt idx="903">
                  <c:v>34.907272387712645</c:v>
                </c:pt>
                <c:pt idx="904">
                  <c:v>34.969077033836001</c:v>
                </c:pt>
                <c:pt idx="905">
                  <c:v>35.030881679959357</c:v>
                </c:pt>
                <c:pt idx="906">
                  <c:v>35.092686326082713</c:v>
                </c:pt>
                <c:pt idx="907">
                  <c:v>35.154490972206069</c:v>
                </c:pt>
                <c:pt idx="908">
                  <c:v>35.216295618329426</c:v>
                </c:pt>
                <c:pt idx="909">
                  <c:v>35.278100264452782</c:v>
                </c:pt>
                <c:pt idx="910">
                  <c:v>35.339904910576138</c:v>
                </c:pt>
                <c:pt idx="911">
                  <c:v>35.401709556699494</c:v>
                </c:pt>
                <c:pt idx="912">
                  <c:v>35.46351420282285</c:v>
                </c:pt>
                <c:pt idx="913">
                  <c:v>35.525318848946206</c:v>
                </c:pt>
                <c:pt idx="914">
                  <c:v>35.587123495069562</c:v>
                </c:pt>
                <c:pt idx="915">
                  <c:v>35.648928141192918</c:v>
                </c:pt>
                <c:pt idx="916">
                  <c:v>35.710732787316275</c:v>
                </c:pt>
                <c:pt idx="917">
                  <c:v>35.772537433439631</c:v>
                </c:pt>
                <c:pt idx="918">
                  <c:v>35.834342079562987</c:v>
                </c:pt>
                <c:pt idx="919">
                  <c:v>35.896146725686343</c:v>
                </c:pt>
                <c:pt idx="920">
                  <c:v>35.957951371809699</c:v>
                </c:pt>
                <c:pt idx="921">
                  <c:v>36.019756017933055</c:v>
                </c:pt>
                <c:pt idx="922">
                  <c:v>36.081560664056411</c:v>
                </c:pt>
                <c:pt idx="923">
                  <c:v>36.143365310179767</c:v>
                </c:pt>
                <c:pt idx="924">
                  <c:v>36.205169956303124</c:v>
                </c:pt>
                <c:pt idx="925">
                  <c:v>36.26697460242648</c:v>
                </c:pt>
                <c:pt idx="926">
                  <c:v>36.328779248549836</c:v>
                </c:pt>
                <c:pt idx="927">
                  <c:v>36.390583894673192</c:v>
                </c:pt>
                <c:pt idx="928">
                  <c:v>36.452388540796548</c:v>
                </c:pt>
                <c:pt idx="929">
                  <c:v>36.514193186919904</c:v>
                </c:pt>
                <c:pt idx="930">
                  <c:v>36.57599783304326</c:v>
                </c:pt>
                <c:pt idx="931">
                  <c:v>36.637802479166616</c:v>
                </c:pt>
                <c:pt idx="932">
                  <c:v>36.699607125289972</c:v>
                </c:pt>
                <c:pt idx="933">
                  <c:v>36.761411771413329</c:v>
                </c:pt>
                <c:pt idx="934">
                  <c:v>36.823216417536685</c:v>
                </c:pt>
                <c:pt idx="935">
                  <c:v>36.885021063660041</c:v>
                </c:pt>
                <c:pt idx="936">
                  <c:v>36.946825709783397</c:v>
                </c:pt>
                <c:pt idx="937">
                  <c:v>37.008630355906753</c:v>
                </c:pt>
                <c:pt idx="938">
                  <c:v>37.070435002030109</c:v>
                </c:pt>
                <c:pt idx="939">
                  <c:v>37.132239648153465</c:v>
                </c:pt>
                <c:pt idx="940">
                  <c:v>37.194044294276821</c:v>
                </c:pt>
                <c:pt idx="941">
                  <c:v>37.255848940400178</c:v>
                </c:pt>
                <c:pt idx="942">
                  <c:v>37.317653586523534</c:v>
                </c:pt>
                <c:pt idx="943">
                  <c:v>37.37945823264689</c:v>
                </c:pt>
                <c:pt idx="944">
                  <c:v>37.441262878770246</c:v>
                </c:pt>
                <c:pt idx="945">
                  <c:v>37.503067524893602</c:v>
                </c:pt>
                <c:pt idx="946">
                  <c:v>37.564872171016958</c:v>
                </c:pt>
                <c:pt idx="947">
                  <c:v>37.626676817140314</c:v>
                </c:pt>
                <c:pt idx="948">
                  <c:v>37.68848146326367</c:v>
                </c:pt>
                <c:pt idx="949">
                  <c:v>37.750286109387027</c:v>
                </c:pt>
                <c:pt idx="950">
                  <c:v>37.812090755510383</c:v>
                </c:pt>
                <c:pt idx="951">
                  <c:v>37.873895401633739</c:v>
                </c:pt>
                <c:pt idx="952">
                  <c:v>37.935700047757095</c:v>
                </c:pt>
                <c:pt idx="953">
                  <c:v>37.997504693880451</c:v>
                </c:pt>
                <c:pt idx="954">
                  <c:v>38.059309340003807</c:v>
                </c:pt>
                <c:pt idx="955">
                  <c:v>38.121113986127163</c:v>
                </c:pt>
                <c:pt idx="956">
                  <c:v>38.182918632250519</c:v>
                </c:pt>
                <c:pt idx="957">
                  <c:v>38.244723278373876</c:v>
                </c:pt>
                <c:pt idx="958">
                  <c:v>38.306527924497232</c:v>
                </c:pt>
                <c:pt idx="959">
                  <c:v>38.368332570620588</c:v>
                </c:pt>
                <c:pt idx="960">
                  <c:v>38.430137216743944</c:v>
                </c:pt>
                <c:pt idx="961">
                  <c:v>38.4919418628673</c:v>
                </c:pt>
                <c:pt idx="962">
                  <c:v>38.553746508990656</c:v>
                </c:pt>
                <c:pt idx="963">
                  <c:v>38.615551155114012</c:v>
                </c:pt>
                <c:pt idx="964">
                  <c:v>38.677355801237368</c:v>
                </c:pt>
                <c:pt idx="965">
                  <c:v>38.739160447360725</c:v>
                </c:pt>
                <c:pt idx="966">
                  <c:v>38.800965093484081</c:v>
                </c:pt>
                <c:pt idx="967">
                  <c:v>38.862769739607437</c:v>
                </c:pt>
                <c:pt idx="968">
                  <c:v>38.924574385730793</c:v>
                </c:pt>
                <c:pt idx="969">
                  <c:v>38.986379031854149</c:v>
                </c:pt>
                <c:pt idx="970">
                  <c:v>39.048183677977505</c:v>
                </c:pt>
                <c:pt idx="971">
                  <c:v>39.109988324100861</c:v>
                </c:pt>
                <c:pt idx="972">
                  <c:v>39.171792970224217</c:v>
                </c:pt>
                <c:pt idx="973">
                  <c:v>39.233597616347573</c:v>
                </c:pt>
                <c:pt idx="974">
                  <c:v>39.29540226247093</c:v>
                </c:pt>
                <c:pt idx="975">
                  <c:v>39.357206908594286</c:v>
                </c:pt>
                <c:pt idx="976">
                  <c:v>39.419011554717642</c:v>
                </c:pt>
                <c:pt idx="977">
                  <c:v>39.480816200840998</c:v>
                </c:pt>
                <c:pt idx="978">
                  <c:v>39.542620846964354</c:v>
                </c:pt>
                <c:pt idx="979">
                  <c:v>39.60442549308771</c:v>
                </c:pt>
                <c:pt idx="980">
                  <c:v>39.666230139211066</c:v>
                </c:pt>
                <c:pt idx="981">
                  <c:v>39.728034785334422</c:v>
                </c:pt>
                <c:pt idx="982">
                  <c:v>39.789839431457779</c:v>
                </c:pt>
                <c:pt idx="983">
                  <c:v>39.851644077581135</c:v>
                </c:pt>
                <c:pt idx="984">
                  <c:v>39.913448723704491</c:v>
                </c:pt>
                <c:pt idx="985">
                  <c:v>39.975253369827847</c:v>
                </c:pt>
                <c:pt idx="986">
                  <c:v>40.037058015951203</c:v>
                </c:pt>
                <c:pt idx="987">
                  <c:v>40.098862662074559</c:v>
                </c:pt>
                <c:pt idx="988">
                  <c:v>40.160667308197915</c:v>
                </c:pt>
                <c:pt idx="989">
                  <c:v>40.222471954321271</c:v>
                </c:pt>
                <c:pt idx="990">
                  <c:v>40.284276600444628</c:v>
                </c:pt>
                <c:pt idx="991">
                  <c:v>40.346081246567984</c:v>
                </c:pt>
                <c:pt idx="992">
                  <c:v>40.40788589269134</c:v>
                </c:pt>
                <c:pt idx="993">
                  <c:v>40.469690538814696</c:v>
                </c:pt>
                <c:pt idx="994">
                  <c:v>40.531495184938052</c:v>
                </c:pt>
                <c:pt idx="995">
                  <c:v>40.593299831061408</c:v>
                </c:pt>
                <c:pt idx="996">
                  <c:v>40.655104477184764</c:v>
                </c:pt>
                <c:pt idx="997">
                  <c:v>40.71690912330812</c:v>
                </c:pt>
                <c:pt idx="998">
                  <c:v>40.778713769431477</c:v>
                </c:pt>
                <c:pt idx="999">
                  <c:v>40.840518415554833</c:v>
                </c:pt>
                <c:pt idx="1000">
                  <c:v>40.902323061677848</c:v>
                </c:pt>
              </c:numCache>
            </c:numRef>
          </c:xVal>
          <c:yVal>
            <c:numRef>
              <c:f>Normal!$D$7:$D$1007</c:f>
              <c:numCache>
                <c:formatCode>0.00000</c:formatCode>
                <c:ptCount val="1001"/>
                <c:pt idx="0">
                  <c:v>9.9999999999988987E-4</c:v>
                </c:pt>
                <c:pt idx="1">
                  <c:v>1.0210100454737248E-3</c:v>
                </c:pt>
                <c:pt idx="2">
                  <c:v>1.0424244004785255E-3</c:v>
                </c:pt>
                <c:pt idx="3">
                  <c:v>1.0642500116888609E-3</c:v>
                </c:pt>
                <c:pt idx="4">
                  <c:v>1.0864939274647378E-3</c:v>
                </c:pt>
                <c:pt idx="5">
                  <c:v>1.1091632989916889E-3</c:v>
                </c:pt>
                <c:pt idx="6">
                  <c:v>1.1322653814220818E-3</c:v>
                </c:pt>
                <c:pt idx="7">
                  <c:v>1.1558075350218688E-3</c:v>
                </c:pt>
                <c:pt idx="8">
                  <c:v>1.1797972263225542E-3</c:v>
                </c:pt>
                <c:pt idx="9">
                  <c:v>1.204242029280822E-3</c:v>
                </c:pt>
                <c:pt idx="10">
                  <c:v>1.2291496264420498E-3</c:v>
                </c:pt>
                <c:pt idx="11">
                  <c:v>1.2545278101092627E-3</c:v>
                </c:pt>
                <c:pt idx="12">
                  <c:v>1.2803844835185263E-3</c:v>
                </c:pt>
                <c:pt idx="13">
                  <c:v>1.3067276620168933E-3</c:v>
                </c:pt>
                <c:pt idx="14">
                  <c:v>1.3335654742481218E-3</c:v>
                </c:pt>
                <c:pt idx="15">
                  <c:v>1.3609061633430564E-3</c:v>
                </c:pt>
                <c:pt idx="16">
                  <c:v>1.3887580881104533E-3</c:v>
                </c:pt>
                <c:pt idx="17">
                  <c:v>1.4171297242380199E-3</c:v>
                </c:pt>
                <c:pt idx="18">
                  <c:v>1.4460296654934535E-3</c:v>
                </c:pt>
                <c:pt idx="19">
                  <c:v>1.475466624935029E-3</c:v>
                </c:pt>
                <c:pt idx="20">
                  <c:v>1.5054494361177451E-3</c:v>
                </c:pt>
                <c:pt idx="21">
                  <c:v>1.5359870543140142E-3</c:v>
                </c:pt>
                <c:pt idx="22">
                  <c:v>1.5670885577265814E-3</c:v>
                </c:pt>
                <c:pt idx="23">
                  <c:v>1.598763148715987E-3</c:v>
                </c:pt>
                <c:pt idx="24">
                  <c:v>1.6310201550251424E-3</c:v>
                </c:pt>
                <c:pt idx="25">
                  <c:v>1.6638690310066817E-3</c:v>
                </c:pt>
                <c:pt idx="26">
                  <c:v>1.6973193588565305E-3</c:v>
                </c:pt>
                <c:pt idx="27">
                  <c:v>1.7313808498506944E-3</c:v>
                </c:pt>
                <c:pt idx="28">
                  <c:v>1.76606334558016E-3</c:v>
                </c:pt>
                <c:pt idx="29">
                  <c:v>1.8013768191926793E-3</c:v>
                </c:pt>
                <c:pt idx="30">
                  <c:v>1.8373313766366639E-3</c:v>
                </c:pt>
                <c:pt idx="31">
                  <c:v>1.873937257903191E-3</c:v>
                </c:pt>
                <c:pt idx="32">
                  <c:v>1.9112048382754487E-3</c:v>
                </c:pt>
                <c:pt idx="33">
                  <c:v>1.9491446295769599E-3</c:v>
                </c:pt>
                <c:pt idx="34">
                  <c:v>1.9877672814199165E-3</c:v>
                </c:pt>
                <c:pt idx="35">
                  <c:v>2.0270835824571787E-3</c:v>
                </c:pt>
                <c:pt idx="36">
                  <c:v>2.0671044616371592E-3</c:v>
                </c:pt>
                <c:pt idx="37">
                  <c:v>2.1078409894528249E-3</c:v>
                </c:pt>
                <c:pt idx="38">
                  <c:v>2.1493043791994682E-3</c:v>
                </c:pt>
                <c:pt idx="39">
                  <c:v>2.1915059882261501E-3</c:v>
                </c:pt>
                <c:pt idx="40">
                  <c:v>2.2344573191932504E-3</c:v>
                </c:pt>
                <c:pt idx="41">
                  <c:v>2.2781700213236888E-3</c:v>
                </c:pt>
                <c:pt idx="42">
                  <c:v>2.3226558916600304E-3</c:v>
                </c:pt>
                <c:pt idx="43">
                  <c:v>2.3679268763157069E-3</c:v>
                </c:pt>
                <c:pt idx="44">
                  <c:v>2.4139950717289027E-3</c:v>
                </c:pt>
                <c:pt idx="45">
                  <c:v>2.4608727259154417E-3</c:v>
                </c:pt>
                <c:pt idx="46">
                  <c:v>2.5085722397161225E-3</c:v>
                </c:pt>
                <c:pt idx="47">
                  <c:v>2.5571061680493834E-3</c:v>
                </c:pt>
                <c:pt idx="48">
                  <c:v>2.6064872211549739E-3</c:v>
                </c:pt>
                <c:pt idx="49">
                  <c:v>2.6567282658407354E-3</c:v>
                </c:pt>
                <c:pt idx="50">
                  <c:v>2.7078423267243856E-3</c:v>
                </c:pt>
                <c:pt idx="51">
                  <c:v>2.7598425874735266E-3</c:v>
                </c:pt>
                <c:pt idx="52">
                  <c:v>2.8127423920428773E-3</c:v>
                </c:pt>
                <c:pt idx="53">
                  <c:v>2.8665552459057331E-3</c:v>
                </c:pt>
                <c:pt idx="54">
                  <c:v>2.9212948172883113E-3</c:v>
                </c:pt>
                <c:pt idx="55">
                  <c:v>2.976974938390109E-3</c:v>
                </c:pt>
                <c:pt idx="56">
                  <c:v>3.0336096066108098E-3</c:v>
                </c:pt>
                <c:pt idx="57">
                  <c:v>3.0912129857658677E-3</c:v>
                </c:pt>
                <c:pt idx="58">
                  <c:v>3.1497994072979818E-3</c:v>
                </c:pt>
                <c:pt idx="59">
                  <c:v>3.2093833714883502E-3</c:v>
                </c:pt>
                <c:pt idx="60">
                  <c:v>3.2699795486543781E-3</c:v>
                </c:pt>
                <c:pt idx="61">
                  <c:v>3.3316027803502735E-3</c:v>
                </c:pt>
                <c:pt idx="62">
                  <c:v>3.3942680805550962E-3</c:v>
                </c:pt>
                <c:pt idx="63">
                  <c:v>3.4579906368579216E-3</c:v>
                </c:pt>
                <c:pt idx="64">
                  <c:v>3.5227858116347877E-3</c:v>
                </c:pt>
                <c:pt idx="65">
                  <c:v>3.5886691432183149E-3</c:v>
                </c:pt>
                <c:pt idx="66">
                  <c:v>3.6556563470628856E-3</c:v>
                </c:pt>
                <c:pt idx="67">
                  <c:v>3.7237633168973883E-3</c:v>
                </c:pt>
                <c:pt idx="68">
                  <c:v>3.7930061258728553E-3</c:v>
                </c:pt>
                <c:pt idx="69">
                  <c:v>3.8634010277017738E-3</c:v>
                </c:pt>
                <c:pt idx="70">
                  <c:v>3.9349644577874043E-3</c:v>
                </c:pt>
                <c:pt idx="71">
                  <c:v>4.0077130343434408E-3</c:v>
                </c:pt>
                <c:pt idx="72">
                  <c:v>4.0816635595065653E-3</c:v>
                </c:pt>
                <c:pt idx="73">
                  <c:v>4.1568330204362347E-3</c:v>
                </c:pt>
                <c:pt idx="74">
                  <c:v>4.233238590406585E-3</c:v>
                </c:pt>
                <c:pt idx="75">
                  <c:v>4.3108976298846802E-3</c:v>
                </c:pt>
                <c:pt idx="76">
                  <c:v>4.389827687600989E-3</c:v>
                </c:pt>
                <c:pt idx="77">
                  <c:v>4.4700465016063173E-3</c:v>
                </c:pt>
                <c:pt idx="78">
                  <c:v>4.5515720003179716E-3</c:v>
                </c:pt>
                <c:pt idx="79">
                  <c:v>4.6344223035518217E-3</c:v>
                </c:pt>
                <c:pt idx="80">
                  <c:v>4.7186157235447057E-3</c:v>
                </c:pt>
                <c:pt idx="81">
                  <c:v>4.8041707659607358E-3</c:v>
                </c:pt>
                <c:pt idx="82">
                  <c:v>4.8911061308860582E-3</c:v>
                </c:pt>
                <c:pt idx="83">
                  <c:v>4.9794407138102903E-3</c:v>
                </c:pt>
                <c:pt idx="84">
                  <c:v>5.0691936065904164E-3</c:v>
                </c:pt>
                <c:pt idx="85">
                  <c:v>5.160384098404136E-3</c:v>
                </c:pt>
                <c:pt idx="86">
                  <c:v>5.2530316766850049E-3</c:v>
                </c:pt>
                <c:pt idx="87">
                  <c:v>5.3471560280438091E-3</c:v>
                </c:pt>
                <c:pt idx="88">
                  <c:v>5.4427770391725083E-3</c:v>
                </c:pt>
                <c:pt idx="89">
                  <c:v>5.539914797733525E-3</c:v>
                </c:pt>
                <c:pt idx="90">
                  <c:v>5.6385895932313801E-3</c:v>
                </c:pt>
                <c:pt idx="91">
                  <c:v>5.7388219178660105E-3</c:v>
                </c:pt>
                <c:pt idx="92">
                  <c:v>5.8406324673699883E-3</c:v>
                </c:pt>
                <c:pt idx="93">
                  <c:v>5.9440421418277545E-3</c:v>
                </c:pt>
                <c:pt idx="94">
                  <c:v>6.0490720464736469E-3</c:v>
                </c:pt>
                <c:pt idx="95">
                  <c:v>6.1557434924746079E-3</c:v>
                </c:pt>
                <c:pt idx="96">
                  <c:v>6.2640779976905758E-3</c:v>
                </c:pt>
                <c:pt idx="97">
                  <c:v>6.3740972874160029E-3</c:v>
                </c:pt>
                <c:pt idx="98">
                  <c:v>6.4858232951015005E-3</c:v>
                </c:pt>
                <c:pt idx="99">
                  <c:v>6.5992781630530573E-3</c:v>
                </c:pt>
                <c:pt idx="100">
                  <c:v>6.7144842431128282E-3</c:v>
                </c:pt>
                <c:pt idx="101">
                  <c:v>6.8314640973143881E-3</c:v>
                </c:pt>
                <c:pt idx="102">
                  <c:v>6.9502404985183341E-3</c:v>
                </c:pt>
                <c:pt idx="103">
                  <c:v>7.0708364310251293E-3</c:v>
                </c:pt>
                <c:pt idx="104">
                  <c:v>7.1932750911634091E-3</c:v>
                </c:pt>
                <c:pt idx="105">
                  <c:v>7.3175798878567511E-3</c:v>
                </c:pt>
                <c:pt idx="106">
                  <c:v>7.4437744431636865E-3</c:v>
                </c:pt>
                <c:pt idx="107">
                  <c:v>7.5718825927951761E-3</c:v>
                </c:pt>
                <c:pt idx="108">
                  <c:v>7.7019283866071042E-3</c:v>
                </c:pt>
                <c:pt idx="109">
                  <c:v>7.8339360890656851E-3</c:v>
                </c:pt>
                <c:pt idx="110">
                  <c:v>7.9679301796879987E-3</c:v>
                </c:pt>
                <c:pt idx="111">
                  <c:v>8.1039353534559933E-3</c:v>
                </c:pt>
                <c:pt idx="112">
                  <c:v>8.2419765212042861E-3</c:v>
                </c:pt>
                <c:pt idx="113">
                  <c:v>8.3820788099777666E-3</c:v>
                </c:pt>
                <c:pt idx="114">
                  <c:v>8.5242675633656617E-3</c:v>
                </c:pt>
                <c:pt idx="115">
                  <c:v>8.6685683418022963E-3</c:v>
                </c:pt>
                <c:pt idx="116">
                  <c:v>8.815006922843649E-3</c:v>
                </c:pt>
                <c:pt idx="117">
                  <c:v>8.9636093014110463E-3</c:v>
                </c:pt>
                <c:pt idx="118">
                  <c:v>9.1144016900071012E-3</c:v>
                </c:pt>
                <c:pt idx="119">
                  <c:v>9.267410518899788E-3</c:v>
                </c:pt>
                <c:pt idx="120">
                  <c:v>9.4226624362779843E-3</c:v>
                </c:pt>
                <c:pt idx="121">
                  <c:v>9.5801843083729299E-3</c:v>
                </c:pt>
                <c:pt idx="122">
                  <c:v>9.7400032195498198E-3</c:v>
                </c:pt>
                <c:pt idx="123">
                  <c:v>9.9021464723674235E-3</c:v>
                </c:pt>
                <c:pt idx="124">
                  <c:v>1.0066641587602732E-2</c:v>
                </c:pt>
                <c:pt idx="125">
                  <c:v>1.0233516304245294E-2</c:v>
                </c:pt>
                <c:pt idx="126">
                  <c:v>1.0402798579455252E-2</c:v>
                </c:pt>
                <c:pt idx="127">
                  <c:v>1.0574516588489624E-2</c:v>
                </c:pt>
                <c:pt idx="128">
                  <c:v>1.0748698724592276E-2</c:v>
                </c:pt>
                <c:pt idx="129">
                  <c:v>1.0925373598848598E-2</c:v>
                </c:pt>
                <c:pt idx="130">
                  <c:v>1.1104570040005979E-2</c:v>
                </c:pt>
                <c:pt idx="131">
                  <c:v>1.1286317094257092E-2</c:v>
                </c:pt>
                <c:pt idx="132">
                  <c:v>1.1470644024988097E-2</c:v>
                </c:pt>
                <c:pt idx="133">
                  <c:v>1.1657580312486537E-2</c:v>
                </c:pt>
                <c:pt idx="134">
                  <c:v>1.1847155653615937E-2</c:v>
                </c:pt>
                <c:pt idx="135">
                  <c:v>1.2039399961449537E-2</c:v>
                </c:pt>
                <c:pt idx="136">
                  <c:v>1.223434336486684E-2</c:v>
                </c:pt>
                <c:pt idx="137">
                  <c:v>1.2432016208110186E-2</c:v>
                </c:pt>
                <c:pt idx="138">
                  <c:v>1.2632449050304251E-2</c:v>
                </c:pt>
                <c:pt idx="139">
                  <c:v>1.2835672664932352E-2</c:v>
                </c:pt>
                <c:pt idx="140">
                  <c:v>1.3041718039275896E-2</c:v>
                </c:pt>
                <c:pt idx="141">
                  <c:v>1.3250616373810531E-2</c:v>
                </c:pt>
                <c:pt idx="142">
                  <c:v>1.3462399081562992E-2</c:v>
                </c:pt>
                <c:pt idx="143">
                  <c:v>1.3677097787424097E-2</c:v>
                </c:pt>
                <c:pt idx="144">
                  <c:v>1.3894744327423769E-2</c:v>
                </c:pt>
                <c:pt idx="145">
                  <c:v>1.4115370747957323E-2</c:v>
                </c:pt>
                <c:pt idx="146">
                  <c:v>1.4339009304975558E-2</c:v>
                </c:pt>
                <c:pt idx="147">
                  <c:v>1.4565692463125668E-2</c:v>
                </c:pt>
                <c:pt idx="148">
                  <c:v>1.4795452894853511E-2</c:v>
                </c:pt>
                <c:pt idx="149">
                  <c:v>1.5028323479456929E-2</c:v>
                </c:pt>
                <c:pt idx="150">
                  <c:v>1.5264337302097974E-2</c:v>
                </c:pt>
                <c:pt idx="151">
                  <c:v>1.5503527652768079E-2</c:v>
                </c:pt>
                <c:pt idx="152">
                  <c:v>1.5745928025208689E-2</c:v>
                </c:pt>
                <c:pt idx="153">
                  <c:v>1.5991572115785613E-2</c:v>
                </c:pt>
                <c:pt idx="154">
                  <c:v>1.6240493822317625E-2</c:v>
                </c:pt>
                <c:pt idx="155">
                  <c:v>1.649272724285733E-2</c:v>
                </c:pt>
                <c:pt idx="156">
                  <c:v>1.674830667442595E-2</c:v>
                </c:pt>
                <c:pt idx="157">
                  <c:v>1.7007266611700933E-2</c:v>
                </c:pt>
                <c:pt idx="158">
                  <c:v>1.7269641745654263E-2</c:v>
                </c:pt>
                <c:pt idx="159">
                  <c:v>1.7535466962143698E-2</c:v>
                </c:pt>
                <c:pt idx="160">
                  <c:v>1.7804777340456712E-2</c:v>
                </c:pt>
                <c:pt idx="161">
                  <c:v>1.8077608151801261E-2</c:v>
                </c:pt>
                <c:pt idx="162">
                  <c:v>1.8353994857753242E-2</c:v>
                </c:pt>
                <c:pt idx="163">
                  <c:v>1.8633973108648672E-2</c:v>
                </c:pt>
                <c:pt idx="164">
                  <c:v>1.8917578741929786E-2</c:v>
                </c:pt>
                <c:pt idx="165">
                  <c:v>1.9204847780438961E-2</c:v>
                </c:pt>
                <c:pt idx="166">
                  <c:v>1.9495816430663782E-2</c:v>
                </c:pt>
                <c:pt idx="167">
                  <c:v>1.9790521080927936E-2</c:v>
                </c:pt>
                <c:pt idx="168">
                  <c:v>2.0088998299534588E-2</c:v>
                </c:pt>
                <c:pt idx="169">
                  <c:v>2.0391284832855794E-2</c:v>
                </c:pt>
                <c:pt idx="170">
                  <c:v>2.069741760337096E-2</c:v>
                </c:pt>
                <c:pt idx="171">
                  <c:v>2.1007433707653789E-2</c:v>
                </c:pt>
                <c:pt idx="172">
                  <c:v>2.1321370414304708E-2</c:v>
                </c:pt>
                <c:pt idx="173">
                  <c:v>2.1639265161833565E-2</c:v>
                </c:pt>
                <c:pt idx="174">
                  <c:v>2.1961155556486478E-2</c:v>
                </c:pt>
                <c:pt idx="175">
                  <c:v>2.22870793700225E-2</c:v>
                </c:pt>
                <c:pt idx="176">
                  <c:v>2.261707453743389E-2</c:v>
                </c:pt>
                <c:pt idx="177">
                  <c:v>2.2951179154614865E-2</c:v>
                </c:pt>
                <c:pt idx="178">
                  <c:v>2.3289431475975952E-2</c:v>
                </c:pt>
                <c:pt idx="179">
                  <c:v>2.3631869912003389E-2</c:v>
                </c:pt>
                <c:pt idx="180">
                  <c:v>2.3978533026765447E-2</c:v>
                </c:pt>
                <c:pt idx="181">
                  <c:v>2.4329459535364029E-2</c:v>
                </c:pt>
                <c:pt idx="182">
                  <c:v>2.4684688301330193E-2</c:v>
                </c:pt>
                <c:pt idx="183">
                  <c:v>2.504425833396795E-2</c:v>
                </c:pt>
                <c:pt idx="184">
                  <c:v>2.5408208785638653E-2</c:v>
                </c:pt>
                <c:pt idx="185">
                  <c:v>2.5776578948994766E-2</c:v>
                </c:pt>
                <c:pt idx="186">
                  <c:v>2.614940825415546E-2</c:v>
                </c:pt>
                <c:pt idx="187">
                  <c:v>2.6526736265827466E-2</c:v>
                </c:pt>
                <c:pt idx="188">
                  <c:v>2.6908602680370874E-2</c:v>
                </c:pt>
                <c:pt idx="189">
                  <c:v>2.7295047322808408E-2</c:v>
                </c:pt>
                <c:pt idx="190">
                  <c:v>2.7686110143780418E-2</c:v>
                </c:pt>
                <c:pt idx="191">
                  <c:v>2.8081831216441921E-2</c:v>
                </c:pt>
                <c:pt idx="192">
                  <c:v>2.8482250733306569E-2</c:v>
                </c:pt>
                <c:pt idx="193">
                  <c:v>2.8887409003030551E-2</c:v>
                </c:pt>
                <c:pt idx="194">
                  <c:v>2.92973464471461E-2</c:v>
                </c:pt>
                <c:pt idx="195">
                  <c:v>2.971210359673282E-2</c:v>
                </c:pt>
                <c:pt idx="196">
                  <c:v>3.0131721089038277E-2</c:v>
                </c:pt>
                <c:pt idx="197">
                  <c:v>3.0556239664039309E-2</c:v>
                </c:pt>
                <c:pt idx="198">
                  <c:v>3.098570016094726E-2</c:v>
                </c:pt>
                <c:pt idx="199">
                  <c:v>3.1420143514659382E-2</c:v>
                </c:pt>
                <c:pt idx="200">
                  <c:v>3.1859610752153267E-2</c:v>
                </c:pt>
                <c:pt idx="201">
                  <c:v>3.2304142988822671E-2</c:v>
                </c:pt>
                <c:pt idx="202">
                  <c:v>3.2753781424761597E-2</c:v>
                </c:pt>
                <c:pt idx="203">
                  <c:v>3.3208567340990092E-2</c:v>
                </c:pt>
                <c:pt idx="204">
                  <c:v>3.366854209562431E-2</c:v>
                </c:pt>
                <c:pt idx="205">
                  <c:v>3.4133747119992064E-2</c:v>
                </c:pt>
                <c:pt idx="206">
                  <c:v>3.4604223914690868E-2</c:v>
                </c:pt>
                <c:pt idx="207">
                  <c:v>3.5080014045592467E-2</c:v>
                </c:pt>
                <c:pt idx="208">
                  <c:v>3.5561159139791743E-2</c:v>
                </c:pt>
                <c:pt idx="209">
                  <c:v>3.6047700881498779E-2</c:v>
                </c:pt>
                <c:pt idx="210">
                  <c:v>3.6539681007878633E-2</c:v>
                </c:pt>
                <c:pt idx="211">
                  <c:v>3.7037141304832488E-2</c:v>
                </c:pt>
                <c:pt idx="212">
                  <c:v>3.7540123602729958E-2</c:v>
                </c:pt>
                <c:pt idx="213">
                  <c:v>3.8048669772079657E-2</c:v>
                </c:pt>
                <c:pt idx="214">
                  <c:v>3.8562821719152263E-2</c:v>
                </c:pt>
                <c:pt idx="215">
                  <c:v>3.9082621381546279E-2</c:v>
                </c:pt>
                <c:pt idx="216">
                  <c:v>3.960811072369963E-2</c:v>
                </c:pt>
                <c:pt idx="217">
                  <c:v>4.0139331732349515E-2</c:v>
                </c:pt>
                <c:pt idx="218">
                  <c:v>4.0676326411939079E-2</c:v>
                </c:pt>
                <c:pt idx="219">
                  <c:v>4.1219136779970245E-2</c:v>
                </c:pt>
                <c:pt idx="220">
                  <c:v>4.1767804862303803E-2</c:v>
                </c:pt>
                <c:pt idx="221">
                  <c:v>4.2322372688408216E-2</c:v>
                </c:pt>
                <c:pt idx="222">
                  <c:v>4.2882882286558011E-2</c:v>
                </c:pt>
                <c:pt idx="223">
                  <c:v>4.3449375678977109E-2</c:v>
                </c:pt>
                <c:pt idx="224">
                  <c:v>4.4021894876932754E-2</c:v>
                </c:pt>
                <c:pt idx="225">
                  <c:v>4.4600481875781917E-2</c:v>
                </c:pt>
                <c:pt idx="226">
                  <c:v>4.5185178649960966E-2</c:v>
                </c:pt>
                <c:pt idx="227">
                  <c:v>4.5776027147931275E-2</c:v>
                </c:pt>
                <c:pt idx="228">
                  <c:v>4.637306928707241E-2</c:v>
                </c:pt>
                <c:pt idx="229">
                  <c:v>4.6976346948527814E-2</c:v>
                </c:pt>
                <c:pt idx="230">
                  <c:v>4.7585901972000078E-2</c:v>
                </c:pt>
                <c:pt idx="231">
                  <c:v>4.8201776150501141E-2</c:v>
                </c:pt>
                <c:pt idx="232">
                  <c:v>4.88240112250522E-2</c:v>
                </c:pt>
                <c:pt idx="233">
                  <c:v>4.9452648879338312E-2</c:v>
                </c:pt>
                <c:pt idx="234">
                  <c:v>5.0087730734315938E-2</c:v>
                </c:pt>
                <c:pt idx="235">
                  <c:v>5.0729298342775508E-2</c:v>
                </c:pt>
                <c:pt idx="236">
                  <c:v>5.1377393183857256E-2</c:v>
                </c:pt>
                <c:pt idx="237">
                  <c:v>5.2032056657523196E-2</c:v>
                </c:pt>
                <c:pt idx="238">
                  <c:v>5.2693330078986023E-2</c:v>
                </c:pt>
                <c:pt idx="239">
                  <c:v>5.3361254673091718E-2</c:v>
                </c:pt>
                <c:pt idx="240">
                  <c:v>5.4035871568663074E-2</c:v>
                </c:pt>
                <c:pt idx="241">
                  <c:v>5.4717221792797366E-2</c:v>
                </c:pt>
                <c:pt idx="242">
                  <c:v>5.5405346265125943E-2</c:v>
                </c:pt>
                <c:pt idx="243">
                  <c:v>5.6100285792029636E-2</c:v>
                </c:pt>
                <c:pt idx="244">
                  <c:v>5.6802081060816967E-2</c:v>
                </c:pt>
                <c:pt idx="245">
                  <c:v>5.7510772633861507E-2</c:v>
                </c:pt>
                <c:pt idx="246">
                  <c:v>5.8226400942700263E-2</c:v>
                </c:pt>
                <c:pt idx="247">
                  <c:v>5.8949006282095429E-2</c:v>
                </c:pt>
                <c:pt idx="248">
                  <c:v>5.9678628804058498E-2</c:v>
                </c:pt>
                <c:pt idx="249">
                  <c:v>6.0415308511836185E-2</c:v>
                </c:pt>
                <c:pt idx="250">
                  <c:v>6.1159085253864931E-2</c:v>
                </c:pt>
                <c:pt idx="251">
                  <c:v>6.1909998717686321E-2</c:v>
                </c:pt>
                <c:pt idx="252">
                  <c:v>6.2668088423831092E-2</c:v>
                </c:pt>
                <c:pt idx="253">
                  <c:v>6.343339371967005E-2</c:v>
                </c:pt>
                <c:pt idx="254">
                  <c:v>6.4205953773231017E-2</c:v>
                </c:pt>
                <c:pt idx="255">
                  <c:v>6.498580756698713E-2</c:v>
                </c:pt>
                <c:pt idx="256">
                  <c:v>6.5772993891612064E-2</c:v>
                </c:pt>
                <c:pt idx="257">
                  <c:v>6.6567551339707709E-2</c:v>
                </c:pt>
                <c:pt idx="258">
                  <c:v>6.7369518299502107E-2</c:v>
                </c:pt>
                <c:pt idx="259">
                  <c:v>6.8178932948520621E-2</c:v>
                </c:pt>
                <c:pt idx="260">
                  <c:v>6.8995833247229799E-2</c:v>
                </c:pt>
                <c:pt idx="261">
                  <c:v>6.9820256932655811E-2</c:v>
                </c:pt>
                <c:pt idx="262">
                  <c:v>7.0652241511977465E-2</c:v>
                </c:pt>
                <c:pt idx="263">
                  <c:v>7.1491824256097236E-2</c:v>
                </c:pt>
                <c:pt idx="264">
                  <c:v>7.2339042193187542E-2</c:v>
                </c:pt>
                <c:pt idx="265">
                  <c:v>7.319393210221703E-2</c:v>
                </c:pt>
                <c:pt idx="266">
                  <c:v>7.4056530506454221E-2</c:v>
                </c:pt>
                <c:pt idx="267">
                  <c:v>7.492687366695483E-2</c:v>
                </c:pt>
                <c:pt idx="268">
                  <c:v>7.5804997576026212E-2</c:v>
                </c:pt>
                <c:pt idx="269">
                  <c:v>7.6690937950678828E-2</c:v>
                </c:pt>
                <c:pt idx="270">
                  <c:v>7.7584730226058607E-2</c:v>
                </c:pt>
                <c:pt idx="271">
                  <c:v>7.8486409548864322E-2</c:v>
                </c:pt>
                <c:pt idx="272">
                  <c:v>7.939601077075209E-2</c:v>
                </c:pt>
                <c:pt idx="273">
                  <c:v>8.0313568441726435E-2</c:v>
                </c:pt>
                <c:pt idx="274">
                  <c:v>8.1239116803518363E-2</c:v>
                </c:pt>
                <c:pt idx="275">
                  <c:v>8.2172689782955222E-2</c:v>
                </c:pt>
                <c:pt idx="276">
                  <c:v>8.3114320985319345E-2</c:v>
                </c:pt>
                <c:pt idx="277">
                  <c:v>8.4064043687698264E-2</c:v>
                </c:pt>
                <c:pt idx="278">
                  <c:v>8.5021890832329694E-2</c:v>
                </c:pt>
                <c:pt idx="279">
                  <c:v>8.5987895019938532E-2</c:v>
                </c:pt>
                <c:pt idx="280">
                  <c:v>8.6962088503070856E-2</c:v>
                </c:pt>
                <c:pt idx="281">
                  <c:v>8.7944503179423705E-2</c:v>
                </c:pt>
                <c:pt idx="282">
                  <c:v>8.8935170585173751E-2</c:v>
                </c:pt>
                <c:pt idx="283">
                  <c:v>8.9934121888303631E-2</c:v>
                </c:pt>
                <c:pt idx="284">
                  <c:v>9.0941387881929514E-2</c:v>
                </c:pt>
                <c:pt idx="285">
                  <c:v>9.1956998977631543E-2</c:v>
                </c:pt>
                <c:pt idx="286">
                  <c:v>9.2980985198784394E-2</c:v>
                </c:pt>
                <c:pt idx="287">
                  <c:v>9.4013376173895935E-2</c:v>
                </c:pt>
                <c:pt idx="288">
                  <c:v>9.5054201129948002E-2</c:v>
                </c:pt>
                <c:pt idx="289">
                  <c:v>9.6103488885745714E-2</c:v>
                </c:pt>
                <c:pt idx="290">
                  <c:v>9.7161267845276234E-2</c:v>
                </c:pt>
                <c:pt idx="291">
                  <c:v>9.8227565991074517E-2</c:v>
                </c:pt>
                <c:pt idx="292">
                  <c:v>9.9302410877601943E-2</c:v>
                </c:pt>
                <c:pt idx="293">
                  <c:v>0.10038582962463749</c:v>
                </c:pt>
                <c:pt idx="294">
                  <c:v>0.10147784891068024</c:v>
                </c:pt>
                <c:pt idx="295">
                  <c:v>0.10257849496637028</c:v>
                </c:pt>
                <c:pt idx="296">
                  <c:v>0.10368779356792346</c:v>
                </c:pt>
                <c:pt idx="297">
                  <c:v>0.104805770030586</c:v>
                </c:pt>
                <c:pt idx="298">
                  <c:v>0.10593244920210498</c:v>
                </c:pt>
                <c:pt idx="299">
                  <c:v>0.10706785545622499</c:v>
                </c:pt>
                <c:pt idx="300">
                  <c:v>0.10821201268620062</c:v>
                </c:pt>
                <c:pt idx="301">
                  <c:v>0.10936494429833754</c:v>
                </c:pt>
                <c:pt idx="302">
                  <c:v>0.1105266732055552</c:v>
                </c:pt>
                <c:pt idx="303">
                  <c:v>0.11169722182097752</c:v>
                </c:pt>
                <c:pt idx="304">
                  <c:v>0.11287661205155075</c:v>
                </c:pt>
                <c:pt idx="305">
                  <c:v>0.1140648652916898</c:v>
                </c:pt>
                <c:pt idx="306">
                  <c:v>0.11526200241695783</c:v>
                </c:pt>
                <c:pt idx="307">
                  <c:v>0.11646804377777387</c:v>
                </c:pt>
                <c:pt idx="308">
                  <c:v>0.11768300919315688</c:v>
                </c:pt>
                <c:pt idx="309">
                  <c:v>0.11890691794450481</c:v>
                </c:pt>
                <c:pt idx="310">
                  <c:v>0.12013978876940812</c:v>
                </c:pt>
                <c:pt idx="311">
                  <c:v>0.12138163985550299</c:v>
                </c:pt>
                <c:pt idx="312">
                  <c:v>0.12263248883436328</c:v>
                </c:pt>
                <c:pt idx="313">
                  <c:v>0.12389235277543131</c:v>
                </c:pt>
                <c:pt idx="314">
                  <c:v>0.12516124817999552</c:v>
                </c:pt>
                <c:pt idx="315">
                  <c:v>0.1264391909752075</c:v>
                </c:pt>
                <c:pt idx="316">
                  <c:v>0.1277261965081451</c:v>
                </c:pt>
                <c:pt idx="317">
                  <c:v>0.12902227953992396</c:v>
                </c:pt>
                <c:pt idx="318">
                  <c:v>0.13032745423985537</c:v>
                </c:pt>
                <c:pt idx="319">
                  <c:v>0.13164173417965397</c:v>
                </c:pt>
                <c:pt idx="320">
                  <c:v>0.13296513232769702</c:v>
                </c:pt>
                <c:pt idx="321">
                  <c:v>0.13429766104333596</c:v>
                </c:pt>
                <c:pt idx="322">
                  <c:v>0.13563933207126089</c:v>
                </c:pt>
                <c:pt idx="323">
                  <c:v>0.13699015653592195</c:v>
                </c:pt>
                <c:pt idx="324">
                  <c:v>0.13835014493600672</c:v>
                </c:pt>
                <c:pt idx="325">
                  <c:v>0.13971930713897551</c:v>
                </c:pt>
                <c:pt idx="326">
                  <c:v>0.14109765237565708</c:v>
                </c:pt>
                <c:pt idx="327">
                  <c:v>0.14248518923490516</c:v>
                </c:pt>
                <c:pt idx="328">
                  <c:v>0.14388192565831781</c:v>
                </c:pt>
                <c:pt idx="329">
                  <c:v>0.14528786893501966</c:v>
                </c:pt>
                <c:pt idx="330">
                  <c:v>0.14670302569651184</c:v>
                </c:pt>
                <c:pt idx="331">
                  <c:v>0.14812740191158635</c:v>
                </c:pt>
                <c:pt idx="332">
                  <c:v>0.1495610028813098</c:v>
                </c:pt>
                <c:pt idx="333">
                  <c:v>0.15100383323407773</c:v>
                </c:pt>
                <c:pt idx="334">
                  <c:v>0.15245589692073769</c:v>
                </c:pt>
                <c:pt idx="335">
                  <c:v>0.15391719720978747</c:v>
                </c:pt>
                <c:pt idx="336">
                  <c:v>0.15538773668264438</c:v>
                </c:pt>
                <c:pt idx="337">
                  <c:v>0.15686751722899284</c:v>
                </c:pt>
                <c:pt idx="338">
                  <c:v>0.15835654004220556</c:v>
                </c:pt>
                <c:pt idx="339">
                  <c:v>0.15985480561484489</c:v>
                </c:pt>
                <c:pt idx="340">
                  <c:v>0.16136231373424259</c:v>
                </c:pt>
                <c:pt idx="341">
                  <c:v>0.16287906347815972</c:v>
                </c:pt>
                <c:pt idx="342">
                  <c:v>0.16440505321053012</c:v>
                </c:pt>
                <c:pt idx="343">
                  <c:v>0.16594028057728505</c:v>
                </c:pt>
                <c:pt idx="344">
                  <c:v>0.16748474250226419</c:v>
                </c:pt>
                <c:pt idx="345">
                  <c:v>0.16903843518321215</c:v>
                </c:pt>
                <c:pt idx="346">
                  <c:v>0.17060135408786103</c:v>
                </c:pt>
                <c:pt idx="347">
                  <c:v>0.17217349395010384</c:v>
                </c:pt>
                <c:pt idx="348">
                  <c:v>0.17375484876625402</c:v>
                </c:pt>
                <c:pt idx="349">
                  <c:v>0.17534541179140017</c:v>
                </c:pt>
                <c:pt idx="350">
                  <c:v>0.17694517553584965</c:v>
                </c:pt>
                <c:pt idx="351">
                  <c:v>0.17855413176166701</c:v>
                </c:pt>
                <c:pt idx="352">
                  <c:v>0.18017227147930714</c:v>
                </c:pt>
                <c:pt idx="353">
                  <c:v>0.18179958494434367</c:v>
                </c:pt>
                <c:pt idx="354">
                  <c:v>0.18343606165429516</c:v>
                </c:pt>
                <c:pt idx="355">
                  <c:v>0.18508169034554789</c:v>
                </c:pt>
                <c:pt idx="356">
                  <c:v>0.18673645899038005</c:v>
                </c:pt>
                <c:pt idx="357">
                  <c:v>0.1884003547940849</c:v>
                </c:pt>
                <c:pt idx="358">
                  <c:v>0.19007336419219611</c:v>
                </c:pt>
                <c:pt idx="359">
                  <c:v>0.19175547284781458</c:v>
                </c:pt>
                <c:pt idx="360">
                  <c:v>0.19344666564904112</c:v>
                </c:pt>
                <c:pt idx="361">
                  <c:v>0.19514692670651179</c:v>
                </c:pt>
                <c:pt idx="362">
                  <c:v>0.19685623935104002</c:v>
                </c:pt>
                <c:pt idx="363">
                  <c:v>0.19857458613136592</c:v>
                </c:pt>
                <c:pt idx="364">
                  <c:v>0.20030194881201246</c:v>
                </c:pt>
                <c:pt idx="365">
                  <c:v>0.20203830837125059</c:v>
                </c:pt>
                <c:pt idx="366">
                  <c:v>0.20378364499917545</c:v>
                </c:pt>
                <c:pt idx="367">
                  <c:v>0.20553793809589105</c:v>
                </c:pt>
                <c:pt idx="368">
                  <c:v>0.20730116626980921</c:v>
                </c:pt>
                <c:pt idx="369">
                  <c:v>0.20907330733605867</c:v>
                </c:pt>
                <c:pt idx="370">
                  <c:v>0.21085433831500844</c:v>
                </c:pt>
                <c:pt idx="371">
                  <c:v>0.21264423543090671</c:v>
                </c:pt>
                <c:pt idx="372">
                  <c:v>0.21444297411063273</c:v>
                </c:pt>
                <c:pt idx="373">
                  <c:v>0.21625052898256558</c:v>
                </c:pt>
                <c:pt idx="374">
                  <c:v>0.21806687387557089</c:v>
                </c:pt>
                <c:pt idx="375">
                  <c:v>0.21989198181810199</c:v>
                </c:pt>
                <c:pt idx="376">
                  <c:v>0.22172582503742322</c:v>
                </c:pt>
                <c:pt idx="377">
                  <c:v>0.22356837495894832</c:v>
                </c:pt>
                <c:pt idx="378">
                  <c:v>0.22541960220570156</c:v>
                </c:pt>
                <c:pt idx="379">
                  <c:v>0.22727947659789649</c:v>
                </c:pt>
                <c:pt idx="380">
                  <c:v>0.22914796715263952</c:v>
                </c:pt>
                <c:pt idx="381">
                  <c:v>0.23102504208374919</c:v>
                </c:pt>
                <c:pt idx="382">
                  <c:v>0.23291066880170463</c:v>
                </c:pt>
                <c:pt idx="383">
                  <c:v>0.23480481391371044</c:v>
                </c:pt>
                <c:pt idx="384">
                  <c:v>0.23670744322388948</c:v>
                </c:pt>
                <c:pt idx="385">
                  <c:v>0.23861852173359677</c:v>
                </c:pt>
                <c:pt idx="386">
                  <c:v>0.24053801364185923</c:v>
                </c:pt>
                <c:pt idx="387">
                  <c:v>0.24246588234593947</c:v>
                </c:pt>
                <c:pt idx="388">
                  <c:v>0.24440209044202454</c:v>
                </c:pt>
                <c:pt idx="389">
                  <c:v>0.24634659972604189</c:v>
                </c:pt>
                <c:pt idx="390">
                  <c:v>0.24829937119459988</c:v>
                </c:pt>
                <c:pt idx="391">
                  <c:v>0.2502603650460542</c:v>
                </c:pt>
                <c:pt idx="392">
                  <c:v>0.25222954068170367</c:v>
                </c:pt>
                <c:pt idx="393">
                  <c:v>0.25420685670711052</c:v>
                </c:pt>
                <c:pt idx="394">
                  <c:v>0.2561922709335489</c:v>
                </c:pt>
                <c:pt idx="395">
                  <c:v>0.25818574037958175</c:v>
                </c:pt>
                <c:pt idx="396">
                  <c:v>0.26018722127276361</c:v>
                </c:pt>
                <c:pt idx="397">
                  <c:v>0.26219666905147387</c:v>
                </c:pt>
                <c:pt idx="398">
                  <c:v>0.26421403836687618</c:v>
                </c:pt>
                <c:pt idx="399">
                  <c:v>0.26623928308500688</c:v>
                </c:pt>
                <c:pt idx="400">
                  <c:v>0.26827235628899271</c:v>
                </c:pt>
                <c:pt idx="401">
                  <c:v>0.27031321028139521</c:v>
                </c:pt>
                <c:pt idx="402">
                  <c:v>0.27236179658668558</c:v>
                </c:pt>
                <c:pt idx="403">
                  <c:v>0.27441806595384644</c:v>
                </c:pt>
                <c:pt idx="404">
                  <c:v>0.27648196835910399</c:v>
                </c:pt>
                <c:pt idx="405">
                  <c:v>0.27855345300878642</c:v>
                </c:pt>
                <c:pt idx="406">
                  <c:v>0.28063246834231315</c:v>
                </c:pt>
                <c:pt idx="407">
                  <c:v>0.28271896203531077</c:v>
                </c:pt>
                <c:pt idx="408">
                  <c:v>0.28481288100285751</c:v>
                </c:pt>
                <c:pt idx="409">
                  <c:v>0.28691417140285702</c:v>
                </c:pt>
                <c:pt idx="410">
                  <c:v>0.28902277863953807</c:v>
                </c:pt>
                <c:pt idx="411">
                  <c:v>0.2911386473670835</c:v>
                </c:pt>
                <c:pt idx="412">
                  <c:v>0.2932617214933857</c:v>
                </c:pt>
                <c:pt idx="413">
                  <c:v>0.29539194418393033</c:v>
                </c:pt>
                <c:pt idx="414">
                  <c:v>0.29752925786580486</c:v>
                </c:pt>
                <c:pt idx="415">
                  <c:v>0.2996736042318362</c:v>
                </c:pt>
                <c:pt idx="416">
                  <c:v>0.30182492424485252</c:v>
                </c:pt>
                <c:pt idx="417">
                  <c:v>0.30398315814207133</c:v>
                </c:pt>
                <c:pt idx="418">
                  <c:v>0.30614824543961328</c:v>
                </c:pt>
                <c:pt idx="419">
                  <c:v>0.30832012493714089</c:v>
                </c:pt>
                <c:pt idx="420">
                  <c:v>0.31049873472262057</c:v>
                </c:pt>
                <c:pt idx="421">
                  <c:v>0.31268401217720987</c:v>
                </c:pt>
                <c:pt idx="422">
                  <c:v>0.31487589398026694</c:v>
                </c:pt>
                <c:pt idx="423">
                  <c:v>0.31707431611448333</c:v>
                </c:pt>
                <c:pt idx="424">
                  <c:v>0.31927921387113867</c:v>
                </c:pt>
                <c:pt idx="425">
                  <c:v>0.32149052185547744</c:v>
                </c:pt>
                <c:pt idx="426">
                  <c:v>0.32370817399220497</c:v>
                </c:pt>
                <c:pt idx="427">
                  <c:v>0.32593210353110558</c:v>
                </c:pt>
                <c:pt idx="428">
                  <c:v>0.32816224305277841</c:v>
                </c:pt>
                <c:pt idx="429">
                  <c:v>0.33039852447449292</c:v>
                </c:pt>
                <c:pt idx="430">
                  <c:v>0.33264087905616169</c:v>
                </c:pt>
                <c:pt idx="431">
                  <c:v>0.33488923740643117</c:v>
                </c:pt>
                <c:pt idx="432">
                  <c:v>0.33714352948888615</c:v>
                </c:pt>
                <c:pt idx="433">
                  <c:v>0.33940368462837345</c:v>
                </c:pt>
                <c:pt idx="434">
                  <c:v>0.3416696315174359</c:v>
                </c:pt>
                <c:pt idx="435">
                  <c:v>0.34394129822286301</c:v>
                </c:pt>
                <c:pt idx="436">
                  <c:v>0.34621861219235228</c:v>
                </c:pt>
                <c:pt idx="437">
                  <c:v>0.3485015002612829</c:v>
                </c:pt>
                <c:pt idx="438">
                  <c:v>0.35078988865959904</c:v>
                </c:pt>
                <c:pt idx="439">
                  <c:v>0.3530837030188041</c:v>
                </c:pt>
                <c:pt idx="440">
                  <c:v>0.35538286837906208</c:v>
                </c:pt>
                <c:pt idx="441">
                  <c:v>0.35768730919640634</c:v>
                </c:pt>
                <c:pt idx="442">
                  <c:v>0.35999694935005555</c:v>
                </c:pt>
                <c:pt idx="443">
                  <c:v>0.36231171214983338</c:v>
                </c:pt>
                <c:pt idx="444">
                  <c:v>0.36463152034369295</c:v>
                </c:pt>
                <c:pt idx="445">
                  <c:v>0.36695629612534297</c:v>
                </c:pt>
                <c:pt idx="446">
                  <c:v>0.36928596114197687</c:v>
                </c:pt>
                <c:pt idx="447">
                  <c:v>0.37162043650210019</c:v>
                </c:pt>
                <c:pt idx="448">
                  <c:v>0.37395964278345795</c:v>
                </c:pt>
                <c:pt idx="449">
                  <c:v>0.37630350004105939</c:v>
                </c:pt>
                <c:pt idx="450">
                  <c:v>0.37865192781529899</c:v>
                </c:pt>
                <c:pt idx="451">
                  <c:v>0.38100484514017186</c:v>
                </c:pt>
                <c:pt idx="452">
                  <c:v>0.38336217055158317</c:v>
                </c:pt>
                <c:pt idx="453">
                  <c:v>0.38572382209574918</c:v>
                </c:pt>
                <c:pt idx="454">
                  <c:v>0.38808971733768949</c:v>
                </c:pt>
                <c:pt idx="455">
                  <c:v>0.39045977336980786</c:v>
                </c:pt>
                <c:pt idx="456">
                  <c:v>0.39283390682056074</c:v>
                </c:pt>
                <c:pt idx="457">
                  <c:v>0.39521203386321258</c:v>
                </c:pt>
                <c:pt idx="458">
                  <c:v>0.39759407022467541</c:v>
                </c:pt>
                <c:pt idx="459">
                  <c:v>0.3999799311944312</c:v>
                </c:pt>
                <c:pt idx="460">
                  <c:v>0.40236953163353673</c:v>
                </c:pt>
                <c:pt idx="461">
                  <c:v>0.4047627859837073</c:v>
                </c:pt>
                <c:pt idx="462">
                  <c:v>0.40715960827647968</c:v>
                </c:pt>
                <c:pt idx="463">
                  <c:v>0.40955991214245135</c:v>
                </c:pt>
                <c:pt idx="464">
                  <c:v>0.41196361082059474</c:v>
                </c:pt>
                <c:pt idx="465">
                  <c:v>0.41437061716764545</c:v>
                </c:pt>
                <c:pt idx="466">
                  <c:v>0.41678084366756152</c:v>
                </c:pt>
                <c:pt idx="467">
                  <c:v>0.41919420244105321</c:v>
                </c:pt>
                <c:pt idx="468">
                  <c:v>0.42161060525518035</c:v>
                </c:pt>
                <c:pt idx="469">
                  <c:v>0.42402996353301747</c:v>
                </c:pt>
                <c:pt idx="470">
                  <c:v>0.42645218836338228</c:v>
                </c:pt>
                <c:pt idx="471">
                  <c:v>0.42887719051062845</c:v>
                </c:pt>
                <c:pt idx="472">
                  <c:v>0.43130488042449833</c:v>
                </c:pt>
                <c:pt idx="473">
                  <c:v>0.43373516825003633</c:v>
                </c:pt>
                <c:pt idx="474">
                  <c:v>0.43616796383755885</c:v>
                </c:pt>
                <c:pt idx="475">
                  <c:v>0.43860317675268057</c:v>
                </c:pt>
                <c:pt idx="476">
                  <c:v>0.4410407162863943</c:v>
                </c:pt>
                <c:pt idx="477">
                  <c:v>0.44348049146520285</c:v>
                </c:pt>
                <c:pt idx="478">
                  <c:v>0.44592241106130115</c:v>
                </c:pt>
                <c:pt idx="479">
                  <c:v>0.44836638360280623</c:v>
                </c:pt>
                <c:pt idx="480">
                  <c:v>0.45081231738403449</c:v>
                </c:pt>
                <c:pt idx="481">
                  <c:v>0.45326012047582165</c:v>
                </c:pt>
                <c:pt idx="482">
                  <c:v>0.45570970073588679</c:v>
                </c:pt>
                <c:pt idx="483">
                  <c:v>0.45816096581923593</c:v>
                </c:pt>
                <c:pt idx="484">
                  <c:v>0.46061382318860444</c:v>
                </c:pt>
                <c:pt idx="485">
                  <c:v>0.46306818012493633</c:v>
                </c:pt>
                <c:pt idx="486">
                  <c:v>0.46552394373789718</c:v>
                </c:pt>
                <c:pt idx="487">
                  <c:v>0.46798102097642091</c:v>
                </c:pt>
                <c:pt idx="488">
                  <c:v>0.47043931863928601</c:v>
                </c:pt>
                <c:pt idx="489">
                  <c:v>0.47289874338572147</c:v>
                </c:pt>
                <c:pt idx="490">
                  <c:v>0.4753592017460383</c:v>
                </c:pt>
                <c:pt idx="491">
                  <c:v>0.47782060013228622</c:v>
                </c:pt>
                <c:pt idx="492">
                  <c:v>0.4802828448489328</c:v>
                </c:pt>
                <c:pt idx="493">
                  <c:v>0.48274584210356319</c:v>
                </c:pt>
                <c:pt idx="494">
                  <c:v>0.48520949801759783</c:v>
                </c:pt>
                <c:pt idx="495">
                  <c:v>0.48767371863702735</c:v>
                </c:pt>
                <c:pt idx="496">
                  <c:v>0.49013840994316149</c:v>
                </c:pt>
                <c:pt idx="497">
                  <c:v>0.49260347786338998</c:v>
                </c:pt>
                <c:pt idx="498">
                  <c:v>0.49506882828195486</c:v>
                </c:pt>
                <c:pt idx="499">
                  <c:v>0.49753436705072951</c:v>
                </c:pt>
                <c:pt idx="500">
                  <c:v>0.50000000000000511</c:v>
                </c:pt>
                <c:pt idx="501">
                  <c:v>0.5024656329492807</c:v>
                </c:pt>
                <c:pt idx="502">
                  <c:v>0.50493117171805535</c:v>
                </c:pt>
                <c:pt idx="503">
                  <c:v>0.50739652213662012</c:v>
                </c:pt>
                <c:pt idx="504">
                  <c:v>0.50986159005684872</c:v>
                </c:pt>
                <c:pt idx="505">
                  <c:v>0.51232628136298286</c:v>
                </c:pt>
                <c:pt idx="506">
                  <c:v>0.51479050198241239</c:v>
                </c:pt>
                <c:pt idx="507">
                  <c:v>0.51725415789644702</c:v>
                </c:pt>
                <c:pt idx="508">
                  <c:v>0.51971715515107741</c:v>
                </c:pt>
                <c:pt idx="509">
                  <c:v>0.52217939986772399</c:v>
                </c:pt>
                <c:pt idx="510">
                  <c:v>0.52464079825397192</c:v>
                </c:pt>
                <c:pt idx="511">
                  <c:v>0.52710125661428875</c:v>
                </c:pt>
                <c:pt idx="512">
                  <c:v>0.52956068136072421</c:v>
                </c:pt>
                <c:pt idx="513">
                  <c:v>0.5320189790235893</c:v>
                </c:pt>
                <c:pt idx="514">
                  <c:v>0.53447605626211292</c:v>
                </c:pt>
                <c:pt idx="515">
                  <c:v>0.53693181987507388</c:v>
                </c:pt>
                <c:pt idx="516">
                  <c:v>0.53938617681140566</c:v>
                </c:pt>
                <c:pt idx="517">
                  <c:v>0.54183903418077428</c:v>
                </c:pt>
                <c:pt idx="518">
                  <c:v>0.54429029926412342</c:v>
                </c:pt>
                <c:pt idx="519">
                  <c:v>0.54673987952418845</c:v>
                </c:pt>
                <c:pt idx="520">
                  <c:v>0.54918768261597561</c:v>
                </c:pt>
                <c:pt idx="521">
                  <c:v>0.55163361639720387</c:v>
                </c:pt>
                <c:pt idx="522">
                  <c:v>0.55407758893870906</c:v>
                </c:pt>
                <c:pt idx="523">
                  <c:v>0.55651950853480725</c:v>
                </c:pt>
                <c:pt idx="524">
                  <c:v>0.55895928371361581</c:v>
                </c:pt>
                <c:pt idx="525">
                  <c:v>0.56139682324732954</c:v>
                </c:pt>
                <c:pt idx="526">
                  <c:v>0.56383203616245126</c:v>
                </c:pt>
                <c:pt idx="527">
                  <c:v>0.56626483174997377</c:v>
                </c:pt>
                <c:pt idx="528">
                  <c:v>0.56869511957551178</c:v>
                </c:pt>
                <c:pt idx="529">
                  <c:v>0.57112280948938166</c:v>
                </c:pt>
                <c:pt idx="530">
                  <c:v>0.57354781163662771</c:v>
                </c:pt>
                <c:pt idx="531">
                  <c:v>0.57597003646699252</c:v>
                </c:pt>
                <c:pt idx="532">
                  <c:v>0.57838939474482964</c:v>
                </c:pt>
                <c:pt idx="533">
                  <c:v>0.58080579755895678</c:v>
                </c:pt>
                <c:pt idx="534">
                  <c:v>0.58321915633244836</c:v>
                </c:pt>
                <c:pt idx="535">
                  <c:v>0.58562938283236454</c:v>
                </c:pt>
                <c:pt idx="536">
                  <c:v>0.58803638917941525</c:v>
                </c:pt>
                <c:pt idx="537">
                  <c:v>0.59044008785755864</c:v>
                </c:pt>
                <c:pt idx="538">
                  <c:v>0.5928403917235302</c:v>
                </c:pt>
                <c:pt idx="539">
                  <c:v>0.59523721401630258</c:v>
                </c:pt>
                <c:pt idx="540">
                  <c:v>0.59763046836647316</c:v>
                </c:pt>
                <c:pt idx="541">
                  <c:v>0.60002006880557868</c:v>
                </c:pt>
                <c:pt idx="542">
                  <c:v>0.60240592977533447</c:v>
                </c:pt>
                <c:pt idx="543">
                  <c:v>0.60478796613679731</c:v>
                </c:pt>
                <c:pt idx="544">
                  <c:v>0.60716609317944914</c:v>
                </c:pt>
                <c:pt idx="545">
                  <c:v>0.60954022663020202</c:v>
                </c:pt>
                <c:pt idx="546">
                  <c:v>0.61191028266232028</c:v>
                </c:pt>
                <c:pt idx="547">
                  <c:v>0.61427617790426059</c:v>
                </c:pt>
                <c:pt idx="548">
                  <c:v>0.61663782944842671</c:v>
                </c:pt>
                <c:pt idx="549">
                  <c:v>0.61899515485983791</c:v>
                </c:pt>
                <c:pt idx="550">
                  <c:v>0.62134807218471078</c:v>
                </c:pt>
                <c:pt idx="551">
                  <c:v>0.62369649995895027</c:v>
                </c:pt>
                <c:pt idx="552">
                  <c:v>0.62604035721655182</c:v>
                </c:pt>
                <c:pt idx="553">
                  <c:v>0.62837956349790947</c:v>
                </c:pt>
                <c:pt idx="554">
                  <c:v>0.63071403885803279</c:v>
                </c:pt>
                <c:pt idx="555">
                  <c:v>0.63304370387466657</c:v>
                </c:pt>
                <c:pt idx="556">
                  <c:v>0.63536847965631671</c:v>
                </c:pt>
                <c:pt idx="557">
                  <c:v>0.63768828785017617</c:v>
                </c:pt>
                <c:pt idx="558">
                  <c:v>0.640003050649954</c:v>
                </c:pt>
                <c:pt idx="559">
                  <c:v>0.6423126908036032</c:v>
                </c:pt>
                <c:pt idx="560">
                  <c:v>0.64461713162094747</c:v>
                </c:pt>
                <c:pt idx="561">
                  <c:v>0.64691629698120545</c:v>
                </c:pt>
                <c:pt idx="562">
                  <c:v>0.64921011134041051</c:v>
                </c:pt>
                <c:pt idx="563">
                  <c:v>0.65149849973872653</c:v>
                </c:pt>
                <c:pt idx="564">
                  <c:v>0.65378138780765704</c:v>
                </c:pt>
                <c:pt idx="565">
                  <c:v>0.65605870177714642</c:v>
                </c:pt>
                <c:pt idx="566">
                  <c:v>0.65833036848257354</c:v>
                </c:pt>
                <c:pt idx="567">
                  <c:v>0.66059631537163588</c:v>
                </c:pt>
                <c:pt idx="568">
                  <c:v>0.66285647051112317</c:v>
                </c:pt>
                <c:pt idx="569">
                  <c:v>0.66511076259357815</c:v>
                </c:pt>
                <c:pt idx="570">
                  <c:v>0.66735912094384753</c:v>
                </c:pt>
                <c:pt idx="571">
                  <c:v>0.66960147552551641</c:v>
                </c:pt>
                <c:pt idx="572">
                  <c:v>0.67183775694723091</c:v>
                </c:pt>
                <c:pt idx="573">
                  <c:v>0.67406789646890375</c:v>
                </c:pt>
                <c:pt idx="574">
                  <c:v>0.67629182600780424</c:v>
                </c:pt>
                <c:pt idx="575">
                  <c:v>0.67850947814453166</c:v>
                </c:pt>
                <c:pt idx="576">
                  <c:v>0.68072078612887044</c:v>
                </c:pt>
                <c:pt idx="577">
                  <c:v>0.68292568388552588</c:v>
                </c:pt>
                <c:pt idx="578">
                  <c:v>0.68512410601974216</c:v>
                </c:pt>
                <c:pt idx="579">
                  <c:v>0.68731598782279923</c:v>
                </c:pt>
                <c:pt idx="580">
                  <c:v>0.68950126527738842</c:v>
                </c:pt>
                <c:pt idx="581">
                  <c:v>0.6916798750628681</c:v>
                </c:pt>
                <c:pt idx="582">
                  <c:v>0.69385175456039572</c:v>
                </c:pt>
                <c:pt idx="583">
                  <c:v>0.69601684185793766</c:v>
                </c:pt>
                <c:pt idx="584">
                  <c:v>0.69817507575515636</c:v>
                </c:pt>
                <c:pt idx="585">
                  <c:v>0.70032639576817268</c:v>
                </c:pt>
                <c:pt idx="586">
                  <c:v>0.70247074213420402</c:v>
                </c:pt>
                <c:pt idx="587">
                  <c:v>0.70460805581607855</c:v>
                </c:pt>
                <c:pt idx="588">
                  <c:v>0.70673827850662307</c:v>
                </c:pt>
                <c:pt idx="589">
                  <c:v>0.70886135263292527</c:v>
                </c:pt>
                <c:pt idx="590">
                  <c:v>0.71097722136047059</c:v>
                </c:pt>
                <c:pt idx="591">
                  <c:v>0.71308582859715175</c:v>
                </c:pt>
                <c:pt idx="592">
                  <c:v>0.71518711899715115</c:v>
                </c:pt>
                <c:pt idx="593">
                  <c:v>0.71728103796469789</c:v>
                </c:pt>
                <c:pt idx="594">
                  <c:v>0.7193675316576954</c:v>
                </c:pt>
                <c:pt idx="595">
                  <c:v>0.72144654699122213</c:v>
                </c:pt>
                <c:pt idx="596">
                  <c:v>0.72351803164090456</c:v>
                </c:pt>
                <c:pt idx="597">
                  <c:v>0.725581934046162</c:v>
                </c:pt>
                <c:pt idx="598">
                  <c:v>0.72763820341332297</c:v>
                </c:pt>
                <c:pt idx="599">
                  <c:v>0.72968678971861323</c:v>
                </c:pt>
                <c:pt idx="600">
                  <c:v>0.73172764371101573</c:v>
                </c:pt>
                <c:pt idx="601">
                  <c:v>0.73376071691500155</c:v>
                </c:pt>
                <c:pt idx="602">
                  <c:v>0.73578596163313237</c:v>
                </c:pt>
                <c:pt idx="603">
                  <c:v>0.73780333094853456</c:v>
                </c:pt>
                <c:pt idx="604">
                  <c:v>0.73981277872724482</c:v>
                </c:pt>
                <c:pt idx="605">
                  <c:v>0.74181425962042669</c:v>
                </c:pt>
                <c:pt idx="606">
                  <c:v>0.74380772906645942</c:v>
                </c:pt>
                <c:pt idx="607">
                  <c:v>0.74579314329289781</c:v>
                </c:pt>
                <c:pt idx="608">
                  <c:v>0.74777045931830466</c:v>
                </c:pt>
                <c:pt idx="609">
                  <c:v>0.74973963495395402</c:v>
                </c:pt>
                <c:pt idx="610">
                  <c:v>0.75170062880540833</c:v>
                </c:pt>
                <c:pt idx="611">
                  <c:v>0.75365340027396621</c:v>
                </c:pt>
                <c:pt idx="612">
                  <c:v>0.75559790955798367</c:v>
                </c:pt>
                <c:pt idx="613">
                  <c:v>0.75753411765406886</c:v>
                </c:pt>
                <c:pt idx="614">
                  <c:v>0.75946198635814888</c:v>
                </c:pt>
                <c:pt idx="615">
                  <c:v>0.76138147826641145</c:v>
                </c:pt>
                <c:pt idx="616">
                  <c:v>0.76329255677611862</c:v>
                </c:pt>
                <c:pt idx="617">
                  <c:v>0.76519518608629777</c:v>
                </c:pt>
                <c:pt idx="618">
                  <c:v>0.76708933119830347</c:v>
                </c:pt>
                <c:pt idx="619">
                  <c:v>0.76897495791625881</c:v>
                </c:pt>
                <c:pt idx="620">
                  <c:v>0.7708520328473687</c:v>
                </c:pt>
                <c:pt idx="621">
                  <c:v>0.7727205234021115</c:v>
                </c:pt>
                <c:pt idx="622">
                  <c:v>0.77458039779430643</c:v>
                </c:pt>
                <c:pt idx="623">
                  <c:v>0.77643162504105967</c:v>
                </c:pt>
                <c:pt idx="624">
                  <c:v>0.77827417496258477</c:v>
                </c:pt>
                <c:pt idx="625">
                  <c:v>0.78010801818190589</c:v>
                </c:pt>
                <c:pt idx="626">
                  <c:v>0.78193312612443711</c:v>
                </c:pt>
                <c:pt idx="627">
                  <c:v>0.78374947101744219</c:v>
                </c:pt>
                <c:pt idx="628">
                  <c:v>0.78555702588937515</c:v>
                </c:pt>
                <c:pt idx="629">
                  <c:v>0.78735576456910117</c:v>
                </c:pt>
                <c:pt idx="630">
                  <c:v>0.78914566168499922</c:v>
                </c:pt>
                <c:pt idx="631">
                  <c:v>0.7909266926639491</c:v>
                </c:pt>
                <c:pt idx="632">
                  <c:v>0.79269883373019856</c:v>
                </c:pt>
                <c:pt idx="633">
                  <c:v>0.7944620619041165</c:v>
                </c:pt>
                <c:pt idx="634">
                  <c:v>0.79621635500083232</c:v>
                </c:pt>
                <c:pt idx="635">
                  <c:v>0.79796169162875707</c:v>
                </c:pt>
                <c:pt idx="636">
                  <c:v>0.7996980511879952</c:v>
                </c:pt>
                <c:pt idx="637">
                  <c:v>0.80142541386864163</c:v>
                </c:pt>
                <c:pt idx="638">
                  <c:v>0.80314376064896775</c:v>
                </c:pt>
                <c:pt idx="639">
                  <c:v>0.80485307329349598</c:v>
                </c:pt>
                <c:pt idx="640">
                  <c:v>0.80655333435096643</c:v>
                </c:pt>
                <c:pt idx="641">
                  <c:v>0.80824452715219297</c:v>
                </c:pt>
                <c:pt idx="642">
                  <c:v>0.80992663580781143</c:v>
                </c:pt>
                <c:pt idx="643">
                  <c:v>0.81159964520592243</c:v>
                </c:pt>
                <c:pt idx="644">
                  <c:v>0.81326354100962739</c:v>
                </c:pt>
                <c:pt idx="645">
                  <c:v>0.81491830965445944</c:v>
                </c:pt>
                <c:pt idx="646">
                  <c:v>0.81656393834571228</c:v>
                </c:pt>
                <c:pt idx="647">
                  <c:v>0.81820041505566354</c:v>
                </c:pt>
                <c:pt idx="648">
                  <c:v>0.81982772852070007</c:v>
                </c:pt>
                <c:pt idx="649">
                  <c:v>0.82144586823834032</c:v>
                </c:pt>
                <c:pt idx="650">
                  <c:v>0.82305482446415756</c:v>
                </c:pt>
                <c:pt idx="651">
                  <c:v>0.82465458820860704</c:v>
                </c:pt>
                <c:pt idx="652">
                  <c:v>0.82624515123375319</c:v>
                </c:pt>
                <c:pt idx="653">
                  <c:v>0.82782650604990327</c:v>
                </c:pt>
                <c:pt idx="654">
                  <c:v>0.82939864591214607</c:v>
                </c:pt>
                <c:pt idx="655">
                  <c:v>0.83096156481679495</c:v>
                </c:pt>
                <c:pt idx="656">
                  <c:v>0.83251525749774302</c:v>
                </c:pt>
                <c:pt idx="657">
                  <c:v>0.83405971942272206</c:v>
                </c:pt>
                <c:pt idx="658">
                  <c:v>0.83559494678947677</c:v>
                </c:pt>
                <c:pt idx="659">
                  <c:v>0.83712093652184727</c:v>
                </c:pt>
                <c:pt idx="660">
                  <c:v>0.83863768626576429</c:v>
                </c:pt>
                <c:pt idx="661">
                  <c:v>0.84014519438516211</c:v>
                </c:pt>
                <c:pt idx="662">
                  <c:v>0.84164345995780132</c:v>
                </c:pt>
                <c:pt idx="663">
                  <c:v>0.84313248277101405</c:v>
                </c:pt>
                <c:pt idx="664">
                  <c:v>0.8446122633173625</c:v>
                </c:pt>
                <c:pt idx="665">
                  <c:v>0.8460828027902193</c:v>
                </c:pt>
                <c:pt idx="666">
                  <c:v>0.84754410307926897</c:v>
                </c:pt>
                <c:pt idx="667">
                  <c:v>0.84899616676592893</c:v>
                </c:pt>
                <c:pt idx="668">
                  <c:v>0.85043899711869686</c:v>
                </c:pt>
                <c:pt idx="669">
                  <c:v>0.85187259808842042</c:v>
                </c:pt>
                <c:pt idx="670">
                  <c:v>0.85329697430349483</c:v>
                </c:pt>
                <c:pt idx="671">
                  <c:v>0.85471213106498678</c:v>
                </c:pt>
                <c:pt idx="672">
                  <c:v>0.85611807434168874</c:v>
                </c:pt>
                <c:pt idx="673">
                  <c:v>0.85751481076510128</c:v>
                </c:pt>
                <c:pt idx="674">
                  <c:v>0.85890234762434936</c:v>
                </c:pt>
                <c:pt idx="675">
                  <c:v>0.86028069286103093</c:v>
                </c:pt>
                <c:pt idx="676">
                  <c:v>0.86164985506399971</c:v>
                </c:pt>
                <c:pt idx="677">
                  <c:v>0.86300984346408449</c:v>
                </c:pt>
                <c:pt idx="678">
                  <c:v>0.86436066792874544</c:v>
                </c:pt>
                <c:pt idx="679">
                  <c:v>0.86570233895667026</c:v>
                </c:pt>
                <c:pt idx="680">
                  <c:v>0.8670348676723092</c:v>
                </c:pt>
                <c:pt idx="681">
                  <c:v>0.86835826582035225</c:v>
                </c:pt>
                <c:pt idx="682">
                  <c:v>0.86967254576015096</c:v>
                </c:pt>
                <c:pt idx="683">
                  <c:v>0.87097772046008215</c:v>
                </c:pt>
                <c:pt idx="684">
                  <c:v>0.87227380349186101</c:v>
                </c:pt>
                <c:pt idx="685">
                  <c:v>0.8735608090247986</c:v>
                </c:pt>
                <c:pt idx="686">
                  <c:v>0.87483875182001047</c:v>
                </c:pt>
                <c:pt idx="687">
                  <c:v>0.87610764722457479</c:v>
                </c:pt>
                <c:pt idx="688">
                  <c:v>0.87736751116564293</c:v>
                </c:pt>
                <c:pt idx="689">
                  <c:v>0.87861836014450279</c:v>
                </c:pt>
                <c:pt idx="690">
                  <c:v>0.87986021123059777</c:v>
                </c:pt>
                <c:pt idx="691">
                  <c:v>0.88109308205550119</c:v>
                </c:pt>
                <c:pt idx="692">
                  <c:v>0.882316990806849</c:v>
                </c:pt>
                <c:pt idx="693">
                  <c:v>0.88353195622223213</c:v>
                </c:pt>
                <c:pt idx="694">
                  <c:v>0.88473799758304794</c:v>
                </c:pt>
                <c:pt idx="695">
                  <c:v>0.88593513470831597</c:v>
                </c:pt>
                <c:pt idx="696">
                  <c:v>0.88712338794845513</c:v>
                </c:pt>
                <c:pt idx="697">
                  <c:v>0.88830277817902814</c:v>
                </c:pt>
                <c:pt idx="698">
                  <c:v>0.88947332679445057</c:v>
                </c:pt>
                <c:pt idx="699">
                  <c:v>0.89063505570166823</c:v>
                </c:pt>
                <c:pt idx="700">
                  <c:v>0.89178798731380504</c:v>
                </c:pt>
                <c:pt idx="701">
                  <c:v>0.89293214454378056</c:v>
                </c:pt>
                <c:pt idx="702">
                  <c:v>0.89406755079790046</c:v>
                </c:pt>
                <c:pt idx="703">
                  <c:v>0.89519422996941944</c:v>
                </c:pt>
                <c:pt idx="704">
                  <c:v>0.89631220643208187</c:v>
                </c:pt>
                <c:pt idx="705">
                  <c:v>0.89742150503363516</c:v>
                </c:pt>
                <c:pt idx="706">
                  <c:v>0.89852215108932532</c:v>
                </c:pt>
                <c:pt idx="707">
                  <c:v>0.89961417037536795</c:v>
                </c:pt>
                <c:pt idx="708">
                  <c:v>0.90069758912240339</c:v>
                </c:pt>
                <c:pt idx="709">
                  <c:v>0.90177243400893081</c:v>
                </c:pt>
                <c:pt idx="710">
                  <c:v>0.9028387321547291</c:v>
                </c:pt>
                <c:pt idx="711">
                  <c:v>0.90389651111425939</c:v>
                </c:pt>
                <c:pt idx="712">
                  <c:v>0.90494579887005711</c:v>
                </c:pt>
                <c:pt idx="713">
                  <c:v>0.90598662382610906</c:v>
                </c:pt>
                <c:pt idx="714">
                  <c:v>0.90701901480122082</c:v>
                </c:pt>
                <c:pt idx="715">
                  <c:v>0.90804300102237356</c:v>
                </c:pt>
                <c:pt idx="716">
                  <c:v>0.90905861211807548</c:v>
                </c:pt>
                <c:pt idx="717">
                  <c:v>0.91006587811170148</c:v>
                </c:pt>
                <c:pt idx="718">
                  <c:v>0.91106482941483113</c:v>
                </c:pt>
                <c:pt idx="719">
                  <c:v>0.91205549682058118</c:v>
                </c:pt>
                <c:pt idx="720">
                  <c:v>0.91303791149693414</c:v>
                </c:pt>
                <c:pt idx="721">
                  <c:v>0.91401210498006624</c:v>
                </c:pt>
                <c:pt idx="722">
                  <c:v>0.91497810916767519</c:v>
                </c:pt>
                <c:pt idx="723">
                  <c:v>0.9159359563123064</c:v>
                </c:pt>
                <c:pt idx="724">
                  <c:v>0.91688567901468554</c:v>
                </c:pt>
                <c:pt idx="725">
                  <c:v>0.91782731021704955</c:v>
                </c:pt>
                <c:pt idx="726">
                  <c:v>0.91876088319648641</c:v>
                </c:pt>
                <c:pt idx="727">
                  <c:v>0.91968643155827834</c:v>
                </c:pt>
                <c:pt idx="728">
                  <c:v>0.92060398922925257</c:v>
                </c:pt>
                <c:pt idx="729">
                  <c:v>0.92151359045114023</c:v>
                </c:pt>
                <c:pt idx="730">
                  <c:v>0.92241526977394594</c:v>
                </c:pt>
                <c:pt idx="731">
                  <c:v>0.92330906204932561</c:v>
                </c:pt>
                <c:pt idx="732">
                  <c:v>0.92419500242397823</c:v>
                </c:pt>
                <c:pt idx="733">
                  <c:v>0.92507312633304961</c:v>
                </c:pt>
                <c:pt idx="734">
                  <c:v>0.92594346949355</c:v>
                </c:pt>
                <c:pt idx="735">
                  <c:v>0.92680606789778741</c:v>
                </c:pt>
                <c:pt idx="736">
                  <c:v>0.9276609578068169</c:v>
                </c:pt>
                <c:pt idx="737">
                  <c:v>0.92850817574390687</c:v>
                </c:pt>
                <c:pt idx="738">
                  <c:v>0.92934775848802686</c:v>
                </c:pt>
                <c:pt idx="739">
                  <c:v>0.93017974306734841</c:v>
                </c:pt>
                <c:pt idx="740">
                  <c:v>0.93100416675277431</c:v>
                </c:pt>
                <c:pt idx="741">
                  <c:v>0.9318210670514836</c:v>
                </c:pt>
                <c:pt idx="742">
                  <c:v>0.932630481700502</c:v>
                </c:pt>
                <c:pt idx="743">
                  <c:v>0.9334324486602964</c:v>
                </c:pt>
                <c:pt idx="744">
                  <c:v>0.93422700610839193</c:v>
                </c:pt>
                <c:pt idx="745">
                  <c:v>0.93501419243301664</c:v>
                </c:pt>
                <c:pt idx="746">
                  <c:v>0.93579404622677298</c:v>
                </c:pt>
                <c:pt idx="747">
                  <c:v>0.93656660628033395</c:v>
                </c:pt>
                <c:pt idx="748">
                  <c:v>0.9373319115761729</c:v>
                </c:pt>
                <c:pt idx="749">
                  <c:v>0.93809000128231745</c:v>
                </c:pt>
                <c:pt idx="750">
                  <c:v>0.93884091474613895</c:v>
                </c:pt>
                <c:pt idx="751">
                  <c:v>0.93958469148816759</c:v>
                </c:pt>
                <c:pt idx="752">
                  <c:v>0.94032137119594528</c:v>
                </c:pt>
                <c:pt idx="753">
                  <c:v>0.94105099371790835</c:v>
                </c:pt>
                <c:pt idx="754">
                  <c:v>0.94177359905730307</c:v>
                </c:pt>
                <c:pt idx="755">
                  <c:v>0.94248922736614205</c:v>
                </c:pt>
                <c:pt idx="756">
                  <c:v>0.94319791893918659</c:v>
                </c:pt>
                <c:pt idx="757">
                  <c:v>0.94389971420797392</c:v>
                </c:pt>
                <c:pt idx="758">
                  <c:v>0.94459465373487772</c:v>
                </c:pt>
                <c:pt idx="759">
                  <c:v>0.94528277820720596</c:v>
                </c:pt>
                <c:pt idx="760">
                  <c:v>0.94596412843134048</c:v>
                </c:pt>
                <c:pt idx="761">
                  <c:v>0.94663874532691161</c:v>
                </c:pt>
                <c:pt idx="762">
                  <c:v>0.94730666992101742</c:v>
                </c:pt>
                <c:pt idx="763">
                  <c:v>0.94796794334248002</c:v>
                </c:pt>
                <c:pt idx="764">
                  <c:v>0.94862260681614596</c:v>
                </c:pt>
                <c:pt idx="765">
                  <c:v>0.94927070165722771</c:v>
                </c:pt>
                <c:pt idx="766">
                  <c:v>0.94991226926568717</c:v>
                </c:pt>
                <c:pt idx="767">
                  <c:v>0.95054735112066491</c:v>
                </c:pt>
                <c:pt idx="768">
                  <c:v>0.95117598877495091</c:v>
                </c:pt>
                <c:pt idx="769">
                  <c:v>0.95179822384950197</c:v>
                </c:pt>
                <c:pt idx="770">
                  <c:v>0.95241409802800292</c:v>
                </c:pt>
                <c:pt idx="771">
                  <c:v>0.95302365305147507</c:v>
                </c:pt>
                <c:pt idx="772">
                  <c:v>0.95362693071293059</c:v>
                </c:pt>
                <c:pt idx="773">
                  <c:v>0.95422397285207172</c:v>
                </c:pt>
                <c:pt idx="774">
                  <c:v>0.95481482135004203</c:v>
                </c:pt>
                <c:pt idx="775">
                  <c:v>0.95539951812422097</c:v>
                </c:pt>
                <c:pt idx="776">
                  <c:v>0.95597810512307002</c:v>
                </c:pt>
                <c:pt idx="777">
                  <c:v>0.95655062432102589</c:v>
                </c:pt>
                <c:pt idx="778">
                  <c:v>0.95711711771344476</c:v>
                </c:pt>
                <c:pt idx="779">
                  <c:v>0.95767762731159456</c:v>
                </c:pt>
                <c:pt idx="780">
                  <c:v>0.95823219513769919</c:v>
                </c:pt>
                <c:pt idx="781">
                  <c:v>0.95878086322003253</c:v>
                </c:pt>
                <c:pt idx="782">
                  <c:v>0.95932367358806347</c:v>
                </c:pt>
                <c:pt idx="783">
                  <c:v>0.95986066826765326</c:v>
                </c:pt>
                <c:pt idx="784">
                  <c:v>0.96039188927630326</c:v>
                </c:pt>
                <c:pt idx="785">
                  <c:v>0.96091737861845639</c:v>
                </c:pt>
                <c:pt idx="786">
                  <c:v>0.9614371782808504</c:v>
                </c:pt>
                <c:pt idx="787">
                  <c:v>0.96195133022792301</c:v>
                </c:pt>
                <c:pt idx="788">
                  <c:v>0.9624598763972726</c:v>
                </c:pt>
                <c:pt idx="789">
                  <c:v>0.96296285869516995</c:v>
                </c:pt>
                <c:pt idx="790">
                  <c:v>0.96346031899212403</c:v>
                </c:pt>
                <c:pt idx="791">
                  <c:v>0.96395229911850366</c:v>
                </c:pt>
                <c:pt idx="792">
                  <c:v>0.9644388408602107</c:v>
                </c:pt>
                <c:pt idx="793">
                  <c:v>0.96491998595441009</c:v>
                </c:pt>
                <c:pt idx="794">
                  <c:v>0.96539577608531157</c:v>
                </c:pt>
                <c:pt idx="795">
                  <c:v>0.96586625288001027</c:v>
                </c:pt>
                <c:pt idx="796">
                  <c:v>0.96633145790437802</c:v>
                </c:pt>
                <c:pt idx="797">
                  <c:v>0.96679143265901213</c:v>
                </c:pt>
                <c:pt idx="798">
                  <c:v>0.96724621857524062</c:v>
                </c:pt>
                <c:pt idx="799">
                  <c:v>0.96769585701117944</c:v>
                </c:pt>
                <c:pt idx="800">
                  <c:v>0.96814038924784884</c:v>
                </c:pt>
                <c:pt idx="801">
                  <c:v>0.96857985648534273</c:v>
                </c:pt>
                <c:pt idx="802">
                  <c:v>0.96901429983905496</c:v>
                </c:pt>
                <c:pt idx="803">
                  <c:v>0.96944376033596291</c:v>
                </c:pt>
                <c:pt idx="804">
                  <c:v>0.96986827891096372</c:v>
                </c:pt>
                <c:pt idx="805">
                  <c:v>0.97028789640326929</c:v>
                </c:pt>
                <c:pt idx="806">
                  <c:v>0.97070265355285623</c:v>
                </c:pt>
                <c:pt idx="807">
                  <c:v>0.97111259099697134</c:v>
                </c:pt>
                <c:pt idx="808">
                  <c:v>0.97151774926669554</c:v>
                </c:pt>
                <c:pt idx="809">
                  <c:v>0.97191816878356008</c:v>
                </c:pt>
                <c:pt idx="810">
                  <c:v>0.97231388985622169</c:v>
                </c:pt>
                <c:pt idx="811">
                  <c:v>0.97270495267719337</c:v>
                </c:pt>
                <c:pt idx="812">
                  <c:v>0.97309139731963101</c:v>
                </c:pt>
                <c:pt idx="813">
                  <c:v>0.97347326373417464</c:v>
                </c:pt>
                <c:pt idx="814">
                  <c:v>0.97385059174584643</c:v>
                </c:pt>
                <c:pt idx="815">
                  <c:v>0.97422342105100723</c:v>
                </c:pt>
                <c:pt idx="816">
                  <c:v>0.97459179121436346</c:v>
                </c:pt>
                <c:pt idx="817">
                  <c:v>0.97495574166603394</c:v>
                </c:pt>
                <c:pt idx="818">
                  <c:v>0.97531531169867147</c:v>
                </c:pt>
                <c:pt idx="819">
                  <c:v>0.97567054046463775</c:v>
                </c:pt>
                <c:pt idx="820">
                  <c:v>0.97602146697323633</c:v>
                </c:pt>
                <c:pt idx="821">
                  <c:v>0.97636813008799839</c:v>
                </c:pt>
                <c:pt idx="822">
                  <c:v>0.97671056852402571</c:v>
                </c:pt>
                <c:pt idx="823">
                  <c:v>0.97704882084538702</c:v>
                </c:pt>
                <c:pt idx="824">
                  <c:v>0.97738292546256789</c:v>
                </c:pt>
                <c:pt idx="825">
                  <c:v>0.97771292062997928</c:v>
                </c:pt>
                <c:pt idx="826">
                  <c:v>0.97803884444351519</c:v>
                </c:pt>
                <c:pt idx="827">
                  <c:v>0.97836073483816821</c:v>
                </c:pt>
                <c:pt idx="828">
                  <c:v>0.97867862958569696</c:v>
                </c:pt>
                <c:pt idx="829">
                  <c:v>0.97899256629234788</c:v>
                </c:pt>
                <c:pt idx="830">
                  <c:v>0.97930258239663037</c:v>
                </c:pt>
                <c:pt idx="831">
                  <c:v>0.97960871516714587</c:v>
                </c:pt>
                <c:pt idx="832">
                  <c:v>0.97991100170046685</c:v>
                </c:pt>
                <c:pt idx="833">
                  <c:v>0.9802094789190734</c:v>
                </c:pt>
                <c:pt idx="834">
                  <c:v>0.98050418356933777</c:v>
                </c:pt>
                <c:pt idx="835">
                  <c:v>0.98079515221956259</c:v>
                </c:pt>
                <c:pt idx="836">
                  <c:v>0.98108242125807177</c:v>
                </c:pt>
                <c:pt idx="837">
                  <c:v>0.98136602689135266</c:v>
                </c:pt>
                <c:pt idx="838">
                  <c:v>0.9816460051422482</c:v>
                </c:pt>
                <c:pt idx="839">
                  <c:v>0.98192239184820007</c:v>
                </c:pt>
                <c:pt idx="840">
                  <c:v>0.98219522265954451</c:v>
                </c:pt>
                <c:pt idx="841">
                  <c:v>0.98246453303785741</c:v>
                </c:pt>
                <c:pt idx="842">
                  <c:v>0.98273035825434729</c:v>
                </c:pt>
                <c:pt idx="843">
                  <c:v>0.9829927333883004</c:v>
                </c:pt>
                <c:pt idx="844">
                  <c:v>0.98325169332557538</c:v>
                </c:pt>
                <c:pt idx="845">
                  <c:v>0.98350727275714411</c:v>
                </c:pt>
                <c:pt idx="846">
                  <c:v>0.9837595061776836</c:v>
                </c:pt>
                <c:pt idx="847">
                  <c:v>0.98400842788421583</c:v>
                </c:pt>
                <c:pt idx="848">
                  <c:v>0.98425407197479242</c:v>
                </c:pt>
                <c:pt idx="849">
                  <c:v>0.98449647234723314</c:v>
                </c:pt>
                <c:pt idx="850">
                  <c:v>0.98473566269790336</c:v>
                </c:pt>
                <c:pt idx="851">
                  <c:v>0.98497167652054429</c:v>
                </c:pt>
                <c:pt idx="852">
                  <c:v>0.98520454710514771</c:v>
                </c:pt>
                <c:pt idx="853">
                  <c:v>0.98543430753687555</c:v>
                </c:pt>
                <c:pt idx="854">
                  <c:v>0.98566099069502555</c:v>
                </c:pt>
                <c:pt idx="855">
                  <c:v>0.98588462925204379</c:v>
                </c:pt>
                <c:pt idx="856">
                  <c:v>0.98610525567257712</c:v>
                </c:pt>
                <c:pt idx="857">
                  <c:v>0.98632290221257679</c:v>
                </c:pt>
                <c:pt idx="858">
                  <c:v>0.98653760091843812</c:v>
                </c:pt>
                <c:pt idx="859">
                  <c:v>0.98674938362619047</c:v>
                </c:pt>
                <c:pt idx="860">
                  <c:v>0.9869582819607251</c:v>
                </c:pt>
                <c:pt idx="861">
                  <c:v>0.98716432733506865</c:v>
                </c:pt>
                <c:pt idx="862">
                  <c:v>0.98736755094969664</c:v>
                </c:pt>
                <c:pt idx="863">
                  <c:v>0.98756798379189059</c:v>
                </c:pt>
                <c:pt idx="864">
                  <c:v>0.98776565663513427</c:v>
                </c:pt>
                <c:pt idx="865">
                  <c:v>0.98796060003855146</c:v>
                </c:pt>
                <c:pt idx="866">
                  <c:v>0.98815284434638495</c:v>
                </c:pt>
                <c:pt idx="867">
                  <c:v>0.98834241968751457</c:v>
                </c:pt>
                <c:pt idx="868">
                  <c:v>0.98852935597501279</c:v>
                </c:pt>
                <c:pt idx="869">
                  <c:v>0.98871368290574391</c:v>
                </c:pt>
                <c:pt idx="870">
                  <c:v>0.98889542995999502</c:v>
                </c:pt>
                <c:pt idx="871">
                  <c:v>0.98907462640115229</c:v>
                </c:pt>
                <c:pt idx="872">
                  <c:v>0.98925130127540861</c:v>
                </c:pt>
                <c:pt idx="873">
                  <c:v>0.98942548341151104</c:v>
                </c:pt>
                <c:pt idx="874">
                  <c:v>0.98959720142054564</c:v>
                </c:pt>
                <c:pt idx="875">
                  <c:v>0.98976648369575559</c:v>
                </c:pt>
                <c:pt idx="876">
                  <c:v>0.98993335841239816</c:v>
                </c:pt>
                <c:pt idx="877">
                  <c:v>0.99009785352763346</c:v>
                </c:pt>
                <c:pt idx="878">
                  <c:v>0.99025999678045107</c:v>
                </c:pt>
                <c:pt idx="879">
                  <c:v>0.99041981569162796</c:v>
                </c:pt>
                <c:pt idx="880">
                  <c:v>0.9905773375637229</c:v>
                </c:pt>
                <c:pt idx="881">
                  <c:v>0.99073258948110099</c:v>
                </c:pt>
                <c:pt idx="882">
                  <c:v>0.99088559830999368</c:v>
                </c:pt>
                <c:pt idx="883">
                  <c:v>0.99103639069858973</c:v>
                </c:pt>
                <c:pt idx="884">
                  <c:v>0.99118499307715702</c:v>
                </c:pt>
                <c:pt idx="885">
                  <c:v>0.99133143165819848</c:v>
                </c:pt>
                <c:pt idx="886">
                  <c:v>0.991475732436635</c:v>
                </c:pt>
                <c:pt idx="887">
                  <c:v>0.99161792119002268</c:v>
                </c:pt>
                <c:pt idx="888">
                  <c:v>0.99175802347879638</c:v>
                </c:pt>
                <c:pt idx="889">
                  <c:v>0.99189606464654467</c:v>
                </c:pt>
                <c:pt idx="890">
                  <c:v>0.99203206982031267</c:v>
                </c:pt>
                <c:pt idx="891">
                  <c:v>0.99216606391093487</c:v>
                </c:pt>
                <c:pt idx="892">
                  <c:v>0.99229807161339356</c:v>
                </c:pt>
                <c:pt idx="893">
                  <c:v>0.99242811740720549</c:v>
                </c:pt>
                <c:pt idx="894">
                  <c:v>0.99255622555683709</c:v>
                </c:pt>
                <c:pt idx="895">
                  <c:v>0.9926824201121438</c:v>
                </c:pt>
                <c:pt idx="896">
                  <c:v>0.99280672490883726</c:v>
                </c:pt>
                <c:pt idx="897">
                  <c:v>0.99292916356897543</c:v>
                </c:pt>
                <c:pt idx="898">
                  <c:v>0.99304975950148222</c:v>
                </c:pt>
                <c:pt idx="899">
                  <c:v>0.99316853590268606</c:v>
                </c:pt>
                <c:pt idx="900">
                  <c:v>0.99328551575688773</c:v>
                </c:pt>
                <c:pt idx="901">
                  <c:v>0.99340072183694761</c:v>
                </c:pt>
                <c:pt idx="902">
                  <c:v>0.99351417670489939</c:v>
                </c:pt>
                <c:pt idx="903">
                  <c:v>0.99362590271258466</c:v>
                </c:pt>
                <c:pt idx="904">
                  <c:v>0.99373592200230987</c:v>
                </c:pt>
                <c:pt idx="905">
                  <c:v>0.99384425650752606</c:v>
                </c:pt>
                <c:pt idx="906">
                  <c:v>0.9939509279535268</c:v>
                </c:pt>
                <c:pt idx="907">
                  <c:v>0.9940559578581728</c:v>
                </c:pt>
                <c:pt idx="908">
                  <c:v>0.99415936753263023</c:v>
                </c:pt>
                <c:pt idx="909">
                  <c:v>0.99426117808213466</c:v>
                </c:pt>
                <c:pt idx="910">
                  <c:v>0.99436141040676929</c:v>
                </c:pt>
                <c:pt idx="911">
                  <c:v>0.99446008520226692</c:v>
                </c:pt>
                <c:pt idx="912">
                  <c:v>0.99455722296082816</c:v>
                </c:pt>
                <c:pt idx="913">
                  <c:v>0.99465284397195686</c:v>
                </c:pt>
                <c:pt idx="914">
                  <c:v>0.99474696832331544</c:v>
                </c:pt>
                <c:pt idx="915">
                  <c:v>0.9948396159015962</c:v>
                </c:pt>
                <c:pt idx="916">
                  <c:v>0.99493080639341014</c:v>
                </c:pt>
                <c:pt idx="917">
                  <c:v>0.99502055928619026</c:v>
                </c:pt>
                <c:pt idx="918">
                  <c:v>0.99510889386911439</c:v>
                </c:pt>
                <c:pt idx="919">
                  <c:v>0.99519582923403993</c:v>
                </c:pt>
                <c:pt idx="920">
                  <c:v>0.99528138427645585</c:v>
                </c:pt>
                <c:pt idx="921">
                  <c:v>0.99536557769644851</c:v>
                </c:pt>
                <c:pt idx="922">
                  <c:v>0.99544842799968225</c:v>
                </c:pt>
                <c:pt idx="923">
                  <c:v>0.99552995349839368</c:v>
                </c:pt>
                <c:pt idx="924">
                  <c:v>0.99561017231239934</c:v>
                </c:pt>
                <c:pt idx="925">
                  <c:v>0.99568910237011576</c:v>
                </c:pt>
                <c:pt idx="926">
                  <c:v>0.99576676140959375</c:v>
                </c:pt>
                <c:pt idx="927">
                  <c:v>0.99584316697956421</c:v>
                </c:pt>
                <c:pt idx="928">
                  <c:v>0.99591833644049388</c:v>
                </c:pt>
                <c:pt idx="929">
                  <c:v>0.99599228696565723</c:v>
                </c:pt>
                <c:pt idx="930">
                  <c:v>0.99606503554221326</c:v>
                </c:pt>
                <c:pt idx="931">
                  <c:v>0.99613659897229878</c:v>
                </c:pt>
                <c:pt idx="932">
                  <c:v>0.99620699387412748</c:v>
                </c:pt>
                <c:pt idx="933">
                  <c:v>0.99627623668310294</c:v>
                </c:pt>
                <c:pt idx="934">
                  <c:v>0.99634434365293745</c:v>
                </c:pt>
                <c:pt idx="935">
                  <c:v>0.99641133085678202</c:v>
                </c:pt>
                <c:pt idx="936">
                  <c:v>0.99647721418836555</c:v>
                </c:pt>
                <c:pt idx="937">
                  <c:v>0.9965420093631423</c:v>
                </c:pt>
                <c:pt idx="938">
                  <c:v>0.99660573191944524</c:v>
                </c:pt>
                <c:pt idx="939">
                  <c:v>0.99666839721964995</c:v>
                </c:pt>
                <c:pt idx="940">
                  <c:v>0.99673002045134584</c:v>
                </c:pt>
                <c:pt idx="941">
                  <c:v>0.99679061662851187</c:v>
                </c:pt>
                <c:pt idx="942">
                  <c:v>0.99685020059270213</c:v>
                </c:pt>
                <c:pt idx="943">
                  <c:v>0.99690878701423458</c:v>
                </c:pt>
                <c:pt idx="944">
                  <c:v>0.99696639039338919</c:v>
                </c:pt>
                <c:pt idx="945">
                  <c:v>0.99702302506161034</c:v>
                </c:pt>
                <c:pt idx="946">
                  <c:v>0.99707870518271202</c:v>
                </c:pt>
                <c:pt idx="947">
                  <c:v>0.99713344475409427</c:v>
                </c:pt>
                <c:pt idx="948">
                  <c:v>0.99718725760795746</c:v>
                </c:pt>
                <c:pt idx="949">
                  <c:v>0.9972401574125267</c:v>
                </c:pt>
                <c:pt idx="950">
                  <c:v>0.99729215767327595</c:v>
                </c:pt>
                <c:pt idx="951">
                  <c:v>0.99734327173415949</c:v>
                </c:pt>
                <c:pt idx="952">
                  <c:v>0.99739351277884536</c:v>
                </c:pt>
                <c:pt idx="953">
                  <c:v>0.99744289383195062</c:v>
                </c:pt>
                <c:pt idx="954">
                  <c:v>0.99749142776028399</c:v>
                </c:pt>
                <c:pt idx="955">
                  <c:v>0.99753912727408522</c:v>
                </c:pt>
                <c:pt idx="956">
                  <c:v>0.99758600492827143</c:v>
                </c:pt>
                <c:pt idx="957">
                  <c:v>0.99763207312368452</c:v>
                </c:pt>
                <c:pt idx="958">
                  <c:v>0.99767734410834041</c:v>
                </c:pt>
                <c:pt idx="959">
                  <c:v>0.99772182997867631</c:v>
                </c:pt>
                <c:pt idx="960">
                  <c:v>0.99776554268080719</c:v>
                </c:pt>
                <c:pt idx="961">
                  <c:v>0.99780849401177441</c:v>
                </c:pt>
                <c:pt idx="962">
                  <c:v>0.99785069562080109</c:v>
                </c:pt>
                <c:pt idx="963">
                  <c:v>0.9978921590105474</c:v>
                </c:pt>
                <c:pt idx="964">
                  <c:v>0.99793289553836306</c:v>
                </c:pt>
                <c:pt idx="965">
                  <c:v>0.99797291641754282</c:v>
                </c:pt>
                <c:pt idx="966">
                  <c:v>0.99801223271858019</c:v>
                </c:pt>
                <c:pt idx="967">
                  <c:v>0.99805085537042271</c:v>
                </c:pt>
                <c:pt idx="968">
                  <c:v>0.99808879516172411</c:v>
                </c:pt>
                <c:pt idx="969">
                  <c:v>0.99812606274209714</c:v>
                </c:pt>
                <c:pt idx="970">
                  <c:v>0.99816266862336356</c:v>
                </c:pt>
                <c:pt idx="971">
                  <c:v>0.9981986231808071</c:v>
                </c:pt>
                <c:pt idx="972">
                  <c:v>0.99823393665442017</c:v>
                </c:pt>
                <c:pt idx="973">
                  <c:v>0.99826861915014953</c:v>
                </c:pt>
                <c:pt idx="974">
                  <c:v>0.99830268064114336</c:v>
                </c:pt>
                <c:pt idx="975">
                  <c:v>0.99833613096899354</c:v>
                </c:pt>
                <c:pt idx="976">
                  <c:v>0.99836897984497541</c:v>
                </c:pt>
                <c:pt idx="977">
                  <c:v>0.99840123685128412</c:v>
                </c:pt>
                <c:pt idx="978">
                  <c:v>0.99843291144227342</c:v>
                </c:pt>
                <c:pt idx="979">
                  <c:v>0.99846401294568654</c:v>
                </c:pt>
                <c:pt idx="980">
                  <c:v>0.99849455056388192</c:v>
                </c:pt>
                <c:pt idx="981">
                  <c:v>0.99852453337506542</c:v>
                </c:pt>
                <c:pt idx="982">
                  <c:v>0.99855397033450632</c:v>
                </c:pt>
                <c:pt idx="983">
                  <c:v>0.9985828702757622</c:v>
                </c:pt>
                <c:pt idx="984">
                  <c:v>0.99861124191188988</c:v>
                </c:pt>
                <c:pt idx="985">
                  <c:v>0.99863909383665717</c:v>
                </c:pt>
                <c:pt idx="986">
                  <c:v>0.99866643452575221</c:v>
                </c:pt>
                <c:pt idx="987">
                  <c:v>0.99869327233798366</c:v>
                </c:pt>
                <c:pt idx="988">
                  <c:v>0.99871961551648181</c:v>
                </c:pt>
                <c:pt idx="989">
                  <c:v>0.99874547218989118</c:v>
                </c:pt>
                <c:pt idx="990">
                  <c:v>0.99877085037355839</c:v>
                </c:pt>
                <c:pt idx="991">
                  <c:v>0.99879575797071907</c:v>
                </c:pt>
                <c:pt idx="992">
                  <c:v>0.99882020277367789</c:v>
                </c:pt>
                <c:pt idx="993">
                  <c:v>0.99884419246497835</c:v>
                </c:pt>
                <c:pt idx="994">
                  <c:v>0.9988677346185777</c:v>
                </c:pt>
                <c:pt idx="995">
                  <c:v>0.99889083670100876</c:v>
                </c:pt>
                <c:pt idx="996">
                  <c:v>0.99891350607253537</c:v>
                </c:pt>
                <c:pt idx="997">
                  <c:v>0.99893574998831114</c:v>
                </c:pt>
                <c:pt idx="998">
                  <c:v>0.99895757559952125</c:v>
                </c:pt>
                <c:pt idx="999">
                  <c:v>0.9989789899545265</c:v>
                </c:pt>
                <c:pt idx="1000">
                  <c:v>0.999</c:v>
                </c:pt>
              </c:numCache>
            </c:numRef>
          </c:yVal>
          <c:smooth val="1"/>
        </c:ser>
        <c:ser>
          <c:idx val="1"/>
          <c:order val="1"/>
          <c:tx>
            <c:strRef>
              <c:f>Normal!$E$6</c:f>
              <c:strCache>
                <c:ptCount val="1"/>
                <c:pt idx="0">
                  <c:v>S(x)</c:v>
                </c:pt>
              </c:strCache>
            </c:strRef>
          </c:tx>
          <c:xVal>
            <c:numRef>
              <c:f>Normal!$B$7:$B$1007</c:f>
              <c:numCache>
                <c:formatCode>0.00000</c:formatCode>
                <c:ptCount val="1001"/>
                <c:pt idx="0">
                  <c:v>-20.902323061677876</c:v>
                </c:pt>
                <c:pt idx="1">
                  <c:v>-20.84051841555452</c:v>
                </c:pt>
                <c:pt idx="2">
                  <c:v>-20.778713769431164</c:v>
                </c:pt>
                <c:pt idx="3">
                  <c:v>-20.716909123307808</c:v>
                </c:pt>
                <c:pt idx="4">
                  <c:v>-20.655104477184452</c:v>
                </c:pt>
                <c:pt idx="5">
                  <c:v>-20.593299831061096</c:v>
                </c:pt>
                <c:pt idx="6">
                  <c:v>-20.531495184937739</c:v>
                </c:pt>
                <c:pt idx="7">
                  <c:v>-20.469690538814383</c:v>
                </c:pt>
                <c:pt idx="8">
                  <c:v>-20.407885892691027</c:v>
                </c:pt>
                <c:pt idx="9">
                  <c:v>-20.346081246567671</c:v>
                </c:pt>
                <c:pt idx="10">
                  <c:v>-20.284276600444315</c:v>
                </c:pt>
                <c:pt idx="11">
                  <c:v>-20.222471954320959</c:v>
                </c:pt>
                <c:pt idx="12">
                  <c:v>-20.160667308197603</c:v>
                </c:pt>
                <c:pt idx="13">
                  <c:v>-20.098862662074247</c:v>
                </c:pt>
                <c:pt idx="14">
                  <c:v>-20.03705801595089</c:v>
                </c:pt>
                <c:pt idx="15">
                  <c:v>-19.975253369827534</c:v>
                </c:pt>
                <c:pt idx="16">
                  <c:v>-19.913448723704178</c:v>
                </c:pt>
                <c:pt idx="17">
                  <c:v>-19.851644077580822</c:v>
                </c:pt>
                <c:pt idx="18">
                  <c:v>-19.789839431457466</c:v>
                </c:pt>
                <c:pt idx="19">
                  <c:v>-19.72803478533411</c:v>
                </c:pt>
                <c:pt idx="20">
                  <c:v>-19.666230139210754</c:v>
                </c:pt>
                <c:pt idx="21">
                  <c:v>-19.604425493087398</c:v>
                </c:pt>
                <c:pt idx="22">
                  <c:v>-19.542620846964041</c:v>
                </c:pt>
                <c:pt idx="23">
                  <c:v>-19.480816200840685</c:v>
                </c:pt>
                <c:pt idx="24">
                  <c:v>-19.419011554717329</c:v>
                </c:pt>
                <c:pt idx="25">
                  <c:v>-19.357206908593973</c:v>
                </c:pt>
                <c:pt idx="26">
                  <c:v>-19.295402262470617</c:v>
                </c:pt>
                <c:pt idx="27">
                  <c:v>-19.233597616347261</c:v>
                </c:pt>
                <c:pt idx="28">
                  <c:v>-19.171792970223905</c:v>
                </c:pt>
                <c:pt idx="29">
                  <c:v>-19.109988324100549</c:v>
                </c:pt>
                <c:pt idx="30">
                  <c:v>-19.048183677977192</c:v>
                </c:pt>
                <c:pt idx="31">
                  <c:v>-18.986379031853836</c:v>
                </c:pt>
                <c:pt idx="32">
                  <c:v>-18.92457438573048</c:v>
                </c:pt>
                <c:pt idx="33">
                  <c:v>-18.862769739607124</c:v>
                </c:pt>
                <c:pt idx="34">
                  <c:v>-18.800965093483768</c:v>
                </c:pt>
                <c:pt idx="35">
                  <c:v>-18.739160447360412</c:v>
                </c:pt>
                <c:pt idx="36">
                  <c:v>-18.677355801237056</c:v>
                </c:pt>
                <c:pt idx="37">
                  <c:v>-18.6155511551137</c:v>
                </c:pt>
                <c:pt idx="38">
                  <c:v>-18.553746508990344</c:v>
                </c:pt>
                <c:pt idx="39">
                  <c:v>-18.491941862866987</c:v>
                </c:pt>
                <c:pt idx="40">
                  <c:v>-18.430137216743631</c:v>
                </c:pt>
                <c:pt idx="41">
                  <c:v>-18.368332570620275</c:v>
                </c:pt>
                <c:pt idx="42">
                  <c:v>-18.306527924496919</c:v>
                </c:pt>
                <c:pt idx="43">
                  <c:v>-18.244723278373563</c:v>
                </c:pt>
                <c:pt idx="44">
                  <c:v>-18.182918632250207</c:v>
                </c:pt>
                <c:pt idx="45">
                  <c:v>-18.121113986126851</c:v>
                </c:pt>
                <c:pt idx="46">
                  <c:v>-18.059309340003495</c:v>
                </c:pt>
                <c:pt idx="47">
                  <c:v>-17.997504693880138</c:v>
                </c:pt>
                <c:pt idx="48">
                  <c:v>-17.935700047756782</c:v>
                </c:pt>
                <c:pt idx="49">
                  <c:v>-17.873895401633426</c:v>
                </c:pt>
                <c:pt idx="50">
                  <c:v>-17.81209075551007</c:v>
                </c:pt>
                <c:pt idx="51">
                  <c:v>-17.750286109386714</c:v>
                </c:pt>
                <c:pt idx="52">
                  <c:v>-17.688481463263358</c:v>
                </c:pt>
                <c:pt idx="53">
                  <c:v>-17.626676817140002</c:v>
                </c:pt>
                <c:pt idx="54">
                  <c:v>-17.564872171016646</c:v>
                </c:pt>
                <c:pt idx="55">
                  <c:v>-17.503067524893289</c:v>
                </c:pt>
                <c:pt idx="56">
                  <c:v>-17.441262878769933</c:v>
                </c:pt>
                <c:pt idx="57">
                  <c:v>-17.379458232646577</c:v>
                </c:pt>
                <c:pt idx="58">
                  <c:v>-17.317653586523221</c:v>
                </c:pt>
                <c:pt idx="59">
                  <c:v>-17.255848940399865</c:v>
                </c:pt>
                <c:pt idx="60">
                  <c:v>-17.194044294276509</c:v>
                </c:pt>
                <c:pt idx="61">
                  <c:v>-17.132239648153153</c:v>
                </c:pt>
                <c:pt idx="62">
                  <c:v>-17.070435002029797</c:v>
                </c:pt>
                <c:pt idx="63">
                  <c:v>-17.00863035590644</c:v>
                </c:pt>
                <c:pt idx="64">
                  <c:v>-16.946825709783084</c:v>
                </c:pt>
                <c:pt idx="65">
                  <c:v>-16.885021063659728</c:v>
                </c:pt>
                <c:pt idx="66">
                  <c:v>-16.823216417536372</c:v>
                </c:pt>
                <c:pt idx="67">
                  <c:v>-16.761411771413016</c:v>
                </c:pt>
                <c:pt idx="68">
                  <c:v>-16.69960712528966</c:v>
                </c:pt>
                <c:pt idx="69">
                  <c:v>-16.637802479166304</c:v>
                </c:pt>
                <c:pt idx="70">
                  <c:v>-16.575997833042948</c:v>
                </c:pt>
                <c:pt idx="71">
                  <c:v>-16.514193186919591</c:v>
                </c:pt>
                <c:pt idx="72">
                  <c:v>-16.452388540796235</c:v>
                </c:pt>
                <c:pt idx="73">
                  <c:v>-16.390583894672879</c:v>
                </c:pt>
                <c:pt idx="74">
                  <c:v>-16.328779248549523</c:v>
                </c:pt>
                <c:pt idx="75">
                  <c:v>-16.266974602426167</c:v>
                </c:pt>
                <c:pt idx="76">
                  <c:v>-16.205169956302811</c:v>
                </c:pt>
                <c:pt idx="77">
                  <c:v>-16.143365310179455</c:v>
                </c:pt>
                <c:pt idx="78">
                  <c:v>-16.081560664056099</c:v>
                </c:pt>
                <c:pt idx="79">
                  <c:v>-16.019756017932743</c:v>
                </c:pt>
                <c:pt idx="80">
                  <c:v>-15.957951371809386</c:v>
                </c:pt>
                <c:pt idx="81">
                  <c:v>-15.89614672568603</c:v>
                </c:pt>
                <c:pt idx="82">
                  <c:v>-15.834342079562674</c:v>
                </c:pt>
                <c:pt idx="83">
                  <c:v>-15.772537433439318</c:v>
                </c:pt>
                <c:pt idx="84">
                  <c:v>-15.710732787315962</c:v>
                </c:pt>
                <c:pt idx="85">
                  <c:v>-15.648928141192606</c:v>
                </c:pt>
                <c:pt idx="86">
                  <c:v>-15.58712349506925</c:v>
                </c:pt>
                <c:pt idx="87">
                  <c:v>-15.525318848945894</c:v>
                </c:pt>
                <c:pt idx="88">
                  <c:v>-15.463514202822537</c:v>
                </c:pt>
                <c:pt idx="89">
                  <c:v>-15.401709556699181</c:v>
                </c:pt>
                <c:pt idx="90">
                  <c:v>-15.339904910575825</c:v>
                </c:pt>
                <c:pt idx="91">
                  <c:v>-15.278100264452469</c:v>
                </c:pt>
                <c:pt idx="92">
                  <c:v>-15.216295618329113</c:v>
                </c:pt>
                <c:pt idx="93">
                  <c:v>-15.154490972205757</c:v>
                </c:pt>
                <c:pt idx="94">
                  <c:v>-15.092686326082401</c:v>
                </c:pt>
                <c:pt idx="95">
                  <c:v>-15.030881679959045</c:v>
                </c:pt>
                <c:pt idx="96">
                  <c:v>-14.969077033835688</c:v>
                </c:pt>
                <c:pt idx="97">
                  <c:v>-14.907272387712332</c:v>
                </c:pt>
                <c:pt idx="98">
                  <c:v>-14.845467741588976</c:v>
                </c:pt>
                <c:pt idx="99">
                  <c:v>-14.78366309546562</c:v>
                </c:pt>
                <c:pt idx="100">
                  <c:v>-14.721858449342264</c:v>
                </c:pt>
                <c:pt idx="101">
                  <c:v>-14.660053803218908</c:v>
                </c:pt>
                <c:pt idx="102">
                  <c:v>-14.598249157095552</c:v>
                </c:pt>
                <c:pt idx="103">
                  <c:v>-14.536444510972196</c:v>
                </c:pt>
                <c:pt idx="104">
                  <c:v>-14.474639864848839</c:v>
                </c:pt>
                <c:pt idx="105">
                  <c:v>-14.412835218725483</c:v>
                </c:pt>
                <c:pt idx="106">
                  <c:v>-14.351030572602127</c:v>
                </c:pt>
                <c:pt idx="107">
                  <c:v>-14.289225926478771</c:v>
                </c:pt>
                <c:pt idx="108">
                  <c:v>-14.227421280355415</c:v>
                </c:pt>
                <c:pt idx="109">
                  <c:v>-14.165616634232059</c:v>
                </c:pt>
                <c:pt idx="110">
                  <c:v>-14.103811988108703</c:v>
                </c:pt>
                <c:pt idx="111">
                  <c:v>-14.042007341985347</c:v>
                </c:pt>
                <c:pt idx="112">
                  <c:v>-13.98020269586199</c:v>
                </c:pt>
                <c:pt idx="113">
                  <c:v>-13.918398049738634</c:v>
                </c:pt>
                <c:pt idx="114">
                  <c:v>-13.856593403615278</c:v>
                </c:pt>
                <c:pt idx="115">
                  <c:v>-13.794788757491922</c:v>
                </c:pt>
                <c:pt idx="116">
                  <c:v>-13.732984111368566</c:v>
                </c:pt>
                <c:pt idx="117">
                  <c:v>-13.67117946524521</c:v>
                </c:pt>
                <c:pt idx="118">
                  <c:v>-13.609374819121854</c:v>
                </c:pt>
                <c:pt idx="119">
                  <c:v>-13.547570172998498</c:v>
                </c:pt>
                <c:pt idx="120">
                  <c:v>-13.485765526875142</c:v>
                </c:pt>
                <c:pt idx="121">
                  <c:v>-13.423960880751785</c:v>
                </c:pt>
                <c:pt idx="122">
                  <c:v>-13.362156234628429</c:v>
                </c:pt>
                <c:pt idx="123">
                  <c:v>-13.300351588505073</c:v>
                </c:pt>
                <c:pt idx="124">
                  <c:v>-13.238546942381717</c:v>
                </c:pt>
                <c:pt idx="125">
                  <c:v>-13.176742296258361</c:v>
                </c:pt>
                <c:pt idx="126">
                  <c:v>-13.114937650135005</c:v>
                </c:pt>
                <c:pt idx="127">
                  <c:v>-13.053133004011649</c:v>
                </c:pt>
                <c:pt idx="128">
                  <c:v>-12.991328357888293</c:v>
                </c:pt>
                <c:pt idx="129">
                  <c:v>-12.929523711764936</c:v>
                </c:pt>
                <c:pt idx="130">
                  <c:v>-12.86771906564158</c:v>
                </c:pt>
                <c:pt idx="131">
                  <c:v>-12.805914419518224</c:v>
                </c:pt>
                <c:pt idx="132">
                  <c:v>-12.744109773394868</c:v>
                </c:pt>
                <c:pt idx="133">
                  <c:v>-12.682305127271512</c:v>
                </c:pt>
                <c:pt idx="134">
                  <c:v>-12.620500481148156</c:v>
                </c:pt>
                <c:pt idx="135">
                  <c:v>-12.5586958350248</c:v>
                </c:pt>
                <c:pt idx="136">
                  <c:v>-12.496891188901444</c:v>
                </c:pt>
                <c:pt idx="137">
                  <c:v>-12.435086542778087</c:v>
                </c:pt>
                <c:pt idx="138">
                  <c:v>-12.373281896654731</c:v>
                </c:pt>
                <c:pt idx="139">
                  <c:v>-12.311477250531375</c:v>
                </c:pt>
                <c:pt idx="140">
                  <c:v>-12.249672604408019</c:v>
                </c:pt>
                <c:pt idx="141">
                  <c:v>-12.187867958284663</c:v>
                </c:pt>
                <c:pt idx="142">
                  <c:v>-12.126063312161307</c:v>
                </c:pt>
                <c:pt idx="143">
                  <c:v>-12.064258666037951</c:v>
                </c:pt>
                <c:pt idx="144">
                  <c:v>-12.002454019914595</c:v>
                </c:pt>
                <c:pt idx="145">
                  <c:v>-11.940649373791238</c:v>
                </c:pt>
                <c:pt idx="146">
                  <c:v>-11.878844727667882</c:v>
                </c:pt>
                <c:pt idx="147">
                  <c:v>-11.817040081544526</c:v>
                </c:pt>
                <c:pt idx="148">
                  <c:v>-11.75523543542117</c:v>
                </c:pt>
                <c:pt idx="149">
                  <c:v>-11.693430789297814</c:v>
                </c:pt>
                <c:pt idx="150">
                  <c:v>-11.631626143174458</c:v>
                </c:pt>
                <c:pt idx="151">
                  <c:v>-11.569821497051102</c:v>
                </c:pt>
                <c:pt idx="152">
                  <c:v>-11.508016850927746</c:v>
                </c:pt>
                <c:pt idx="153">
                  <c:v>-11.44621220480439</c:v>
                </c:pt>
                <c:pt idx="154">
                  <c:v>-11.384407558681033</c:v>
                </c:pt>
                <c:pt idx="155">
                  <c:v>-11.322602912557677</c:v>
                </c:pt>
                <c:pt idx="156">
                  <c:v>-11.260798266434321</c:v>
                </c:pt>
                <c:pt idx="157">
                  <c:v>-11.198993620310965</c:v>
                </c:pt>
                <c:pt idx="158">
                  <c:v>-11.137188974187609</c:v>
                </c:pt>
                <c:pt idx="159">
                  <c:v>-11.075384328064253</c:v>
                </c:pt>
                <c:pt idx="160">
                  <c:v>-11.013579681940897</c:v>
                </c:pt>
                <c:pt idx="161">
                  <c:v>-10.951775035817541</c:v>
                </c:pt>
                <c:pt idx="162">
                  <c:v>-10.889970389694184</c:v>
                </c:pt>
                <c:pt idx="163">
                  <c:v>-10.828165743570828</c:v>
                </c:pt>
                <c:pt idx="164">
                  <c:v>-10.766361097447472</c:v>
                </c:pt>
                <c:pt idx="165">
                  <c:v>-10.704556451324116</c:v>
                </c:pt>
                <c:pt idx="166">
                  <c:v>-10.64275180520076</c:v>
                </c:pt>
                <c:pt idx="167">
                  <c:v>-10.580947159077404</c:v>
                </c:pt>
                <c:pt idx="168">
                  <c:v>-10.519142512954048</c:v>
                </c:pt>
                <c:pt idx="169">
                  <c:v>-10.457337866830692</c:v>
                </c:pt>
                <c:pt idx="170">
                  <c:v>-10.395533220707335</c:v>
                </c:pt>
                <c:pt idx="171">
                  <c:v>-10.333728574583979</c:v>
                </c:pt>
                <c:pt idx="172">
                  <c:v>-10.271923928460623</c:v>
                </c:pt>
                <c:pt idx="173">
                  <c:v>-10.210119282337267</c:v>
                </c:pt>
                <c:pt idx="174">
                  <c:v>-10.148314636213911</c:v>
                </c:pt>
                <c:pt idx="175">
                  <c:v>-10.086509990090555</c:v>
                </c:pt>
                <c:pt idx="176">
                  <c:v>-10.024705343967199</c:v>
                </c:pt>
                <c:pt idx="177">
                  <c:v>-9.9629006978438426</c:v>
                </c:pt>
                <c:pt idx="178">
                  <c:v>-9.9010960517204865</c:v>
                </c:pt>
                <c:pt idx="179">
                  <c:v>-9.8392914055971303</c:v>
                </c:pt>
                <c:pt idx="180">
                  <c:v>-9.7774867594737742</c:v>
                </c:pt>
                <c:pt idx="181">
                  <c:v>-9.7156821133504181</c:v>
                </c:pt>
                <c:pt idx="182">
                  <c:v>-9.653877467227062</c:v>
                </c:pt>
                <c:pt idx="183">
                  <c:v>-9.5920728211037058</c:v>
                </c:pt>
                <c:pt idx="184">
                  <c:v>-9.5302681749803497</c:v>
                </c:pt>
                <c:pt idx="185">
                  <c:v>-9.4684635288569936</c:v>
                </c:pt>
                <c:pt idx="186">
                  <c:v>-9.4066588827336375</c:v>
                </c:pt>
                <c:pt idx="187">
                  <c:v>-9.3448542366102814</c:v>
                </c:pt>
                <c:pt idx="188">
                  <c:v>-9.2830495904869252</c:v>
                </c:pt>
                <c:pt idx="189">
                  <c:v>-9.2212449443635691</c:v>
                </c:pt>
                <c:pt idx="190">
                  <c:v>-9.159440298240213</c:v>
                </c:pt>
                <c:pt idx="191">
                  <c:v>-9.0976356521168569</c:v>
                </c:pt>
                <c:pt idx="192">
                  <c:v>-9.0358310059935008</c:v>
                </c:pt>
                <c:pt idx="193">
                  <c:v>-8.9740263598701446</c:v>
                </c:pt>
                <c:pt idx="194">
                  <c:v>-8.9122217137467885</c:v>
                </c:pt>
                <c:pt idx="195">
                  <c:v>-8.8504170676234324</c:v>
                </c:pt>
                <c:pt idx="196">
                  <c:v>-8.7886124215000763</c:v>
                </c:pt>
                <c:pt idx="197">
                  <c:v>-8.7268077753767201</c:v>
                </c:pt>
                <c:pt idx="198">
                  <c:v>-8.665003129253364</c:v>
                </c:pt>
                <c:pt idx="199">
                  <c:v>-8.6031984831300079</c:v>
                </c:pt>
                <c:pt idx="200">
                  <c:v>-8.5413938370066518</c:v>
                </c:pt>
                <c:pt idx="201">
                  <c:v>-8.4795891908832957</c:v>
                </c:pt>
                <c:pt idx="202">
                  <c:v>-8.4177845447599395</c:v>
                </c:pt>
                <c:pt idx="203">
                  <c:v>-8.3559798986365834</c:v>
                </c:pt>
                <c:pt idx="204">
                  <c:v>-8.2941752525132273</c:v>
                </c:pt>
                <c:pt idx="205">
                  <c:v>-8.2323706063898712</c:v>
                </c:pt>
                <c:pt idx="206">
                  <c:v>-8.170565960266515</c:v>
                </c:pt>
                <c:pt idx="207">
                  <c:v>-8.1087613141431589</c:v>
                </c:pt>
                <c:pt idx="208">
                  <c:v>-8.0469566680198028</c:v>
                </c:pt>
                <c:pt idx="209">
                  <c:v>-7.9851520218964467</c:v>
                </c:pt>
                <c:pt idx="210">
                  <c:v>-7.9233473757730906</c:v>
                </c:pt>
                <c:pt idx="211">
                  <c:v>-7.8615427296497344</c:v>
                </c:pt>
                <c:pt idx="212">
                  <c:v>-7.7997380835263783</c:v>
                </c:pt>
                <c:pt idx="213">
                  <c:v>-7.7379334374030222</c:v>
                </c:pt>
                <c:pt idx="214">
                  <c:v>-7.6761287912796661</c:v>
                </c:pt>
                <c:pt idx="215">
                  <c:v>-7.61432414515631</c:v>
                </c:pt>
                <c:pt idx="216">
                  <c:v>-7.5525194990329538</c:v>
                </c:pt>
                <c:pt idx="217">
                  <c:v>-7.4907148529095977</c:v>
                </c:pt>
                <c:pt idx="218">
                  <c:v>-7.4289102067862416</c:v>
                </c:pt>
                <c:pt idx="219">
                  <c:v>-7.3671055606628855</c:v>
                </c:pt>
                <c:pt idx="220">
                  <c:v>-7.3053009145395293</c:v>
                </c:pt>
                <c:pt idx="221">
                  <c:v>-7.2434962684161732</c:v>
                </c:pt>
                <c:pt idx="222">
                  <c:v>-7.1816916222928171</c:v>
                </c:pt>
                <c:pt idx="223">
                  <c:v>-7.119886976169461</c:v>
                </c:pt>
                <c:pt idx="224">
                  <c:v>-7.0580823300461049</c:v>
                </c:pt>
                <c:pt idx="225">
                  <c:v>-6.9962776839227487</c:v>
                </c:pt>
                <c:pt idx="226">
                  <c:v>-6.9344730377993926</c:v>
                </c:pt>
                <c:pt idx="227">
                  <c:v>-6.8726683916760365</c:v>
                </c:pt>
                <c:pt idx="228">
                  <c:v>-6.8108637455526804</c:v>
                </c:pt>
                <c:pt idx="229">
                  <c:v>-6.7490590994293242</c:v>
                </c:pt>
                <c:pt idx="230">
                  <c:v>-6.6872544533059681</c:v>
                </c:pt>
                <c:pt idx="231">
                  <c:v>-6.625449807182612</c:v>
                </c:pt>
                <c:pt idx="232">
                  <c:v>-6.5636451610592559</c:v>
                </c:pt>
                <c:pt idx="233">
                  <c:v>-6.5018405149358998</c:v>
                </c:pt>
                <c:pt idx="234">
                  <c:v>-6.4400358688125436</c:v>
                </c:pt>
                <c:pt idx="235">
                  <c:v>-6.3782312226891875</c:v>
                </c:pt>
                <c:pt idx="236">
                  <c:v>-6.3164265765658314</c:v>
                </c:pt>
                <c:pt idx="237">
                  <c:v>-6.2546219304424753</c:v>
                </c:pt>
                <c:pt idx="238">
                  <c:v>-6.1928172843191192</c:v>
                </c:pt>
                <c:pt idx="239">
                  <c:v>-6.131012638195763</c:v>
                </c:pt>
                <c:pt idx="240">
                  <c:v>-6.0692079920724069</c:v>
                </c:pt>
                <c:pt idx="241">
                  <c:v>-6.0074033459490508</c:v>
                </c:pt>
                <c:pt idx="242">
                  <c:v>-5.9455986998256947</c:v>
                </c:pt>
                <c:pt idx="243">
                  <c:v>-5.8837940537023385</c:v>
                </c:pt>
                <c:pt idx="244">
                  <c:v>-5.8219894075789824</c:v>
                </c:pt>
                <c:pt idx="245">
                  <c:v>-5.7601847614556263</c:v>
                </c:pt>
                <c:pt idx="246">
                  <c:v>-5.6983801153322702</c:v>
                </c:pt>
                <c:pt idx="247">
                  <c:v>-5.6365754692089141</c:v>
                </c:pt>
                <c:pt idx="248">
                  <c:v>-5.5747708230855579</c:v>
                </c:pt>
                <c:pt idx="249">
                  <c:v>-5.5129661769622018</c:v>
                </c:pt>
                <c:pt idx="250">
                  <c:v>-5.4511615308388457</c:v>
                </c:pt>
                <c:pt idx="251">
                  <c:v>-5.3893568847154896</c:v>
                </c:pt>
                <c:pt idx="252">
                  <c:v>-5.3275522385921334</c:v>
                </c:pt>
                <c:pt idx="253">
                  <c:v>-5.2657475924687773</c:v>
                </c:pt>
                <c:pt idx="254">
                  <c:v>-5.2039429463454212</c:v>
                </c:pt>
                <c:pt idx="255">
                  <c:v>-5.1421383002220651</c:v>
                </c:pt>
                <c:pt idx="256">
                  <c:v>-5.080333654098709</c:v>
                </c:pt>
                <c:pt idx="257">
                  <c:v>-5.0185290079753528</c:v>
                </c:pt>
                <c:pt idx="258">
                  <c:v>-4.9567243618519967</c:v>
                </c:pt>
                <c:pt idx="259">
                  <c:v>-4.8949197157286406</c:v>
                </c:pt>
                <c:pt idx="260">
                  <c:v>-4.8331150696052845</c:v>
                </c:pt>
                <c:pt idx="261">
                  <c:v>-4.7713104234819284</c:v>
                </c:pt>
                <c:pt idx="262">
                  <c:v>-4.7095057773585722</c:v>
                </c:pt>
                <c:pt idx="263">
                  <c:v>-4.6477011312352161</c:v>
                </c:pt>
                <c:pt idx="264">
                  <c:v>-4.58589648511186</c:v>
                </c:pt>
                <c:pt idx="265">
                  <c:v>-4.5240918389885039</c:v>
                </c:pt>
                <c:pt idx="266">
                  <c:v>-4.4622871928651477</c:v>
                </c:pt>
                <c:pt idx="267">
                  <c:v>-4.4004825467417916</c:v>
                </c:pt>
                <c:pt idx="268">
                  <c:v>-4.3386779006184355</c:v>
                </c:pt>
                <c:pt idx="269">
                  <c:v>-4.2768732544950794</c:v>
                </c:pt>
                <c:pt idx="270">
                  <c:v>-4.2150686083717233</c:v>
                </c:pt>
                <c:pt idx="271">
                  <c:v>-4.1532639622483671</c:v>
                </c:pt>
                <c:pt idx="272">
                  <c:v>-4.091459316125011</c:v>
                </c:pt>
                <c:pt idx="273">
                  <c:v>-4.0296546700016549</c:v>
                </c:pt>
                <c:pt idx="274">
                  <c:v>-3.9678500238782992</c:v>
                </c:pt>
                <c:pt idx="275">
                  <c:v>-3.9060453777549435</c:v>
                </c:pt>
                <c:pt idx="276">
                  <c:v>-3.8442407316315879</c:v>
                </c:pt>
                <c:pt idx="277">
                  <c:v>-3.7824360855082322</c:v>
                </c:pt>
                <c:pt idx="278">
                  <c:v>-3.7206314393848765</c:v>
                </c:pt>
                <c:pt idx="279">
                  <c:v>-3.6588267932615208</c:v>
                </c:pt>
                <c:pt idx="280">
                  <c:v>-3.5970221471381651</c:v>
                </c:pt>
                <c:pt idx="281">
                  <c:v>-3.5352175010148095</c:v>
                </c:pt>
                <c:pt idx="282">
                  <c:v>-3.4734128548914538</c:v>
                </c:pt>
                <c:pt idx="283">
                  <c:v>-3.4116082087680981</c:v>
                </c:pt>
                <c:pt idx="284">
                  <c:v>-3.3498035626447424</c:v>
                </c:pt>
                <c:pt idx="285">
                  <c:v>-3.2879989165213868</c:v>
                </c:pt>
                <c:pt idx="286">
                  <c:v>-3.2261942703980311</c:v>
                </c:pt>
                <c:pt idx="287">
                  <c:v>-3.1643896242746754</c:v>
                </c:pt>
                <c:pt idx="288">
                  <c:v>-3.1025849781513197</c:v>
                </c:pt>
                <c:pt idx="289">
                  <c:v>-3.0407803320279641</c:v>
                </c:pt>
                <c:pt idx="290">
                  <c:v>-2.9789756859046084</c:v>
                </c:pt>
                <c:pt idx="291">
                  <c:v>-2.9171710397812527</c:v>
                </c:pt>
                <c:pt idx="292">
                  <c:v>-2.855366393657897</c:v>
                </c:pt>
                <c:pt idx="293">
                  <c:v>-2.7935617475345413</c:v>
                </c:pt>
                <c:pt idx="294">
                  <c:v>-2.7317571014111857</c:v>
                </c:pt>
                <c:pt idx="295">
                  <c:v>-2.66995245528783</c:v>
                </c:pt>
                <c:pt idx="296">
                  <c:v>-2.6081478091644743</c:v>
                </c:pt>
                <c:pt idx="297">
                  <c:v>-2.5463431630411186</c:v>
                </c:pt>
                <c:pt idx="298">
                  <c:v>-2.484538516917763</c:v>
                </c:pt>
                <c:pt idx="299">
                  <c:v>-2.4227338707944073</c:v>
                </c:pt>
                <c:pt idx="300">
                  <c:v>-2.3609292246710516</c:v>
                </c:pt>
                <c:pt idx="301">
                  <c:v>-2.2991245785476959</c:v>
                </c:pt>
                <c:pt idx="302">
                  <c:v>-2.2373199324243402</c:v>
                </c:pt>
                <c:pt idx="303">
                  <c:v>-2.1755152863009846</c:v>
                </c:pt>
                <c:pt idx="304">
                  <c:v>-2.1137106401776289</c:v>
                </c:pt>
                <c:pt idx="305">
                  <c:v>-2.0519059940542732</c:v>
                </c:pt>
                <c:pt idx="306">
                  <c:v>-1.9901013479309175</c:v>
                </c:pt>
                <c:pt idx="307">
                  <c:v>-1.9282967018075619</c:v>
                </c:pt>
                <c:pt idx="308">
                  <c:v>-1.8664920556842062</c:v>
                </c:pt>
                <c:pt idx="309">
                  <c:v>-1.8046874095608505</c:v>
                </c:pt>
                <c:pt idx="310">
                  <c:v>-1.7428827634374948</c:v>
                </c:pt>
                <c:pt idx="311">
                  <c:v>-1.6810781173141391</c:v>
                </c:pt>
                <c:pt idx="312">
                  <c:v>-1.6192734711907835</c:v>
                </c:pt>
                <c:pt idx="313">
                  <c:v>-1.5574688250674278</c:v>
                </c:pt>
                <c:pt idx="314">
                  <c:v>-1.4956641789440721</c:v>
                </c:pt>
                <c:pt idx="315">
                  <c:v>-1.4338595328207164</c:v>
                </c:pt>
                <c:pt idx="316">
                  <c:v>-1.3720548866973608</c:v>
                </c:pt>
                <c:pt idx="317">
                  <c:v>-1.3102502405740051</c:v>
                </c:pt>
                <c:pt idx="318">
                  <c:v>-1.2484455944506494</c:v>
                </c:pt>
                <c:pt idx="319">
                  <c:v>-1.1866409483272937</c:v>
                </c:pt>
                <c:pt idx="320">
                  <c:v>-1.124836302203938</c:v>
                </c:pt>
                <c:pt idx="321">
                  <c:v>-1.0630316560805824</c:v>
                </c:pt>
                <c:pt idx="322">
                  <c:v>-1.0012270099572267</c:v>
                </c:pt>
                <c:pt idx="323">
                  <c:v>-0.93942236383387101</c:v>
                </c:pt>
                <c:pt idx="324">
                  <c:v>-0.87761771771051533</c:v>
                </c:pt>
                <c:pt idx="325">
                  <c:v>-0.81581307158715965</c:v>
                </c:pt>
                <c:pt idx="326">
                  <c:v>-0.75400842546380398</c:v>
                </c:pt>
                <c:pt idx="327">
                  <c:v>-0.6922037793404483</c:v>
                </c:pt>
                <c:pt idx="328">
                  <c:v>-0.63039913321709262</c:v>
                </c:pt>
                <c:pt idx="329">
                  <c:v>-0.56859448709373694</c:v>
                </c:pt>
                <c:pt idx="330">
                  <c:v>-0.50678984097038127</c:v>
                </c:pt>
                <c:pt idx="331">
                  <c:v>-0.44498519484702553</c:v>
                </c:pt>
                <c:pt idx="332">
                  <c:v>-0.3831805487236698</c:v>
                </c:pt>
                <c:pt idx="333">
                  <c:v>-0.32137590260031407</c:v>
                </c:pt>
                <c:pt idx="334">
                  <c:v>-0.25957125647695833</c:v>
                </c:pt>
                <c:pt idx="335">
                  <c:v>-0.1977666103536026</c:v>
                </c:pt>
                <c:pt idx="336">
                  <c:v>-0.13596196423024687</c:v>
                </c:pt>
                <c:pt idx="337">
                  <c:v>-7.4157318106891135E-2</c:v>
                </c:pt>
                <c:pt idx="338">
                  <c:v>-1.2352671983535408E-2</c:v>
                </c:pt>
                <c:pt idx="339">
                  <c:v>4.9451974139820318E-2</c:v>
                </c:pt>
                <c:pt idx="340">
                  <c:v>0.11125662026317604</c:v>
                </c:pt>
                <c:pt idx="341">
                  <c:v>0.17306126638653177</c:v>
                </c:pt>
                <c:pt idx="342">
                  <c:v>0.2348659125098875</c:v>
                </c:pt>
                <c:pt idx="343">
                  <c:v>0.29667055863324321</c:v>
                </c:pt>
                <c:pt idx="344">
                  <c:v>0.35847520475659894</c:v>
                </c:pt>
                <c:pt idx="345">
                  <c:v>0.42027985087995468</c:v>
                </c:pt>
                <c:pt idx="346">
                  <c:v>0.48208449700331041</c:v>
                </c:pt>
                <c:pt idx="347">
                  <c:v>0.54388914312666614</c:v>
                </c:pt>
                <c:pt idx="348">
                  <c:v>0.60569378925002182</c:v>
                </c:pt>
                <c:pt idx="349">
                  <c:v>0.6674984353733775</c:v>
                </c:pt>
                <c:pt idx="350">
                  <c:v>0.72930308149673317</c:v>
                </c:pt>
                <c:pt idx="351">
                  <c:v>0.79110772762008885</c:v>
                </c:pt>
                <c:pt idx="352">
                  <c:v>0.85291237374344453</c:v>
                </c:pt>
                <c:pt idx="353">
                  <c:v>0.91471701986680021</c:v>
                </c:pt>
                <c:pt idx="354">
                  <c:v>0.97652166599015588</c:v>
                </c:pt>
                <c:pt idx="355">
                  <c:v>1.0383263121135116</c:v>
                </c:pt>
                <c:pt idx="356">
                  <c:v>1.1001309582368672</c:v>
                </c:pt>
                <c:pt idx="357">
                  <c:v>1.1619356043602229</c:v>
                </c:pt>
                <c:pt idx="358">
                  <c:v>1.2237402504835786</c:v>
                </c:pt>
                <c:pt idx="359">
                  <c:v>1.2855448966069343</c:v>
                </c:pt>
                <c:pt idx="360">
                  <c:v>1.34734954273029</c:v>
                </c:pt>
                <c:pt idx="361">
                  <c:v>1.4091541888536456</c:v>
                </c:pt>
                <c:pt idx="362">
                  <c:v>1.4709588349770013</c:v>
                </c:pt>
                <c:pt idx="363">
                  <c:v>1.532763481100357</c:v>
                </c:pt>
                <c:pt idx="364">
                  <c:v>1.5945681272237127</c:v>
                </c:pt>
                <c:pt idx="365">
                  <c:v>1.6563727733470683</c:v>
                </c:pt>
                <c:pt idx="366">
                  <c:v>1.718177419470424</c:v>
                </c:pt>
                <c:pt idx="367">
                  <c:v>1.7799820655937797</c:v>
                </c:pt>
                <c:pt idx="368">
                  <c:v>1.8417867117171354</c:v>
                </c:pt>
                <c:pt idx="369">
                  <c:v>1.903591357840491</c:v>
                </c:pt>
                <c:pt idx="370">
                  <c:v>1.9653960039638467</c:v>
                </c:pt>
                <c:pt idx="371">
                  <c:v>2.0272006500872024</c:v>
                </c:pt>
                <c:pt idx="372">
                  <c:v>2.0890052962105581</c:v>
                </c:pt>
                <c:pt idx="373">
                  <c:v>2.1508099423339138</c:v>
                </c:pt>
                <c:pt idx="374">
                  <c:v>2.2126145884572694</c:v>
                </c:pt>
                <c:pt idx="375">
                  <c:v>2.2744192345806251</c:v>
                </c:pt>
                <c:pt idx="376">
                  <c:v>2.3362238807039808</c:v>
                </c:pt>
                <c:pt idx="377">
                  <c:v>2.3980285268273365</c:v>
                </c:pt>
                <c:pt idx="378">
                  <c:v>2.4598331729506921</c:v>
                </c:pt>
                <c:pt idx="379">
                  <c:v>2.5216378190740478</c:v>
                </c:pt>
                <c:pt idx="380">
                  <c:v>2.5834424651974035</c:v>
                </c:pt>
                <c:pt idx="381">
                  <c:v>2.6452471113207592</c:v>
                </c:pt>
                <c:pt idx="382">
                  <c:v>2.7070517574441149</c:v>
                </c:pt>
                <c:pt idx="383">
                  <c:v>2.7688564035674705</c:v>
                </c:pt>
                <c:pt idx="384">
                  <c:v>2.8306610496908262</c:v>
                </c:pt>
                <c:pt idx="385">
                  <c:v>2.8924656958141819</c:v>
                </c:pt>
                <c:pt idx="386">
                  <c:v>2.9542703419375376</c:v>
                </c:pt>
                <c:pt idx="387">
                  <c:v>3.0160749880608932</c:v>
                </c:pt>
                <c:pt idx="388">
                  <c:v>3.0778796341842489</c:v>
                </c:pt>
                <c:pt idx="389">
                  <c:v>3.1396842803076046</c:v>
                </c:pt>
                <c:pt idx="390">
                  <c:v>3.2014889264309603</c:v>
                </c:pt>
                <c:pt idx="391">
                  <c:v>3.263293572554316</c:v>
                </c:pt>
                <c:pt idx="392">
                  <c:v>3.3250982186776716</c:v>
                </c:pt>
                <c:pt idx="393">
                  <c:v>3.3869028648010273</c:v>
                </c:pt>
                <c:pt idx="394">
                  <c:v>3.448707510924383</c:v>
                </c:pt>
                <c:pt idx="395">
                  <c:v>3.5105121570477387</c:v>
                </c:pt>
                <c:pt idx="396">
                  <c:v>3.5723168031710943</c:v>
                </c:pt>
                <c:pt idx="397">
                  <c:v>3.63412144929445</c:v>
                </c:pt>
                <c:pt idx="398">
                  <c:v>3.6959260954178057</c:v>
                </c:pt>
                <c:pt idx="399">
                  <c:v>3.7577307415411614</c:v>
                </c:pt>
                <c:pt idx="400">
                  <c:v>3.8195353876645171</c:v>
                </c:pt>
                <c:pt idx="401">
                  <c:v>3.8813400337878727</c:v>
                </c:pt>
                <c:pt idx="402">
                  <c:v>3.9431446799112284</c:v>
                </c:pt>
                <c:pt idx="403">
                  <c:v>4.0049493260345841</c:v>
                </c:pt>
                <c:pt idx="404">
                  <c:v>4.0667539721579402</c:v>
                </c:pt>
                <c:pt idx="405">
                  <c:v>4.1285586182812963</c:v>
                </c:pt>
                <c:pt idx="406">
                  <c:v>4.1903632644046525</c:v>
                </c:pt>
                <c:pt idx="407">
                  <c:v>4.2521679105280086</c:v>
                </c:pt>
                <c:pt idx="408">
                  <c:v>4.3139725566513647</c:v>
                </c:pt>
                <c:pt idx="409">
                  <c:v>4.3757772027747208</c:v>
                </c:pt>
                <c:pt idx="410">
                  <c:v>4.4375818488980769</c:v>
                </c:pt>
                <c:pt idx="411">
                  <c:v>4.4993864950214331</c:v>
                </c:pt>
                <c:pt idx="412">
                  <c:v>4.5611911411447892</c:v>
                </c:pt>
                <c:pt idx="413">
                  <c:v>4.6229957872681453</c:v>
                </c:pt>
                <c:pt idx="414">
                  <c:v>4.6848004333915014</c:v>
                </c:pt>
                <c:pt idx="415">
                  <c:v>4.7466050795148576</c:v>
                </c:pt>
                <c:pt idx="416">
                  <c:v>4.8084097256382137</c:v>
                </c:pt>
                <c:pt idx="417">
                  <c:v>4.8702143717615698</c:v>
                </c:pt>
                <c:pt idx="418">
                  <c:v>4.9320190178849259</c:v>
                </c:pt>
                <c:pt idx="419">
                  <c:v>4.993823664008282</c:v>
                </c:pt>
                <c:pt idx="420">
                  <c:v>5.0556283101316382</c:v>
                </c:pt>
                <c:pt idx="421">
                  <c:v>5.1174329562549943</c:v>
                </c:pt>
                <c:pt idx="422">
                  <c:v>5.1792376023783504</c:v>
                </c:pt>
                <c:pt idx="423">
                  <c:v>5.2410422485017065</c:v>
                </c:pt>
                <c:pt idx="424">
                  <c:v>5.3028468946250626</c:v>
                </c:pt>
                <c:pt idx="425">
                  <c:v>5.3646515407484188</c:v>
                </c:pt>
                <c:pt idx="426">
                  <c:v>5.4264561868717749</c:v>
                </c:pt>
                <c:pt idx="427">
                  <c:v>5.488260832995131</c:v>
                </c:pt>
                <c:pt idx="428">
                  <c:v>5.5500654791184871</c:v>
                </c:pt>
                <c:pt idx="429">
                  <c:v>5.6118701252418433</c:v>
                </c:pt>
                <c:pt idx="430">
                  <c:v>5.6736747713651994</c:v>
                </c:pt>
                <c:pt idx="431">
                  <c:v>5.7354794174885555</c:v>
                </c:pt>
                <c:pt idx="432">
                  <c:v>5.7972840636119116</c:v>
                </c:pt>
                <c:pt idx="433">
                  <c:v>5.8590887097352677</c:v>
                </c:pt>
                <c:pt idx="434">
                  <c:v>5.9208933558586239</c:v>
                </c:pt>
                <c:pt idx="435">
                  <c:v>5.98269800198198</c:v>
                </c:pt>
                <c:pt idx="436">
                  <c:v>6.0445026481053361</c:v>
                </c:pt>
                <c:pt idx="437">
                  <c:v>6.1063072942286922</c:v>
                </c:pt>
                <c:pt idx="438">
                  <c:v>6.1681119403520484</c:v>
                </c:pt>
                <c:pt idx="439">
                  <c:v>6.2299165864754045</c:v>
                </c:pt>
                <c:pt idx="440">
                  <c:v>6.2917212325987606</c:v>
                </c:pt>
                <c:pt idx="441">
                  <c:v>6.3535258787221167</c:v>
                </c:pt>
                <c:pt idx="442">
                  <c:v>6.4153305248454728</c:v>
                </c:pt>
                <c:pt idx="443">
                  <c:v>6.477135170968829</c:v>
                </c:pt>
                <c:pt idx="444">
                  <c:v>6.5389398170921851</c:v>
                </c:pt>
                <c:pt idx="445">
                  <c:v>6.6007444632155412</c:v>
                </c:pt>
                <c:pt idx="446">
                  <c:v>6.6625491093388973</c:v>
                </c:pt>
                <c:pt idx="447">
                  <c:v>6.7243537554622534</c:v>
                </c:pt>
                <c:pt idx="448">
                  <c:v>6.7861584015856096</c:v>
                </c:pt>
                <c:pt idx="449">
                  <c:v>6.8479630477089657</c:v>
                </c:pt>
                <c:pt idx="450">
                  <c:v>6.9097676938323218</c:v>
                </c:pt>
                <c:pt idx="451">
                  <c:v>6.9715723399556779</c:v>
                </c:pt>
                <c:pt idx="452">
                  <c:v>7.0333769860790341</c:v>
                </c:pt>
                <c:pt idx="453">
                  <c:v>7.0951816322023902</c:v>
                </c:pt>
                <c:pt idx="454">
                  <c:v>7.1569862783257463</c:v>
                </c:pt>
                <c:pt idx="455">
                  <c:v>7.2187909244491024</c:v>
                </c:pt>
                <c:pt idx="456">
                  <c:v>7.2805955705724585</c:v>
                </c:pt>
                <c:pt idx="457">
                  <c:v>7.3424002166958147</c:v>
                </c:pt>
                <c:pt idx="458">
                  <c:v>7.4042048628191708</c:v>
                </c:pt>
                <c:pt idx="459">
                  <c:v>7.4660095089425269</c:v>
                </c:pt>
                <c:pt idx="460">
                  <c:v>7.527814155065883</c:v>
                </c:pt>
                <c:pt idx="461">
                  <c:v>7.5896188011892392</c:v>
                </c:pt>
                <c:pt idx="462">
                  <c:v>7.6514234473125953</c:v>
                </c:pt>
                <c:pt idx="463">
                  <c:v>7.7132280934359514</c:v>
                </c:pt>
                <c:pt idx="464">
                  <c:v>7.7750327395593075</c:v>
                </c:pt>
                <c:pt idx="465">
                  <c:v>7.8368373856826636</c:v>
                </c:pt>
                <c:pt idx="466">
                  <c:v>7.8986420318060198</c:v>
                </c:pt>
                <c:pt idx="467">
                  <c:v>7.9604466779293759</c:v>
                </c:pt>
                <c:pt idx="468">
                  <c:v>8.022251324052732</c:v>
                </c:pt>
                <c:pt idx="469">
                  <c:v>8.0840559701760881</c:v>
                </c:pt>
                <c:pt idx="470">
                  <c:v>8.1458606162994442</c:v>
                </c:pt>
                <c:pt idx="471">
                  <c:v>8.2076652624228004</c:v>
                </c:pt>
                <c:pt idx="472">
                  <c:v>8.2694699085461565</c:v>
                </c:pt>
                <c:pt idx="473">
                  <c:v>8.3312745546695126</c:v>
                </c:pt>
                <c:pt idx="474">
                  <c:v>8.3930792007928687</c:v>
                </c:pt>
                <c:pt idx="475">
                  <c:v>8.4548838469162249</c:v>
                </c:pt>
                <c:pt idx="476">
                  <c:v>8.516688493039581</c:v>
                </c:pt>
                <c:pt idx="477">
                  <c:v>8.5784931391629371</c:v>
                </c:pt>
                <c:pt idx="478">
                  <c:v>8.6402977852862932</c:v>
                </c:pt>
                <c:pt idx="479">
                  <c:v>8.7021024314096493</c:v>
                </c:pt>
                <c:pt idx="480">
                  <c:v>8.7639070775330055</c:v>
                </c:pt>
                <c:pt idx="481">
                  <c:v>8.8257117236563616</c:v>
                </c:pt>
                <c:pt idx="482">
                  <c:v>8.8875163697797177</c:v>
                </c:pt>
                <c:pt idx="483">
                  <c:v>8.9493210159030738</c:v>
                </c:pt>
                <c:pt idx="484">
                  <c:v>9.0111256620264299</c:v>
                </c:pt>
                <c:pt idx="485">
                  <c:v>9.0729303081497861</c:v>
                </c:pt>
                <c:pt idx="486">
                  <c:v>9.1347349542731422</c:v>
                </c:pt>
                <c:pt idx="487">
                  <c:v>9.1965396003964983</c:v>
                </c:pt>
                <c:pt idx="488">
                  <c:v>9.2583442465198544</c:v>
                </c:pt>
                <c:pt idx="489">
                  <c:v>9.3201488926432106</c:v>
                </c:pt>
                <c:pt idx="490">
                  <c:v>9.3819535387665667</c:v>
                </c:pt>
                <c:pt idx="491">
                  <c:v>9.4437581848899228</c:v>
                </c:pt>
                <c:pt idx="492">
                  <c:v>9.5055628310132789</c:v>
                </c:pt>
                <c:pt idx="493">
                  <c:v>9.567367477136635</c:v>
                </c:pt>
                <c:pt idx="494">
                  <c:v>9.6291721232599912</c:v>
                </c:pt>
                <c:pt idx="495">
                  <c:v>9.6909767693833473</c:v>
                </c:pt>
                <c:pt idx="496">
                  <c:v>9.7527814155067034</c:v>
                </c:pt>
                <c:pt idx="497">
                  <c:v>9.8145860616300595</c:v>
                </c:pt>
                <c:pt idx="498">
                  <c:v>9.8763907077534157</c:v>
                </c:pt>
                <c:pt idx="499">
                  <c:v>9.9381953538767718</c:v>
                </c:pt>
                <c:pt idx="500">
                  <c:v>10.000000000000128</c:v>
                </c:pt>
                <c:pt idx="501">
                  <c:v>10.061804646123484</c:v>
                </c:pt>
                <c:pt idx="502">
                  <c:v>10.12360929224684</c:v>
                </c:pt>
                <c:pt idx="503">
                  <c:v>10.185413938370196</c:v>
                </c:pt>
                <c:pt idx="504">
                  <c:v>10.247218584493552</c:v>
                </c:pt>
                <c:pt idx="505">
                  <c:v>10.309023230616909</c:v>
                </c:pt>
                <c:pt idx="506">
                  <c:v>10.370827876740265</c:v>
                </c:pt>
                <c:pt idx="507">
                  <c:v>10.432632522863621</c:v>
                </c:pt>
                <c:pt idx="508">
                  <c:v>10.494437168986977</c:v>
                </c:pt>
                <c:pt idx="509">
                  <c:v>10.556241815110333</c:v>
                </c:pt>
                <c:pt idx="510">
                  <c:v>10.618046461233689</c:v>
                </c:pt>
                <c:pt idx="511">
                  <c:v>10.679851107357045</c:v>
                </c:pt>
                <c:pt idx="512">
                  <c:v>10.741655753480401</c:v>
                </c:pt>
                <c:pt idx="513">
                  <c:v>10.803460399603757</c:v>
                </c:pt>
                <c:pt idx="514">
                  <c:v>10.865265045727114</c:v>
                </c:pt>
                <c:pt idx="515">
                  <c:v>10.92706969185047</c:v>
                </c:pt>
                <c:pt idx="516">
                  <c:v>10.988874337973826</c:v>
                </c:pt>
                <c:pt idx="517">
                  <c:v>11.050678984097182</c:v>
                </c:pt>
                <c:pt idx="518">
                  <c:v>11.112483630220538</c:v>
                </c:pt>
                <c:pt idx="519">
                  <c:v>11.174288276343894</c:v>
                </c:pt>
                <c:pt idx="520">
                  <c:v>11.23609292246725</c:v>
                </c:pt>
                <c:pt idx="521">
                  <c:v>11.297897568590606</c:v>
                </c:pt>
                <c:pt idx="522">
                  <c:v>11.359702214713963</c:v>
                </c:pt>
                <c:pt idx="523">
                  <c:v>11.421506860837319</c:v>
                </c:pt>
                <c:pt idx="524">
                  <c:v>11.483311506960675</c:v>
                </c:pt>
                <c:pt idx="525">
                  <c:v>11.545116153084031</c:v>
                </c:pt>
                <c:pt idx="526">
                  <c:v>11.606920799207387</c:v>
                </c:pt>
                <c:pt idx="527">
                  <c:v>11.668725445330743</c:v>
                </c:pt>
                <c:pt idx="528">
                  <c:v>11.730530091454099</c:v>
                </c:pt>
                <c:pt idx="529">
                  <c:v>11.792334737577455</c:v>
                </c:pt>
                <c:pt idx="530">
                  <c:v>11.854139383700812</c:v>
                </c:pt>
                <c:pt idx="531">
                  <c:v>11.915944029824168</c:v>
                </c:pt>
                <c:pt idx="532">
                  <c:v>11.977748675947524</c:v>
                </c:pt>
                <c:pt idx="533">
                  <c:v>12.03955332207088</c:v>
                </c:pt>
                <c:pt idx="534">
                  <c:v>12.101357968194236</c:v>
                </c:pt>
                <c:pt idx="535">
                  <c:v>12.163162614317592</c:v>
                </c:pt>
                <c:pt idx="536">
                  <c:v>12.224967260440948</c:v>
                </c:pt>
                <c:pt idx="537">
                  <c:v>12.286771906564304</c:v>
                </c:pt>
                <c:pt idx="538">
                  <c:v>12.348576552687661</c:v>
                </c:pt>
                <c:pt idx="539">
                  <c:v>12.410381198811017</c:v>
                </c:pt>
                <c:pt idx="540">
                  <c:v>12.472185844934373</c:v>
                </c:pt>
                <c:pt idx="541">
                  <c:v>12.533990491057729</c:v>
                </c:pt>
                <c:pt idx="542">
                  <c:v>12.595795137181085</c:v>
                </c:pt>
                <c:pt idx="543">
                  <c:v>12.657599783304441</c:v>
                </c:pt>
                <c:pt idx="544">
                  <c:v>12.719404429427797</c:v>
                </c:pt>
                <c:pt idx="545">
                  <c:v>12.781209075551153</c:v>
                </c:pt>
                <c:pt idx="546">
                  <c:v>12.843013721674509</c:v>
                </c:pt>
                <c:pt idx="547">
                  <c:v>12.904818367797866</c:v>
                </c:pt>
                <c:pt idx="548">
                  <c:v>12.966623013921222</c:v>
                </c:pt>
                <c:pt idx="549">
                  <c:v>13.028427660044578</c:v>
                </c:pt>
                <c:pt idx="550">
                  <c:v>13.090232306167934</c:v>
                </c:pt>
                <c:pt idx="551">
                  <c:v>13.15203695229129</c:v>
                </c:pt>
                <c:pt idx="552">
                  <c:v>13.213841598414646</c:v>
                </c:pt>
                <c:pt idx="553">
                  <c:v>13.275646244538002</c:v>
                </c:pt>
                <c:pt idx="554">
                  <c:v>13.337450890661358</c:v>
                </c:pt>
                <c:pt idx="555">
                  <c:v>13.399255536784715</c:v>
                </c:pt>
                <c:pt idx="556">
                  <c:v>13.461060182908071</c:v>
                </c:pt>
                <c:pt idx="557">
                  <c:v>13.522864829031427</c:v>
                </c:pt>
                <c:pt idx="558">
                  <c:v>13.584669475154783</c:v>
                </c:pt>
                <c:pt idx="559">
                  <c:v>13.646474121278139</c:v>
                </c:pt>
                <c:pt idx="560">
                  <c:v>13.708278767401495</c:v>
                </c:pt>
                <c:pt idx="561">
                  <c:v>13.770083413524851</c:v>
                </c:pt>
                <c:pt idx="562">
                  <c:v>13.831888059648207</c:v>
                </c:pt>
                <c:pt idx="563">
                  <c:v>13.893692705771564</c:v>
                </c:pt>
                <c:pt idx="564">
                  <c:v>13.95549735189492</c:v>
                </c:pt>
                <c:pt idx="565">
                  <c:v>14.017301998018276</c:v>
                </c:pt>
                <c:pt idx="566">
                  <c:v>14.079106644141632</c:v>
                </c:pt>
                <c:pt idx="567">
                  <c:v>14.140911290264988</c:v>
                </c:pt>
                <c:pt idx="568">
                  <c:v>14.202715936388344</c:v>
                </c:pt>
                <c:pt idx="569">
                  <c:v>14.2645205825117</c:v>
                </c:pt>
                <c:pt idx="570">
                  <c:v>14.326325228635056</c:v>
                </c:pt>
                <c:pt idx="571">
                  <c:v>14.388129874758413</c:v>
                </c:pt>
                <c:pt idx="572">
                  <c:v>14.449934520881769</c:v>
                </c:pt>
                <c:pt idx="573">
                  <c:v>14.511739167005125</c:v>
                </c:pt>
                <c:pt idx="574">
                  <c:v>14.573543813128481</c:v>
                </c:pt>
                <c:pt idx="575">
                  <c:v>14.635348459251837</c:v>
                </c:pt>
                <c:pt idx="576">
                  <c:v>14.697153105375193</c:v>
                </c:pt>
                <c:pt idx="577">
                  <c:v>14.758957751498549</c:v>
                </c:pt>
                <c:pt idx="578">
                  <c:v>14.820762397621905</c:v>
                </c:pt>
                <c:pt idx="579">
                  <c:v>14.882567043745262</c:v>
                </c:pt>
                <c:pt idx="580">
                  <c:v>14.944371689868618</c:v>
                </c:pt>
                <c:pt idx="581">
                  <c:v>15.006176335991974</c:v>
                </c:pt>
                <c:pt idx="582">
                  <c:v>15.06798098211533</c:v>
                </c:pt>
                <c:pt idx="583">
                  <c:v>15.129785628238686</c:v>
                </c:pt>
                <c:pt idx="584">
                  <c:v>15.191590274362042</c:v>
                </c:pt>
                <c:pt idx="585">
                  <c:v>15.253394920485398</c:v>
                </c:pt>
                <c:pt idx="586">
                  <c:v>15.315199566608754</c:v>
                </c:pt>
                <c:pt idx="587">
                  <c:v>15.37700421273211</c:v>
                </c:pt>
                <c:pt idx="588">
                  <c:v>15.438808858855467</c:v>
                </c:pt>
                <c:pt idx="589">
                  <c:v>15.500613504978823</c:v>
                </c:pt>
                <c:pt idx="590">
                  <c:v>15.562418151102179</c:v>
                </c:pt>
                <c:pt idx="591">
                  <c:v>15.624222797225535</c:v>
                </c:pt>
                <c:pt idx="592">
                  <c:v>15.686027443348891</c:v>
                </c:pt>
                <c:pt idx="593">
                  <c:v>15.747832089472247</c:v>
                </c:pt>
                <c:pt idx="594">
                  <c:v>15.809636735595603</c:v>
                </c:pt>
                <c:pt idx="595">
                  <c:v>15.871441381718959</c:v>
                </c:pt>
                <c:pt idx="596">
                  <c:v>15.933246027842316</c:v>
                </c:pt>
                <c:pt idx="597">
                  <c:v>15.995050673965672</c:v>
                </c:pt>
                <c:pt idx="598">
                  <c:v>16.056855320089028</c:v>
                </c:pt>
                <c:pt idx="599">
                  <c:v>16.118659966212384</c:v>
                </c:pt>
                <c:pt idx="600">
                  <c:v>16.18046461233574</c:v>
                </c:pt>
                <c:pt idx="601">
                  <c:v>16.242269258459096</c:v>
                </c:pt>
                <c:pt idx="602">
                  <c:v>16.304073904582452</c:v>
                </c:pt>
                <c:pt idx="603">
                  <c:v>16.365878550705808</c:v>
                </c:pt>
                <c:pt idx="604">
                  <c:v>16.427683196829165</c:v>
                </c:pt>
                <c:pt idx="605">
                  <c:v>16.489487842952521</c:v>
                </c:pt>
                <c:pt idx="606">
                  <c:v>16.551292489075877</c:v>
                </c:pt>
                <c:pt idx="607">
                  <c:v>16.613097135199233</c:v>
                </c:pt>
                <c:pt idx="608">
                  <c:v>16.674901781322589</c:v>
                </c:pt>
                <c:pt idx="609">
                  <c:v>16.736706427445945</c:v>
                </c:pt>
                <c:pt idx="610">
                  <c:v>16.798511073569301</c:v>
                </c:pt>
                <c:pt idx="611">
                  <c:v>16.860315719692657</c:v>
                </c:pt>
                <c:pt idx="612">
                  <c:v>16.922120365816014</c:v>
                </c:pt>
                <c:pt idx="613">
                  <c:v>16.98392501193937</c:v>
                </c:pt>
                <c:pt idx="614">
                  <c:v>17.045729658062726</c:v>
                </c:pt>
                <c:pt idx="615">
                  <c:v>17.107534304186082</c:v>
                </c:pt>
                <c:pt idx="616">
                  <c:v>17.169338950309438</c:v>
                </c:pt>
                <c:pt idx="617">
                  <c:v>17.231143596432794</c:v>
                </c:pt>
                <c:pt idx="618">
                  <c:v>17.29294824255615</c:v>
                </c:pt>
                <c:pt idx="619">
                  <c:v>17.354752888679506</c:v>
                </c:pt>
                <c:pt idx="620">
                  <c:v>17.416557534802863</c:v>
                </c:pt>
                <c:pt idx="621">
                  <c:v>17.478362180926219</c:v>
                </c:pt>
                <c:pt idx="622">
                  <c:v>17.540166827049575</c:v>
                </c:pt>
                <c:pt idx="623">
                  <c:v>17.601971473172931</c:v>
                </c:pt>
                <c:pt idx="624">
                  <c:v>17.663776119296287</c:v>
                </c:pt>
                <c:pt idx="625">
                  <c:v>17.725580765419643</c:v>
                </c:pt>
                <c:pt idx="626">
                  <c:v>17.787385411542999</c:v>
                </c:pt>
                <c:pt idx="627">
                  <c:v>17.849190057666355</c:v>
                </c:pt>
                <c:pt idx="628">
                  <c:v>17.910994703789711</c:v>
                </c:pt>
                <c:pt idx="629">
                  <c:v>17.972799349913068</c:v>
                </c:pt>
                <c:pt idx="630">
                  <c:v>18.034603996036424</c:v>
                </c:pt>
                <c:pt idx="631">
                  <c:v>18.09640864215978</c:v>
                </c:pt>
                <c:pt idx="632">
                  <c:v>18.158213288283136</c:v>
                </c:pt>
                <c:pt idx="633">
                  <c:v>18.220017934406492</c:v>
                </c:pt>
                <c:pt idx="634">
                  <c:v>18.281822580529848</c:v>
                </c:pt>
                <c:pt idx="635">
                  <c:v>18.343627226653204</c:v>
                </c:pt>
                <c:pt idx="636">
                  <c:v>18.40543187277656</c:v>
                </c:pt>
                <c:pt idx="637">
                  <c:v>18.467236518899917</c:v>
                </c:pt>
                <c:pt idx="638">
                  <c:v>18.529041165023273</c:v>
                </c:pt>
                <c:pt idx="639">
                  <c:v>18.590845811146629</c:v>
                </c:pt>
                <c:pt idx="640">
                  <c:v>18.652650457269985</c:v>
                </c:pt>
                <c:pt idx="641">
                  <c:v>18.714455103393341</c:v>
                </c:pt>
                <c:pt idx="642">
                  <c:v>18.776259749516697</c:v>
                </c:pt>
                <c:pt idx="643">
                  <c:v>18.838064395640053</c:v>
                </c:pt>
                <c:pt idx="644">
                  <c:v>18.899869041763409</c:v>
                </c:pt>
                <c:pt idx="645">
                  <c:v>18.961673687886766</c:v>
                </c:pt>
                <c:pt idx="646">
                  <c:v>19.023478334010122</c:v>
                </c:pt>
                <c:pt idx="647">
                  <c:v>19.085282980133478</c:v>
                </c:pt>
                <c:pt idx="648">
                  <c:v>19.147087626256834</c:v>
                </c:pt>
                <c:pt idx="649">
                  <c:v>19.20889227238019</c:v>
                </c:pt>
                <c:pt idx="650">
                  <c:v>19.270696918503546</c:v>
                </c:pt>
                <c:pt idx="651">
                  <c:v>19.332501564626902</c:v>
                </c:pt>
                <c:pt idx="652">
                  <c:v>19.394306210750258</c:v>
                </c:pt>
                <c:pt idx="653">
                  <c:v>19.456110856873615</c:v>
                </c:pt>
                <c:pt idx="654">
                  <c:v>19.517915502996971</c:v>
                </c:pt>
                <c:pt idx="655">
                  <c:v>19.579720149120327</c:v>
                </c:pt>
                <c:pt idx="656">
                  <c:v>19.641524795243683</c:v>
                </c:pt>
                <c:pt idx="657">
                  <c:v>19.703329441367039</c:v>
                </c:pt>
                <c:pt idx="658">
                  <c:v>19.765134087490395</c:v>
                </c:pt>
                <c:pt idx="659">
                  <c:v>19.826938733613751</c:v>
                </c:pt>
                <c:pt idx="660">
                  <c:v>19.888743379737107</c:v>
                </c:pt>
                <c:pt idx="661">
                  <c:v>19.950548025860463</c:v>
                </c:pt>
                <c:pt idx="662">
                  <c:v>20.01235267198382</c:v>
                </c:pt>
                <c:pt idx="663">
                  <c:v>20.074157318107176</c:v>
                </c:pt>
                <c:pt idx="664">
                  <c:v>20.135961964230532</c:v>
                </c:pt>
                <c:pt idx="665">
                  <c:v>20.197766610353888</c:v>
                </c:pt>
                <c:pt idx="666">
                  <c:v>20.259571256477244</c:v>
                </c:pt>
                <c:pt idx="667">
                  <c:v>20.3213759026006</c:v>
                </c:pt>
                <c:pt idx="668">
                  <c:v>20.383180548723956</c:v>
                </c:pt>
                <c:pt idx="669">
                  <c:v>20.444985194847312</c:v>
                </c:pt>
                <c:pt idx="670">
                  <c:v>20.506789840970669</c:v>
                </c:pt>
                <c:pt idx="671">
                  <c:v>20.568594487094025</c:v>
                </c:pt>
                <c:pt idx="672">
                  <c:v>20.630399133217381</c:v>
                </c:pt>
                <c:pt idx="673">
                  <c:v>20.692203779340737</c:v>
                </c:pt>
                <c:pt idx="674">
                  <c:v>20.754008425464093</c:v>
                </c:pt>
                <c:pt idx="675">
                  <c:v>20.815813071587449</c:v>
                </c:pt>
                <c:pt idx="676">
                  <c:v>20.877617717710805</c:v>
                </c:pt>
                <c:pt idx="677">
                  <c:v>20.939422363834161</c:v>
                </c:pt>
                <c:pt idx="678">
                  <c:v>21.001227009957518</c:v>
                </c:pt>
                <c:pt idx="679">
                  <c:v>21.063031656080874</c:v>
                </c:pt>
                <c:pt idx="680">
                  <c:v>21.12483630220423</c:v>
                </c:pt>
                <c:pt idx="681">
                  <c:v>21.186640948327586</c:v>
                </c:pt>
                <c:pt idx="682">
                  <c:v>21.248445594450942</c:v>
                </c:pt>
                <c:pt idx="683">
                  <c:v>21.310250240574298</c:v>
                </c:pt>
                <c:pt idx="684">
                  <c:v>21.372054886697654</c:v>
                </c:pt>
                <c:pt idx="685">
                  <c:v>21.43385953282101</c:v>
                </c:pt>
                <c:pt idx="686">
                  <c:v>21.495664178944367</c:v>
                </c:pt>
                <c:pt idx="687">
                  <c:v>21.557468825067723</c:v>
                </c:pt>
                <c:pt idx="688">
                  <c:v>21.619273471191079</c:v>
                </c:pt>
                <c:pt idx="689">
                  <c:v>21.681078117314435</c:v>
                </c:pt>
                <c:pt idx="690">
                  <c:v>21.742882763437791</c:v>
                </c:pt>
                <c:pt idx="691">
                  <c:v>21.804687409561147</c:v>
                </c:pt>
                <c:pt idx="692">
                  <c:v>21.866492055684503</c:v>
                </c:pt>
                <c:pt idx="693">
                  <c:v>21.928296701807859</c:v>
                </c:pt>
                <c:pt idx="694">
                  <c:v>21.990101347931216</c:v>
                </c:pt>
                <c:pt idx="695">
                  <c:v>22.051905994054572</c:v>
                </c:pt>
                <c:pt idx="696">
                  <c:v>22.113710640177928</c:v>
                </c:pt>
                <c:pt idx="697">
                  <c:v>22.175515286301284</c:v>
                </c:pt>
                <c:pt idx="698">
                  <c:v>22.23731993242464</c:v>
                </c:pt>
                <c:pt idx="699">
                  <c:v>22.299124578547996</c:v>
                </c:pt>
                <c:pt idx="700">
                  <c:v>22.360929224671352</c:v>
                </c:pt>
                <c:pt idx="701">
                  <c:v>22.422733870794708</c:v>
                </c:pt>
                <c:pt idx="702">
                  <c:v>22.484538516918064</c:v>
                </c:pt>
                <c:pt idx="703">
                  <c:v>22.546343163041421</c:v>
                </c:pt>
                <c:pt idx="704">
                  <c:v>22.608147809164777</c:v>
                </c:pt>
                <c:pt idx="705">
                  <c:v>22.669952455288133</c:v>
                </c:pt>
                <c:pt idx="706">
                  <c:v>22.731757101411489</c:v>
                </c:pt>
                <c:pt idx="707">
                  <c:v>22.793561747534845</c:v>
                </c:pt>
                <c:pt idx="708">
                  <c:v>22.855366393658201</c:v>
                </c:pt>
                <c:pt idx="709">
                  <c:v>22.917171039781557</c:v>
                </c:pt>
                <c:pt idx="710">
                  <c:v>22.978975685904913</c:v>
                </c:pt>
                <c:pt idx="711">
                  <c:v>23.04078033202827</c:v>
                </c:pt>
                <c:pt idx="712">
                  <c:v>23.102584978151626</c:v>
                </c:pt>
                <c:pt idx="713">
                  <c:v>23.164389624274982</c:v>
                </c:pt>
                <c:pt idx="714">
                  <c:v>23.226194270398338</c:v>
                </c:pt>
                <c:pt idx="715">
                  <c:v>23.287998916521694</c:v>
                </c:pt>
                <c:pt idx="716">
                  <c:v>23.34980356264505</c:v>
                </c:pt>
                <c:pt idx="717">
                  <c:v>23.411608208768406</c:v>
                </c:pt>
                <c:pt idx="718">
                  <c:v>23.473412854891762</c:v>
                </c:pt>
                <c:pt idx="719">
                  <c:v>23.535217501015119</c:v>
                </c:pt>
                <c:pt idx="720">
                  <c:v>23.597022147138475</c:v>
                </c:pt>
                <c:pt idx="721">
                  <c:v>23.658826793261831</c:v>
                </c:pt>
                <c:pt idx="722">
                  <c:v>23.720631439385187</c:v>
                </c:pt>
                <c:pt idx="723">
                  <c:v>23.782436085508543</c:v>
                </c:pt>
                <c:pt idx="724">
                  <c:v>23.844240731631899</c:v>
                </c:pt>
                <c:pt idx="725">
                  <c:v>23.906045377755255</c:v>
                </c:pt>
                <c:pt idx="726">
                  <c:v>23.967850023878611</c:v>
                </c:pt>
                <c:pt idx="727">
                  <c:v>24.029654670001968</c:v>
                </c:pt>
                <c:pt idx="728">
                  <c:v>24.091459316125324</c:v>
                </c:pt>
                <c:pt idx="729">
                  <c:v>24.15326396224868</c:v>
                </c:pt>
                <c:pt idx="730">
                  <c:v>24.215068608372036</c:v>
                </c:pt>
                <c:pt idx="731">
                  <c:v>24.276873254495392</c:v>
                </c:pt>
                <c:pt idx="732">
                  <c:v>24.338677900618748</c:v>
                </c:pt>
                <c:pt idx="733">
                  <c:v>24.400482546742104</c:v>
                </c:pt>
                <c:pt idx="734">
                  <c:v>24.46228719286546</c:v>
                </c:pt>
                <c:pt idx="735">
                  <c:v>24.524091838988817</c:v>
                </c:pt>
                <c:pt idx="736">
                  <c:v>24.585896485112173</c:v>
                </c:pt>
                <c:pt idx="737">
                  <c:v>24.647701131235529</c:v>
                </c:pt>
                <c:pt idx="738">
                  <c:v>24.709505777358885</c:v>
                </c:pt>
                <c:pt idx="739">
                  <c:v>24.771310423482241</c:v>
                </c:pt>
                <c:pt idx="740">
                  <c:v>24.833115069605597</c:v>
                </c:pt>
                <c:pt idx="741">
                  <c:v>24.894919715728953</c:v>
                </c:pt>
                <c:pt idx="742">
                  <c:v>24.956724361852309</c:v>
                </c:pt>
                <c:pt idx="743">
                  <c:v>25.018529007975665</c:v>
                </c:pt>
                <c:pt idx="744">
                  <c:v>25.080333654099022</c:v>
                </c:pt>
                <c:pt idx="745">
                  <c:v>25.142138300222378</c:v>
                </c:pt>
                <c:pt idx="746">
                  <c:v>25.203942946345734</c:v>
                </c:pt>
                <c:pt idx="747">
                  <c:v>25.26574759246909</c:v>
                </c:pt>
                <c:pt idx="748">
                  <c:v>25.327552238592446</c:v>
                </c:pt>
                <c:pt idx="749">
                  <c:v>25.389356884715802</c:v>
                </c:pt>
                <c:pt idx="750">
                  <c:v>25.451161530839158</c:v>
                </c:pt>
                <c:pt idx="751">
                  <c:v>25.512966176962514</c:v>
                </c:pt>
                <c:pt idx="752">
                  <c:v>25.574770823085871</c:v>
                </c:pt>
                <c:pt idx="753">
                  <c:v>25.636575469209227</c:v>
                </c:pt>
                <c:pt idx="754">
                  <c:v>25.698380115332583</c:v>
                </c:pt>
                <c:pt idx="755">
                  <c:v>25.760184761455939</c:v>
                </c:pt>
                <c:pt idx="756">
                  <c:v>25.821989407579295</c:v>
                </c:pt>
                <c:pt idx="757">
                  <c:v>25.883794053702651</c:v>
                </c:pt>
                <c:pt idx="758">
                  <c:v>25.945598699826007</c:v>
                </c:pt>
                <c:pt idx="759">
                  <c:v>26.007403345949363</c:v>
                </c:pt>
                <c:pt idx="760">
                  <c:v>26.06920799207272</c:v>
                </c:pt>
                <c:pt idx="761">
                  <c:v>26.131012638196076</c:v>
                </c:pt>
                <c:pt idx="762">
                  <c:v>26.192817284319432</c:v>
                </c:pt>
                <c:pt idx="763">
                  <c:v>26.254621930442788</c:v>
                </c:pt>
                <c:pt idx="764">
                  <c:v>26.316426576566144</c:v>
                </c:pt>
                <c:pt idx="765">
                  <c:v>26.3782312226895</c:v>
                </c:pt>
                <c:pt idx="766">
                  <c:v>26.440035868812856</c:v>
                </c:pt>
                <c:pt idx="767">
                  <c:v>26.501840514936212</c:v>
                </c:pt>
                <c:pt idx="768">
                  <c:v>26.563645161059569</c:v>
                </c:pt>
                <c:pt idx="769">
                  <c:v>26.625449807182925</c:v>
                </c:pt>
                <c:pt idx="770">
                  <c:v>26.687254453306281</c:v>
                </c:pt>
                <c:pt idx="771">
                  <c:v>26.749059099429637</c:v>
                </c:pt>
                <c:pt idx="772">
                  <c:v>26.810863745552993</c:v>
                </c:pt>
                <c:pt idx="773">
                  <c:v>26.872668391676349</c:v>
                </c:pt>
                <c:pt idx="774">
                  <c:v>26.934473037799705</c:v>
                </c:pt>
                <c:pt idx="775">
                  <c:v>26.996277683923061</c:v>
                </c:pt>
                <c:pt idx="776">
                  <c:v>27.058082330046417</c:v>
                </c:pt>
                <c:pt idx="777">
                  <c:v>27.119886976169774</c:v>
                </c:pt>
                <c:pt idx="778">
                  <c:v>27.18169162229313</c:v>
                </c:pt>
                <c:pt idx="779">
                  <c:v>27.243496268416486</c:v>
                </c:pt>
                <c:pt idx="780">
                  <c:v>27.305300914539842</c:v>
                </c:pt>
                <c:pt idx="781">
                  <c:v>27.367105560663198</c:v>
                </c:pt>
                <c:pt idx="782">
                  <c:v>27.428910206786554</c:v>
                </c:pt>
                <c:pt idx="783">
                  <c:v>27.49071485290991</c:v>
                </c:pt>
                <c:pt idx="784">
                  <c:v>27.552519499033266</c:v>
                </c:pt>
                <c:pt idx="785">
                  <c:v>27.614324145156623</c:v>
                </c:pt>
                <c:pt idx="786">
                  <c:v>27.676128791279979</c:v>
                </c:pt>
                <c:pt idx="787">
                  <c:v>27.737933437403335</c:v>
                </c:pt>
                <c:pt idx="788">
                  <c:v>27.799738083526691</c:v>
                </c:pt>
                <c:pt idx="789">
                  <c:v>27.861542729650047</c:v>
                </c:pt>
                <c:pt idx="790">
                  <c:v>27.923347375773403</c:v>
                </c:pt>
                <c:pt idx="791">
                  <c:v>27.985152021896759</c:v>
                </c:pt>
                <c:pt idx="792">
                  <c:v>28.046956668020115</c:v>
                </c:pt>
                <c:pt idx="793">
                  <c:v>28.108761314143472</c:v>
                </c:pt>
                <c:pt idx="794">
                  <c:v>28.170565960266828</c:v>
                </c:pt>
                <c:pt idx="795">
                  <c:v>28.232370606390184</c:v>
                </c:pt>
                <c:pt idx="796">
                  <c:v>28.29417525251354</c:v>
                </c:pt>
                <c:pt idx="797">
                  <c:v>28.355979898636896</c:v>
                </c:pt>
                <c:pt idx="798">
                  <c:v>28.417784544760252</c:v>
                </c:pt>
                <c:pt idx="799">
                  <c:v>28.479589190883608</c:v>
                </c:pt>
                <c:pt idx="800">
                  <c:v>28.541393837006964</c:v>
                </c:pt>
                <c:pt idx="801">
                  <c:v>28.603198483130321</c:v>
                </c:pt>
                <c:pt idx="802">
                  <c:v>28.665003129253677</c:v>
                </c:pt>
                <c:pt idx="803">
                  <c:v>28.726807775377033</c:v>
                </c:pt>
                <c:pt idx="804">
                  <c:v>28.788612421500389</c:v>
                </c:pt>
                <c:pt idx="805">
                  <c:v>28.850417067623745</c:v>
                </c:pt>
                <c:pt idx="806">
                  <c:v>28.912221713747101</c:v>
                </c:pt>
                <c:pt idx="807">
                  <c:v>28.974026359870457</c:v>
                </c:pt>
                <c:pt idx="808">
                  <c:v>29.035831005993813</c:v>
                </c:pt>
                <c:pt idx="809">
                  <c:v>29.09763565211717</c:v>
                </c:pt>
                <c:pt idx="810">
                  <c:v>29.159440298240526</c:v>
                </c:pt>
                <c:pt idx="811">
                  <c:v>29.221244944363882</c:v>
                </c:pt>
                <c:pt idx="812">
                  <c:v>29.283049590487238</c:v>
                </c:pt>
                <c:pt idx="813">
                  <c:v>29.344854236610594</c:v>
                </c:pt>
                <c:pt idx="814">
                  <c:v>29.40665888273395</c:v>
                </c:pt>
                <c:pt idx="815">
                  <c:v>29.468463528857306</c:v>
                </c:pt>
                <c:pt idx="816">
                  <c:v>29.530268174980662</c:v>
                </c:pt>
                <c:pt idx="817">
                  <c:v>29.592072821104018</c:v>
                </c:pt>
                <c:pt idx="818">
                  <c:v>29.653877467227375</c:v>
                </c:pt>
                <c:pt idx="819">
                  <c:v>29.715682113350731</c:v>
                </c:pt>
                <c:pt idx="820">
                  <c:v>29.777486759474087</c:v>
                </c:pt>
                <c:pt idx="821">
                  <c:v>29.839291405597443</c:v>
                </c:pt>
                <c:pt idx="822">
                  <c:v>29.901096051720799</c:v>
                </c:pt>
                <c:pt idx="823">
                  <c:v>29.962900697844155</c:v>
                </c:pt>
                <c:pt idx="824">
                  <c:v>30.024705343967511</c:v>
                </c:pt>
                <c:pt idx="825">
                  <c:v>30.086509990090867</c:v>
                </c:pt>
                <c:pt idx="826">
                  <c:v>30.148314636214224</c:v>
                </c:pt>
                <c:pt idx="827">
                  <c:v>30.21011928233758</c:v>
                </c:pt>
                <c:pt idx="828">
                  <c:v>30.271923928460936</c:v>
                </c:pt>
                <c:pt idx="829">
                  <c:v>30.333728574584292</c:v>
                </c:pt>
                <c:pt idx="830">
                  <c:v>30.395533220707648</c:v>
                </c:pt>
                <c:pt idx="831">
                  <c:v>30.457337866831004</c:v>
                </c:pt>
                <c:pt idx="832">
                  <c:v>30.51914251295436</c:v>
                </c:pt>
                <c:pt idx="833">
                  <c:v>30.580947159077716</c:v>
                </c:pt>
                <c:pt idx="834">
                  <c:v>30.642751805201073</c:v>
                </c:pt>
                <c:pt idx="835">
                  <c:v>30.704556451324429</c:v>
                </c:pt>
                <c:pt idx="836">
                  <c:v>30.766361097447785</c:v>
                </c:pt>
                <c:pt idx="837">
                  <c:v>30.828165743571141</c:v>
                </c:pt>
                <c:pt idx="838">
                  <c:v>30.889970389694497</c:v>
                </c:pt>
                <c:pt idx="839">
                  <c:v>30.951775035817853</c:v>
                </c:pt>
                <c:pt idx="840">
                  <c:v>31.013579681941209</c:v>
                </c:pt>
                <c:pt idx="841">
                  <c:v>31.075384328064565</c:v>
                </c:pt>
                <c:pt idx="842">
                  <c:v>31.137188974187922</c:v>
                </c:pt>
                <c:pt idx="843">
                  <c:v>31.198993620311278</c:v>
                </c:pt>
                <c:pt idx="844">
                  <c:v>31.260798266434634</c:v>
                </c:pt>
                <c:pt idx="845">
                  <c:v>31.32260291255799</c:v>
                </c:pt>
                <c:pt idx="846">
                  <c:v>31.384407558681346</c:v>
                </c:pt>
                <c:pt idx="847">
                  <c:v>31.446212204804702</c:v>
                </c:pt>
                <c:pt idx="848">
                  <c:v>31.508016850928058</c:v>
                </c:pt>
                <c:pt idx="849">
                  <c:v>31.569821497051414</c:v>
                </c:pt>
                <c:pt idx="850">
                  <c:v>31.631626143174771</c:v>
                </c:pt>
                <c:pt idx="851">
                  <c:v>31.693430789298127</c:v>
                </c:pt>
                <c:pt idx="852">
                  <c:v>31.755235435421483</c:v>
                </c:pt>
                <c:pt idx="853">
                  <c:v>31.817040081544839</c:v>
                </c:pt>
                <c:pt idx="854">
                  <c:v>31.878844727668195</c:v>
                </c:pt>
                <c:pt idx="855">
                  <c:v>31.940649373791551</c:v>
                </c:pt>
                <c:pt idx="856">
                  <c:v>32.002454019914907</c:v>
                </c:pt>
                <c:pt idx="857">
                  <c:v>32.064258666038263</c:v>
                </c:pt>
                <c:pt idx="858">
                  <c:v>32.126063312161619</c:v>
                </c:pt>
                <c:pt idx="859">
                  <c:v>32.187867958284976</c:v>
                </c:pt>
                <c:pt idx="860">
                  <c:v>32.249672604408332</c:v>
                </c:pt>
                <c:pt idx="861">
                  <c:v>32.311477250531688</c:v>
                </c:pt>
                <c:pt idx="862">
                  <c:v>32.373281896655044</c:v>
                </c:pt>
                <c:pt idx="863">
                  <c:v>32.4350865427784</c:v>
                </c:pt>
                <c:pt idx="864">
                  <c:v>32.496891188901756</c:v>
                </c:pt>
                <c:pt idx="865">
                  <c:v>32.558695835025112</c:v>
                </c:pt>
                <c:pt idx="866">
                  <c:v>32.620500481148468</c:v>
                </c:pt>
                <c:pt idx="867">
                  <c:v>32.682305127271825</c:v>
                </c:pt>
                <c:pt idx="868">
                  <c:v>32.744109773395181</c:v>
                </c:pt>
                <c:pt idx="869">
                  <c:v>32.805914419518537</c:v>
                </c:pt>
                <c:pt idx="870">
                  <c:v>32.867719065641893</c:v>
                </c:pt>
                <c:pt idx="871">
                  <c:v>32.929523711765249</c:v>
                </c:pt>
                <c:pt idx="872">
                  <c:v>32.991328357888605</c:v>
                </c:pt>
                <c:pt idx="873">
                  <c:v>33.053133004011961</c:v>
                </c:pt>
                <c:pt idx="874">
                  <c:v>33.114937650135317</c:v>
                </c:pt>
                <c:pt idx="875">
                  <c:v>33.176742296258674</c:v>
                </c:pt>
                <c:pt idx="876">
                  <c:v>33.23854694238203</c:v>
                </c:pt>
                <c:pt idx="877">
                  <c:v>33.300351588505386</c:v>
                </c:pt>
                <c:pt idx="878">
                  <c:v>33.362156234628742</c:v>
                </c:pt>
                <c:pt idx="879">
                  <c:v>33.423960880752098</c:v>
                </c:pt>
                <c:pt idx="880">
                  <c:v>33.485765526875454</c:v>
                </c:pt>
                <c:pt idx="881">
                  <c:v>33.54757017299881</c:v>
                </c:pt>
                <c:pt idx="882">
                  <c:v>33.609374819122166</c:v>
                </c:pt>
                <c:pt idx="883">
                  <c:v>33.671179465245523</c:v>
                </c:pt>
                <c:pt idx="884">
                  <c:v>33.732984111368879</c:v>
                </c:pt>
                <c:pt idx="885">
                  <c:v>33.794788757492235</c:v>
                </c:pt>
                <c:pt idx="886">
                  <c:v>33.856593403615591</c:v>
                </c:pt>
                <c:pt idx="887">
                  <c:v>33.918398049738947</c:v>
                </c:pt>
                <c:pt idx="888">
                  <c:v>33.980202695862303</c:v>
                </c:pt>
                <c:pt idx="889">
                  <c:v>34.042007341985659</c:v>
                </c:pt>
                <c:pt idx="890">
                  <c:v>34.103811988109015</c:v>
                </c:pt>
                <c:pt idx="891">
                  <c:v>34.165616634232371</c:v>
                </c:pt>
                <c:pt idx="892">
                  <c:v>34.227421280355728</c:v>
                </c:pt>
                <c:pt idx="893">
                  <c:v>34.289225926479084</c:v>
                </c:pt>
                <c:pt idx="894">
                  <c:v>34.35103057260244</c:v>
                </c:pt>
                <c:pt idx="895">
                  <c:v>34.412835218725796</c:v>
                </c:pt>
                <c:pt idx="896">
                  <c:v>34.474639864849152</c:v>
                </c:pt>
                <c:pt idx="897">
                  <c:v>34.536444510972508</c:v>
                </c:pt>
                <c:pt idx="898">
                  <c:v>34.598249157095864</c:v>
                </c:pt>
                <c:pt idx="899">
                  <c:v>34.66005380321922</c:v>
                </c:pt>
                <c:pt idx="900">
                  <c:v>34.721858449342577</c:v>
                </c:pt>
                <c:pt idx="901">
                  <c:v>34.783663095465933</c:v>
                </c:pt>
                <c:pt idx="902">
                  <c:v>34.845467741589289</c:v>
                </c:pt>
                <c:pt idx="903">
                  <c:v>34.907272387712645</c:v>
                </c:pt>
                <c:pt idx="904">
                  <c:v>34.969077033836001</c:v>
                </c:pt>
                <c:pt idx="905">
                  <c:v>35.030881679959357</c:v>
                </c:pt>
                <c:pt idx="906">
                  <c:v>35.092686326082713</c:v>
                </c:pt>
                <c:pt idx="907">
                  <c:v>35.154490972206069</c:v>
                </c:pt>
                <c:pt idx="908">
                  <c:v>35.216295618329426</c:v>
                </c:pt>
                <c:pt idx="909">
                  <c:v>35.278100264452782</c:v>
                </c:pt>
                <c:pt idx="910">
                  <c:v>35.339904910576138</c:v>
                </c:pt>
                <c:pt idx="911">
                  <c:v>35.401709556699494</c:v>
                </c:pt>
                <c:pt idx="912">
                  <c:v>35.46351420282285</c:v>
                </c:pt>
                <c:pt idx="913">
                  <c:v>35.525318848946206</c:v>
                </c:pt>
                <c:pt idx="914">
                  <c:v>35.587123495069562</c:v>
                </c:pt>
                <c:pt idx="915">
                  <c:v>35.648928141192918</c:v>
                </c:pt>
                <c:pt idx="916">
                  <c:v>35.710732787316275</c:v>
                </c:pt>
                <c:pt idx="917">
                  <c:v>35.772537433439631</c:v>
                </c:pt>
                <c:pt idx="918">
                  <c:v>35.834342079562987</c:v>
                </c:pt>
                <c:pt idx="919">
                  <c:v>35.896146725686343</c:v>
                </c:pt>
                <c:pt idx="920">
                  <c:v>35.957951371809699</c:v>
                </c:pt>
                <c:pt idx="921">
                  <c:v>36.019756017933055</c:v>
                </c:pt>
                <c:pt idx="922">
                  <c:v>36.081560664056411</c:v>
                </c:pt>
                <c:pt idx="923">
                  <c:v>36.143365310179767</c:v>
                </c:pt>
                <c:pt idx="924">
                  <c:v>36.205169956303124</c:v>
                </c:pt>
                <c:pt idx="925">
                  <c:v>36.26697460242648</c:v>
                </c:pt>
                <c:pt idx="926">
                  <c:v>36.328779248549836</c:v>
                </c:pt>
                <c:pt idx="927">
                  <c:v>36.390583894673192</c:v>
                </c:pt>
                <c:pt idx="928">
                  <c:v>36.452388540796548</c:v>
                </c:pt>
                <c:pt idx="929">
                  <c:v>36.514193186919904</c:v>
                </c:pt>
                <c:pt idx="930">
                  <c:v>36.57599783304326</c:v>
                </c:pt>
                <c:pt idx="931">
                  <c:v>36.637802479166616</c:v>
                </c:pt>
                <c:pt idx="932">
                  <c:v>36.699607125289972</c:v>
                </c:pt>
                <c:pt idx="933">
                  <c:v>36.761411771413329</c:v>
                </c:pt>
                <c:pt idx="934">
                  <c:v>36.823216417536685</c:v>
                </c:pt>
                <c:pt idx="935">
                  <c:v>36.885021063660041</c:v>
                </c:pt>
                <c:pt idx="936">
                  <c:v>36.946825709783397</c:v>
                </c:pt>
                <c:pt idx="937">
                  <c:v>37.008630355906753</c:v>
                </c:pt>
                <c:pt idx="938">
                  <c:v>37.070435002030109</c:v>
                </c:pt>
                <c:pt idx="939">
                  <c:v>37.132239648153465</c:v>
                </c:pt>
                <c:pt idx="940">
                  <c:v>37.194044294276821</c:v>
                </c:pt>
                <c:pt idx="941">
                  <c:v>37.255848940400178</c:v>
                </c:pt>
                <c:pt idx="942">
                  <c:v>37.317653586523534</c:v>
                </c:pt>
                <c:pt idx="943">
                  <c:v>37.37945823264689</c:v>
                </c:pt>
                <c:pt idx="944">
                  <c:v>37.441262878770246</c:v>
                </c:pt>
                <c:pt idx="945">
                  <c:v>37.503067524893602</c:v>
                </c:pt>
                <c:pt idx="946">
                  <c:v>37.564872171016958</c:v>
                </c:pt>
                <c:pt idx="947">
                  <c:v>37.626676817140314</c:v>
                </c:pt>
                <c:pt idx="948">
                  <c:v>37.68848146326367</c:v>
                </c:pt>
                <c:pt idx="949">
                  <c:v>37.750286109387027</c:v>
                </c:pt>
                <c:pt idx="950">
                  <c:v>37.812090755510383</c:v>
                </c:pt>
                <c:pt idx="951">
                  <c:v>37.873895401633739</c:v>
                </c:pt>
                <c:pt idx="952">
                  <c:v>37.935700047757095</c:v>
                </c:pt>
                <c:pt idx="953">
                  <c:v>37.997504693880451</c:v>
                </c:pt>
                <c:pt idx="954">
                  <c:v>38.059309340003807</c:v>
                </c:pt>
                <c:pt idx="955">
                  <c:v>38.121113986127163</c:v>
                </c:pt>
                <c:pt idx="956">
                  <c:v>38.182918632250519</c:v>
                </c:pt>
                <c:pt idx="957">
                  <c:v>38.244723278373876</c:v>
                </c:pt>
                <c:pt idx="958">
                  <c:v>38.306527924497232</c:v>
                </c:pt>
                <c:pt idx="959">
                  <c:v>38.368332570620588</c:v>
                </c:pt>
                <c:pt idx="960">
                  <c:v>38.430137216743944</c:v>
                </c:pt>
                <c:pt idx="961">
                  <c:v>38.4919418628673</c:v>
                </c:pt>
                <c:pt idx="962">
                  <c:v>38.553746508990656</c:v>
                </c:pt>
                <c:pt idx="963">
                  <c:v>38.615551155114012</c:v>
                </c:pt>
                <c:pt idx="964">
                  <c:v>38.677355801237368</c:v>
                </c:pt>
                <c:pt idx="965">
                  <c:v>38.739160447360725</c:v>
                </c:pt>
                <c:pt idx="966">
                  <c:v>38.800965093484081</c:v>
                </c:pt>
                <c:pt idx="967">
                  <c:v>38.862769739607437</c:v>
                </c:pt>
                <c:pt idx="968">
                  <c:v>38.924574385730793</c:v>
                </c:pt>
                <c:pt idx="969">
                  <c:v>38.986379031854149</c:v>
                </c:pt>
                <c:pt idx="970">
                  <c:v>39.048183677977505</c:v>
                </c:pt>
                <c:pt idx="971">
                  <c:v>39.109988324100861</c:v>
                </c:pt>
                <c:pt idx="972">
                  <c:v>39.171792970224217</c:v>
                </c:pt>
                <c:pt idx="973">
                  <c:v>39.233597616347573</c:v>
                </c:pt>
                <c:pt idx="974">
                  <c:v>39.29540226247093</c:v>
                </c:pt>
                <c:pt idx="975">
                  <c:v>39.357206908594286</c:v>
                </c:pt>
                <c:pt idx="976">
                  <c:v>39.419011554717642</c:v>
                </c:pt>
                <c:pt idx="977">
                  <c:v>39.480816200840998</c:v>
                </c:pt>
                <c:pt idx="978">
                  <c:v>39.542620846964354</c:v>
                </c:pt>
                <c:pt idx="979">
                  <c:v>39.60442549308771</c:v>
                </c:pt>
                <c:pt idx="980">
                  <c:v>39.666230139211066</c:v>
                </c:pt>
                <c:pt idx="981">
                  <c:v>39.728034785334422</c:v>
                </c:pt>
                <c:pt idx="982">
                  <c:v>39.789839431457779</c:v>
                </c:pt>
                <c:pt idx="983">
                  <c:v>39.851644077581135</c:v>
                </c:pt>
                <c:pt idx="984">
                  <c:v>39.913448723704491</c:v>
                </c:pt>
                <c:pt idx="985">
                  <c:v>39.975253369827847</c:v>
                </c:pt>
                <c:pt idx="986">
                  <c:v>40.037058015951203</c:v>
                </c:pt>
                <c:pt idx="987">
                  <c:v>40.098862662074559</c:v>
                </c:pt>
                <c:pt idx="988">
                  <c:v>40.160667308197915</c:v>
                </c:pt>
                <c:pt idx="989">
                  <c:v>40.222471954321271</c:v>
                </c:pt>
                <c:pt idx="990">
                  <c:v>40.284276600444628</c:v>
                </c:pt>
                <c:pt idx="991">
                  <c:v>40.346081246567984</c:v>
                </c:pt>
                <c:pt idx="992">
                  <c:v>40.40788589269134</c:v>
                </c:pt>
                <c:pt idx="993">
                  <c:v>40.469690538814696</c:v>
                </c:pt>
                <c:pt idx="994">
                  <c:v>40.531495184938052</c:v>
                </c:pt>
                <c:pt idx="995">
                  <c:v>40.593299831061408</c:v>
                </c:pt>
                <c:pt idx="996">
                  <c:v>40.655104477184764</c:v>
                </c:pt>
                <c:pt idx="997">
                  <c:v>40.71690912330812</c:v>
                </c:pt>
                <c:pt idx="998">
                  <c:v>40.778713769431477</c:v>
                </c:pt>
                <c:pt idx="999">
                  <c:v>40.840518415554833</c:v>
                </c:pt>
                <c:pt idx="1000">
                  <c:v>40.902323061677848</c:v>
                </c:pt>
              </c:numCache>
            </c:numRef>
          </c:xVal>
          <c:yVal>
            <c:numRef>
              <c:f>Normal!$E$7:$E$1007</c:f>
              <c:numCache>
                <c:formatCode>0.00000</c:formatCode>
                <c:ptCount val="1001"/>
                <c:pt idx="0">
                  <c:v>0.99900000000000011</c:v>
                </c:pt>
                <c:pt idx="1">
                  <c:v>0.99897898995452628</c:v>
                </c:pt>
                <c:pt idx="2">
                  <c:v>0.99895757559952147</c:v>
                </c:pt>
                <c:pt idx="3">
                  <c:v>0.99893574998831114</c:v>
                </c:pt>
                <c:pt idx="4">
                  <c:v>0.99891350607253526</c:v>
                </c:pt>
                <c:pt idx="5">
                  <c:v>0.99889083670100831</c:v>
                </c:pt>
                <c:pt idx="6">
                  <c:v>0.99886773461857792</c:v>
                </c:pt>
                <c:pt idx="7">
                  <c:v>0.99884419246497813</c:v>
                </c:pt>
                <c:pt idx="8">
                  <c:v>0.99882020277367745</c:v>
                </c:pt>
                <c:pt idx="9">
                  <c:v>0.99879575797071918</c:v>
                </c:pt>
                <c:pt idx="10">
                  <c:v>0.99877085037355795</c:v>
                </c:pt>
                <c:pt idx="11">
                  <c:v>0.99874547218989074</c:v>
                </c:pt>
                <c:pt idx="12">
                  <c:v>0.99871961551648147</c:v>
                </c:pt>
                <c:pt idx="13">
                  <c:v>0.99869327233798311</c:v>
                </c:pt>
                <c:pt idx="14">
                  <c:v>0.99866643452575188</c:v>
                </c:pt>
                <c:pt idx="15">
                  <c:v>0.99863909383665694</c:v>
                </c:pt>
                <c:pt idx="16">
                  <c:v>0.99861124191188955</c:v>
                </c:pt>
                <c:pt idx="17">
                  <c:v>0.99858287027576198</c:v>
                </c:pt>
                <c:pt idx="18">
                  <c:v>0.99855397033450655</c:v>
                </c:pt>
                <c:pt idx="19">
                  <c:v>0.99852453337506497</c:v>
                </c:pt>
                <c:pt idx="20">
                  <c:v>0.99849455056388225</c:v>
                </c:pt>
                <c:pt idx="21">
                  <c:v>0.99846401294568599</c:v>
                </c:pt>
                <c:pt idx="22">
                  <c:v>0.99843291144227342</c:v>
                </c:pt>
                <c:pt idx="23">
                  <c:v>0.99840123685128401</c:v>
                </c:pt>
                <c:pt idx="24">
                  <c:v>0.99836897984497486</c:v>
                </c:pt>
                <c:pt idx="25">
                  <c:v>0.99833613096899332</c:v>
                </c:pt>
                <c:pt idx="26">
                  <c:v>0.99830268064114347</c:v>
                </c:pt>
                <c:pt idx="27">
                  <c:v>0.99826861915014931</c:v>
                </c:pt>
                <c:pt idx="28">
                  <c:v>0.99823393665441984</c:v>
                </c:pt>
                <c:pt idx="29">
                  <c:v>0.99819862318080732</c:v>
                </c:pt>
                <c:pt idx="30">
                  <c:v>0.99816266862336334</c:v>
                </c:pt>
                <c:pt idx="31">
                  <c:v>0.99812606274209681</c:v>
                </c:pt>
                <c:pt idx="32">
                  <c:v>0.99808879516172455</c:v>
                </c:pt>
                <c:pt idx="33">
                  <c:v>0.99805085537042304</c:v>
                </c:pt>
                <c:pt idx="34">
                  <c:v>0.99801223271858008</c:v>
                </c:pt>
                <c:pt idx="35">
                  <c:v>0.99797291641754282</c:v>
                </c:pt>
                <c:pt idx="36">
                  <c:v>0.99793289553836284</c:v>
                </c:pt>
                <c:pt idx="37">
                  <c:v>0.99789215901054718</c:v>
                </c:pt>
                <c:pt idx="38">
                  <c:v>0.99785069562080053</c:v>
                </c:pt>
                <c:pt idx="39">
                  <c:v>0.99780849401177385</c:v>
                </c:pt>
                <c:pt idx="40">
                  <c:v>0.99776554268080675</c:v>
                </c:pt>
                <c:pt idx="41">
                  <c:v>0.99772182997867631</c:v>
                </c:pt>
                <c:pt idx="42">
                  <c:v>0.99767734410833997</c:v>
                </c:pt>
                <c:pt idx="43">
                  <c:v>0.99763207312368429</c:v>
                </c:pt>
                <c:pt idx="44">
                  <c:v>0.9975860049282711</c:v>
                </c:pt>
                <c:pt idx="45">
                  <c:v>0.99753912727408456</c:v>
                </c:pt>
                <c:pt idx="46">
                  <c:v>0.99749142776028388</c:v>
                </c:pt>
                <c:pt idx="47">
                  <c:v>0.99744289383195062</c:v>
                </c:pt>
                <c:pt idx="48">
                  <c:v>0.99739351277884503</c:v>
                </c:pt>
                <c:pt idx="49">
                  <c:v>0.99734327173415926</c:v>
                </c:pt>
                <c:pt idx="50">
                  <c:v>0.99729215767327561</c:v>
                </c:pt>
                <c:pt idx="51">
                  <c:v>0.99724015741252647</c:v>
                </c:pt>
                <c:pt idx="52">
                  <c:v>0.99718725760795712</c:v>
                </c:pt>
                <c:pt idx="53">
                  <c:v>0.99713344475409427</c:v>
                </c:pt>
                <c:pt idx="54">
                  <c:v>0.99707870518271169</c:v>
                </c:pt>
                <c:pt idx="55">
                  <c:v>0.99702302506160989</c:v>
                </c:pt>
                <c:pt idx="56">
                  <c:v>0.99696639039338919</c:v>
                </c:pt>
                <c:pt idx="57">
                  <c:v>0.99690878701423413</c:v>
                </c:pt>
                <c:pt idx="58">
                  <c:v>0.99685020059270202</c:v>
                </c:pt>
                <c:pt idx="59">
                  <c:v>0.99679061662851165</c:v>
                </c:pt>
                <c:pt idx="60">
                  <c:v>0.99673002045134562</c:v>
                </c:pt>
                <c:pt idx="61">
                  <c:v>0.99666839721964973</c:v>
                </c:pt>
                <c:pt idx="62">
                  <c:v>0.9966057319194449</c:v>
                </c:pt>
                <c:pt idx="63">
                  <c:v>0.99654200936314208</c:v>
                </c:pt>
                <c:pt idx="64">
                  <c:v>0.99647721418836521</c:v>
                </c:pt>
                <c:pt idx="65">
                  <c:v>0.99641133085678169</c:v>
                </c:pt>
                <c:pt idx="66">
                  <c:v>0.99634434365293711</c:v>
                </c:pt>
                <c:pt idx="67">
                  <c:v>0.99627623668310261</c:v>
                </c:pt>
                <c:pt idx="68">
                  <c:v>0.99620699387412714</c:v>
                </c:pt>
                <c:pt idx="69">
                  <c:v>0.99613659897229823</c:v>
                </c:pt>
                <c:pt idx="70">
                  <c:v>0.9960650355422126</c:v>
                </c:pt>
                <c:pt idx="71">
                  <c:v>0.99599228696565656</c:v>
                </c:pt>
                <c:pt idx="72">
                  <c:v>0.99591833644049343</c:v>
                </c:pt>
                <c:pt idx="73">
                  <c:v>0.99584316697956377</c:v>
                </c:pt>
                <c:pt idx="74">
                  <c:v>0.99576676140959341</c:v>
                </c:pt>
                <c:pt idx="75">
                  <c:v>0.99568910237011532</c:v>
                </c:pt>
                <c:pt idx="76">
                  <c:v>0.99561017231239901</c:v>
                </c:pt>
                <c:pt idx="77">
                  <c:v>0.99552995349839368</c:v>
                </c:pt>
                <c:pt idx="78">
                  <c:v>0.99544842799968203</c:v>
                </c:pt>
                <c:pt idx="79">
                  <c:v>0.99536557769644818</c:v>
                </c:pt>
                <c:pt idx="80">
                  <c:v>0.99528138427645529</c:v>
                </c:pt>
                <c:pt idx="81">
                  <c:v>0.99519582923403926</c:v>
                </c:pt>
                <c:pt idx="82">
                  <c:v>0.99510889386911394</c:v>
                </c:pt>
                <c:pt idx="83">
                  <c:v>0.99502055928618971</c:v>
                </c:pt>
                <c:pt idx="84">
                  <c:v>0.99493080639340958</c:v>
                </c:pt>
                <c:pt idx="85">
                  <c:v>0.99483961590159586</c:v>
                </c:pt>
                <c:pt idx="86">
                  <c:v>0.994746968323315</c:v>
                </c:pt>
                <c:pt idx="87">
                  <c:v>0.99465284397195619</c:v>
                </c:pt>
                <c:pt idx="88">
                  <c:v>0.99455722296082749</c:v>
                </c:pt>
                <c:pt idx="89">
                  <c:v>0.99446008520226647</c:v>
                </c:pt>
                <c:pt idx="90">
                  <c:v>0.99436141040676862</c:v>
                </c:pt>
                <c:pt idx="91">
                  <c:v>0.99426117808213399</c:v>
                </c:pt>
                <c:pt idx="92">
                  <c:v>0.99415936753263001</c:v>
                </c:pt>
                <c:pt idx="93">
                  <c:v>0.99405595785817225</c:v>
                </c:pt>
                <c:pt idx="94">
                  <c:v>0.99395092795352635</c:v>
                </c:pt>
                <c:pt idx="95">
                  <c:v>0.99384425650752539</c:v>
                </c:pt>
                <c:pt idx="96">
                  <c:v>0.99373592200230942</c:v>
                </c:pt>
                <c:pt idx="97">
                  <c:v>0.993625902712584</c:v>
                </c:pt>
                <c:pt idx="98">
                  <c:v>0.9935141767048985</c:v>
                </c:pt>
                <c:pt idx="99">
                  <c:v>0.99340072183694694</c:v>
                </c:pt>
                <c:pt idx="100">
                  <c:v>0.99328551575688717</c:v>
                </c:pt>
                <c:pt idx="101">
                  <c:v>0.99316853590268561</c:v>
                </c:pt>
                <c:pt idx="102">
                  <c:v>0.99304975950148167</c:v>
                </c:pt>
                <c:pt idx="103">
                  <c:v>0.99292916356897487</c:v>
                </c:pt>
                <c:pt idx="104">
                  <c:v>0.99280672490883659</c:v>
                </c:pt>
                <c:pt idx="105">
                  <c:v>0.99268242011214325</c:v>
                </c:pt>
                <c:pt idx="106">
                  <c:v>0.99255622555683631</c:v>
                </c:pt>
                <c:pt idx="107">
                  <c:v>0.99242811740720482</c:v>
                </c:pt>
                <c:pt idx="108">
                  <c:v>0.9922980716133929</c:v>
                </c:pt>
                <c:pt idx="109">
                  <c:v>0.99216606391093431</c:v>
                </c:pt>
                <c:pt idx="110">
                  <c:v>0.992032069820312</c:v>
                </c:pt>
                <c:pt idx="111">
                  <c:v>0.99189606464654401</c:v>
                </c:pt>
                <c:pt idx="112">
                  <c:v>0.99175802347879571</c:v>
                </c:pt>
                <c:pt idx="113">
                  <c:v>0.99161792119002223</c:v>
                </c:pt>
                <c:pt idx="114">
                  <c:v>0.99147573243663434</c:v>
                </c:pt>
                <c:pt idx="115">
                  <c:v>0.9913314316581977</c:v>
                </c:pt>
                <c:pt idx="116">
                  <c:v>0.99118499307715635</c:v>
                </c:pt>
                <c:pt idx="117">
                  <c:v>0.99103639069858895</c:v>
                </c:pt>
                <c:pt idx="118">
                  <c:v>0.9908855983099929</c:v>
                </c:pt>
                <c:pt idx="119">
                  <c:v>0.99073258948110021</c:v>
                </c:pt>
                <c:pt idx="120">
                  <c:v>0.99057733756372202</c:v>
                </c:pt>
                <c:pt idx="121">
                  <c:v>0.99041981569162707</c:v>
                </c:pt>
                <c:pt idx="122">
                  <c:v>0.99025999678045018</c:v>
                </c:pt>
                <c:pt idx="123">
                  <c:v>0.99009785352763258</c:v>
                </c:pt>
                <c:pt idx="124">
                  <c:v>0.98993335841239727</c:v>
                </c:pt>
                <c:pt idx="125">
                  <c:v>0.98976648369575471</c:v>
                </c:pt>
                <c:pt idx="126">
                  <c:v>0.98959720142054475</c:v>
                </c:pt>
                <c:pt idx="127">
                  <c:v>0.98942548341151038</c:v>
                </c:pt>
                <c:pt idx="128">
                  <c:v>0.98925130127540772</c:v>
                </c:pt>
                <c:pt idx="129">
                  <c:v>0.9890746264011514</c:v>
                </c:pt>
                <c:pt idx="130">
                  <c:v>0.98889542995999402</c:v>
                </c:pt>
                <c:pt idx="131">
                  <c:v>0.98871368290574291</c:v>
                </c:pt>
                <c:pt idx="132">
                  <c:v>0.9885293559750119</c:v>
                </c:pt>
                <c:pt idx="133">
                  <c:v>0.98834241968751346</c:v>
                </c:pt>
                <c:pt idx="134">
                  <c:v>0.98815284434638406</c:v>
                </c:pt>
                <c:pt idx="135">
                  <c:v>0.98796060003855046</c:v>
                </c:pt>
                <c:pt idx="136">
                  <c:v>0.98776565663513316</c:v>
                </c:pt>
                <c:pt idx="137">
                  <c:v>0.98756798379188981</c:v>
                </c:pt>
                <c:pt idx="138">
                  <c:v>0.98736755094969575</c:v>
                </c:pt>
                <c:pt idx="139">
                  <c:v>0.98716432733506765</c:v>
                </c:pt>
                <c:pt idx="140">
                  <c:v>0.9869582819607241</c:v>
                </c:pt>
                <c:pt idx="141">
                  <c:v>0.98674938362618947</c:v>
                </c:pt>
                <c:pt idx="142">
                  <c:v>0.98653760091843701</c:v>
                </c:pt>
                <c:pt idx="143">
                  <c:v>0.9863229022125759</c:v>
                </c:pt>
                <c:pt idx="144">
                  <c:v>0.98610525567257623</c:v>
                </c:pt>
                <c:pt idx="145">
                  <c:v>0.98588462925204268</c:v>
                </c:pt>
                <c:pt idx="146">
                  <c:v>0.98566099069502444</c:v>
                </c:pt>
                <c:pt idx="147">
                  <c:v>0.98543430753687433</c:v>
                </c:pt>
                <c:pt idx="148">
                  <c:v>0.98520454710514649</c:v>
                </c:pt>
                <c:pt idx="149">
                  <c:v>0.98497167652054307</c:v>
                </c:pt>
                <c:pt idx="150">
                  <c:v>0.98473566269790203</c:v>
                </c:pt>
                <c:pt idx="151">
                  <c:v>0.98449647234723192</c:v>
                </c:pt>
                <c:pt idx="152">
                  <c:v>0.98425407197479131</c:v>
                </c:pt>
                <c:pt idx="153">
                  <c:v>0.98400842788421439</c:v>
                </c:pt>
                <c:pt idx="154">
                  <c:v>0.98375950617768237</c:v>
                </c:pt>
                <c:pt idx="155">
                  <c:v>0.98350727275714267</c:v>
                </c:pt>
                <c:pt idx="156">
                  <c:v>0.98325169332557405</c:v>
                </c:pt>
                <c:pt idx="157">
                  <c:v>0.98299273338829907</c:v>
                </c:pt>
                <c:pt idx="158">
                  <c:v>0.98273035825434574</c:v>
                </c:pt>
                <c:pt idx="159">
                  <c:v>0.9824645330378563</c:v>
                </c:pt>
                <c:pt idx="160">
                  <c:v>0.98219522265954329</c:v>
                </c:pt>
                <c:pt idx="161">
                  <c:v>0.98192239184819874</c:v>
                </c:pt>
                <c:pt idx="162">
                  <c:v>0.98164600514224676</c:v>
                </c:pt>
                <c:pt idx="163">
                  <c:v>0.98136602689135133</c:v>
                </c:pt>
                <c:pt idx="164">
                  <c:v>0.98108242125807021</c:v>
                </c:pt>
                <c:pt idx="165">
                  <c:v>0.98079515221956104</c:v>
                </c:pt>
                <c:pt idx="166">
                  <c:v>0.98050418356933622</c:v>
                </c:pt>
                <c:pt idx="167">
                  <c:v>0.98020947891907206</c:v>
                </c:pt>
                <c:pt idx="168">
                  <c:v>0.97991100170046541</c:v>
                </c:pt>
                <c:pt idx="169">
                  <c:v>0.97960871516714421</c:v>
                </c:pt>
                <c:pt idx="170">
                  <c:v>0.97930258239662904</c:v>
                </c:pt>
                <c:pt idx="171">
                  <c:v>0.97899256629234621</c:v>
                </c:pt>
                <c:pt idx="172">
                  <c:v>0.97867862958569529</c:v>
                </c:pt>
                <c:pt idx="173">
                  <c:v>0.97836073483816643</c:v>
                </c:pt>
                <c:pt idx="174">
                  <c:v>0.97803884444351352</c:v>
                </c:pt>
                <c:pt idx="175">
                  <c:v>0.9777129206299775</c:v>
                </c:pt>
                <c:pt idx="176">
                  <c:v>0.97738292546256611</c:v>
                </c:pt>
                <c:pt idx="177">
                  <c:v>0.97704882084538514</c:v>
                </c:pt>
                <c:pt idx="178">
                  <c:v>0.97671056852402405</c:v>
                </c:pt>
                <c:pt idx="179">
                  <c:v>0.97636813008799661</c:v>
                </c:pt>
                <c:pt idx="180">
                  <c:v>0.97602146697323455</c:v>
                </c:pt>
                <c:pt idx="181">
                  <c:v>0.97567054046463597</c:v>
                </c:pt>
                <c:pt idx="182">
                  <c:v>0.97531531169866981</c:v>
                </c:pt>
                <c:pt idx="183">
                  <c:v>0.97495574166603205</c:v>
                </c:pt>
                <c:pt idx="184">
                  <c:v>0.97459179121436135</c:v>
                </c:pt>
                <c:pt idx="185">
                  <c:v>0.97422342105100523</c:v>
                </c:pt>
                <c:pt idx="186">
                  <c:v>0.97385059174584454</c:v>
                </c:pt>
                <c:pt idx="187">
                  <c:v>0.97347326373417253</c:v>
                </c:pt>
                <c:pt idx="188">
                  <c:v>0.97309139731962913</c:v>
                </c:pt>
                <c:pt idx="189">
                  <c:v>0.97270495267719159</c:v>
                </c:pt>
                <c:pt idx="190">
                  <c:v>0.97231388985621958</c:v>
                </c:pt>
                <c:pt idx="191">
                  <c:v>0.97191816878355808</c:v>
                </c:pt>
                <c:pt idx="192">
                  <c:v>0.97151774926669343</c:v>
                </c:pt>
                <c:pt idx="193">
                  <c:v>0.97111259099696945</c:v>
                </c:pt>
                <c:pt idx="194">
                  <c:v>0.9707026535528539</c:v>
                </c:pt>
                <c:pt idx="195">
                  <c:v>0.97028789640326718</c:v>
                </c:pt>
                <c:pt idx="196">
                  <c:v>0.96986827891096172</c:v>
                </c:pt>
                <c:pt idx="197">
                  <c:v>0.96944376033596069</c:v>
                </c:pt>
                <c:pt idx="198">
                  <c:v>0.96901429983905274</c:v>
                </c:pt>
                <c:pt idx="199">
                  <c:v>0.96857985648534062</c:v>
                </c:pt>
                <c:pt idx="200">
                  <c:v>0.96814038924784673</c:v>
                </c:pt>
                <c:pt idx="201">
                  <c:v>0.96769585701117733</c:v>
                </c:pt>
                <c:pt idx="202">
                  <c:v>0.9672462185752384</c:v>
                </c:pt>
                <c:pt idx="203">
                  <c:v>0.96679143265900991</c:v>
                </c:pt>
                <c:pt idx="204">
                  <c:v>0.96633145790437569</c:v>
                </c:pt>
                <c:pt idx="205">
                  <c:v>0.96586625288000794</c:v>
                </c:pt>
                <c:pt idx="206">
                  <c:v>0.96539577608530913</c:v>
                </c:pt>
                <c:pt idx="207">
                  <c:v>0.96491998595440753</c:v>
                </c:pt>
                <c:pt idx="208">
                  <c:v>0.96443884086020826</c:v>
                </c:pt>
                <c:pt idx="209">
                  <c:v>0.96395229911850122</c:v>
                </c:pt>
                <c:pt idx="210">
                  <c:v>0.96346031899212137</c:v>
                </c:pt>
                <c:pt idx="211">
                  <c:v>0.96296285869516751</c:v>
                </c:pt>
                <c:pt idx="212">
                  <c:v>0.96245987639727004</c:v>
                </c:pt>
                <c:pt idx="213">
                  <c:v>0.96195133022792034</c:v>
                </c:pt>
                <c:pt idx="214">
                  <c:v>0.96143717828084774</c:v>
                </c:pt>
                <c:pt idx="215">
                  <c:v>0.96091737861845372</c:v>
                </c:pt>
                <c:pt idx="216">
                  <c:v>0.96039188927630037</c:v>
                </c:pt>
                <c:pt idx="217">
                  <c:v>0.95986066826765049</c:v>
                </c:pt>
                <c:pt idx="218">
                  <c:v>0.95932367358806092</c:v>
                </c:pt>
                <c:pt idx="219">
                  <c:v>0.95878086322002976</c:v>
                </c:pt>
                <c:pt idx="220">
                  <c:v>0.9582321951376962</c:v>
                </c:pt>
                <c:pt idx="221">
                  <c:v>0.95767762731159178</c:v>
                </c:pt>
                <c:pt idx="222">
                  <c:v>0.95711711771344199</c:v>
                </c:pt>
                <c:pt idx="223">
                  <c:v>0.95655062432102289</c:v>
                </c:pt>
                <c:pt idx="224">
                  <c:v>0.95597810512306725</c:v>
                </c:pt>
                <c:pt idx="225">
                  <c:v>0.95539951812421808</c:v>
                </c:pt>
                <c:pt idx="226">
                  <c:v>0.95481482135003903</c:v>
                </c:pt>
                <c:pt idx="227">
                  <c:v>0.95422397285206872</c:v>
                </c:pt>
                <c:pt idx="228">
                  <c:v>0.95362693071292759</c:v>
                </c:pt>
                <c:pt idx="229">
                  <c:v>0.95302365305147219</c:v>
                </c:pt>
                <c:pt idx="230">
                  <c:v>0.95241409802799992</c:v>
                </c:pt>
                <c:pt idx="231">
                  <c:v>0.95179822384949886</c:v>
                </c:pt>
                <c:pt idx="232">
                  <c:v>0.9511759887749478</c:v>
                </c:pt>
                <c:pt idx="233">
                  <c:v>0.95054735112066169</c:v>
                </c:pt>
                <c:pt idx="234">
                  <c:v>0.94991226926568406</c:v>
                </c:pt>
                <c:pt idx="235">
                  <c:v>0.94927070165722449</c:v>
                </c:pt>
                <c:pt idx="236">
                  <c:v>0.94862260681614274</c:v>
                </c:pt>
                <c:pt idx="237">
                  <c:v>0.9479679433424768</c:v>
                </c:pt>
                <c:pt idx="238">
                  <c:v>0.94730666992101398</c:v>
                </c:pt>
                <c:pt idx="239">
                  <c:v>0.94663874532690828</c:v>
                </c:pt>
                <c:pt idx="240">
                  <c:v>0.94596412843133693</c:v>
                </c:pt>
                <c:pt idx="241">
                  <c:v>0.94528277820720263</c:v>
                </c:pt>
                <c:pt idx="242">
                  <c:v>0.94459465373487406</c:v>
                </c:pt>
                <c:pt idx="243">
                  <c:v>0.94389971420797036</c:v>
                </c:pt>
                <c:pt idx="244">
                  <c:v>0.94319791893918303</c:v>
                </c:pt>
                <c:pt idx="245">
                  <c:v>0.94248922736613849</c:v>
                </c:pt>
                <c:pt idx="246">
                  <c:v>0.94177359905729974</c:v>
                </c:pt>
                <c:pt idx="247">
                  <c:v>0.94105099371790457</c:v>
                </c:pt>
                <c:pt idx="248">
                  <c:v>0.9403213711959415</c:v>
                </c:pt>
                <c:pt idx="249">
                  <c:v>0.93958469148816381</c:v>
                </c:pt>
                <c:pt idx="250">
                  <c:v>0.93884091474613507</c:v>
                </c:pt>
                <c:pt idx="251">
                  <c:v>0.93809000128231368</c:v>
                </c:pt>
                <c:pt idx="252">
                  <c:v>0.93733191157616891</c:v>
                </c:pt>
                <c:pt idx="253">
                  <c:v>0.93656660628032995</c:v>
                </c:pt>
                <c:pt idx="254">
                  <c:v>0.93579404622676898</c:v>
                </c:pt>
                <c:pt idx="255">
                  <c:v>0.93501419243301287</c:v>
                </c:pt>
                <c:pt idx="256">
                  <c:v>0.93422700610838794</c:v>
                </c:pt>
                <c:pt idx="257">
                  <c:v>0.93343244866029229</c:v>
                </c:pt>
                <c:pt idx="258">
                  <c:v>0.93263048170049789</c:v>
                </c:pt>
                <c:pt idx="259">
                  <c:v>0.93182106705147938</c:v>
                </c:pt>
                <c:pt idx="260">
                  <c:v>0.9310041667527702</c:v>
                </c:pt>
                <c:pt idx="261">
                  <c:v>0.93017974306734419</c:v>
                </c:pt>
                <c:pt idx="262">
                  <c:v>0.92934775848802254</c:v>
                </c:pt>
                <c:pt idx="263">
                  <c:v>0.92850817574390276</c:v>
                </c:pt>
                <c:pt idx="264">
                  <c:v>0.92766095780681246</c:v>
                </c:pt>
                <c:pt idx="265">
                  <c:v>0.92680606789778297</c:v>
                </c:pt>
                <c:pt idx="266">
                  <c:v>0.92594346949354578</c:v>
                </c:pt>
                <c:pt idx="267">
                  <c:v>0.92507312633304517</c:v>
                </c:pt>
                <c:pt idx="268">
                  <c:v>0.92419500242397379</c:v>
                </c:pt>
                <c:pt idx="269">
                  <c:v>0.92330906204932117</c:v>
                </c:pt>
                <c:pt idx="270">
                  <c:v>0.92241526977394139</c:v>
                </c:pt>
                <c:pt idx="271">
                  <c:v>0.92151359045113568</c:v>
                </c:pt>
                <c:pt idx="272">
                  <c:v>0.92060398922924791</c:v>
                </c:pt>
                <c:pt idx="273">
                  <c:v>0.91968643155827356</c:v>
                </c:pt>
                <c:pt idx="274">
                  <c:v>0.91876088319648164</c:v>
                </c:pt>
                <c:pt idx="275">
                  <c:v>0.91782731021704478</c:v>
                </c:pt>
                <c:pt idx="276">
                  <c:v>0.91688567901468065</c:v>
                </c:pt>
                <c:pt idx="277">
                  <c:v>0.91593595631230174</c:v>
                </c:pt>
                <c:pt idx="278">
                  <c:v>0.91497810916767031</c:v>
                </c:pt>
                <c:pt idx="279">
                  <c:v>0.91401210498006147</c:v>
                </c:pt>
                <c:pt idx="280">
                  <c:v>0.91303791149692914</c:v>
                </c:pt>
                <c:pt idx="281">
                  <c:v>0.91205549682057629</c:v>
                </c:pt>
                <c:pt idx="282">
                  <c:v>0.91106482941482625</c:v>
                </c:pt>
                <c:pt idx="283">
                  <c:v>0.91006587811169637</c:v>
                </c:pt>
                <c:pt idx="284">
                  <c:v>0.90905861211807049</c:v>
                </c:pt>
                <c:pt idx="285">
                  <c:v>0.90804300102236846</c:v>
                </c:pt>
                <c:pt idx="286">
                  <c:v>0.90701901480121561</c:v>
                </c:pt>
                <c:pt idx="287">
                  <c:v>0.90598662382610406</c:v>
                </c:pt>
                <c:pt idx="288">
                  <c:v>0.904945798870052</c:v>
                </c:pt>
                <c:pt idx="289">
                  <c:v>0.90389651111425429</c:v>
                </c:pt>
                <c:pt idx="290">
                  <c:v>0.90283873215472377</c:v>
                </c:pt>
                <c:pt idx="291">
                  <c:v>0.90177243400892548</c:v>
                </c:pt>
                <c:pt idx="292">
                  <c:v>0.90069758912239806</c:v>
                </c:pt>
                <c:pt idx="293">
                  <c:v>0.89961417037536251</c:v>
                </c:pt>
                <c:pt idx="294">
                  <c:v>0.89852215108931976</c:v>
                </c:pt>
                <c:pt idx="295">
                  <c:v>0.89742150503362972</c:v>
                </c:pt>
                <c:pt idx="296">
                  <c:v>0.89631220643207654</c:v>
                </c:pt>
                <c:pt idx="297">
                  <c:v>0.895194229969414</c:v>
                </c:pt>
                <c:pt idx="298">
                  <c:v>0.89406755079789502</c:v>
                </c:pt>
                <c:pt idx="299">
                  <c:v>0.89293214454377501</c:v>
                </c:pt>
                <c:pt idx="300">
                  <c:v>0.89178798731379938</c:v>
                </c:pt>
                <c:pt idx="301">
                  <c:v>0.89063505570166246</c:v>
                </c:pt>
                <c:pt idx="302">
                  <c:v>0.8894733267944448</c:v>
                </c:pt>
                <c:pt idx="303">
                  <c:v>0.88830277817902248</c:v>
                </c:pt>
                <c:pt idx="304">
                  <c:v>0.88712338794844925</c:v>
                </c:pt>
                <c:pt idx="305">
                  <c:v>0.8859351347083102</c:v>
                </c:pt>
                <c:pt idx="306">
                  <c:v>0.88473799758304217</c:v>
                </c:pt>
                <c:pt idx="307">
                  <c:v>0.88353195622222613</c:v>
                </c:pt>
                <c:pt idx="308">
                  <c:v>0.88231699080684312</c:v>
                </c:pt>
                <c:pt idx="309">
                  <c:v>0.88109308205549519</c:v>
                </c:pt>
                <c:pt idx="310">
                  <c:v>0.87986021123059188</c:v>
                </c:pt>
                <c:pt idx="311">
                  <c:v>0.87861836014449701</c:v>
                </c:pt>
                <c:pt idx="312">
                  <c:v>0.87736751116563672</c:v>
                </c:pt>
                <c:pt idx="313">
                  <c:v>0.87610764722456869</c:v>
                </c:pt>
                <c:pt idx="314">
                  <c:v>0.87483875182000448</c:v>
                </c:pt>
                <c:pt idx="315">
                  <c:v>0.8735608090247925</c:v>
                </c:pt>
                <c:pt idx="316">
                  <c:v>0.8722738034918549</c:v>
                </c:pt>
                <c:pt idx="317">
                  <c:v>0.87097772046007604</c:v>
                </c:pt>
                <c:pt idx="318">
                  <c:v>0.86967254576014463</c:v>
                </c:pt>
                <c:pt idx="319">
                  <c:v>0.86835826582034603</c:v>
                </c:pt>
                <c:pt idx="320">
                  <c:v>0.86703486767230298</c:v>
                </c:pt>
                <c:pt idx="321">
                  <c:v>0.86570233895666404</c:v>
                </c:pt>
                <c:pt idx="322">
                  <c:v>0.86436066792873911</c:v>
                </c:pt>
                <c:pt idx="323">
                  <c:v>0.86300984346407805</c:v>
                </c:pt>
                <c:pt idx="324">
                  <c:v>0.86164985506399328</c:v>
                </c:pt>
                <c:pt idx="325">
                  <c:v>0.86028069286102449</c:v>
                </c:pt>
                <c:pt idx="326">
                  <c:v>0.85890234762434292</c:v>
                </c:pt>
                <c:pt idx="327">
                  <c:v>0.85751481076509484</c:v>
                </c:pt>
                <c:pt idx="328">
                  <c:v>0.85611807434168219</c:v>
                </c:pt>
                <c:pt idx="329">
                  <c:v>0.85471213106498034</c:v>
                </c:pt>
                <c:pt idx="330">
                  <c:v>0.85329697430348816</c:v>
                </c:pt>
                <c:pt idx="331">
                  <c:v>0.85187259808841365</c:v>
                </c:pt>
                <c:pt idx="332">
                  <c:v>0.8504389971186902</c:v>
                </c:pt>
                <c:pt idx="333">
                  <c:v>0.84899616676592227</c:v>
                </c:pt>
                <c:pt idx="334">
                  <c:v>0.84754410307926231</c:v>
                </c:pt>
                <c:pt idx="335">
                  <c:v>0.84608280279021253</c:v>
                </c:pt>
                <c:pt idx="336">
                  <c:v>0.84461226331735562</c:v>
                </c:pt>
                <c:pt idx="337">
                  <c:v>0.84313248277100716</c:v>
                </c:pt>
                <c:pt idx="338">
                  <c:v>0.84164345995779444</c:v>
                </c:pt>
                <c:pt idx="339">
                  <c:v>0.84014519438515511</c:v>
                </c:pt>
                <c:pt idx="340">
                  <c:v>0.83863768626575741</c:v>
                </c:pt>
                <c:pt idx="341">
                  <c:v>0.83712093652184028</c:v>
                </c:pt>
                <c:pt idx="342">
                  <c:v>0.83559494678946988</c:v>
                </c:pt>
                <c:pt idx="343">
                  <c:v>0.83405971942271495</c:v>
                </c:pt>
                <c:pt idx="344">
                  <c:v>0.83251525749773581</c:v>
                </c:pt>
                <c:pt idx="345">
                  <c:v>0.83096156481678785</c:v>
                </c:pt>
                <c:pt idx="346">
                  <c:v>0.82939864591213897</c:v>
                </c:pt>
                <c:pt idx="347">
                  <c:v>0.82782650604989616</c:v>
                </c:pt>
                <c:pt idx="348">
                  <c:v>0.82624515123374598</c:v>
                </c:pt>
                <c:pt idx="349">
                  <c:v>0.82465458820859983</c:v>
                </c:pt>
                <c:pt idx="350">
                  <c:v>0.82305482446415035</c:v>
                </c:pt>
                <c:pt idx="351">
                  <c:v>0.82144586823833299</c:v>
                </c:pt>
                <c:pt idx="352">
                  <c:v>0.81982772852069286</c:v>
                </c:pt>
                <c:pt idx="353">
                  <c:v>0.81820041505565633</c:v>
                </c:pt>
                <c:pt idx="354">
                  <c:v>0.81656393834570484</c:v>
                </c:pt>
                <c:pt idx="355">
                  <c:v>0.81491830965445211</c:v>
                </c:pt>
                <c:pt idx="356">
                  <c:v>0.81326354100961995</c:v>
                </c:pt>
                <c:pt idx="357">
                  <c:v>0.8115996452059151</c:v>
                </c:pt>
                <c:pt idx="358">
                  <c:v>0.80992663580780389</c:v>
                </c:pt>
                <c:pt idx="359">
                  <c:v>0.80824452715218542</c:v>
                </c:pt>
                <c:pt idx="360">
                  <c:v>0.80655333435095888</c:v>
                </c:pt>
                <c:pt idx="361">
                  <c:v>0.80485307329348821</c:v>
                </c:pt>
                <c:pt idx="362">
                  <c:v>0.80314376064895998</c:v>
                </c:pt>
                <c:pt idx="363">
                  <c:v>0.80142541386863408</c:v>
                </c:pt>
                <c:pt idx="364">
                  <c:v>0.79969805118798754</c:v>
                </c:pt>
                <c:pt idx="365">
                  <c:v>0.79796169162874941</c:v>
                </c:pt>
                <c:pt idx="366">
                  <c:v>0.79621635500082455</c:v>
                </c:pt>
                <c:pt idx="367">
                  <c:v>0.79446206190410895</c:v>
                </c:pt>
                <c:pt idx="368">
                  <c:v>0.79269883373019079</c:v>
                </c:pt>
                <c:pt idx="369">
                  <c:v>0.79092669266394133</c:v>
                </c:pt>
                <c:pt idx="370">
                  <c:v>0.78914566168499156</c:v>
                </c:pt>
                <c:pt idx="371">
                  <c:v>0.78735576456909329</c:v>
                </c:pt>
                <c:pt idx="372">
                  <c:v>0.78555702588936727</c:v>
                </c:pt>
                <c:pt idx="373">
                  <c:v>0.78374947101743442</c:v>
                </c:pt>
                <c:pt idx="374">
                  <c:v>0.78193312612442911</c:v>
                </c:pt>
                <c:pt idx="375">
                  <c:v>0.78010801818189801</c:v>
                </c:pt>
                <c:pt idx="376">
                  <c:v>0.77827417496257678</c:v>
                </c:pt>
                <c:pt idx="377">
                  <c:v>0.77643162504105168</c:v>
                </c:pt>
                <c:pt idx="378">
                  <c:v>0.77458039779429844</c:v>
                </c:pt>
                <c:pt idx="379">
                  <c:v>0.77272052340210351</c:v>
                </c:pt>
                <c:pt idx="380">
                  <c:v>0.77085203284736048</c:v>
                </c:pt>
                <c:pt idx="381">
                  <c:v>0.76897495791625081</c:v>
                </c:pt>
                <c:pt idx="382">
                  <c:v>0.76708933119829537</c:v>
                </c:pt>
                <c:pt idx="383">
                  <c:v>0.76519518608628956</c:v>
                </c:pt>
                <c:pt idx="384">
                  <c:v>0.76329255677611052</c:v>
                </c:pt>
                <c:pt idx="385">
                  <c:v>0.76138147826640323</c:v>
                </c:pt>
                <c:pt idx="386">
                  <c:v>0.75946198635814077</c:v>
                </c:pt>
                <c:pt idx="387">
                  <c:v>0.75753411765406053</c:v>
                </c:pt>
                <c:pt idx="388">
                  <c:v>0.75559790955797546</c:v>
                </c:pt>
                <c:pt idx="389">
                  <c:v>0.75365340027395811</c:v>
                </c:pt>
                <c:pt idx="390">
                  <c:v>0.75170062880540012</c:v>
                </c:pt>
                <c:pt idx="391">
                  <c:v>0.7497396349539458</c:v>
                </c:pt>
                <c:pt idx="392">
                  <c:v>0.74777045931829633</c:v>
                </c:pt>
                <c:pt idx="393">
                  <c:v>0.74579314329288948</c:v>
                </c:pt>
                <c:pt idx="394">
                  <c:v>0.7438077290664511</c:v>
                </c:pt>
                <c:pt idx="395">
                  <c:v>0.74181425962041825</c:v>
                </c:pt>
                <c:pt idx="396">
                  <c:v>0.73981277872723639</c:v>
                </c:pt>
                <c:pt idx="397">
                  <c:v>0.73780333094852613</c:v>
                </c:pt>
                <c:pt idx="398">
                  <c:v>0.73578596163312382</c:v>
                </c:pt>
                <c:pt idx="399">
                  <c:v>0.73376071691499312</c:v>
                </c:pt>
                <c:pt idx="400">
                  <c:v>0.73172764371100729</c:v>
                </c:pt>
                <c:pt idx="401">
                  <c:v>0.72968678971860479</c:v>
                </c:pt>
                <c:pt idx="402">
                  <c:v>0.72763820341331442</c:v>
                </c:pt>
                <c:pt idx="403">
                  <c:v>0.72558193404615356</c:v>
                </c:pt>
                <c:pt idx="404">
                  <c:v>0.72351803164089601</c:v>
                </c:pt>
                <c:pt idx="405">
                  <c:v>0.72144654699121358</c:v>
                </c:pt>
                <c:pt idx="406">
                  <c:v>0.71936753165768685</c:v>
                </c:pt>
                <c:pt idx="407">
                  <c:v>0.71728103796468923</c:v>
                </c:pt>
                <c:pt idx="408">
                  <c:v>0.71518711899714249</c:v>
                </c:pt>
                <c:pt idx="409">
                  <c:v>0.71308582859714298</c:v>
                </c:pt>
                <c:pt idx="410">
                  <c:v>0.71097722136046193</c:v>
                </c:pt>
                <c:pt idx="411">
                  <c:v>0.7088613526329165</c:v>
                </c:pt>
                <c:pt idx="412">
                  <c:v>0.7067382785066143</c:v>
                </c:pt>
                <c:pt idx="413">
                  <c:v>0.70460805581606967</c:v>
                </c:pt>
                <c:pt idx="414">
                  <c:v>0.70247074213419514</c:v>
                </c:pt>
                <c:pt idx="415">
                  <c:v>0.7003263957681638</c:v>
                </c:pt>
                <c:pt idx="416">
                  <c:v>0.69817507575514748</c:v>
                </c:pt>
                <c:pt idx="417">
                  <c:v>0.69601684185792867</c:v>
                </c:pt>
                <c:pt idx="418">
                  <c:v>0.69385175456038672</c:v>
                </c:pt>
                <c:pt idx="419">
                  <c:v>0.69167987506285911</c:v>
                </c:pt>
                <c:pt idx="420">
                  <c:v>0.68950126527737943</c:v>
                </c:pt>
                <c:pt idx="421">
                  <c:v>0.68731598782279013</c:v>
                </c:pt>
                <c:pt idx="422">
                  <c:v>0.68512410601973306</c:v>
                </c:pt>
                <c:pt idx="423">
                  <c:v>0.68292568388551667</c:v>
                </c:pt>
                <c:pt idx="424">
                  <c:v>0.68072078612886133</c:v>
                </c:pt>
                <c:pt idx="425">
                  <c:v>0.67850947814452256</c:v>
                </c:pt>
                <c:pt idx="426">
                  <c:v>0.67629182600779503</c:v>
                </c:pt>
                <c:pt idx="427">
                  <c:v>0.67406789646889442</c:v>
                </c:pt>
                <c:pt idx="428">
                  <c:v>0.67183775694722159</c:v>
                </c:pt>
                <c:pt idx="429">
                  <c:v>0.66960147552550708</c:v>
                </c:pt>
                <c:pt idx="430">
                  <c:v>0.66735912094383831</c:v>
                </c:pt>
                <c:pt idx="431">
                  <c:v>0.66511076259356883</c:v>
                </c:pt>
                <c:pt idx="432">
                  <c:v>0.66285647051111385</c:v>
                </c:pt>
                <c:pt idx="433">
                  <c:v>0.66059631537162655</c:v>
                </c:pt>
                <c:pt idx="434">
                  <c:v>0.6583303684825641</c:v>
                </c:pt>
                <c:pt idx="435">
                  <c:v>0.65605870177713699</c:v>
                </c:pt>
                <c:pt idx="436">
                  <c:v>0.65378138780764772</c:v>
                </c:pt>
                <c:pt idx="437">
                  <c:v>0.6514984997387171</c:v>
                </c:pt>
                <c:pt idx="438">
                  <c:v>0.64921011134040096</c:v>
                </c:pt>
                <c:pt idx="439">
                  <c:v>0.6469162969811959</c:v>
                </c:pt>
                <c:pt idx="440">
                  <c:v>0.64461713162093792</c:v>
                </c:pt>
                <c:pt idx="441">
                  <c:v>0.64231269080359366</c:v>
                </c:pt>
                <c:pt idx="442">
                  <c:v>0.64000305064994445</c:v>
                </c:pt>
                <c:pt idx="443">
                  <c:v>0.63768828785016662</c:v>
                </c:pt>
                <c:pt idx="444">
                  <c:v>0.63536847965630705</c:v>
                </c:pt>
                <c:pt idx="445">
                  <c:v>0.63304370387465703</c:v>
                </c:pt>
                <c:pt idx="446">
                  <c:v>0.63071403885802313</c:v>
                </c:pt>
                <c:pt idx="447">
                  <c:v>0.62837956349789981</c:v>
                </c:pt>
                <c:pt idx="448">
                  <c:v>0.62604035721654205</c:v>
                </c:pt>
                <c:pt idx="449">
                  <c:v>0.62369649995894061</c:v>
                </c:pt>
                <c:pt idx="450">
                  <c:v>0.62134807218470101</c:v>
                </c:pt>
                <c:pt idx="451">
                  <c:v>0.61899515485982814</c:v>
                </c:pt>
                <c:pt idx="452">
                  <c:v>0.61663782944841683</c:v>
                </c:pt>
                <c:pt idx="453">
                  <c:v>0.61427617790425082</c:v>
                </c:pt>
                <c:pt idx="454">
                  <c:v>0.61191028266231051</c:v>
                </c:pt>
                <c:pt idx="455">
                  <c:v>0.60954022663019214</c:v>
                </c:pt>
                <c:pt idx="456">
                  <c:v>0.60716609317943926</c:v>
                </c:pt>
                <c:pt idx="457">
                  <c:v>0.60478796613678742</c:v>
                </c:pt>
                <c:pt idx="458">
                  <c:v>0.60240592977532459</c:v>
                </c:pt>
                <c:pt idx="459">
                  <c:v>0.6000200688055688</c:v>
                </c:pt>
                <c:pt idx="460">
                  <c:v>0.59763046836646327</c:v>
                </c:pt>
                <c:pt idx="461">
                  <c:v>0.5952372140162927</c:v>
                </c:pt>
                <c:pt idx="462">
                  <c:v>0.59284039172352032</c:v>
                </c:pt>
                <c:pt idx="463">
                  <c:v>0.59044008785754865</c:v>
                </c:pt>
                <c:pt idx="464">
                  <c:v>0.58803638917940526</c:v>
                </c:pt>
                <c:pt idx="465">
                  <c:v>0.58562938283235455</c:v>
                </c:pt>
                <c:pt idx="466">
                  <c:v>0.58321915633243848</c:v>
                </c:pt>
                <c:pt idx="467">
                  <c:v>0.58080579755894679</c:v>
                </c:pt>
                <c:pt idx="468">
                  <c:v>0.57838939474481965</c:v>
                </c:pt>
                <c:pt idx="469">
                  <c:v>0.57597003646698253</c:v>
                </c:pt>
                <c:pt idx="470">
                  <c:v>0.57354781163661772</c:v>
                </c:pt>
                <c:pt idx="471">
                  <c:v>0.57112280948937155</c:v>
                </c:pt>
                <c:pt idx="472">
                  <c:v>0.56869511957550167</c:v>
                </c:pt>
                <c:pt idx="473">
                  <c:v>0.56626483174996367</c:v>
                </c:pt>
                <c:pt idx="474">
                  <c:v>0.56383203616244115</c:v>
                </c:pt>
                <c:pt idx="475">
                  <c:v>0.56139682324731943</c:v>
                </c:pt>
                <c:pt idx="476">
                  <c:v>0.5589592837136057</c:v>
                </c:pt>
                <c:pt idx="477">
                  <c:v>0.55651950853479715</c:v>
                </c:pt>
                <c:pt idx="478">
                  <c:v>0.55407758893869885</c:v>
                </c:pt>
                <c:pt idx="479">
                  <c:v>0.55163361639719377</c:v>
                </c:pt>
                <c:pt idx="480">
                  <c:v>0.54918768261596551</c:v>
                </c:pt>
                <c:pt idx="481">
                  <c:v>0.54673987952417835</c:v>
                </c:pt>
                <c:pt idx="482">
                  <c:v>0.54429029926411321</c:v>
                </c:pt>
                <c:pt idx="483">
                  <c:v>0.54183903418076407</c:v>
                </c:pt>
                <c:pt idx="484">
                  <c:v>0.53938617681139556</c:v>
                </c:pt>
                <c:pt idx="485">
                  <c:v>0.53693181987506367</c:v>
                </c:pt>
                <c:pt idx="486">
                  <c:v>0.53447605626210282</c:v>
                </c:pt>
                <c:pt idx="487">
                  <c:v>0.53201897902357909</c:v>
                </c:pt>
                <c:pt idx="488">
                  <c:v>0.52956068136071399</c:v>
                </c:pt>
                <c:pt idx="489">
                  <c:v>0.52710125661427853</c:v>
                </c:pt>
                <c:pt idx="490">
                  <c:v>0.5246407982539617</c:v>
                </c:pt>
                <c:pt idx="491">
                  <c:v>0.52217939986771378</c:v>
                </c:pt>
                <c:pt idx="492">
                  <c:v>0.5197171551510672</c:v>
                </c:pt>
                <c:pt idx="493">
                  <c:v>0.51725415789643681</c:v>
                </c:pt>
                <c:pt idx="494">
                  <c:v>0.51479050198240217</c:v>
                </c:pt>
                <c:pt idx="495">
                  <c:v>0.51232628136297265</c:v>
                </c:pt>
                <c:pt idx="496">
                  <c:v>0.50986159005683851</c:v>
                </c:pt>
                <c:pt idx="497">
                  <c:v>0.50739652213661002</c:v>
                </c:pt>
                <c:pt idx="498">
                  <c:v>0.50493117171804514</c:v>
                </c:pt>
                <c:pt idx="499">
                  <c:v>0.50246563294927049</c:v>
                </c:pt>
                <c:pt idx="500">
                  <c:v>0.49999999999999489</c:v>
                </c:pt>
                <c:pt idx="501">
                  <c:v>0.4975343670507193</c:v>
                </c:pt>
                <c:pt idx="502">
                  <c:v>0.49506882828194465</c:v>
                </c:pt>
                <c:pt idx="503">
                  <c:v>0.49260347786337988</c:v>
                </c:pt>
                <c:pt idx="504">
                  <c:v>0.49013840994315128</c:v>
                </c:pt>
                <c:pt idx="505">
                  <c:v>0.48767371863701714</c:v>
                </c:pt>
                <c:pt idx="506">
                  <c:v>0.48520949801758761</c:v>
                </c:pt>
                <c:pt idx="507">
                  <c:v>0.48274584210355298</c:v>
                </c:pt>
                <c:pt idx="508">
                  <c:v>0.48028284484892259</c:v>
                </c:pt>
                <c:pt idx="509">
                  <c:v>0.47782060013227601</c:v>
                </c:pt>
                <c:pt idx="510">
                  <c:v>0.47535920174602808</c:v>
                </c:pt>
                <c:pt idx="511">
                  <c:v>0.47289874338571125</c:v>
                </c:pt>
                <c:pt idx="512">
                  <c:v>0.47043931863927579</c:v>
                </c:pt>
                <c:pt idx="513">
                  <c:v>0.4679810209764107</c:v>
                </c:pt>
                <c:pt idx="514">
                  <c:v>0.46552394373788708</c:v>
                </c:pt>
                <c:pt idx="515">
                  <c:v>0.46306818012492612</c:v>
                </c:pt>
                <c:pt idx="516">
                  <c:v>0.46061382318859434</c:v>
                </c:pt>
                <c:pt idx="517">
                  <c:v>0.45816096581922572</c:v>
                </c:pt>
                <c:pt idx="518">
                  <c:v>0.45570970073587658</c:v>
                </c:pt>
                <c:pt idx="519">
                  <c:v>0.45326012047581155</c:v>
                </c:pt>
                <c:pt idx="520">
                  <c:v>0.45081231738402439</c:v>
                </c:pt>
                <c:pt idx="521">
                  <c:v>0.44836638360279613</c:v>
                </c:pt>
                <c:pt idx="522">
                  <c:v>0.44592241106129094</c:v>
                </c:pt>
                <c:pt idx="523">
                  <c:v>0.44348049146519275</c:v>
                </c:pt>
                <c:pt idx="524">
                  <c:v>0.44104071628638419</c:v>
                </c:pt>
                <c:pt idx="525">
                  <c:v>0.43860317675267046</c:v>
                </c:pt>
                <c:pt idx="526">
                  <c:v>0.43616796383754874</c:v>
                </c:pt>
                <c:pt idx="527">
                  <c:v>0.43373516825002623</c:v>
                </c:pt>
                <c:pt idx="528">
                  <c:v>0.43130488042448822</c:v>
                </c:pt>
                <c:pt idx="529">
                  <c:v>0.42887719051061834</c:v>
                </c:pt>
                <c:pt idx="530">
                  <c:v>0.42645218836337229</c:v>
                </c:pt>
                <c:pt idx="531">
                  <c:v>0.42402996353300748</c:v>
                </c:pt>
                <c:pt idx="532">
                  <c:v>0.42161060525517036</c:v>
                </c:pt>
                <c:pt idx="533">
                  <c:v>0.41919420244104322</c:v>
                </c:pt>
                <c:pt idx="534">
                  <c:v>0.41678084366755164</c:v>
                </c:pt>
                <c:pt idx="535">
                  <c:v>0.41437061716763546</c:v>
                </c:pt>
                <c:pt idx="536">
                  <c:v>0.41196361082058475</c:v>
                </c:pt>
                <c:pt idx="537">
                  <c:v>0.40955991214244136</c:v>
                </c:pt>
                <c:pt idx="538">
                  <c:v>0.4071596082764698</c:v>
                </c:pt>
                <c:pt idx="539">
                  <c:v>0.40476278598369742</c:v>
                </c:pt>
                <c:pt idx="540">
                  <c:v>0.40236953163352684</c:v>
                </c:pt>
                <c:pt idx="541">
                  <c:v>0.39997993119442132</c:v>
                </c:pt>
                <c:pt idx="542">
                  <c:v>0.39759407022466553</c:v>
                </c:pt>
                <c:pt idx="543">
                  <c:v>0.39521203386320269</c:v>
                </c:pt>
                <c:pt idx="544">
                  <c:v>0.39283390682055086</c:v>
                </c:pt>
                <c:pt idx="545">
                  <c:v>0.39045977336979798</c:v>
                </c:pt>
                <c:pt idx="546">
                  <c:v>0.38808971733767972</c:v>
                </c:pt>
                <c:pt idx="547">
                  <c:v>0.38572382209573941</c:v>
                </c:pt>
                <c:pt idx="548">
                  <c:v>0.38336217055157329</c:v>
                </c:pt>
                <c:pt idx="549">
                  <c:v>0.38100484514016209</c:v>
                </c:pt>
                <c:pt idx="550">
                  <c:v>0.37865192781528922</c:v>
                </c:pt>
                <c:pt idx="551">
                  <c:v>0.37630350004104973</c:v>
                </c:pt>
                <c:pt idx="552">
                  <c:v>0.37395964278344818</c:v>
                </c:pt>
                <c:pt idx="553">
                  <c:v>0.37162043650209053</c:v>
                </c:pt>
                <c:pt idx="554">
                  <c:v>0.36928596114196721</c:v>
                </c:pt>
                <c:pt idx="555">
                  <c:v>0.36695629612533343</c:v>
                </c:pt>
                <c:pt idx="556">
                  <c:v>0.36463152034368329</c:v>
                </c:pt>
                <c:pt idx="557">
                  <c:v>0.36231171214982383</c:v>
                </c:pt>
                <c:pt idx="558">
                  <c:v>0.359996949350046</c:v>
                </c:pt>
                <c:pt idx="559">
                  <c:v>0.3576873091963968</c:v>
                </c:pt>
                <c:pt idx="560">
                  <c:v>0.35538286837905253</c:v>
                </c:pt>
                <c:pt idx="561">
                  <c:v>0.35308370301879455</c:v>
                </c:pt>
                <c:pt idx="562">
                  <c:v>0.35078988865958949</c:v>
                </c:pt>
                <c:pt idx="563">
                  <c:v>0.34850150026127347</c:v>
                </c:pt>
                <c:pt idx="564">
                  <c:v>0.34621861219234296</c:v>
                </c:pt>
                <c:pt idx="565">
                  <c:v>0.34394129822285358</c:v>
                </c:pt>
                <c:pt idx="566">
                  <c:v>0.34166963151742646</c:v>
                </c:pt>
                <c:pt idx="567">
                  <c:v>0.33940368462836412</c:v>
                </c:pt>
                <c:pt idx="568">
                  <c:v>0.33714352948887683</c:v>
                </c:pt>
                <c:pt idx="569">
                  <c:v>0.33488923740642185</c:v>
                </c:pt>
                <c:pt idx="570">
                  <c:v>0.33264087905615247</c:v>
                </c:pt>
                <c:pt idx="571">
                  <c:v>0.33039852447448359</c:v>
                </c:pt>
                <c:pt idx="572">
                  <c:v>0.32816224305276909</c:v>
                </c:pt>
                <c:pt idx="573">
                  <c:v>0.32593210353109625</c:v>
                </c:pt>
                <c:pt idx="574">
                  <c:v>0.32370817399219576</c:v>
                </c:pt>
                <c:pt idx="575">
                  <c:v>0.32149052185546834</c:v>
                </c:pt>
                <c:pt idx="576">
                  <c:v>0.31927921387112956</c:v>
                </c:pt>
                <c:pt idx="577">
                  <c:v>0.31707431611447412</c:v>
                </c:pt>
                <c:pt idx="578">
                  <c:v>0.31487589398025784</c:v>
                </c:pt>
                <c:pt idx="579">
                  <c:v>0.31268401217720077</c:v>
                </c:pt>
                <c:pt idx="580">
                  <c:v>0.31049873472261158</c:v>
                </c:pt>
                <c:pt idx="581">
                  <c:v>0.3083201249371319</c:v>
                </c:pt>
                <c:pt idx="582">
                  <c:v>0.30614824543960428</c:v>
                </c:pt>
                <c:pt idx="583">
                  <c:v>0.30398315814206234</c:v>
                </c:pt>
                <c:pt idx="584">
                  <c:v>0.30182492424484364</c:v>
                </c:pt>
                <c:pt idx="585">
                  <c:v>0.29967360423182732</c:v>
                </c:pt>
                <c:pt idx="586">
                  <c:v>0.29752925786579598</c:v>
                </c:pt>
                <c:pt idx="587">
                  <c:v>0.29539194418392145</c:v>
                </c:pt>
                <c:pt idx="588">
                  <c:v>0.29326172149337693</c:v>
                </c:pt>
                <c:pt idx="589">
                  <c:v>0.29113864736707473</c:v>
                </c:pt>
                <c:pt idx="590">
                  <c:v>0.28902277863952941</c:v>
                </c:pt>
                <c:pt idx="591">
                  <c:v>0.28691417140284825</c:v>
                </c:pt>
                <c:pt idx="592">
                  <c:v>0.28481288100284885</c:v>
                </c:pt>
                <c:pt idx="593">
                  <c:v>0.28271896203530211</c:v>
                </c:pt>
                <c:pt idx="594">
                  <c:v>0.2806324683423046</c:v>
                </c:pt>
                <c:pt idx="595">
                  <c:v>0.27855345300877787</c:v>
                </c:pt>
                <c:pt idx="596">
                  <c:v>0.27648196835909544</c:v>
                </c:pt>
                <c:pt idx="597">
                  <c:v>0.274418065953838</c:v>
                </c:pt>
                <c:pt idx="598">
                  <c:v>0.27236179658667703</c:v>
                </c:pt>
                <c:pt idx="599">
                  <c:v>0.27031321028138677</c:v>
                </c:pt>
                <c:pt idx="600">
                  <c:v>0.26827235628898427</c:v>
                </c:pt>
                <c:pt idx="601">
                  <c:v>0.26623928308499845</c:v>
                </c:pt>
                <c:pt idx="602">
                  <c:v>0.26421403836686763</c:v>
                </c:pt>
                <c:pt idx="603">
                  <c:v>0.26219666905146544</c:v>
                </c:pt>
                <c:pt idx="604">
                  <c:v>0.26018722127275518</c:v>
                </c:pt>
                <c:pt idx="605">
                  <c:v>0.25818574037957331</c:v>
                </c:pt>
                <c:pt idx="606">
                  <c:v>0.25619227093354058</c:v>
                </c:pt>
                <c:pt idx="607">
                  <c:v>0.25420685670710219</c:v>
                </c:pt>
                <c:pt idx="608">
                  <c:v>0.25222954068169534</c:v>
                </c:pt>
                <c:pt idx="609">
                  <c:v>0.25026036504604598</c:v>
                </c:pt>
                <c:pt idx="610">
                  <c:v>0.24829937119459167</c:v>
                </c:pt>
                <c:pt idx="611">
                  <c:v>0.24634659972603379</c:v>
                </c:pt>
                <c:pt idx="612">
                  <c:v>0.24440209044201633</c:v>
                </c:pt>
                <c:pt idx="613">
                  <c:v>0.24246588234593114</c:v>
                </c:pt>
                <c:pt idx="614">
                  <c:v>0.24053801364185112</c:v>
                </c:pt>
                <c:pt idx="615">
                  <c:v>0.23861852173358855</c:v>
                </c:pt>
                <c:pt idx="616">
                  <c:v>0.23670744322388138</c:v>
                </c:pt>
                <c:pt idx="617">
                  <c:v>0.23480481391370223</c:v>
                </c:pt>
                <c:pt idx="618">
                  <c:v>0.23291066880169653</c:v>
                </c:pt>
                <c:pt idx="619">
                  <c:v>0.23102504208374119</c:v>
                </c:pt>
                <c:pt idx="620">
                  <c:v>0.2291479671526313</c:v>
                </c:pt>
                <c:pt idx="621">
                  <c:v>0.2272794765978885</c:v>
                </c:pt>
                <c:pt idx="622">
                  <c:v>0.22541960220569357</c:v>
                </c:pt>
                <c:pt idx="623">
                  <c:v>0.22356837495894033</c:v>
                </c:pt>
                <c:pt idx="624">
                  <c:v>0.22172582503741523</c:v>
                </c:pt>
                <c:pt idx="625">
                  <c:v>0.21989198181809411</c:v>
                </c:pt>
                <c:pt idx="626">
                  <c:v>0.21806687387556289</c:v>
                </c:pt>
                <c:pt idx="627">
                  <c:v>0.21625052898255781</c:v>
                </c:pt>
                <c:pt idx="628">
                  <c:v>0.21444297411062485</c:v>
                </c:pt>
                <c:pt idx="629">
                  <c:v>0.21264423543089883</c:v>
                </c:pt>
                <c:pt idx="630">
                  <c:v>0.21085433831500078</c:v>
                </c:pt>
                <c:pt idx="631">
                  <c:v>0.2090733073360509</c:v>
                </c:pt>
                <c:pt idx="632">
                  <c:v>0.20730116626980144</c:v>
                </c:pt>
                <c:pt idx="633">
                  <c:v>0.2055379380958835</c:v>
                </c:pt>
                <c:pt idx="634">
                  <c:v>0.20378364499916768</c:v>
                </c:pt>
                <c:pt idx="635">
                  <c:v>0.20203830837124293</c:v>
                </c:pt>
                <c:pt idx="636">
                  <c:v>0.2003019488120048</c:v>
                </c:pt>
                <c:pt idx="637">
                  <c:v>0.19857458613135837</c:v>
                </c:pt>
                <c:pt idx="638">
                  <c:v>0.19685623935103225</c:v>
                </c:pt>
                <c:pt idx="639">
                  <c:v>0.19514692670650402</c:v>
                </c:pt>
                <c:pt idx="640">
                  <c:v>0.19344666564903357</c:v>
                </c:pt>
                <c:pt idx="641">
                  <c:v>0.19175547284780703</c:v>
                </c:pt>
                <c:pt idx="642">
                  <c:v>0.19007336419218857</c:v>
                </c:pt>
                <c:pt idx="643">
                  <c:v>0.18840035479407757</c:v>
                </c:pt>
                <c:pt idx="644">
                  <c:v>0.18673645899037261</c:v>
                </c:pt>
                <c:pt idx="645">
                  <c:v>0.18508169034554056</c:v>
                </c:pt>
                <c:pt idx="646">
                  <c:v>0.18343606165428772</c:v>
                </c:pt>
                <c:pt idx="647">
                  <c:v>0.18179958494433646</c:v>
                </c:pt>
                <c:pt idx="648">
                  <c:v>0.18017227147929993</c:v>
                </c:pt>
                <c:pt idx="649">
                  <c:v>0.17855413176165968</c:v>
                </c:pt>
                <c:pt idx="650">
                  <c:v>0.17694517553584244</c:v>
                </c:pt>
                <c:pt idx="651">
                  <c:v>0.17534541179139296</c:v>
                </c:pt>
                <c:pt idx="652">
                  <c:v>0.17375484876624681</c:v>
                </c:pt>
                <c:pt idx="653">
                  <c:v>0.17217349395009673</c:v>
                </c:pt>
                <c:pt idx="654">
                  <c:v>0.17060135408785393</c:v>
                </c:pt>
                <c:pt idx="655">
                  <c:v>0.16903843518320505</c:v>
                </c:pt>
                <c:pt idx="656">
                  <c:v>0.16748474250225698</c:v>
                </c:pt>
                <c:pt idx="657">
                  <c:v>0.16594028057727794</c:v>
                </c:pt>
                <c:pt idx="658">
                  <c:v>0.16440505321052323</c:v>
                </c:pt>
                <c:pt idx="659">
                  <c:v>0.16287906347815273</c:v>
                </c:pt>
                <c:pt idx="660">
                  <c:v>0.16136231373423571</c:v>
                </c:pt>
                <c:pt idx="661">
                  <c:v>0.15985480561483789</c:v>
                </c:pt>
                <c:pt idx="662">
                  <c:v>0.15835654004219868</c:v>
                </c:pt>
                <c:pt idx="663">
                  <c:v>0.15686751722898595</c:v>
                </c:pt>
                <c:pt idx="664">
                  <c:v>0.1553877366826375</c:v>
                </c:pt>
                <c:pt idx="665">
                  <c:v>0.1539171972097807</c:v>
                </c:pt>
                <c:pt idx="666">
                  <c:v>0.15245589692073103</c:v>
                </c:pt>
                <c:pt idx="667">
                  <c:v>0.15100383323407107</c:v>
                </c:pt>
                <c:pt idx="668">
                  <c:v>0.14956100288130314</c:v>
                </c:pt>
                <c:pt idx="669">
                  <c:v>0.14812740191157958</c:v>
                </c:pt>
                <c:pt idx="670">
                  <c:v>0.14670302569650517</c:v>
                </c:pt>
                <c:pt idx="671">
                  <c:v>0.14528786893501322</c:v>
                </c:pt>
                <c:pt idx="672">
                  <c:v>0.14388192565831126</c:v>
                </c:pt>
                <c:pt idx="673">
                  <c:v>0.14248518923489872</c:v>
                </c:pt>
                <c:pt idx="674">
                  <c:v>0.14109765237565064</c:v>
                </c:pt>
                <c:pt idx="675">
                  <c:v>0.13971930713896907</c:v>
                </c:pt>
                <c:pt idx="676">
                  <c:v>0.13835014493600029</c:v>
                </c:pt>
                <c:pt idx="677">
                  <c:v>0.13699015653591551</c:v>
                </c:pt>
                <c:pt idx="678">
                  <c:v>0.13563933207125456</c:v>
                </c:pt>
                <c:pt idx="679">
                  <c:v>0.13429766104332974</c:v>
                </c:pt>
                <c:pt idx="680">
                  <c:v>0.1329651323276908</c:v>
                </c:pt>
                <c:pt idx="681">
                  <c:v>0.13164173417964775</c:v>
                </c:pt>
                <c:pt idx="682">
                  <c:v>0.13032745423984904</c:v>
                </c:pt>
                <c:pt idx="683">
                  <c:v>0.12902227953991785</c:v>
                </c:pt>
                <c:pt idx="684">
                  <c:v>0.12772619650813899</c:v>
                </c:pt>
                <c:pt idx="685">
                  <c:v>0.1264391909752014</c:v>
                </c:pt>
                <c:pt idx="686">
                  <c:v>0.12516124817998953</c:v>
                </c:pt>
                <c:pt idx="687">
                  <c:v>0.12389235277542521</c:v>
                </c:pt>
                <c:pt idx="688">
                  <c:v>0.12263248883435707</c:v>
                </c:pt>
                <c:pt idx="689">
                  <c:v>0.12138163985549721</c:v>
                </c:pt>
                <c:pt idx="690">
                  <c:v>0.12013978876940223</c:v>
                </c:pt>
                <c:pt idx="691">
                  <c:v>0.11890691794449881</c:v>
                </c:pt>
                <c:pt idx="692">
                  <c:v>0.117683009193151</c:v>
                </c:pt>
                <c:pt idx="693">
                  <c:v>0.11646804377776787</c:v>
                </c:pt>
                <c:pt idx="694">
                  <c:v>0.11526200241695206</c:v>
                </c:pt>
                <c:pt idx="695">
                  <c:v>0.11406486529168403</c:v>
                </c:pt>
                <c:pt idx="696">
                  <c:v>0.11287661205154487</c:v>
                </c:pt>
                <c:pt idx="697">
                  <c:v>0.11169722182097186</c:v>
                </c:pt>
                <c:pt idx="698">
                  <c:v>0.11052667320554943</c:v>
                </c:pt>
                <c:pt idx="699">
                  <c:v>0.10936494429833177</c:v>
                </c:pt>
                <c:pt idx="700">
                  <c:v>0.10821201268619496</c:v>
                </c:pt>
                <c:pt idx="701">
                  <c:v>0.10706785545621944</c:v>
                </c:pt>
                <c:pt idx="702">
                  <c:v>0.10593244920209954</c:v>
                </c:pt>
                <c:pt idx="703">
                  <c:v>0.10480577003058056</c:v>
                </c:pt>
                <c:pt idx="704">
                  <c:v>0.10368779356791813</c:v>
                </c:pt>
                <c:pt idx="705">
                  <c:v>0.10257849496636484</c:v>
                </c:pt>
                <c:pt idx="706">
                  <c:v>0.10147784891067468</c:v>
                </c:pt>
                <c:pt idx="707">
                  <c:v>0.10038582962463205</c:v>
                </c:pt>
                <c:pt idx="708">
                  <c:v>9.9302410877596614E-2</c:v>
                </c:pt>
                <c:pt idx="709">
                  <c:v>9.8227565991069188E-2</c:v>
                </c:pt>
                <c:pt idx="710">
                  <c:v>9.7161267845270904E-2</c:v>
                </c:pt>
                <c:pt idx="711">
                  <c:v>9.6103488885740607E-2</c:v>
                </c:pt>
                <c:pt idx="712">
                  <c:v>9.5054201129942895E-2</c:v>
                </c:pt>
                <c:pt idx="713">
                  <c:v>9.4013376173890939E-2</c:v>
                </c:pt>
                <c:pt idx="714">
                  <c:v>9.2980985198779176E-2</c:v>
                </c:pt>
                <c:pt idx="715">
                  <c:v>9.1956998977626436E-2</c:v>
                </c:pt>
                <c:pt idx="716">
                  <c:v>9.0941387881924518E-2</c:v>
                </c:pt>
                <c:pt idx="717">
                  <c:v>8.9934121888298524E-2</c:v>
                </c:pt>
                <c:pt idx="718">
                  <c:v>8.8935170585168866E-2</c:v>
                </c:pt>
                <c:pt idx="719">
                  <c:v>8.794450317941882E-2</c:v>
                </c:pt>
                <c:pt idx="720">
                  <c:v>8.696208850306586E-2</c:v>
                </c:pt>
                <c:pt idx="721">
                  <c:v>8.5987895019933758E-2</c:v>
                </c:pt>
                <c:pt idx="722">
                  <c:v>8.5021890832324809E-2</c:v>
                </c:pt>
                <c:pt idx="723">
                  <c:v>8.4064043687693601E-2</c:v>
                </c:pt>
                <c:pt idx="724">
                  <c:v>8.311432098531446E-2</c:v>
                </c:pt>
                <c:pt idx="725">
                  <c:v>8.2172689782950448E-2</c:v>
                </c:pt>
                <c:pt idx="726">
                  <c:v>8.1239116803513589E-2</c:v>
                </c:pt>
                <c:pt idx="727">
                  <c:v>8.0313568441721661E-2</c:v>
                </c:pt>
                <c:pt idx="728">
                  <c:v>7.9396010770747427E-2</c:v>
                </c:pt>
                <c:pt idx="729">
                  <c:v>7.848640954885977E-2</c:v>
                </c:pt>
                <c:pt idx="730">
                  <c:v>7.7584730226054055E-2</c:v>
                </c:pt>
                <c:pt idx="731">
                  <c:v>7.6690937950674387E-2</c:v>
                </c:pt>
                <c:pt idx="732">
                  <c:v>7.5804997576021771E-2</c:v>
                </c:pt>
                <c:pt idx="733">
                  <c:v>7.4926873666950389E-2</c:v>
                </c:pt>
                <c:pt idx="734">
                  <c:v>7.4056530506450002E-2</c:v>
                </c:pt>
                <c:pt idx="735">
                  <c:v>7.3193932102212589E-2</c:v>
                </c:pt>
                <c:pt idx="736">
                  <c:v>7.2339042193183101E-2</c:v>
                </c:pt>
                <c:pt idx="737">
                  <c:v>7.1491824256093128E-2</c:v>
                </c:pt>
                <c:pt idx="738">
                  <c:v>7.0652241511973135E-2</c:v>
                </c:pt>
                <c:pt idx="739">
                  <c:v>6.9820256932651592E-2</c:v>
                </c:pt>
                <c:pt idx="740">
                  <c:v>6.8995833247225691E-2</c:v>
                </c:pt>
                <c:pt idx="741">
                  <c:v>6.8178932948516402E-2</c:v>
                </c:pt>
                <c:pt idx="742">
                  <c:v>6.7369518299497999E-2</c:v>
                </c:pt>
                <c:pt idx="743">
                  <c:v>6.6567551339703601E-2</c:v>
                </c:pt>
                <c:pt idx="744">
                  <c:v>6.5772993891608067E-2</c:v>
                </c:pt>
                <c:pt idx="745">
                  <c:v>6.4985807566983356E-2</c:v>
                </c:pt>
                <c:pt idx="746">
                  <c:v>6.420595377322702E-2</c:v>
                </c:pt>
                <c:pt idx="747">
                  <c:v>6.3433393719666054E-2</c:v>
                </c:pt>
                <c:pt idx="748">
                  <c:v>6.2668088423827095E-2</c:v>
                </c:pt>
                <c:pt idx="749">
                  <c:v>6.1909998717682546E-2</c:v>
                </c:pt>
                <c:pt idx="750">
                  <c:v>6.1159085253861045E-2</c:v>
                </c:pt>
                <c:pt idx="751">
                  <c:v>6.0415308511832411E-2</c:v>
                </c:pt>
                <c:pt idx="752">
                  <c:v>5.9678628804054723E-2</c:v>
                </c:pt>
                <c:pt idx="753">
                  <c:v>5.8949006282091654E-2</c:v>
                </c:pt>
                <c:pt idx="754">
                  <c:v>5.8226400942696932E-2</c:v>
                </c:pt>
                <c:pt idx="755">
                  <c:v>5.7510772633857954E-2</c:v>
                </c:pt>
                <c:pt idx="756">
                  <c:v>5.6802081060813414E-2</c:v>
                </c:pt>
                <c:pt idx="757">
                  <c:v>5.6100285792026083E-2</c:v>
                </c:pt>
                <c:pt idx="758">
                  <c:v>5.5405346265122279E-2</c:v>
                </c:pt>
                <c:pt idx="759">
                  <c:v>5.4717221792794035E-2</c:v>
                </c:pt>
                <c:pt idx="760">
                  <c:v>5.4035871568659521E-2</c:v>
                </c:pt>
                <c:pt idx="761">
                  <c:v>5.3361254673088387E-2</c:v>
                </c:pt>
                <c:pt idx="762">
                  <c:v>5.2693330078982581E-2</c:v>
                </c:pt>
                <c:pt idx="763">
                  <c:v>5.2032056657519976E-2</c:v>
                </c:pt>
                <c:pt idx="764">
                  <c:v>5.1377393183854037E-2</c:v>
                </c:pt>
                <c:pt idx="765">
                  <c:v>5.0729298342772289E-2</c:v>
                </c:pt>
                <c:pt idx="766">
                  <c:v>5.008773073431283E-2</c:v>
                </c:pt>
                <c:pt idx="767">
                  <c:v>4.9452648879335093E-2</c:v>
                </c:pt>
                <c:pt idx="768">
                  <c:v>4.8824011225049091E-2</c:v>
                </c:pt>
                <c:pt idx="769">
                  <c:v>4.8201776150498032E-2</c:v>
                </c:pt>
                <c:pt idx="770">
                  <c:v>4.758590197199708E-2</c:v>
                </c:pt>
                <c:pt idx="771">
                  <c:v>4.6976346948524927E-2</c:v>
                </c:pt>
                <c:pt idx="772">
                  <c:v>4.6373069287069413E-2</c:v>
                </c:pt>
                <c:pt idx="773">
                  <c:v>4.5776027147928278E-2</c:v>
                </c:pt>
                <c:pt idx="774">
                  <c:v>4.5185178649957969E-2</c:v>
                </c:pt>
                <c:pt idx="775">
                  <c:v>4.460048187577903E-2</c:v>
                </c:pt>
                <c:pt idx="776">
                  <c:v>4.4021894876929979E-2</c:v>
                </c:pt>
                <c:pt idx="777">
                  <c:v>4.3449375678974111E-2</c:v>
                </c:pt>
                <c:pt idx="778">
                  <c:v>4.2882882286555235E-2</c:v>
                </c:pt>
                <c:pt idx="779">
                  <c:v>4.2322372688405441E-2</c:v>
                </c:pt>
                <c:pt idx="780">
                  <c:v>4.1767804862300806E-2</c:v>
                </c:pt>
                <c:pt idx="781">
                  <c:v>4.1219136779967469E-2</c:v>
                </c:pt>
                <c:pt idx="782">
                  <c:v>4.0676326411936525E-2</c:v>
                </c:pt>
                <c:pt idx="783">
                  <c:v>4.0139331732346739E-2</c:v>
                </c:pt>
                <c:pt idx="784">
                  <c:v>3.9608110723696743E-2</c:v>
                </c:pt>
                <c:pt idx="785">
                  <c:v>3.9082621381543614E-2</c:v>
                </c:pt>
                <c:pt idx="786">
                  <c:v>3.8562821719149598E-2</c:v>
                </c:pt>
                <c:pt idx="787">
                  <c:v>3.8048669772076993E-2</c:v>
                </c:pt>
                <c:pt idx="788">
                  <c:v>3.7540123602727404E-2</c:v>
                </c:pt>
                <c:pt idx="789">
                  <c:v>3.7037141304830046E-2</c:v>
                </c:pt>
                <c:pt idx="790">
                  <c:v>3.6539681007875968E-2</c:v>
                </c:pt>
                <c:pt idx="791">
                  <c:v>3.6047700881496336E-2</c:v>
                </c:pt>
                <c:pt idx="792">
                  <c:v>3.55611591397893E-2</c:v>
                </c:pt>
                <c:pt idx="793">
                  <c:v>3.5080014045589913E-2</c:v>
                </c:pt>
                <c:pt idx="794">
                  <c:v>3.4604223914688426E-2</c:v>
                </c:pt>
                <c:pt idx="795">
                  <c:v>3.4133747119989732E-2</c:v>
                </c:pt>
                <c:pt idx="796">
                  <c:v>3.3668542095621978E-2</c:v>
                </c:pt>
                <c:pt idx="797">
                  <c:v>3.3208567340987871E-2</c:v>
                </c:pt>
                <c:pt idx="798">
                  <c:v>3.2753781424759376E-2</c:v>
                </c:pt>
                <c:pt idx="799">
                  <c:v>3.2304142988820561E-2</c:v>
                </c:pt>
                <c:pt idx="800">
                  <c:v>3.1859610752151157E-2</c:v>
                </c:pt>
                <c:pt idx="801">
                  <c:v>3.1420143514657273E-2</c:v>
                </c:pt>
                <c:pt idx="802">
                  <c:v>3.098570016094504E-2</c:v>
                </c:pt>
                <c:pt idx="803">
                  <c:v>3.0556239664037088E-2</c:v>
                </c:pt>
                <c:pt idx="804">
                  <c:v>3.0131721089036279E-2</c:v>
                </c:pt>
                <c:pt idx="805">
                  <c:v>2.971210359673071E-2</c:v>
                </c:pt>
                <c:pt idx="806">
                  <c:v>2.9297346447143768E-2</c:v>
                </c:pt>
                <c:pt idx="807">
                  <c:v>2.8887409003028663E-2</c:v>
                </c:pt>
                <c:pt idx="808">
                  <c:v>2.8482250733304459E-2</c:v>
                </c:pt>
                <c:pt idx="809">
                  <c:v>2.8081831216439923E-2</c:v>
                </c:pt>
                <c:pt idx="810">
                  <c:v>2.7686110143778309E-2</c:v>
                </c:pt>
                <c:pt idx="811">
                  <c:v>2.7295047322806631E-2</c:v>
                </c:pt>
                <c:pt idx="812">
                  <c:v>2.6908602680368987E-2</c:v>
                </c:pt>
                <c:pt idx="813">
                  <c:v>2.6526736265825357E-2</c:v>
                </c:pt>
                <c:pt idx="814">
                  <c:v>2.6149408254153572E-2</c:v>
                </c:pt>
                <c:pt idx="815">
                  <c:v>2.5776578948992768E-2</c:v>
                </c:pt>
                <c:pt idx="816">
                  <c:v>2.5408208785636544E-2</c:v>
                </c:pt>
                <c:pt idx="817">
                  <c:v>2.5044258333966063E-2</c:v>
                </c:pt>
                <c:pt idx="818">
                  <c:v>2.4684688301328528E-2</c:v>
                </c:pt>
                <c:pt idx="819">
                  <c:v>2.4329459535362252E-2</c:v>
                </c:pt>
                <c:pt idx="820">
                  <c:v>2.3978533026763671E-2</c:v>
                </c:pt>
                <c:pt idx="821">
                  <c:v>2.3631869912001613E-2</c:v>
                </c:pt>
                <c:pt idx="822">
                  <c:v>2.3289431475974287E-2</c:v>
                </c:pt>
                <c:pt idx="823">
                  <c:v>2.2951179154612977E-2</c:v>
                </c:pt>
                <c:pt idx="824">
                  <c:v>2.2617074537432114E-2</c:v>
                </c:pt>
                <c:pt idx="825">
                  <c:v>2.2287079370020724E-2</c:v>
                </c:pt>
                <c:pt idx="826">
                  <c:v>2.1961155556484813E-2</c:v>
                </c:pt>
                <c:pt idx="827">
                  <c:v>2.1639265161831789E-2</c:v>
                </c:pt>
                <c:pt idx="828">
                  <c:v>2.1321370414303042E-2</c:v>
                </c:pt>
                <c:pt idx="829">
                  <c:v>2.1007433707652123E-2</c:v>
                </c:pt>
                <c:pt idx="830">
                  <c:v>2.0697417603369628E-2</c:v>
                </c:pt>
                <c:pt idx="831">
                  <c:v>2.0391284832854129E-2</c:v>
                </c:pt>
                <c:pt idx="832">
                  <c:v>2.0088998299533145E-2</c:v>
                </c:pt>
                <c:pt idx="833">
                  <c:v>1.9790521080926604E-2</c:v>
                </c:pt>
                <c:pt idx="834">
                  <c:v>1.9495816430662227E-2</c:v>
                </c:pt>
                <c:pt idx="835">
                  <c:v>1.9204847780437406E-2</c:v>
                </c:pt>
                <c:pt idx="836">
                  <c:v>1.8917578741928232E-2</c:v>
                </c:pt>
                <c:pt idx="837">
                  <c:v>1.8633973108647339E-2</c:v>
                </c:pt>
                <c:pt idx="838">
                  <c:v>1.8353994857751799E-2</c:v>
                </c:pt>
                <c:pt idx="839">
                  <c:v>1.8077608151799929E-2</c:v>
                </c:pt>
                <c:pt idx="840">
                  <c:v>1.7804777340455491E-2</c:v>
                </c:pt>
                <c:pt idx="841">
                  <c:v>1.7535466962142587E-2</c:v>
                </c:pt>
                <c:pt idx="842">
                  <c:v>1.7269641745652708E-2</c:v>
                </c:pt>
                <c:pt idx="843">
                  <c:v>1.7007266611699601E-2</c:v>
                </c:pt>
                <c:pt idx="844">
                  <c:v>1.6748306674424618E-2</c:v>
                </c:pt>
                <c:pt idx="845">
                  <c:v>1.6492727242855887E-2</c:v>
                </c:pt>
                <c:pt idx="846">
                  <c:v>1.6240493822316404E-2</c:v>
                </c:pt>
                <c:pt idx="847">
                  <c:v>1.5991572115784169E-2</c:v>
                </c:pt>
                <c:pt idx="848">
                  <c:v>1.5745928025207578E-2</c:v>
                </c:pt>
                <c:pt idx="849">
                  <c:v>1.5503527652766858E-2</c:v>
                </c:pt>
                <c:pt idx="850">
                  <c:v>1.5264337302096642E-2</c:v>
                </c:pt>
                <c:pt idx="851">
                  <c:v>1.5028323479455707E-2</c:v>
                </c:pt>
                <c:pt idx="852">
                  <c:v>1.479545289485229E-2</c:v>
                </c:pt>
                <c:pt idx="853">
                  <c:v>1.4565692463124447E-2</c:v>
                </c:pt>
                <c:pt idx="854">
                  <c:v>1.4339009304974448E-2</c:v>
                </c:pt>
                <c:pt idx="855">
                  <c:v>1.4115370747956213E-2</c:v>
                </c:pt>
                <c:pt idx="856">
                  <c:v>1.3894744327422881E-2</c:v>
                </c:pt>
                <c:pt idx="857">
                  <c:v>1.3677097787423209E-2</c:v>
                </c:pt>
                <c:pt idx="858">
                  <c:v>1.3462399081561882E-2</c:v>
                </c:pt>
                <c:pt idx="859">
                  <c:v>1.3250616373809532E-2</c:v>
                </c:pt>
                <c:pt idx="860">
                  <c:v>1.3041718039274897E-2</c:v>
                </c:pt>
                <c:pt idx="861">
                  <c:v>1.2835672664931352E-2</c:v>
                </c:pt>
                <c:pt idx="862">
                  <c:v>1.2632449050303363E-2</c:v>
                </c:pt>
                <c:pt idx="863">
                  <c:v>1.2432016208109409E-2</c:v>
                </c:pt>
                <c:pt idx="864">
                  <c:v>1.223434336486573E-2</c:v>
                </c:pt>
                <c:pt idx="865">
                  <c:v>1.2039399961448538E-2</c:v>
                </c:pt>
                <c:pt idx="866">
                  <c:v>1.1847155653615049E-2</c:v>
                </c:pt>
                <c:pt idx="867">
                  <c:v>1.1657580312485427E-2</c:v>
                </c:pt>
                <c:pt idx="868">
                  <c:v>1.1470644024987209E-2</c:v>
                </c:pt>
                <c:pt idx="869">
                  <c:v>1.1286317094256093E-2</c:v>
                </c:pt>
                <c:pt idx="870">
                  <c:v>1.110457004000498E-2</c:v>
                </c:pt>
                <c:pt idx="871">
                  <c:v>1.092537359884771E-2</c:v>
                </c:pt>
                <c:pt idx="872">
                  <c:v>1.0748698724591388E-2</c:v>
                </c:pt>
                <c:pt idx="873">
                  <c:v>1.0574516588488958E-2</c:v>
                </c:pt>
                <c:pt idx="874">
                  <c:v>1.0402798579454364E-2</c:v>
                </c:pt>
                <c:pt idx="875">
                  <c:v>1.0233516304244406E-2</c:v>
                </c:pt>
                <c:pt idx="876">
                  <c:v>1.0066641587601843E-2</c:v>
                </c:pt>
                <c:pt idx="877">
                  <c:v>9.9021464723665353E-3</c:v>
                </c:pt>
                <c:pt idx="878">
                  <c:v>9.7400032195489317E-3</c:v>
                </c:pt>
                <c:pt idx="879">
                  <c:v>9.5801843083720417E-3</c:v>
                </c:pt>
                <c:pt idx="880">
                  <c:v>9.4226624362770961E-3</c:v>
                </c:pt>
                <c:pt idx="881">
                  <c:v>9.2674105188990108E-3</c:v>
                </c:pt>
                <c:pt idx="882">
                  <c:v>9.1144016900063241E-3</c:v>
                </c:pt>
                <c:pt idx="883">
                  <c:v>8.9636093014102691E-3</c:v>
                </c:pt>
                <c:pt idx="884">
                  <c:v>8.8150069228429828E-3</c:v>
                </c:pt>
                <c:pt idx="885">
                  <c:v>8.6685683418015191E-3</c:v>
                </c:pt>
                <c:pt idx="886">
                  <c:v>8.5242675633649956E-3</c:v>
                </c:pt>
                <c:pt idx="887">
                  <c:v>8.3820788099773225E-3</c:v>
                </c:pt>
                <c:pt idx="888">
                  <c:v>8.24197652120362E-3</c:v>
                </c:pt>
                <c:pt idx="889">
                  <c:v>8.1039353534553271E-3</c:v>
                </c:pt>
                <c:pt idx="890">
                  <c:v>7.9679301796873325E-3</c:v>
                </c:pt>
                <c:pt idx="891">
                  <c:v>7.8339360890651299E-3</c:v>
                </c:pt>
                <c:pt idx="892">
                  <c:v>7.7019283866064381E-3</c:v>
                </c:pt>
                <c:pt idx="893">
                  <c:v>7.5718825927945099E-3</c:v>
                </c:pt>
                <c:pt idx="894">
                  <c:v>7.4437744431629094E-3</c:v>
                </c:pt>
                <c:pt idx="895">
                  <c:v>7.317579887856196E-3</c:v>
                </c:pt>
                <c:pt idx="896">
                  <c:v>7.193275091162743E-3</c:v>
                </c:pt>
                <c:pt idx="897">
                  <c:v>7.0708364310245742E-3</c:v>
                </c:pt>
                <c:pt idx="898">
                  <c:v>6.950240498517779E-3</c:v>
                </c:pt>
                <c:pt idx="899">
                  <c:v>6.831464097313944E-3</c:v>
                </c:pt>
                <c:pt idx="900">
                  <c:v>6.7144842431122731E-3</c:v>
                </c:pt>
                <c:pt idx="901">
                  <c:v>6.5992781630523911E-3</c:v>
                </c:pt>
                <c:pt idx="902">
                  <c:v>6.4858232951006123E-3</c:v>
                </c:pt>
                <c:pt idx="903">
                  <c:v>6.3740972874153368E-3</c:v>
                </c:pt>
                <c:pt idx="904">
                  <c:v>6.2640779976901317E-3</c:v>
                </c:pt>
                <c:pt idx="905">
                  <c:v>6.1557434924739418E-3</c:v>
                </c:pt>
                <c:pt idx="906">
                  <c:v>6.0490720464732028E-3</c:v>
                </c:pt>
                <c:pt idx="907">
                  <c:v>5.9440421418271994E-3</c:v>
                </c:pt>
                <c:pt idx="908">
                  <c:v>5.8406324673697663E-3</c:v>
                </c:pt>
                <c:pt idx="909">
                  <c:v>5.7388219178653443E-3</c:v>
                </c:pt>
                <c:pt idx="910">
                  <c:v>5.638589593230714E-3</c:v>
                </c:pt>
                <c:pt idx="911">
                  <c:v>5.5399147977330809E-3</c:v>
                </c:pt>
                <c:pt idx="912">
                  <c:v>5.4427770391718422E-3</c:v>
                </c:pt>
                <c:pt idx="913">
                  <c:v>5.3471560280431429E-3</c:v>
                </c:pt>
                <c:pt idx="914">
                  <c:v>5.2530316766845608E-3</c:v>
                </c:pt>
                <c:pt idx="915">
                  <c:v>5.160384098403803E-3</c:v>
                </c:pt>
                <c:pt idx="916">
                  <c:v>5.0691936065898613E-3</c:v>
                </c:pt>
                <c:pt idx="917">
                  <c:v>4.9794407138097352E-3</c:v>
                </c:pt>
                <c:pt idx="918">
                  <c:v>4.8911061308856141E-3</c:v>
                </c:pt>
                <c:pt idx="919">
                  <c:v>4.8041707659600696E-3</c:v>
                </c:pt>
                <c:pt idx="920">
                  <c:v>4.7186157235441506E-3</c:v>
                </c:pt>
                <c:pt idx="921">
                  <c:v>4.6344223035514887E-3</c:v>
                </c:pt>
                <c:pt idx="922">
                  <c:v>4.5515720003177496E-3</c:v>
                </c:pt>
                <c:pt idx="923">
                  <c:v>4.4700465016063173E-3</c:v>
                </c:pt>
                <c:pt idx="924">
                  <c:v>4.3898276876006559E-3</c:v>
                </c:pt>
                <c:pt idx="925">
                  <c:v>4.3108976298842361E-3</c:v>
                </c:pt>
                <c:pt idx="926">
                  <c:v>4.2332385904062519E-3</c:v>
                </c:pt>
                <c:pt idx="927">
                  <c:v>4.1568330204357906E-3</c:v>
                </c:pt>
                <c:pt idx="928">
                  <c:v>4.0816635595061213E-3</c:v>
                </c:pt>
                <c:pt idx="929">
                  <c:v>4.0077130343427747E-3</c:v>
                </c:pt>
                <c:pt idx="930">
                  <c:v>3.9349644577867382E-3</c:v>
                </c:pt>
                <c:pt idx="931">
                  <c:v>3.8634010277012187E-3</c:v>
                </c:pt>
                <c:pt idx="932">
                  <c:v>3.7930061258725223E-3</c:v>
                </c:pt>
                <c:pt idx="933">
                  <c:v>3.7237633168970552E-3</c:v>
                </c:pt>
                <c:pt idx="934">
                  <c:v>3.6556563470625525E-3</c:v>
                </c:pt>
                <c:pt idx="935">
                  <c:v>3.5886691432179818E-3</c:v>
                </c:pt>
                <c:pt idx="936">
                  <c:v>3.5227858116344546E-3</c:v>
                </c:pt>
                <c:pt idx="937">
                  <c:v>3.4579906368576996E-3</c:v>
                </c:pt>
                <c:pt idx="938">
                  <c:v>3.3942680805547631E-3</c:v>
                </c:pt>
                <c:pt idx="939">
                  <c:v>3.3316027803500514E-3</c:v>
                </c:pt>
                <c:pt idx="940">
                  <c:v>3.2699795486541561E-3</c:v>
                </c:pt>
                <c:pt idx="941">
                  <c:v>3.2093833714881281E-3</c:v>
                </c:pt>
                <c:pt idx="942">
                  <c:v>3.1497994072978708E-3</c:v>
                </c:pt>
                <c:pt idx="943">
                  <c:v>3.0912129857654236E-3</c:v>
                </c:pt>
                <c:pt idx="944">
                  <c:v>3.0336096066108098E-3</c:v>
                </c:pt>
                <c:pt idx="945">
                  <c:v>2.9769749383896649E-3</c:v>
                </c:pt>
                <c:pt idx="946">
                  <c:v>2.9212948172879782E-3</c:v>
                </c:pt>
                <c:pt idx="947">
                  <c:v>2.8665552459057331E-3</c:v>
                </c:pt>
                <c:pt idx="948">
                  <c:v>2.8127423920425443E-3</c:v>
                </c:pt>
                <c:pt idx="949">
                  <c:v>2.7598425874733046E-3</c:v>
                </c:pt>
                <c:pt idx="950">
                  <c:v>2.7078423267240526E-3</c:v>
                </c:pt>
                <c:pt idx="951">
                  <c:v>2.6567282658405134E-3</c:v>
                </c:pt>
                <c:pt idx="952">
                  <c:v>2.6064872211546408E-3</c:v>
                </c:pt>
                <c:pt idx="953">
                  <c:v>2.5571061680493834E-3</c:v>
                </c:pt>
                <c:pt idx="954">
                  <c:v>2.5085722397160115E-3</c:v>
                </c:pt>
                <c:pt idx="955">
                  <c:v>2.4608727259147756E-3</c:v>
                </c:pt>
                <c:pt idx="956">
                  <c:v>2.4139950717285696E-3</c:v>
                </c:pt>
                <c:pt idx="957">
                  <c:v>2.3679268763154848E-3</c:v>
                </c:pt>
                <c:pt idx="958">
                  <c:v>2.3226558916595863E-3</c:v>
                </c:pt>
                <c:pt idx="959">
                  <c:v>2.2781700213236888E-3</c:v>
                </c:pt>
                <c:pt idx="960">
                  <c:v>2.2344573191928063E-3</c:v>
                </c:pt>
                <c:pt idx="961">
                  <c:v>2.1915059882255949E-3</c:v>
                </c:pt>
                <c:pt idx="962">
                  <c:v>2.149304379198913E-3</c:v>
                </c:pt>
                <c:pt idx="963">
                  <c:v>2.1078409894526029E-3</c:v>
                </c:pt>
                <c:pt idx="964">
                  <c:v>2.0671044616369372E-3</c:v>
                </c:pt>
                <c:pt idx="965">
                  <c:v>2.0270835824571787E-3</c:v>
                </c:pt>
                <c:pt idx="966">
                  <c:v>1.9877672814198055E-3</c:v>
                </c:pt>
                <c:pt idx="967">
                  <c:v>1.949144629577293E-3</c:v>
                </c:pt>
                <c:pt idx="968">
                  <c:v>1.9112048382758928E-3</c:v>
                </c:pt>
                <c:pt idx="969">
                  <c:v>1.8739372579028579E-3</c:v>
                </c:pt>
                <c:pt idx="970">
                  <c:v>1.8373313766364419E-3</c:v>
                </c:pt>
                <c:pt idx="971">
                  <c:v>1.8013768191929014E-3</c:v>
                </c:pt>
                <c:pt idx="972">
                  <c:v>1.7660633455798269E-3</c:v>
                </c:pt>
                <c:pt idx="973">
                  <c:v>1.7313808498504724E-3</c:v>
                </c:pt>
                <c:pt idx="974">
                  <c:v>1.6973193588566415E-3</c:v>
                </c:pt>
                <c:pt idx="975">
                  <c:v>1.6638690310064597E-3</c:v>
                </c:pt>
                <c:pt idx="976">
                  <c:v>1.6310201550245873E-3</c:v>
                </c:pt>
                <c:pt idx="977">
                  <c:v>1.598763148715876E-3</c:v>
                </c:pt>
                <c:pt idx="978">
                  <c:v>1.5670885577265814E-3</c:v>
                </c:pt>
                <c:pt idx="979">
                  <c:v>1.5359870543134591E-3</c:v>
                </c:pt>
                <c:pt idx="980">
                  <c:v>1.5054494361180781E-3</c:v>
                </c:pt>
                <c:pt idx="981">
                  <c:v>1.4754666249345849E-3</c:v>
                </c:pt>
                <c:pt idx="982">
                  <c:v>1.4460296654936755E-3</c:v>
                </c:pt>
                <c:pt idx="983">
                  <c:v>1.4171297242377978E-3</c:v>
                </c:pt>
                <c:pt idx="984">
                  <c:v>1.3887580881101202E-3</c:v>
                </c:pt>
                <c:pt idx="985">
                  <c:v>1.3609061633428343E-3</c:v>
                </c:pt>
                <c:pt idx="986">
                  <c:v>1.3335654742477887E-3</c:v>
                </c:pt>
                <c:pt idx="987">
                  <c:v>1.3067276620163382E-3</c:v>
                </c:pt>
                <c:pt idx="988">
                  <c:v>1.2803844835181932E-3</c:v>
                </c:pt>
                <c:pt idx="989">
                  <c:v>1.2545278101088186E-3</c:v>
                </c:pt>
                <c:pt idx="990">
                  <c:v>1.2291496264416057E-3</c:v>
                </c:pt>
                <c:pt idx="991">
                  <c:v>1.204242029280933E-3</c:v>
                </c:pt>
                <c:pt idx="992">
                  <c:v>1.1797972263221101E-3</c:v>
                </c:pt>
                <c:pt idx="993">
                  <c:v>1.1558075350216468E-3</c:v>
                </c:pt>
                <c:pt idx="994">
                  <c:v>1.1322653814223038E-3</c:v>
                </c:pt>
                <c:pt idx="995">
                  <c:v>1.1091632989912448E-3</c:v>
                </c:pt>
                <c:pt idx="996">
                  <c:v>1.0864939274646268E-3</c:v>
                </c:pt>
                <c:pt idx="997">
                  <c:v>1.0642500116888609E-3</c:v>
                </c:pt>
                <c:pt idx="998">
                  <c:v>1.0424244004787475E-3</c:v>
                </c:pt>
                <c:pt idx="999">
                  <c:v>1.0210100454735027E-3</c:v>
                </c:pt>
                <c:pt idx="1000">
                  <c:v>1.0000000000000009E-3</c:v>
                </c:pt>
              </c:numCache>
            </c:numRef>
          </c:yVal>
          <c:smooth val="1"/>
        </c:ser>
        <c:axId val="75330304"/>
        <c:axId val="75331840"/>
      </c:scatterChart>
      <c:valAx>
        <c:axId val="75330304"/>
        <c:scaling>
          <c:orientation val="minMax"/>
        </c:scaling>
        <c:axPos val="b"/>
        <c:numFmt formatCode="0.00000" sourceLinked="1"/>
        <c:tickLblPos val="nextTo"/>
        <c:crossAx val="75331840"/>
        <c:crosses val="autoZero"/>
        <c:crossBetween val="midCat"/>
      </c:valAx>
      <c:valAx>
        <c:axId val="75331840"/>
        <c:scaling>
          <c:orientation val="minMax"/>
        </c:scaling>
        <c:axPos val="l"/>
        <c:majorGridlines/>
        <c:numFmt formatCode="0.00000" sourceLinked="1"/>
        <c:tickLblPos val="nextTo"/>
        <c:crossAx val="75330304"/>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Beta!$C$6</c:f>
              <c:strCache>
                <c:ptCount val="1"/>
                <c:pt idx="0">
                  <c:v>f(x)</c:v>
                </c:pt>
              </c:strCache>
            </c:strRef>
          </c:tx>
          <c:xVal>
            <c:numRef>
              <c:f>Beta!$B$7:$B$1007</c:f>
              <c:numCache>
                <c:formatCode>0.00000</c:formatCode>
                <c:ptCount val="1001"/>
                <c:pt idx="0" formatCode="General">
                  <c:v>1E-10</c:v>
                </c:pt>
                <c:pt idx="1">
                  <c:v>1.0000001001000001E-3</c:v>
                </c:pt>
                <c:pt idx="2">
                  <c:v>2.0000001002000002E-3</c:v>
                </c:pt>
                <c:pt idx="3">
                  <c:v>3.0000001003000001E-3</c:v>
                </c:pt>
                <c:pt idx="4">
                  <c:v>4.0000001004E-3</c:v>
                </c:pt>
                <c:pt idx="5">
                  <c:v>5.0000001004999999E-3</c:v>
                </c:pt>
                <c:pt idx="6">
                  <c:v>6.0000001005999998E-3</c:v>
                </c:pt>
                <c:pt idx="7">
                  <c:v>7.0000001006999997E-3</c:v>
                </c:pt>
                <c:pt idx="8">
                  <c:v>8.0000001008000005E-3</c:v>
                </c:pt>
                <c:pt idx="9">
                  <c:v>9.0000001009000012E-3</c:v>
                </c:pt>
                <c:pt idx="10">
                  <c:v>1.0000000101000002E-2</c:v>
                </c:pt>
                <c:pt idx="11">
                  <c:v>1.1000000101100003E-2</c:v>
                </c:pt>
                <c:pt idx="12">
                  <c:v>1.2000000101200003E-2</c:v>
                </c:pt>
                <c:pt idx="13">
                  <c:v>1.3000000101300004E-2</c:v>
                </c:pt>
                <c:pt idx="14">
                  <c:v>1.4000000101400005E-2</c:v>
                </c:pt>
                <c:pt idx="15">
                  <c:v>1.5000000101500006E-2</c:v>
                </c:pt>
                <c:pt idx="16">
                  <c:v>1.6000000101600007E-2</c:v>
                </c:pt>
                <c:pt idx="17">
                  <c:v>1.7000000101700007E-2</c:v>
                </c:pt>
                <c:pt idx="18">
                  <c:v>1.8000000101800008E-2</c:v>
                </c:pt>
                <c:pt idx="19">
                  <c:v>1.9000000101900009E-2</c:v>
                </c:pt>
                <c:pt idx="20">
                  <c:v>2.000000010200001E-2</c:v>
                </c:pt>
                <c:pt idx="21">
                  <c:v>2.100000010210001E-2</c:v>
                </c:pt>
                <c:pt idx="22">
                  <c:v>2.2000000102200011E-2</c:v>
                </c:pt>
                <c:pt idx="23">
                  <c:v>2.3000000102300012E-2</c:v>
                </c:pt>
                <c:pt idx="24">
                  <c:v>2.4000000102400013E-2</c:v>
                </c:pt>
                <c:pt idx="25">
                  <c:v>2.5000000102500013E-2</c:v>
                </c:pt>
                <c:pt idx="26">
                  <c:v>2.6000000102600014E-2</c:v>
                </c:pt>
                <c:pt idx="27">
                  <c:v>2.7000000102700015E-2</c:v>
                </c:pt>
                <c:pt idx="28">
                  <c:v>2.8000000102800016E-2</c:v>
                </c:pt>
                <c:pt idx="29">
                  <c:v>2.9000000102900016E-2</c:v>
                </c:pt>
                <c:pt idx="30">
                  <c:v>3.0000000103000017E-2</c:v>
                </c:pt>
                <c:pt idx="31">
                  <c:v>3.1000000103100018E-2</c:v>
                </c:pt>
                <c:pt idx="32">
                  <c:v>3.2000000103200019E-2</c:v>
                </c:pt>
                <c:pt idx="33">
                  <c:v>3.3000000103300016E-2</c:v>
                </c:pt>
                <c:pt idx="34">
                  <c:v>3.4000000103400013E-2</c:v>
                </c:pt>
                <c:pt idx="35">
                  <c:v>3.5000000103500011E-2</c:v>
                </c:pt>
                <c:pt idx="36">
                  <c:v>3.6000000103600008E-2</c:v>
                </c:pt>
                <c:pt idx="37">
                  <c:v>3.7000000103700005E-2</c:v>
                </c:pt>
                <c:pt idx="38">
                  <c:v>3.8000000103800002E-2</c:v>
                </c:pt>
                <c:pt idx="39">
                  <c:v>3.90000001039E-2</c:v>
                </c:pt>
                <c:pt idx="40">
                  <c:v>4.0000000103999997E-2</c:v>
                </c:pt>
                <c:pt idx="41">
                  <c:v>4.1000000104099994E-2</c:v>
                </c:pt>
                <c:pt idx="42">
                  <c:v>4.2000000104199992E-2</c:v>
                </c:pt>
                <c:pt idx="43">
                  <c:v>4.3000000104299989E-2</c:v>
                </c:pt>
                <c:pt idx="44">
                  <c:v>4.4000000104399986E-2</c:v>
                </c:pt>
                <c:pt idx="45">
                  <c:v>4.5000000104499983E-2</c:v>
                </c:pt>
                <c:pt idx="46">
                  <c:v>4.6000000104599981E-2</c:v>
                </c:pt>
                <c:pt idx="47">
                  <c:v>4.7000000104699978E-2</c:v>
                </c:pt>
                <c:pt idx="48">
                  <c:v>4.8000000104799975E-2</c:v>
                </c:pt>
                <c:pt idx="49">
                  <c:v>4.9000000104899973E-2</c:v>
                </c:pt>
                <c:pt idx="50">
                  <c:v>5.000000010499997E-2</c:v>
                </c:pt>
                <c:pt idx="51">
                  <c:v>5.1000000105099967E-2</c:v>
                </c:pt>
                <c:pt idx="52">
                  <c:v>5.2000000105199964E-2</c:v>
                </c:pt>
                <c:pt idx="53">
                  <c:v>5.3000000105299962E-2</c:v>
                </c:pt>
                <c:pt idx="54">
                  <c:v>5.4000000105399959E-2</c:v>
                </c:pt>
                <c:pt idx="55">
                  <c:v>5.5000000105499956E-2</c:v>
                </c:pt>
                <c:pt idx="56">
                  <c:v>5.6000000105599954E-2</c:v>
                </c:pt>
                <c:pt idx="57">
                  <c:v>5.7000000105699951E-2</c:v>
                </c:pt>
                <c:pt idx="58">
                  <c:v>5.8000000105799948E-2</c:v>
                </c:pt>
                <c:pt idx="59">
                  <c:v>5.9000000105899945E-2</c:v>
                </c:pt>
                <c:pt idx="60">
                  <c:v>6.0000000105999943E-2</c:v>
                </c:pt>
                <c:pt idx="61">
                  <c:v>6.100000010609994E-2</c:v>
                </c:pt>
                <c:pt idx="62">
                  <c:v>6.2000000106199937E-2</c:v>
                </c:pt>
                <c:pt idx="63">
                  <c:v>6.3000000106299942E-2</c:v>
                </c:pt>
                <c:pt idx="64">
                  <c:v>6.4000000106399946E-2</c:v>
                </c:pt>
                <c:pt idx="65">
                  <c:v>6.500000010649995E-2</c:v>
                </c:pt>
                <c:pt idx="66">
                  <c:v>6.6000000106599954E-2</c:v>
                </c:pt>
                <c:pt idx="67">
                  <c:v>6.7000000106699958E-2</c:v>
                </c:pt>
                <c:pt idx="68">
                  <c:v>6.8000000106799963E-2</c:v>
                </c:pt>
                <c:pt idx="69">
                  <c:v>6.9000000106899967E-2</c:v>
                </c:pt>
                <c:pt idx="70">
                  <c:v>7.0000000106999971E-2</c:v>
                </c:pt>
                <c:pt idx="71">
                  <c:v>7.1000000107099975E-2</c:v>
                </c:pt>
                <c:pt idx="72">
                  <c:v>7.200000010719998E-2</c:v>
                </c:pt>
                <c:pt idx="73">
                  <c:v>7.3000000107299984E-2</c:v>
                </c:pt>
                <c:pt idx="74">
                  <c:v>7.4000000107399988E-2</c:v>
                </c:pt>
                <c:pt idx="75">
                  <c:v>7.5000000107499992E-2</c:v>
                </c:pt>
                <c:pt idx="76">
                  <c:v>7.6000000107599996E-2</c:v>
                </c:pt>
                <c:pt idx="77">
                  <c:v>7.7000000107700001E-2</c:v>
                </c:pt>
                <c:pt idx="78">
                  <c:v>7.8000000107800005E-2</c:v>
                </c:pt>
                <c:pt idx="79">
                  <c:v>7.9000000107900009E-2</c:v>
                </c:pt>
                <c:pt idx="80">
                  <c:v>8.0000000108000013E-2</c:v>
                </c:pt>
                <c:pt idx="81">
                  <c:v>8.1000000108100018E-2</c:v>
                </c:pt>
                <c:pt idx="82">
                  <c:v>8.2000000108200022E-2</c:v>
                </c:pt>
                <c:pt idx="83">
                  <c:v>8.3000000108300026E-2</c:v>
                </c:pt>
                <c:pt idx="84">
                  <c:v>8.400000010840003E-2</c:v>
                </c:pt>
                <c:pt idx="85">
                  <c:v>8.5000000108500035E-2</c:v>
                </c:pt>
                <c:pt idx="86">
                  <c:v>8.6000000108600039E-2</c:v>
                </c:pt>
                <c:pt idx="87">
                  <c:v>8.7000000108700043E-2</c:v>
                </c:pt>
                <c:pt idx="88">
                  <c:v>8.8000000108800047E-2</c:v>
                </c:pt>
                <c:pt idx="89">
                  <c:v>8.9000000108900051E-2</c:v>
                </c:pt>
                <c:pt idx="90">
                  <c:v>9.0000000109000056E-2</c:v>
                </c:pt>
                <c:pt idx="91">
                  <c:v>9.100000010910006E-2</c:v>
                </c:pt>
                <c:pt idx="92">
                  <c:v>9.2000000109200064E-2</c:v>
                </c:pt>
                <c:pt idx="93">
                  <c:v>9.3000000109300068E-2</c:v>
                </c:pt>
                <c:pt idx="94">
                  <c:v>9.4000000109400073E-2</c:v>
                </c:pt>
                <c:pt idx="95">
                  <c:v>9.5000000109500077E-2</c:v>
                </c:pt>
                <c:pt idx="96">
                  <c:v>9.6000000109600081E-2</c:v>
                </c:pt>
                <c:pt idx="97">
                  <c:v>9.7000000109700085E-2</c:v>
                </c:pt>
                <c:pt idx="98">
                  <c:v>9.8000000109800089E-2</c:v>
                </c:pt>
                <c:pt idx="99">
                  <c:v>9.9000000109900094E-2</c:v>
                </c:pt>
                <c:pt idx="100">
                  <c:v>0.1000000001100001</c:v>
                </c:pt>
                <c:pt idx="101">
                  <c:v>0.1010000001101001</c:v>
                </c:pt>
                <c:pt idx="102">
                  <c:v>0.10200000011020011</c:v>
                </c:pt>
                <c:pt idx="103">
                  <c:v>0.10300000011030011</c:v>
                </c:pt>
                <c:pt idx="104">
                  <c:v>0.10400000011040011</c:v>
                </c:pt>
                <c:pt idx="105">
                  <c:v>0.10500000011050012</c:v>
                </c:pt>
                <c:pt idx="106">
                  <c:v>0.10600000011060012</c:v>
                </c:pt>
                <c:pt idx="107">
                  <c:v>0.10700000011070013</c:v>
                </c:pt>
                <c:pt idx="108">
                  <c:v>0.10800000011080013</c:v>
                </c:pt>
                <c:pt idx="109">
                  <c:v>0.10900000011090014</c:v>
                </c:pt>
                <c:pt idx="110">
                  <c:v>0.11000000011100014</c:v>
                </c:pt>
                <c:pt idx="111">
                  <c:v>0.11100000011110014</c:v>
                </c:pt>
                <c:pt idx="112">
                  <c:v>0.11200000011120015</c:v>
                </c:pt>
                <c:pt idx="113">
                  <c:v>0.11300000011130015</c:v>
                </c:pt>
                <c:pt idx="114">
                  <c:v>0.11400000011140016</c:v>
                </c:pt>
                <c:pt idx="115">
                  <c:v>0.11500000011150016</c:v>
                </c:pt>
                <c:pt idx="116">
                  <c:v>0.11600000011160017</c:v>
                </c:pt>
                <c:pt idx="117">
                  <c:v>0.11700000011170017</c:v>
                </c:pt>
                <c:pt idx="118">
                  <c:v>0.11800000011180017</c:v>
                </c:pt>
                <c:pt idx="119">
                  <c:v>0.11900000011190018</c:v>
                </c:pt>
                <c:pt idx="120">
                  <c:v>0.12000000011200018</c:v>
                </c:pt>
                <c:pt idx="121">
                  <c:v>0.12100000011210019</c:v>
                </c:pt>
                <c:pt idx="122">
                  <c:v>0.12200000011220019</c:v>
                </c:pt>
                <c:pt idx="123">
                  <c:v>0.1230000001123002</c:v>
                </c:pt>
                <c:pt idx="124">
                  <c:v>0.1240000001124002</c:v>
                </c:pt>
                <c:pt idx="125">
                  <c:v>0.1250000001125002</c:v>
                </c:pt>
                <c:pt idx="126">
                  <c:v>0.12600000011260021</c:v>
                </c:pt>
                <c:pt idx="127">
                  <c:v>0.12700000011270021</c:v>
                </c:pt>
                <c:pt idx="128">
                  <c:v>0.12800000011280022</c:v>
                </c:pt>
                <c:pt idx="129">
                  <c:v>0.12900000011290022</c:v>
                </c:pt>
                <c:pt idx="130">
                  <c:v>0.13000000011300022</c:v>
                </c:pt>
                <c:pt idx="131">
                  <c:v>0.13100000011310023</c:v>
                </c:pt>
                <c:pt idx="132">
                  <c:v>0.13200000011320023</c:v>
                </c:pt>
                <c:pt idx="133">
                  <c:v>0.13300000011330024</c:v>
                </c:pt>
                <c:pt idx="134">
                  <c:v>0.13400000011340024</c:v>
                </c:pt>
                <c:pt idx="135">
                  <c:v>0.13500000011350025</c:v>
                </c:pt>
                <c:pt idx="136">
                  <c:v>0.13600000011360025</c:v>
                </c:pt>
                <c:pt idx="137">
                  <c:v>0.13700000011370025</c:v>
                </c:pt>
                <c:pt idx="138">
                  <c:v>0.13800000011380026</c:v>
                </c:pt>
                <c:pt idx="139">
                  <c:v>0.13900000011390026</c:v>
                </c:pt>
                <c:pt idx="140">
                  <c:v>0.14000000011400027</c:v>
                </c:pt>
                <c:pt idx="141">
                  <c:v>0.14100000011410027</c:v>
                </c:pt>
                <c:pt idx="142">
                  <c:v>0.14200000011420028</c:v>
                </c:pt>
                <c:pt idx="143">
                  <c:v>0.14300000011430028</c:v>
                </c:pt>
                <c:pt idx="144">
                  <c:v>0.14400000011440028</c:v>
                </c:pt>
                <c:pt idx="145">
                  <c:v>0.14500000011450029</c:v>
                </c:pt>
                <c:pt idx="146">
                  <c:v>0.14600000011460029</c:v>
                </c:pt>
                <c:pt idx="147">
                  <c:v>0.1470000001147003</c:v>
                </c:pt>
                <c:pt idx="148">
                  <c:v>0.1480000001148003</c:v>
                </c:pt>
                <c:pt idx="149">
                  <c:v>0.14900000011490031</c:v>
                </c:pt>
                <c:pt idx="150">
                  <c:v>0.15000000011500031</c:v>
                </c:pt>
                <c:pt idx="151">
                  <c:v>0.15100000011510031</c:v>
                </c:pt>
                <c:pt idx="152">
                  <c:v>0.15200000011520032</c:v>
                </c:pt>
                <c:pt idx="153">
                  <c:v>0.15300000011530032</c:v>
                </c:pt>
                <c:pt idx="154">
                  <c:v>0.15400000011540033</c:v>
                </c:pt>
                <c:pt idx="155">
                  <c:v>0.15500000011550033</c:v>
                </c:pt>
                <c:pt idx="156">
                  <c:v>0.15600000011560033</c:v>
                </c:pt>
                <c:pt idx="157">
                  <c:v>0.15700000011570034</c:v>
                </c:pt>
                <c:pt idx="158">
                  <c:v>0.15800000011580034</c:v>
                </c:pt>
                <c:pt idx="159">
                  <c:v>0.15900000011590035</c:v>
                </c:pt>
                <c:pt idx="160">
                  <c:v>0.16000000011600035</c:v>
                </c:pt>
                <c:pt idx="161">
                  <c:v>0.16100000011610036</c:v>
                </c:pt>
                <c:pt idx="162">
                  <c:v>0.16200000011620036</c:v>
                </c:pt>
                <c:pt idx="163">
                  <c:v>0.16300000011630036</c:v>
                </c:pt>
                <c:pt idx="164">
                  <c:v>0.16400000011640037</c:v>
                </c:pt>
                <c:pt idx="165">
                  <c:v>0.16500000011650037</c:v>
                </c:pt>
                <c:pt idx="166">
                  <c:v>0.16600000011660038</c:v>
                </c:pt>
                <c:pt idx="167">
                  <c:v>0.16700000011670038</c:v>
                </c:pt>
                <c:pt idx="168">
                  <c:v>0.16800000011680039</c:v>
                </c:pt>
                <c:pt idx="169">
                  <c:v>0.16900000011690039</c:v>
                </c:pt>
                <c:pt idx="170">
                  <c:v>0.17000000011700039</c:v>
                </c:pt>
                <c:pt idx="171">
                  <c:v>0.1710000001171004</c:v>
                </c:pt>
                <c:pt idx="172">
                  <c:v>0.1720000001172004</c:v>
                </c:pt>
                <c:pt idx="173">
                  <c:v>0.17300000011730041</c:v>
                </c:pt>
                <c:pt idx="174">
                  <c:v>0.17400000011740041</c:v>
                </c:pt>
                <c:pt idx="175">
                  <c:v>0.17500000011750041</c:v>
                </c:pt>
                <c:pt idx="176">
                  <c:v>0.17600000011760042</c:v>
                </c:pt>
                <c:pt idx="177">
                  <c:v>0.17700000011770042</c:v>
                </c:pt>
                <c:pt idx="178">
                  <c:v>0.17800000011780043</c:v>
                </c:pt>
                <c:pt idx="179">
                  <c:v>0.17900000011790043</c:v>
                </c:pt>
                <c:pt idx="180">
                  <c:v>0.18000000011800044</c:v>
                </c:pt>
                <c:pt idx="181">
                  <c:v>0.18100000011810044</c:v>
                </c:pt>
                <c:pt idx="182">
                  <c:v>0.18200000011820044</c:v>
                </c:pt>
                <c:pt idx="183">
                  <c:v>0.18300000011830045</c:v>
                </c:pt>
                <c:pt idx="184">
                  <c:v>0.18400000011840045</c:v>
                </c:pt>
                <c:pt idx="185">
                  <c:v>0.18500000011850046</c:v>
                </c:pt>
                <c:pt idx="186">
                  <c:v>0.18600000011860046</c:v>
                </c:pt>
                <c:pt idx="187">
                  <c:v>0.18700000011870047</c:v>
                </c:pt>
                <c:pt idx="188">
                  <c:v>0.18800000011880047</c:v>
                </c:pt>
                <c:pt idx="189">
                  <c:v>0.18900000011890047</c:v>
                </c:pt>
                <c:pt idx="190">
                  <c:v>0.19000000011900048</c:v>
                </c:pt>
                <c:pt idx="191">
                  <c:v>0.19100000011910048</c:v>
                </c:pt>
                <c:pt idx="192">
                  <c:v>0.19200000011920049</c:v>
                </c:pt>
                <c:pt idx="193">
                  <c:v>0.19300000011930049</c:v>
                </c:pt>
                <c:pt idx="194">
                  <c:v>0.1940000001194005</c:v>
                </c:pt>
                <c:pt idx="195">
                  <c:v>0.1950000001195005</c:v>
                </c:pt>
                <c:pt idx="196">
                  <c:v>0.1960000001196005</c:v>
                </c:pt>
                <c:pt idx="197">
                  <c:v>0.19700000011970051</c:v>
                </c:pt>
                <c:pt idx="198">
                  <c:v>0.19800000011980051</c:v>
                </c:pt>
                <c:pt idx="199">
                  <c:v>0.19900000011990052</c:v>
                </c:pt>
                <c:pt idx="200">
                  <c:v>0.20000000012000052</c:v>
                </c:pt>
                <c:pt idx="201">
                  <c:v>0.20100000012010052</c:v>
                </c:pt>
                <c:pt idx="202">
                  <c:v>0.20200000012020053</c:v>
                </c:pt>
                <c:pt idx="203">
                  <c:v>0.20300000012030053</c:v>
                </c:pt>
                <c:pt idx="204">
                  <c:v>0.20400000012040054</c:v>
                </c:pt>
                <c:pt idx="205">
                  <c:v>0.20500000012050054</c:v>
                </c:pt>
                <c:pt idx="206">
                  <c:v>0.20600000012060055</c:v>
                </c:pt>
                <c:pt idx="207">
                  <c:v>0.20700000012070055</c:v>
                </c:pt>
                <c:pt idx="208">
                  <c:v>0.20800000012080055</c:v>
                </c:pt>
                <c:pt idx="209">
                  <c:v>0.20900000012090056</c:v>
                </c:pt>
                <c:pt idx="210">
                  <c:v>0.21000000012100056</c:v>
                </c:pt>
                <c:pt idx="211">
                  <c:v>0.21100000012110057</c:v>
                </c:pt>
                <c:pt idx="212">
                  <c:v>0.21200000012120057</c:v>
                </c:pt>
                <c:pt idx="213">
                  <c:v>0.21300000012130058</c:v>
                </c:pt>
                <c:pt idx="214">
                  <c:v>0.21400000012140058</c:v>
                </c:pt>
                <c:pt idx="215">
                  <c:v>0.21500000012150058</c:v>
                </c:pt>
                <c:pt idx="216">
                  <c:v>0.21600000012160059</c:v>
                </c:pt>
                <c:pt idx="217">
                  <c:v>0.21700000012170059</c:v>
                </c:pt>
                <c:pt idx="218">
                  <c:v>0.2180000001218006</c:v>
                </c:pt>
                <c:pt idx="219">
                  <c:v>0.2190000001219006</c:v>
                </c:pt>
                <c:pt idx="220">
                  <c:v>0.22000000012200061</c:v>
                </c:pt>
                <c:pt idx="221">
                  <c:v>0.22100000012210061</c:v>
                </c:pt>
                <c:pt idx="222">
                  <c:v>0.22200000012220061</c:v>
                </c:pt>
                <c:pt idx="223">
                  <c:v>0.22300000012230062</c:v>
                </c:pt>
                <c:pt idx="224">
                  <c:v>0.22400000012240062</c:v>
                </c:pt>
                <c:pt idx="225">
                  <c:v>0.22500000012250063</c:v>
                </c:pt>
                <c:pt idx="226">
                  <c:v>0.22600000012260063</c:v>
                </c:pt>
                <c:pt idx="227">
                  <c:v>0.22700000012270063</c:v>
                </c:pt>
                <c:pt idx="228">
                  <c:v>0.22800000012280064</c:v>
                </c:pt>
                <c:pt idx="229">
                  <c:v>0.22900000012290064</c:v>
                </c:pt>
                <c:pt idx="230">
                  <c:v>0.23000000012300065</c:v>
                </c:pt>
                <c:pt idx="231">
                  <c:v>0.23100000012310065</c:v>
                </c:pt>
                <c:pt idx="232">
                  <c:v>0.23200000012320066</c:v>
                </c:pt>
                <c:pt idx="233">
                  <c:v>0.23300000012330066</c:v>
                </c:pt>
                <c:pt idx="234">
                  <c:v>0.23400000012340066</c:v>
                </c:pt>
                <c:pt idx="235">
                  <c:v>0.23500000012350067</c:v>
                </c:pt>
                <c:pt idx="236">
                  <c:v>0.23600000012360067</c:v>
                </c:pt>
                <c:pt idx="237">
                  <c:v>0.23700000012370068</c:v>
                </c:pt>
                <c:pt idx="238">
                  <c:v>0.23800000012380068</c:v>
                </c:pt>
                <c:pt idx="239">
                  <c:v>0.23900000012390069</c:v>
                </c:pt>
                <c:pt idx="240">
                  <c:v>0.24000000012400069</c:v>
                </c:pt>
                <c:pt idx="241">
                  <c:v>0.24100000012410069</c:v>
                </c:pt>
                <c:pt idx="242">
                  <c:v>0.2420000001242007</c:v>
                </c:pt>
                <c:pt idx="243">
                  <c:v>0.2430000001243007</c:v>
                </c:pt>
                <c:pt idx="244">
                  <c:v>0.24400000012440071</c:v>
                </c:pt>
                <c:pt idx="245">
                  <c:v>0.24500000012450071</c:v>
                </c:pt>
                <c:pt idx="246">
                  <c:v>0.24600000012460072</c:v>
                </c:pt>
                <c:pt idx="247">
                  <c:v>0.24700000012470072</c:v>
                </c:pt>
                <c:pt idx="248">
                  <c:v>0.24800000012480072</c:v>
                </c:pt>
                <c:pt idx="249">
                  <c:v>0.24900000012490073</c:v>
                </c:pt>
                <c:pt idx="250">
                  <c:v>0.25000000012500073</c:v>
                </c:pt>
                <c:pt idx="251">
                  <c:v>0.25100000012510071</c:v>
                </c:pt>
                <c:pt idx="252">
                  <c:v>0.25200000012520068</c:v>
                </c:pt>
                <c:pt idx="253">
                  <c:v>0.25300000012530066</c:v>
                </c:pt>
                <c:pt idx="254">
                  <c:v>0.25400000012540064</c:v>
                </c:pt>
                <c:pt idx="255">
                  <c:v>0.25500000012550061</c:v>
                </c:pt>
                <c:pt idx="256">
                  <c:v>0.25600000012560059</c:v>
                </c:pt>
                <c:pt idx="257">
                  <c:v>0.25700000012570057</c:v>
                </c:pt>
                <c:pt idx="258">
                  <c:v>0.25800000012580054</c:v>
                </c:pt>
                <c:pt idx="259">
                  <c:v>0.25900000012590052</c:v>
                </c:pt>
                <c:pt idx="260">
                  <c:v>0.2600000001260005</c:v>
                </c:pt>
                <c:pt idx="261">
                  <c:v>0.26100000012610047</c:v>
                </c:pt>
                <c:pt idx="262">
                  <c:v>0.26200000012620045</c:v>
                </c:pt>
                <c:pt idx="263">
                  <c:v>0.26300000012630043</c:v>
                </c:pt>
                <c:pt idx="264">
                  <c:v>0.2640000001264004</c:v>
                </c:pt>
                <c:pt idx="265">
                  <c:v>0.26500000012650038</c:v>
                </c:pt>
                <c:pt idx="266">
                  <c:v>0.26600000012660036</c:v>
                </c:pt>
                <c:pt idx="267">
                  <c:v>0.26700000012670033</c:v>
                </c:pt>
                <c:pt idx="268">
                  <c:v>0.26800000012680031</c:v>
                </c:pt>
                <c:pt idx="269">
                  <c:v>0.26900000012690028</c:v>
                </c:pt>
                <c:pt idx="270">
                  <c:v>0.27000000012700026</c:v>
                </c:pt>
                <c:pt idx="271">
                  <c:v>0.27100000012710024</c:v>
                </c:pt>
                <c:pt idx="272">
                  <c:v>0.27200000012720021</c:v>
                </c:pt>
                <c:pt idx="273">
                  <c:v>0.27300000012730019</c:v>
                </c:pt>
                <c:pt idx="274">
                  <c:v>0.27400000012740017</c:v>
                </c:pt>
                <c:pt idx="275">
                  <c:v>0.27500000012750014</c:v>
                </c:pt>
                <c:pt idx="276">
                  <c:v>0.27600000012760012</c:v>
                </c:pt>
                <c:pt idx="277">
                  <c:v>0.2770000001277001</c:v>
                </c:pt>
                <c:pt idx="278">
                  <c:v>0.27800000012780007</c:v>
                </c:pt>
                <c:pt idx="279">
                  <c:v>0.27900000012790005</c:v>
                </c:pt>
                <c:pt idx="280">
                  <c:v>0.28000000012800003</c:v>
                </c:pt>
                <c:pt idx="281">
                  <c:v>0.2810000001281</c:v>
                </c:pt>
                <c:pt idx="282">
                  <c:v>0.28200000012819998</c:v>
                </c:pt>
                <c:pt idx="283">
                  <c:v>0.28300000012829996</c:v>
                </c:pt>
                <c:pt idx="284">
                  <c:v>0.28400000012839993</c:v>
                </c:pt>
                <c:pt idx="285">
                  <c:v>0.28500000012849991</c:v>
                </c:pt>
                <c:pt idx="286">
                  <c:v>0.28600000012859988</c:v>
                </c:pt>
                <c:pt idx="287">
                  <c:v>0.28700000012869986</c:v>
                </c:pt>
                <c:pt idx="288">
                  <c:v>0.28800000012879984</c:v>
                </c:pt>
                <c:pt idx="289">
                  <c:v>0.28900000012889981</c:v>
                </c:pt>
                <c:pt idx="290">
                  <c:v>0.29000000012899979</c:v>
                </c:pt>
                <c:pt idx="291">
                  <c:v>0.29100000012909977</c:v>
                </c:pt>
                <c:pt idx="292">
                  <c:v>0.29200000012919974</c:v>
                </c:pt>
                <c:pt idx="293">
                  <c:v>0.29300000012929972</c:v>
                </c:pt>
                <c:pt idx="294">
                  <c:v>0.2940000001293997</c:v>
                </c:pt>
                <c:pt idx="295">
                  <c:v>0.29500000012949967</c:v>
                </c:pt>
                <c:pt idx="296">
                  <c:v>0.29600000012959965</c:v>
                </c:pt>
                <c:pt idx="297">
                  <c:v>0.29700000012969963</c:v>
                </c:pt>
                <c:pt idx="298">
                  <c:v>0.2980000001297996</c:v>
                </c:pt>
                <c:pt idx="299">
                  <c:v>0.29900000012989958</c:v>
                </c:pt>
                <c:pt idx="300">
                  <c:v>0.30000000012999956</c:v>
                </c:pt>
                <c:pt idx="301">
                  <c:v>0.30100000013009953</c:v>
                </c:pt>
                <c:pt idx="302">
                  <c:v>0.30200000013019951</c:v>
                </c:pt>
                <c:pt idx="303">
                  <c:v>0.30300000013029948</c:v>
                </c:pt>
                <c:pt idx="304">
                  <c:v>0.30400000013039946</c:v>
                </c:pt>
                <c:pt idx="305">
                  <c:v>0.30500000013049944</c:v>
                </c:pt>
                <c:pt idx="306">
                  <c:v>0.30600000013059941</c:v>
                </c:pt>
                <c:pt idx="307">
                  <c:v>0.30700000013069939</c:v>
                </c:pt>
                <c:pt idx="308">
                  <c:v>0.30800000013079937</c:v>
                </c:pt>
                <c:pt idx="309">
                  <c:v>0.30900000013089934</c:v>
                </c:pt>
                <c:pt idx="310">
                  <c:v>0.31000000013099932</c:v>
                </c:pt>
                <c:pt idx="311">
                  <c:v>0.3110000001310993</c:v>
                </c:pt>
                <c:pt idx="312">
                  <c:v>0.31200000013119927</c:v>
                </c:pt>
                <c:pt idx="313">
                  <c:v>0.31300000013129925</c:v>
                </c:pt>
                <c:pt idx="314">
                  <c:v>0.31400000013139923</c:v>
                </c:pt>
                <c:pt idx="315">
                  <c:v>0.3150000001314992</c:v>
                </c:pt>
                <c:pt idx="316">
                  <c:v>0.31600000013159918</c:v>
                </c:pt>
                <c:pt idx="317">
                  <c:v>0.31700000013169916</c:v>
                </c:pt>
                <c:pt idx="318">
                  <c:v>0.31800000013179913</c:v>
                </c:pt>
                <c:pt idx="319">
                  <c:v>0.31900000013189911</c:v>
                </c:pt>
                <c:pt idx="320">
                  <c:v>0.32000000013199908</c:v>
                </c:pt>
                <c:pt idx="321">
                  <c:v>0.32100000013209906</c:v>
                </c:pt>
                <c:pt idx="322">
                  <c:v>0.32200000013219904</c:v>
                </c:pt>
                <c:pt idx="323">
                  <c:v>0.32300000013229901</c:v>
                </c:pt>
                <c:pt idx="324">
                  <c:v>0.32400000013239899</c:v>
                </c:pt>
                <c:pt idx="325">
                  <c:v>0.32500000013249897</c:v>
                </c:pt>
                <c:pt idx="326">
                  <c:v>0.32600000013259894</c:v>
                </c:pt>
                <c:pt idx="327">
                  <c:v>0.32700000013269892</c:v>
                </c:pt>
                <c:pt idx="328">
                  <c:v>0.3280000001327989</c:v>
                </c:pt>
                <c:pt idx="329">
                  <c:v>0.32900000013289887</c:v>
                </c:pt>
                <c:pt idx="330">
                  <c:v>0.33000000013299885</c:v>
                </c:pt>
                <c:pt idx="331">
                  <c:v>0.33100000013309883</c:v>
                </c:pt>
                <c:pt idx="332">
                  <c:v>0.3320000001331988</c:v>
                </c:pt>
                <c:pt idx="333">
                  <c:v>0.33300000013329878</c:v>
                </c:pt>
                <c:pt idx="334">
                  <c:v>0.33400000013339876</c:v>
                </c:pt>
                <c:pt idx="335">
                  <c:v>0.33500000013349873</c:v>
                </c:pt>
                <c:pt idx="336">
                  <c:v>0.33600000013359871</c:v>
                </c:pt>
                <c:pt idx="337">
                  <c:v>0.33700000013369869</c:v>
                </c:pt>
                <c:pt idx="338">
                  <c:v>0.33800000013379866</c:v>
                </c:pt>
                <c:pt idx="339">
                  <c:v>0.33900000013389864</c:v>
                </c:pt>
                <c:pt idx="340">
                  <c:v>0.34000000013399861</c:v>
                </c:pt>
                <c:pt idx="341">
                  <c:v>0.34100000013409859</c:v>
                </c:pt>
                <c:pt idx="342">
                  <c:v>0.34200000013419857</c:v>
                </c:pt>
                <c:pt idx="343">
                  <c:v>0.34300000013429854</c:v>
                </c:pt>
                <c:pt idx="344">
                  <c:v>0.34400000013439852</c:v>
                </c:pt>
                <c:pt idx="345">
                  <c:v>0.3450000001344985</c:v>
                </c:pt>
                <c:pt idx="346">
                  <c:v>0.34600000013459847</c:v>
                </c:pt>
                <c:pt idx="347">
                  <c:v>0.34700000013469845</c:v>
                </c:pt>
                <c:pt idx="348">
                  <c:v>0.34800000013479843</c:v>
                </c:pt>
                <c:pt idx="349">
                  <c:v>0.3490000001348984</c:v>
                </c:pt>
                <c:pt idx="350">
                  <c:v>0.35000000013499838</c:v>
                </c:pt>
                <c:pt idx="351">
                  <c:v>0.35100000013509836</c:v>
                </c:pt>
                <c:pt idx="352">
                  <c:v>0.35200000013519833</c:v>
                </c:pt>
                <c:pt idx="353">
                  <c:v>0.35300000013529831</c:v>
                </c:pt>
                <c:pt idx="354">
                  <c:v>0.35400000013539829</c:v>
                </c:pt>
                <c:pt idx="355">
                  <c:v>0.35500000013549826</c:v>
                </c:pt>
                <c:pt idx="356">
                  <c:v>0.35600000013559824</c:v>
                </c:pt>
                <c:pt idx="357">
                  <c:v>0.35700000013569821</c:v>
                </c:pt>
                <c:pt idx="358">
                  <c:v>0.35800000013579819</c:v>
                </c:pt>
                <c:pt idx="359">
                  <c:v>0.35900000013589817</c:v>
                </c:pt>
                <c:pt idx="360">
                  <c:v>0.36000000013599814</c:v>
                </c:pt>
                <c:pt idx="361">
                  <c:v>0.36100000013609812</c:v>
                </c:pt>
                <c:pt idx="362">
                  <c:v>0.3620000001361981</c:v>
                </c:pt>
                <c:pt idx="363">
                  <c:v>0.36300000013629807</c:v>
                </c:pt>
                <c:pt idx="364">
                  <c:v>0.36400000013639805</c:v>
                </c:pt>
                <c:pt idx="365">
                  <c:v>0.36500000013649803</c:v>
                </c:pt>
                <c:pt idx="366">
                  <c:v>0.366000000136598</c:v>
                </c:pt>
                <c:pt idx="367">
                  <c:v>0.36700000013669798</c:v>
                </c:pt>
                <c:pt idx="368">
                  <c:v>0.36800000013679796</c:v>
                </c:pt>
                <c:pt idx="369">
                  <c:v>0.36900000013689793</c:v>
                </c:pt>
                <c:pt idx="370">
                  <c:v>0.37000000013699791</c:v>
                </c:pt>
                <c:pt idx="371">
                  <c:v>0.37100000013709789</c:v>
                </c:pt>
                <c:pt idx="372">
                  <c:v>0.37200000013719786</c:v>
                </c:pt>
                <c:pt idx="373">
                  <c:v>0.37300000013729784</c:v>
                </c:pt>
                <c:pt idx="374">
                  <c:v>0.37400000013739781</c:v>
                </c:pt>
                <c:pt idx="375">
                  <c:v>0.37500000013749779</c:v>
                </c:pt>
                <c:pt idx="376">
                  <c:v>0.37600000013759777</c:v>
                </c:pt>
                <c:pt idx="377">
                  <c:v>0.37700000013769774</c:v>
                </c:pt>
                <c:pt idx="378">
                  <c:v>0.37800000013779772</c:v>
                </c:pt>
                <c:pt idx="379">
                  <c:v>0.3790000001378977</c:v>
                </c:pt>
                <c:pt idx="380">
                  <c:v>0.38000000013799767</c:v>
                </c:pt>
                <c:pt idx="381">
                  <c:v>0.38100000013809765</c:v>
                </c:pt>
                <c:pt idx="382">
                  <c:v>0.38200000013819763</c:v>
                </c:pt>
                <c:pt idx="383">
                  <c:v>0.3830000001382976</c:v>
                </c:pt>
                <c:pt idx="384">
                  <c:v>0.38400000013839758</c:v>
                </c:pt>
                <c:pt idx="385">
                  <c:v>0.38500000013849756</c:v>
                </c:pt>
                <c:pt idx="386">
                  <c:v>0.38600000013859753</c:v>
                </c:pt>
                <c:pt idx="387">
                  <c:v>0.38700000013869751</c:v>
                </c:pt>
                <c:pt idx="388">
                  <c:v>0.38800000013879749</c:v>
                </c:pt>
                <c:pt idx="389">
                  <c:v>0.38900000013889746</c:v>
                </c:pt>
                <c:pt idx="390">
                  <c:v>0.39000000013899744</c:v>
                </c:pt>
                <c:pt idx="391">
                  <c:v>0.39100000013909741</c:v>
                </c:pt>
                <c:pt idx="392">
                  <c:v>0.39200000013919739</c:v>
                </c:pt>
                <c:pt idx="393">
                  <c:v>0.39300000013929737</c:v>
                </c:pt>
                <c:pt idx="394">
                  <c:v>0.39400000013939734</c:v>
                </c:pt>
                <c:pt idx="395">
                  <c:v>0.39500000013949732</c:v>
                </c:pt>
                <c:pt idx="396">
                  <c:v>0.3960000001395973</c:v>
                </c:pt>
                <c:pt idx="397">
                  <c:v>0.39700000013969727</c:v>
                </c:pt>
                <c:pt idx="398">
                  <c:v>0.39800000013979725</c:v>
                </c:pt>
                <c:pt idx="399">
                  <c:v>0.39900000013989723</c:v>
                </c:pt>
                <c:pt idx="400">
                  <c:v>0.4000000001399972</c:v>
                </c:pt>
                <c:pt idx="401">
                  <c:v>0.40100000014009718</c:v>
                </c:pt>
                <c:pt idx="402">
                  <c:v>0.40200000014019716</c:v>
                </c:pt>
                <c:pt idx="403">
                  <c:v>0.40300000014029713</c:v>
                </c:pt>
                <c:pt idx="404">
                  <c:v>0.40400000014039711</c:v>
                </c:pt>
                <c:pt idx="405">
                  <c:v>0.40500000014049709</c:v>
                </c:pt>
                <c:pt idx="406">
                  <c:v>0.40600000014059706</c:v>
                </c:pt>
                <c:pt idx="407">
                  <c:v>0.40700000014069704</c:v>
                </c:pt>
                <c:pt idx="408">
                  <c:v>0.40800000014079701</c:v>
                </c:pt>
                <c:pt idx="409">
                  <c:v>0.40900000014089699</c:v>
                </c:pt>
                <c:pt idx="410">
                  <c:v>0.41000000014099697</c:v>
                </c:pt>
                <c:pt idx="411">
                  <c:v>0.41100000014109694</c:v>
                </c:pt>
                <c:pt idx="412">
                  <c:v>0.41200000014119692</c:v>
                </c:pt>
                <c:pt idx="413">
                  <c:v>0.4130000001412969</c:v>
                </c:pt>
                <c:pt idx="414">
                  <c:v>0.41400000014139687</c:v>
                </c:pt>
                <c:pt idx="415">
                  <c:v>0.41500000014149685</c:v>
                </c:pt>
                <c:pt idx="416">
                  <c:v>0.41600000014159683</c:v>
                </c:pt>
                <c:pt idx="417">
                  <c:v>0.4170000001416968</c:v>
                </c:pt>
                <c:pt idx="418">
                  <c:v>0.41800000014179678</c:v>
                </c:pt>
                <c:pt idx="419">
                  <c:v>0.41900000014189676</c:v>
                </c:pt>
                <c:pt idx="420">
                  <c:v>0.42000000014199673</c:v>
                </c:pt>
                <c:pt idx="421">
                  <c:v>0.42100000014209671</c:v>
                </c:pt>
                <c:pt idx="422">
                  <c:v>0.42200000014219669</c:v>
                </c:pt>
                <c:pt idx="423">
                  <c:v>0.42300000014229666</c:v>
                </c:pt>
                <c:pt idx="424">
                  <c:v>0.42400000014239664</c:v>
                </c:pt>
                <c:pt idx="425">
                  <c:v>0.42500000014249661</c:v>
                </c:pt>
                <c:pt idx="426">
                  <c:v>0.42600000014259659</c:v>
                </c:pt>
                <c:pt idx="427">
                  <c:v>0.42700000014269657</c:v>
                </c:pt>
                <c:pt idx="428">
                  <c:v>0.42800000014279654</c:v>
                </c:pt>
                <c:pt idx="429">
                  <c:v>0.42900000014289652</c:v>
                </c:pt>
                <c:pt idx="430">
                  <c:v>0.4300000001429965</c:v>
                </c:pt>
                <c:pt idx="431">
                  <c:v>0.43100000014309647</c:v>
                </c:pt>
                <c:pt idx="432">
                  <c:v>0.43200000014319645</c:v>
                </c:pt>
                <c:pt idx="433">
                  <c:v>0.43300000014329643</c:v>
                </c:pt>
                <c:pt idx="434">
                  <c:v>0.4340000001433964</c:v>
                </c:pt>
                <c:pt idx="435">
                  <c:v>0.43500000014349638</c:v>
                </c:pt>
                <c:pt idx="436">
                  <c:v>0.43600000014359636</c:v>
                </c:pt>
                <c:pt idx="437">
                  <c:v>0.43700000014369633</c:v>
                </c:pt>
                <c:pt idx="438">
                  <c:v>0.43800000014379631</c:v>
                </c:pt>
                <c:pt idx="439">
                  <c:v>0.43900000014389629</c:v>
                </c:pt>
                <c:pt idx="440">
                  <c:v>0.44000000014399626</c:v>
                </c:pt>
                <c:pt idx="441">
                  <c:v>0.44100000014409624</c:v>
                </c:pt>
                <c:pt idx="442">
                  <c:v>0.44200000014419621</c:v>
                </c:pt>
                <c:pt idx="443">
                  <c:v>0.44300000014429619</c:v>
                </c:pt>
                <c:pt idx="444">
                  <c:v>0.44400000014439617</c:v>
                </c:pt>
                <c:pt idx="445">
                  <c:v>0.44500000014449614</c:v>
                </c:pt>
                <c:pt idx="446">
                  <c:v>0.44600000014459612</c:v>
                </c:pt>
                <c:pt idx="447">
                  <c:v>0.4470000001446961</c:v>
                </c:pt>
                <c:pt idx="448">
                  <c:v>0.44800000014479607</c:v>
                </c:pt>
                <c:pt idx="449">
                  <c:v>0.44900000014489605</c:v>
                </c:pt>
                <c:pt idx="450">
                  <c:v>0.45000000014499603</c:v>
                </c:pt>
                <c:pt idx="451">
                  <c:v>0.451000000145096</c:v>
                </c:pt>
                <c:pt idx="452">
                  <c:v>0.45200000014519598</c:v>
                </c:pt>
                <c:pt idx="453">
                  <c:v>0.45300000014529596</c:v>
                </c:pt>
                <c:pt idx="454">
                  <c:v>0.45400000014539593</c:v>
                </c:pt>
                <c:pt idx="455">
                  <c:v>0.45500000014549591</c:v>
                </c:pt>
                <c:pt idx="456">
                  <c:v>0.45600000014559589</c:v>
                </c:pt>
                <c:pt idx="457">
                  <c:v>0.45700000014569586</c:v>
                </c:pt>
                <c:pt idx="458">
                  <c:v>0.45800000014579584</c:v>
                </c:pt>
                <c:pt idx="459">
                  <c:v>0.45900000014589581</c:v>
                </c:pt>
                <c:pt idx="460">
                  <c:v>0.46000000014599579</c:v>
                </c:pt>
                <c:pt idx="461">
                  <c:v>0.46100000014609577</c:v>
                </c:pt>
                <c:pt idx="462">
                  <c:v>0.46200000014619574</c:v>
                </c:pt>
                <c:pt idx="463">
                  <c:v>0.46300000014629572</c:v>
                </c:pt>
                <c:pt idx="464">
                  <c:v>0.4640000001463957</c:v>
                </c:pt>
                <c:pt idx="465">
                  <c:v>0.46500000014649567</c:v>
                </c:pt>
                <c:pt idx="466">
                  <c:v>0.46600000014659565</c:v>
                </c:pt>
                <c:pt idx="467">
                  <c:v>0.46700000014669563</c:v>
                </c:pt>
                <c:pt idx="468">
                  <c:v>0.4680000001467956</c:v>
                </c:pt>
                <c:pt idx="469">
                  <c:v>0.46900000014689558</c:v>
                </c:pt>
                <c:pt idx="470">
                  <c:v>0.47000000014699556</c:v>
                </c:pt>
                <c:pt idx="471">
                  <c:v>0.47100000014709553</c:v>
                </c:pt>
                <c:pt idx="472">
                  <c:v>0.47200000014719551</c:v>
                </c:pt>
                <c:pt idx="473">
                  <c:v>0.47300000014729549</c:v>
                </c:pt>
                <c:pt idx="474">
                  <c:v>0.47400000014739546</c:v>
                </c:pt>
                <c:pt idx="475">
                  <c:v>0.47500000014749544</c:v>
                </c:pt>
                <c:pt idx="476">
                  <c:v>0.47600000014759541</c:v>
                </c:pt>
                <c:pt idx="477">
                  <c:v>0.47700000014769539</c:v>
                </c:pt>
                <c:pt idx="478">
                  <c:v>0.47800000014779537</c:v>
                </c:pt>
                <c:pt idx="479">
                  <c:v>0.47900000014789534</c:v>
                </c:pt>
                <c:pt idx="480">
                  <c:v>0.48000000014799532</c:v>
                </c:pt>
                <c:pt idx="481">
                  <c:v>0.4810000001480953</c:v>
                </c:pt>
                <c:pt idx="482">
                  <c:v>0.48200000014819527</c:v>
                </c:pt>
                <c:pt idx="483">
                  <c:v>0.48300000014829525</c:v>
                </c:pt>
                <c:pt idx="484">
                  <c:v>0.48400000014839523</c:v>
                </c:pt>
                <c:pt idx="485">
                  <c:v>0.4850000001484952</c:v>
                </c:pt>
                <c:pt idx="486">
                  <c:v>0.48600000014859518</c:v>
                </c:pt>
                <c:pt idx="487">
                  <c:v>0.48700000014869516</c:v>
                </c:pt>
                <c:pt idx="488">
                  <c:v>0.48800000014879513</c:v>
                </c:pt>
                <c:pt idx="489">
                  <c:v>0.48900000014889511</c:v>
                </c:pt>
                <c:pt idx="490">
                  <c:v>0.49000000014899509</c:v>
                </c:pt>
                <c:pt idx="491">
                  <c:v>0.49100000014909506</c:v>
                </c:pt>
                <c:pt idx="492">
                  <c:v>0.49200000014919504</c:v>
                </c:pt>
                <c:pt idx="493">
                  <c:v>0.49300000014929501</c:v>
                </c:pt>
                <c:pt idx="494">
                  <c:v>0.49400000014939499</c:v>
                </c:pt>
                <c:pt idx="495">
                  <c:v>0.49500000014949497</c:v>
                </c:pt>
                <c:pt idx="496">
                  <c:v>0.49600000014959494</c:v>
                </c:pt>
                <c:pt idx="497">
                  <c:v>0.49700000014969492</c:v>
                </c:pt>
                <c:pt idx="498">
                  <c:v>0.4980000001497949</c:v>
                </c:pt>
                <c:pt idx="499">
                  <c:v>0.49900000014989487</c:v>
                </c:pt>
                <c:pt idx="500">
                  <c:v>0.50000000014999491</c:v>
                </c:pt>
                <c:pt idx="501">
                  <c:v>0.50100000015009494</c:v>
                </c:pt>
                <c:pt idx="502">
                  <c:v>0.50200000015019497</c:v>
                </c:pt>
                <c:pt idx="503">
                  <c:v>0.503000000150295</c:v>
                </c:pt>
                <c:pt idx="504">
                  <c:v>0.50400000015039503</c:v>
                </c:pt>
                <c:pt idx="505">
                  <c:v>0.50500000015049507</c:v>
                </c:pt>
                <c:pt idx="506">
                  <c:v>0.5060000001505951</c:v>
                </c:pt>
                <c:pt idx="507">
                  <c:v>0.50700000015069513</c:v>
                </c:pt>
                <c:pt idx="508">
                  <c:v>0.50800000015079516</c:v>
                </c:pt>
                <c:pt idx="509">
                  <c:v>0.50900000015089519</c:v>
                </c:pt>
                <c:pt idx="510">
                  <c:v>0.51000000015099523</c:v>
                </c:pt>
                <c:pt idx="511">
                  <c:v>0.51100000015109526</c:v>
                </c:pt>
                <c:pt idx="512">
                  <c:v>0.51200000015119529</c:v>
                </c:pt>
                <c:pt idx="513">
                  <c:v>0.51300000015129532</c:v>
                </c:pt>
                <c:pt idx="514">
                  <c:v>0.51400000015139535</c:v>
                </c:pt>
                <c:pt idx="515">
                  <c:v>0.51500000015149539</c:v>
                </c:pt>
                <c:pt idx="516">
                  <c:v>0.51600000015159542</c:v>
                </c:pt>
                <c:pt idx="517">
                  <c:v>0.51700000015169545</c:v>
                </c:pt>
                <c:pt idx="518">
                  <c:v>0.51800000015179548</c:v>
                </c:pt>
                <c:pt idx="519">
                  <c:v>0.51900000015189551</c:v>
                </c:pt>
                <c:pt idx="520">
                  <c:v>0.52000000015199555</c:v>
                </c:pt>
                <c:pt idx="521">
                  <c:v>0.52100000015209558</c:v>
                </c:pt>
                <c:pt idx="522">
                  <c:v>0.52200000015219561</c:v>
                </c:pt>
                <c:pt idx="523">
                  <c:v>0.52300000015229564</c:v>
                </c:pt>
                <c:pt idx="524">
                  <c:v>0.52400000015239567</c:v>
                </c:pt>
                <c:pt idx="525">
                  <c:v>0.5250000001524957</c:v>
                </c:pt>
                <c:pt idx="526">
                  <c:v>0.52600000015259574</c:v>
                </c:pt>
                <c:pt idx="527">
                  <c:v>0.52700000015269577</c:v>
                </c:pt>
                <c:pt idx="528">
                  <c:v>0.5280000001527958</c:v>
                </c:pt>
                <c:pt idx="529">
                  <c:v>0.52900000015289583</c:v>
                </c:pt>
                <c:pt idx="530">
                  <c:v>0.53000000015299586</c:v>
                </c:pt>
                <c:pt idx="531">
                  <c:v>0.5310000001530959</c:v>
                </c:pt>
                <c:pt idx="532">
                  <c:v>0.53200000015319593</c:v>
                </c:pt>
                <c:pt idx="533">
                  <c:v>0.53300000015329596</c:v>
                </c:pt>
                <c:pt idx="534">
                  <c:v>0.53400000015339599</c:v>
                </c:pt>
                <c:pt idx="535">
                  <c:v>0.53500000015349602</c:v>
                </c:pt>
                <c:pt idx="536">
                  <c:v>0.53600000015359606</c:v>
                </c:pt>
                <c:pt idx="537">
                  <c:v>0.53700000015369609</c:v>
                </c:pt>
                <c:pt idx="538">
                  <c:v>0.53800000015379612</c:v>
                </c:pt>
                <c:pt idx="539">
                  <c:v>0.53900000015389615</c:v>
                </c:pt>
                <c:pt idx="540">
                  <c:v>0.54000000015399618</c:v>
                </c:pt>
                <c:pt idx="541">
                  <c:v>0.54100000015409622</c:v>
                </c:pt>
                <c:pt idx="542">
                  <c:v>0.54200000015419625</c:v>
                </c:pt>
                <c:pt idx="543">
                  <c:v>0.54300000015429628</c:v>
                </c:pt>
                <c:pt idx="544">
                  <c:v>0.54400000015439631</c:v>
                </c:pt>
                <c:pt idx="545">
                  <c:v>0.54500000015449634</c:v>
                </c:pt>
                <c:pt idx="546">
                  <c:v>0.54600000015459638</c:v>
                </c:pt>
                <c:pt idx="547">
                  <c:v>0.54700000015469641</c:v>
                </c:pt>
                <c:pt idx="548">
                  <c:v>0.54800000015479644</c:v>
                </c:pt>
                <c:pt idx="549">
                  <c:v>0.54900000015489647</c:v>
                </c:pt>
                <c:pt idx="550">
                  <c:v>0.5500000001549965</c:v>
                </c:pt>
                <c:pt idx="551">
                  <c:v>0.55100000015509654</c:v>
                </c:pt>
                <c:pt idx="552">
                  <c:v>0.55200000015519657</c:v>
                </c:pt>
                <c:pt idx="553">
                  <c:v>0.5530000001552966</c:v>
                </c:pt>
                <c:pt idx="554">
                  <c:v>0.55400000015539663</c:v>
                </c:pt>
                <c:pt idx="555">
                  <c:v>0.55500000015549666</c:v>
                </c:pt>
                <c:pt idx="556">
                  <c:v>0.5560000001555967</c:v>
                </c:pt>
                <c:pt idx="557">
                  <c:v>0.55700000015569673</c:v>
                </c:pt>
                <c:pt idx="558">
                  <c:v>0.55800000015579676</c:v>
                </c:pt>
                <c:pt idx="559">
                  <c:v>0.55900000015589679</c:v>
                </c:pt>
                <c:pt idx="560">
                  <c:v>0.56000000015599682</c:v>
                </c:pt>
                <c:pt idx="561">
                  <c:v>0.56100000015609686</c:v>
                </c:pt>
                <c:pt idx="562">
                  <c:v>0.56200000015619689</c:v>
                </c:pt>
                <c:pt idx="563">
                  <c:v>0.56300000015629692</c:v>
                </c:pt>
                <c:pt idx="564">
                  <c:v>0.56400000015639695</c:v>
                </c:pt>
                <c:pt idx="565">
                  <c:v>0.56500000015649698</c:v>
                </c:pt>
                <c:pt idx="566">
                  <c:v>0.56600000015659702</c:v>
                </c:pt>
                <c:pt idx="567">
                  <c:v>0.56700000015669705</c:v>
                </c:pt>
                <c:pt idx="568">
                  <c:v>0.56800000015679708</c:v>
                </c:pt>
                <c:pt idx="569">
                  <c:v>0.56900000015689711</c:v>
                </c:pt>
                <c:pt idx="570">
                  <c:v>0.57000000015699714</c:v>
                </c:pt>
                <c:pt idx="571">
                  <c:v>0.57100000015709718</c:v>
                </c:pt>
                <c:pt idx="572">
                  <c:v>0.57200000015719721</c:v>
                </c:pt>
                <c:pt idx="573">
                  <c:v>0.57300000015729724</c:v>
                </c:pt>
                <c:pt idx="574">
                  <c:v>0.57400000015739727</c:v>
                </c:pt>
                <c:pt idx="575">
                  <c:v>0.5750000001574973</c:v>
                </c:pt>
                <c:pt idx="576">
                  <c:v>0.57600000015759734</c:v>
                </c:pt>
                <c:pt idx="577">
                  <c:v>0.57700000015769737</c:v>
                </c:pt>
                <c:pt idx="578">
                  <c:v>0.5780000001577974</c:v>
                </c:pt>
                <c:pt idx="579">
                  <c:v>0.57900000015789743</c:v>
                </c:pt>
                <c:pt idx="580">
                  <c:v>0.58000000015799746</c:v>
                </c:pt>
                <c:pt idx="581">
                  <c:v>0.5810000001580975</c:v>
                </c:pt>
                <c:pt idx="582">
                  <c:v>0.58200000015819753</c:v>
                </c:pt>
                <c:pt idx="583">
                  <c:v>0.58300000015829756</c:v>
                </c:pt>
                <c:pt idx="584">
                  <c:v>0.58400000015839759</c:v>
                </c:pt>
                <c:pt idx="585">
                  <c:v>0.58500000015849762</c:v>
                </c:pt>
                <c:pt idx="586">
                  <c:v>0.58600000015859766</c:v>
                </c:pt>
                <c:pt idx="587">
                  <c:v>0.58700000015869769</c:v>
                </c:pt>
                <c:pt idx="588">
                  <c:v>0.58800000015879772</c:v>
                </c:pt>
                <c:pt idx="589">
                  <c:v>0.58900000015889775</c:v>
                </c:pt>
                <c:pt idx="590">
                  <c:v>0.59000000015899778</c:v>
                </c:pt>
                <c:pt idx="591">
                  <c:v>0.59100000015909782</c:v>
                </c:pt>
                <c:pt idx="592">
                  <c:v>0.59200000015919785</c:v>
                </c:pt>
                <c:pt idx="593">
                  <c:v>0.59300000015929788</c:v>
                </c:pt>
                <c:pt idx="594">
                  <c:v>0.59400000015939791</c:v>
                </c:pt>
                <c:pt idx="595">
                  <c:v>0.59500000015949794</c:v>
                </c:pt>
                <c:pt idx="596">
                  <c:v>0.59600000015959798</c:v>
                </c:pt>
                <c:pt idx="597">
                  <c:v>0.59700000015969801</c:v>
                </c:pt>
                <c:pt idx="598">
                  <c:v>0.59800000015979804</c:v>
                </c:pt>
                <c:pt idx="599">
                  <c:v>0.59900000015989807</c:v>
                </c:pt>
                <c:pt idx="600">
                  <c:v>0.6000000001599981</c:v>
                </c:pt>
                <c:pt idx="601">
                  <c:v>0.60100000016009814</c:v>
                </c:pt>
                <c:pt idx="602">
                  <c:v>0.60200000016019817</c:v>
                </c:pt>
                <c:pt idx="603">
                  <c:v>0.6030000001602982</c:v>
                </c:pt>
                <c:pt idx="604">
                  <c:v>0.60400000016039823</c:v>
                </c:pt>
                <c:pt idx="605">
                  <c:v>0.60500000016049826</c:v>
                </c:pt>
                <c:pt idx="606">
                  <c:v>0.6060000001605983</c:v>
                </c:pt>
                <c:pt idx="607">
                  <c:v>0.60700000016069833</c:v>
                </c:pt>
                <c:pt idx="608">
                  <c:v>0.60800000016079836</c:v>
                </c:pt>
                <c:pt idx="609">
                  <c:v>0.60900000016089839</c:v>
                </c:pt>
                <c:pt idx="610">
                  <c:v>0.61000000016099842</c:v>
                </c:pt>
                <c:pt idx="611">
                  <c:v>0.61100000016109846</c:v>
                </c:pt>
                <c:pt idx="612">
                  <c:v>0.61200000016119849</c:v>
                </c:pt>
                <c:pt idx="613">
                  <c:v>0.61300000016129852</c:v>
                </c:pt>
                <c:pt idx="614">
                  <c:v>0.61400000016139855</c:v>
                </c:pt>
                <c:pt idx="615">
                  <c:v>0.61500000016149858</c:v>
                </c:pt>
                <c:pt idx="616">
                  <c:v>0.61600000016159862</c:v>
                </c:pt>
                <c:pt idx="617">
                  <c:v>0.61700000016169865</c:v>
                </c:pt>
                <c:pt idx="618">
                  <c:v>0.61800000016179868</c:v>
                </c:pt>
                <c:pt idx="619">
                  <c:v>0.61900000016189871</c:v>
                </c:pt>
                <c:pt idx="620">
                  <c:v>0.62000000016199874</c:v>
                </c:pt>
                <c:pt idx="621">
                  <c:v>0.62100000016209878</c:v>
                </c:pt>
                <c:pt idx="622">
                  <c:v>0.62200000016219881</c:v>
                </c:pt>
                <c:pt idx="623">
                  <c:v>0.62300000016229884</c:v>
                </c:pt>
                <c:pt idx="624">
                  <c:v>0.62400000016239887</c:v>
                </c:pt>
                <c:pt idx="625">
                  <c:v>0.6250000001624989</c:v>
                </c:pt>
                <c:pt idx="626">
                  <c:v>0.62600000016259894</c:v>
                </c:pt>
                <c:pt idx="627">
                  <c:v>0.62700000016269897</c:v>
                </c:pt>
                <c:pt idx="628">
                  <c:v>0.628000000162799</c:v>
                </c:pt>
                <c:pt idx="629">
                  <c:v>0.62900000016289903</c:v>
                </c:pt>
                <c:pt idx="630">
                  <c:v>0.63000000016299906</c:v>
                </c:pt>
                <c:pt idx="631">
                  <c:v>0.6310000001630991</c:v>
                </c:pt>
                <c:pt idx="632">
                  <c:v>0.63200000016319913</c:v>
                </c:pt>
                <c:pt idx="633">
                  <c:v>0.63300000016329916</c:v>
                </c:pt>
                <c:pt idx="634">
                  <c:v>0.63400000016339919</c:v>
                </c:pt>
                <c:pt idx="635">
                  <c:v>0.63500000016349922</c:v>
                </c:pt>
                <c:pt idx="636">
                  <c:v>0.63600000016359926</c:v>
                </c:pt>
                <c:pt idx="637">
                  <c:v>0.63700000016369929</c:v>
                </c:pt>
                <c:pt idx="638">
                  <c:v>0.63800000016379932</c:v>
                </c:pt>
                <c:pt idx="639">
                  <c:v>0.63900000016389935</c:v>
                </c:pt>
                <c:pt idx="640">
                  <c:v>0.64000000016399938</c:v>
                </c:pt>
                <c:pt idx="641">
                  <c:v>0.64100000016409941</c:v>
                </c:pt>
                <c:pt idx="642">
                  <c:v>0.64200000016419945</c:v>
                </c:pt>
                <c:pt idx="643">
                  <c:v>0.64300000016429948</c:v>
                </c:pt>
                <c:pt idx="644">
                  <c:v>0.64400000016439951</c:v>
                </c:pt>
                <c:pt idx="645">
                  <c:v>0.64500000016449954</c:v>
                </c:pt>
                <c:pt idx="646">
                  <c:v>0.64600000016459957</c:v>
                </c:pt>
                <c:pt idx="647">
                  <c:v>0.64700000016469961</c:v>
                </c:pt>
                <c:pt idx="648">
                  <c:v>0.64800000016479964</c:v>
                </c:pt>
                <c:pt idx="649">
                  <c:v>0.64900000016489967</c:v>
                </c:pt>
                <c:pt idx="650">
                  <c:v>0.6500000001649997</c:v>
                </c:pt>
                <c:pt idx="651">
                  <c:v>0.65100000016509973</c:v>
                </c:pt>
                <c:pt idx="652">
                  <c:v>0.65200000016519977</c:v>
                </c:pt>
                <c:pt idx="653">
                  <c:v>0.6530000001652998</c:v>
                </c:pt>
                <c:pt idx="654">
                  <c:v>0.65400000016539983</c:v>
                </c:pt>
                <c:pt idx="655">
                  <c:v>0.65500000016549986</c:v>
                </c:pt>
                <c:pt idx="656">
                  <c:v>0.65600000016559989</c:v>
                </c:pt>
                <c:pt idx="657">
                  <c:v>0.65700000016569993</c:v>
                </c:pt>
                <c:pt idx="658">
                  <c:v>0.65800000016579996</c:v>
                </c:pt>
                <c:pt idx="659">
                  <c:v>0.65900000016589999</c:v>
                </c:pt>
                <c:pt idx="660">
                  <c:v>0.66000000016600002</c:v>
                </c:pt>
                <c:pt idx="661">
                  <c:v>0.66100000016610005</c:v>
                </c:pt>
                <c:pt idx="662">
                  <c:v>0.66200000016620009</c:v>
                </c:pt>
                <c:pt idx="663">
                  <c:v>0.66300000016630012</c:v>
                </c:pt>
                <c:pt idx="664">
                  <c:v>0.66400000016640015</c:v>
                </c:pt>
                <c:pt idx="665">
                  <c:v>0.66500000016650018</c:v>
                </c:pt>
                <c:pt idx="666">
                  <c:v>0.66600000016660021</c:v>
                </c:pt>
                <c:pt idx="667">
                  <c:v>0.66700000016670025</c:v>
                </c:pt>
                <c:pt idx="668">
                  <c:v>0.66800000016680028</c:v>
                </c:pt>
                <c:pt idx="669">
                  <c:v>0.66900000016690031</c:v>
                </c:pt>
                <c:pt idx="670">
                  <c:v>0.67000000016700034</c:v>
                </c:pt>
                <c:pt idx="671">
                  <c:v>0.67100000016710037</c:v>
                </c:pt>
                <c:pt idx="672">
                  <c:v>0.67200000016720041</c:v>
                </c:pt>
                <c:pt idx="673">
                  <c:v>0.67300000016730044</c:v>
                </c:pt>
                <c:pt idx="674">
                  <c:v>0.67400000016740047</c:v>
                </c:pt>
                <c:pt idx="675">
                  <c:v>0.6750000001675005</c:v>
                </c:pt>
                <c:pt idx="676">
                  <c:v>0.67600000016760053</c:v>
                </c:pt>
                <c:pt idx="677">
                  <c:v>0.67700000016770057</c:v>
                </c:pt>
                <c:pt idx="678">
                  <c:v>0.6780000001678006</c:v>
                </c:pt>
                <c:pt idx="679">
                  <c:v>0.67900000016790063</c:v>
                </c:pt>
                <c:pt idx="680">
                  <c:v>0.68000000016800066</c:v>
                </c:pt>
                <c:pt idx="681">
                  <c:v>0.68100000016810069</c:v>
                </c:pt>
                <c:pt idx="682">
                  <c:v>0.68200000016820073</c:v>
                </c:pt>
                <c:pt idx="683">
                  <c:v>0.68300000016830076</c:v>
                </c:pt>
                <c:pt idx="684">
                  <c:v>0.68400000016840079</c:v>
                </c:pt>
                <c:pt idx="685">
                  <c:v>0.68500000016850082</c:v>
                </c:pt>
                <c:pt idx="686">
                  <c:v>0.68600000016860085</c:v>
                </c:pt>
                <c:pt idx="687">
                  <c:v>0.68700000016870089</c:v>
                </c:pt>
                <c:pt idx="688">
                  <c:v>0.68800000016880092</c:v>
                </c:pt>
                <c:pt idx="689">
                  <c:v>0.68900000016890095</c:v>
                </c:pt>
                <c:pt idx="690">
                  <c:v>0.69000000016900098</c:v>
                </c:pt>
                <c:pt idx="691">
                  <c:v>0.69100000016910101</c:v>
                </c:pt>
                <c:pt idx="692">
                  <c:v>0.69200000016920105</c:v>
                </c:pt>
                <c:pt idx="693">
                  <c:v>0.69300000016930108</c:v>
                </c:pt>
                <c:pt idx="694">
                  <c:v>0.69400000016940111</c:v>
                </c:pt>
                <c:pt idx="695">
                  <c:v>0.69500000016950114</c:v>
                </c:pt>
                <c:pt idx="696">
                  <c:v>0.69600000016960117</c:v>
                </c:pt>
                <c:pt idx="697">
                  <c:v>0.69700000016970121</c:v>
                </c:pt>
                <c:pt idx="698">
                  <c:v>0.69800000016980124</c:v>
                </c:pt>
                <c:pt idx="699">
                  <c:v>0.69900000016990127</c:v>
                </c:pt>
                <c:pt idx="700">
                  <c:v>0.7000000001700013</c:v>
                </c:pt>
                <c:pt idx="701">
                  <c:v>0.70100000017010133</c:v>
                </c:pt>
                <c:pt idx="702">
                  <c:v>0.70200000017020137</c:v>
                </c:pt>
                <c:pt idx="703">
                  <c:v>0.7030000001703014</c:v>
                </c:pt>
                <c:pt idx="704">
                  <c:v>0.70400000017040143</c:v>
                </c:pt>
                <c:pt idx="705">
                  <c:v>0.70500000017050146</c:v>
                </c:pt>
                <c:pt idx="706">
                  <c:v>0.70600000017060149</c:v>
                </c:pt>
                <c:pt idx="707">
                  <c:v>0.70700000017070153</c:v>
                </c:pt>
                <c:pt idx="708">
                  <c:v>0.70800000017080156</c:v>
                </c:pt>
                <c:pt idx="709">
                  <c:v>0.70900000017090159</c:v>
                </c:pt>
                <c:pt idx="710">
                  <c:v>0.71000000017100162</c:v>
                </c:pt>
                <c:pt idx="711">
                  <c:v>0.71100000017110165</c:v>
                </c:pt>
                <c:pt idx="712">
                  <c:v>0.71200000017120169</c:v>
                </c:pt>
                <c:pt idx="713">
                  <c:v>0.71300000017130172</c:v>
                </c:pt>
                <c:pt idx="714">
                  <c:v>0.71400000017140175</c:v>
                </c:pt>
                <c:pt idx="715">
                  <c:v>0.71500000017150178</c:v>
                </c:pt>
                <c:pt idx="716">
                  <c:v>0.71600000017160181</c:v>
                </c:pt>
                <c:pt idx="717">
                  <c:v>0.71700000017170185</c:v>
                </c:pt>
                <c:pt idx="718">
                  <c:v>0.71800000017180188</c:v>
                </c:pt>
                <c:pt idx="719">
                  <c:v>0.71900000017190191</c:v>
                </c:pt>
                <c:pt idx="720">
                  <c:v>0.72000000017200194</c:v>
                </c:pt>
                <c:pt idx="721">
                  <c:v>0.72100000017210197</c:v>
                </c:pt>
                <c:pt idx="722">
                  <c:v>0.72200000017220201</c:v>
                </c:pt>
                <c:pt idx="723">
                  <c:v>0.72300000017230204</c:v>
                </c:pt>
                <c:pt idx="724">
                  <c:v>0.72400000017240207</c:v>
                </c:pt>
                <c:pt idx="725">
                  <c:v>0.7250000001725021</c:v>
                </c:pt>
                <c:pt idx="726">
                  <c:v>0.72600000017260213</c:v>
                </c:pt>
                <c:pt idx="727">
                  <c:v>0.72700000017270217</c:v>
                </c:pt>
                <c:pt idx="728">
                  <c:v>0.7280000001728022</c:v>
                </c:pt>
                <c:pt idx="729">
                  <c:v>0.72900000017290223</c:v>
                </c:pt>
                <c:pt idx="730">
                  <c:v>0.73000000017300226</c:v>
                </c:pt>
                <c:pt idx="731">
                  <c:v>0.73100000017310229</c:v>
                </c:pt>
                <c:pt idx="732">
                  <c:v>0.73200000017320233</c:v>
                </c:pt>
                <c:pt idx="733">
                  <c:v>0.73300000017330236</c:v>
                </c:pt>
                <c:pt idx="734">
                  <c:v>0.73400000017340239</c:v>
                </c:pt>
                <c:pt idx="735">
                  <c:v>0.73500000017350242</c:v>
                </c:pt>
                <c:pt idx="736">
                  <c:v>0.73600000017360245</c:v>
                </c:pt>
                <c:pt idx="737">
                  <c:v>0.73700000017370249</c:v>
                </c:pt>
                <c:pt idx="738">
                  <c:v>0.73800000017380252</c:v>
                </c:pt>
                <c:pt idx="739">
                  <c:v>0.73900000017390255</c:v>
                </c:pt>
                <c:pt idx="740">
                  <c:v>0.74000000017400258</c:v>
                </c:pt>
                <c:pt idx="741">
                  <c:v>0.74100000017410261</c:v>
                </c:pt>
                <c:pt idx="742">
                  <c:v>0.74200000017420265</c:v>
                </c:pt>
                <c:pt idx="743">
                  <c:v>0.74300000017430268</c:v>
                </c:pt>
                <c:pt idx="744">
                  <c:v>0.74400000017440271</c:v>
                </c:pt>
                <c:pt idx="745">
                  <c:v>0.74500000017450274</c:v>
                </c:pt>
                <c:pt idx="746">
                  <c:v>0.74600000017460277</c:v>
                </c:pt>
                <c:pt idx="747">
                  <c:v>0.74700000017470281</c:v>
                </c:pt>
                <c:pt idx="748">
                  <c:v>0.74800000017480284</c:v>
                </c:pt>
                <c:pt idx="749">
                  <c:v>0.74900000017490287</c:v>
                </c:pt>
                <c:pt idx="750">
                  <c:v>0.7500000001750029</c:v>
                </c:pt>
                <c:pt idx="751">
                  <c:v>0.75100000017510293</c:v>
                </c:pt>
                <c:pt idx="752">
                  <c:v>0.75200000017520297</c:v>
                </c:pt>
                <c:pt idx="753">
                  <c:v>0.753000000175303</c:v>
                </c:pt>
                <c:pt idx="754">
                  <c:v>0.75400000017540303</c:v>
                </c:pt>
                <c:pt idx="755">
                  <c:v>0.75500000017550306</c:v>
                </c:pt>
                <c:pt idx="756">
                  <c:v>0.75600000017560309</c:v>
                </c:pt>
                <c:pt idx="757">
                  <c:v>0.75700000017570312</c:v>
                </c:pt>
                <c:pt idx="758">
                  <c:v>0.75800000017580316</c:v>
                </c:pt>
                <c:pt idx="759">
                  <c:v>0.75900000017590319</c:v>
                </c:pt>
                <c:pt idx="760">
                  <c:v>0.76000000017600322</c:v>
                </c:pt>
                <c:pt idx="761">
                  <c:v>0.76100000017610325</c:v>
                </c:pt>
                <c:pt idx="762">
                  <c:v>0.76200000017620328</c:v>
                </c:pt>
                <c:pt idx="763">
                  <c:v>0.76300000017630332</c:v>
                </c:pt>
                <c:pt idx="764">
                  <c:v>0.76400000017640335</c:v>
                </c:pt>
                <c:pt idx="765">
                  <c:v>0.76500000017650338</c:v>
                </c:pt>
                <c:pt idx="766">
                  <c:v>0.76600000017660341</c:v>
                </c:pt>
                <c:pt idx="767">
                  <c:v>0.76700000017670344</c:v>
                </c:pt>
                <c:pt idx="768">
                  <c:v>0.76800000017680348</c:v>
                </c:pt>
                <c:pt idx="769">
                  <c:v>0.76900000017690351</c:v>
                </c:pt>
                <c:pt idx="770">
                  <c:v>0.77000000017700354</c:v>
                </c:pt>
                <c:pt idx="771">
                  <c:v>0.77100000017710357</c:v>
                </c:pt>
                <c:pt idx="772">
                  <c:v>0.7720000001772036</c:v>
                </c:pt>
                <c:pt idx="773">
                  <c:v>0.77300000017730364</c:v>
                </c:pt>
                <c:pt idx="774">
                  <c:v>0.77400000017740367</c:v>
                </c:pt>
                <c:pt idx="775">
                  <c:v>0.7750000001775037</c:v>
                </c:pt>
                <c:pt idx="776">
                  <c:v>0.77600000017760373</c:v>
                </c:pt>
                <c:pt idx="777">
                  <c:v>0.77700000017770376</c:v>
                </c:pt>
                <c:pt idx="778">
                  <c:v>0.7780000001778038</c:v>
                </c:pt>
                <c:pt idx="779">
                  <c:v>0.77900000017790383</c:v>
                </c:pt>
                <c:pt idx="780">
                  <c:v>0.78000000017800386</c:v>
                </c:pt>
                <c:pt idx="781">
                  <c:v>0.78100000017810389</c:v>
                </c:pt>
                <c:pt idx="782">
                  <c:v>0.78200000017820392</c:v>
                </c:pt>
                <c:pt idx="783">
                  <c:v>0.78300000017830396</c:v>
                </c:pt>
                <c:pt idx="784">
                  <c:v>0.78400000017840399</c:v>
                </c:pt>
                <c:pt idx="785">
                  <c:v>0.78500000017850402</c:v>
                </c:pt>
                <c:pt idx="786">
                  <c:v>0.78600000017860405</c:v>
                </c:pt>
                <c:pt idx="787">
                  <c:v>0.78700000017870408</c:v>
                </c:pt>
                <c:pt idx="788">
                  <c:v>0.78800000017880412</c:v>
                </c:pt>
                <c:pt idx="789">
                  <c:v>0.78900000017890415</c:v>
                </c:pt>
                <c:pt idx="790">
                  <c:v>0.79000000017900418</c:v>
                </c:pt>
                <c:pt idx="791">
                  <c:v>0.79100000017910421</c:v>
                </c:pt>
                <c:pt idx="792">
                  <c:v>0.79200000017920424</c:v>
                </c:pt>
                <c:pt idx="793">
                  <c:v>0.79300000017930428</c:v>
                </c:pt>
                <c:pt idx="794">
                  <c:v>0.79400000017940431</c:v>
                </c:pt>
                <c:pt idx="795">
                  <c:v>0.79500000017950434</c:v>
                </c:pt>
                <c:pt idx="796">
                  <c:v>0.79600000017960437</c:v>
                </c:pt>
                <c:pt idx="797">
                  <c:v>0.7970000001797044</c:v>
                </c:pt>
                <c:pt idx="798">
                  <c:v>0.79800000017980444</c:v>
                </c:pt>
                <c:pt idx="799">
                  <c:v>0.79900000017990447</c:v>
                </c:pt>
                <c:pt idx="800">
                  <c:v>0.8000000001800045</c:v>
                </c:pt>
                <c:pt idx="801">
                  <c:v>0.80100000018010453</c:v>
                </c:pt>
                <c:pt idx="802">
                  <c:v>0.80200000018020456</c:v>
                </c:pt>
                <c:pt idx="803">
                  <c:v>0.8030000001803046</c:v>
                </c:pt>
                <c:pt idx="804">
                  <c:v>0.80400000018040463</c:v>
                </c:pt>
                <c:pt idx="805">
                  <c:v>0.80500000018050466</c:v>
                </c:pt>
                <c:pt idx="806">
                  <c:v>0.80600000018060469</c:v>
                </c:pt>
                <c:pt idx="807">
                  <c:v>0.80700000018070472</c:v>
                </c:pt>
                <c:pt idx="808">
                  <c:v>0.80800000018080476</c:v>
                </c:pt>
                <c:pt idx="809">
                  <c:v>0.80900000018090479</c:v>
                </c:pt>
                <c:pt idx="810">
                  <c:v>0.81000000018100482</c:v>
                </c:pt>
                <c:pt idx="811">
                  <c:v>0.81100000018110485</c:v>
                </c:pt>
                <c:pt idx="812">
                  <c:v>0.81200000018120488</c:v>
                </c:pt>
                <c:pt idx="813">
                  <c:v>0.81300000018130492</c:v>
                </c:pt>
                <c:pt idx="814">
                  <c:v>0.81400000018140495</c:v>
                </c:pt>
                <c:pt idx="815">
                  <c:v>0.81500000018150498</c:v>
                </c:pt>
                <c:pt idx="816">
                  <c:v>0.81600000018160501</c:v>
                </c:pt>
                <c:pt idx="817">
                  <c:v>0.81700000018170504</c:v>
                </c:pt>
                <c:pt idx="818">
                  <c:v>0.81800000018180508</c:v>
                </c:pt>
                <c:pt idx="819">
                  <c:v>0.81900000018190511</c:v>
                </c:pt>
                <c:pt idx="820">
                  <c:v>0.82000000018200514</c:v>
                </c:pt>
                <c:pt idx="821">
                  <c:v>0.82100000018210517</c:v>
                </c:pt>
                <c:pt idx="822">
                  <c:v>0.8220000001822052</c:v>
                </c:pt>
                <c:pt idx="823">
                  <c:v>0.82300000018230524</c:v>
                </c:pt>
                <c:pt idx="824">
                  <c:v>0.82400000018240527</c:v>
                </c:pt>
                <c:pt idx="825">
                  <c:v>0.8250000001825053</c:v>
                </c:pt>
                <c:pt idx="826">
                  <c:v>0.82600000018260533</c:v>
                </c:pt>
                <c:pt idx="827">
                  <c:v>0.82700000018270536</c:v>
                </c:pt>
                <c:pt idx="828">
                  <c:v>0.8280000001828054</c:v>
                </c:pt>
                <c:pt idx="829">
                  <c:v>0.82900000018290543</c:v>
                </c:pt>
                <c:pt idx="830">
                  <c:v>0.83000000018300546</c:v>
                </c:pt>
                <c:pt idx="831">
                  <c:v>0.83100000018310549</c:v>
                </c:pt>
                <c:pt idx="832">
                  <c:v>0.83200000018320552</c:v>
                </c:pt>
                <c:pt idx="833">
                  <c:v>0.83300000018330556</c:v>
                </c:pt>
                <c:pt idx="834">
                  <c:v>0.83400000018340559</c:v>
                </c:pt>
                <c:pt idx="835">
                  <c:v>0.83500000018350562</c:v>
                </c:pt>
                <c:pt idx="836">
                  <c:v>0.83600000018360565</c:v>
                </c:pt>
                <c:pt idx="837">
                  <c:v>0.83700000018370568</c:v>
                </c:pt>
                <c:pt idx="838">
                  <c:v>0.83800000018380572</c:v>
                </c:pt>
                <c:pt idx="839">
                  <c:v>0.83900000018390575</c:v>
                </c:pt>
                <c:pt idx="840">
                  <c:v>0.84000000018400578</c:v>
                </c:pt>
                <c:pt idx="841">
                  <c:v>0.84100000018410581</c:v>
                </c:pt>
                <c:pt idx="842">
                  <c:v>0.84200000018420584</c:v>
                </c:pt>
                <c:pt idx="843">
                  <c:v>0.84300000018430588</c:v>
                </c:pt>
                <c:pt idx="844">
                  <c:v>0.84400000018440591</c:v>
                </c:pt>
                <c:pt idx="845">
                  <c:v>0.84500000018450594</c:v>
                </c:pt>
                <c:pt idx="846">
                  <c:v>0.84600000018460597</c:v>
                </c:pt>
                <c:pt idx="847">
                  <c:v>0.847000000184706</c:v>
                </c:pt>
                <c:pt idx="848">
                  <c:v>0.84800000018480604</c:v>
                </c:pt>
                <c:pt idx="849">
                  <c:v>0.84900000018490607</c:v>
                </c:pt>
                <c:pt idx="850">
                  <c:v>0.8500000001850061</c:v>
                </c:pt>
                <c:pt idx="851">
                  <c:v>0.85100000018510613</c:v>
                </c:pt>
                <c:pt idx="852">
                  <c:v>0.85200000018520616</c:v>
                </c:pt>
                <c:pt idx="853">
                  <c:v>0.8530000001853062</c:v>
                </c:pt>
                <c:pt idx="854">
                  <c:v>0.85400000018540623</c:v>
                </c:pt>
                <c:pt idx="855">
                  <c:v>0.85500000018550626</c:v>
                </c:pt>
                <c:pt idx="856">
                  <c:v>0.85600000018560629</c:v>
                </c:pt>
                <c:pt idx="857">
                  <c:v>0.85700000018570632</c:v>
                </c:pt>
                <c:pt idx="858">
                  <c:v>0.85800000018580636</c:v>
                </c:pt>
                <c:pt idx="859">
                  <c:v>0.85900000018590639</c:v>
                </c:pt>
                <c:pt idx="860">
                  <c:v>0.86000000018600642</c:v>
                </c:pt>
                <c:pt idx="861">
                  <c:v>0.86100000018610645</c:v>
                </c:pt>
                <c:pt idx="862">
                  <c:v>0.86200000018620648</c:v>
                </c:pt>
                <c:pt idx="863">
                  <c:v>0.86300000018630652</c:v>
                </c:pt>
                <c:pt idx="864">
                  <c:v>0.86400000018640655</c:v>
                </c:pt>
                <c:pt idx="865">
                  <c:v>0.86500000018650658</c:v>
                </c:pt>
                <c:pt idx="866">
                  <c:v>0.86600000018660661</c:v>
                </c:pt>
                <c:pt idx="867">
                  <c:v>0.86700000018670664</c:v>
                </c:pt>
                <c:pt idx="868">
                  <c:v>0.86800000018680668</c:v>
                </c:pt>
                <c:pt idx="869">
                  <c:v>0.86900000018690671</c:v>
                </c:pt>
                <c:pt idx="870">
                  <c:v>0.87000000018700674</c:v>
                </c:pt>
                <c:pt idx="871">
                  <c:v>0.87100000018710677</c:v>
                </c:pt>
                <c:pt idx="872">
                  <c:v>0.8720000001872068</c:v>
                </c:pt>
                <c:pt idx="873">
                  <c:v>0.87300000018730683</c:v>
                </c:pt>
                <c:pt idx="874">
                  <c:v>0.87400000018740687</c:v>
                </c:pt>
                <c:pt idx="875">
                  <c:v>0.8750000001875069</c:v>
                </c:pt>
                <c:pt idx="876">
                  <c:v>0.87600000018760693</c:v>
                </c:pt>
                <c:pt idx="877">
                  <c:v>0.87700000018770696</c:v>
                </c:pt>
                <c:pt idx="878">
                  <c:v>0.87800000018780699</c:v>
                </c:pt>
                <c:pt idx="879">
                  <c:v>0.87900000018790703</c:v>
                </c:pt>
                <c:pt idx="880">
                  <c:v>0.88000000018800706</c:v>
                </c:pt>
                <c:pt idx="881">
                  <c:v>0.88100000018810709</c:v>
                </c:pt>
                <c:pt idx="882">
                  <c:v>0.88200000018820712</c:v>
                </c:pt>
                <c:pt idx="883">
                  <c:v>0.88300000018830715</c:v>
                </c:pt>
                <c:pt idx="884">
                  <c:v>0.88400000018840719</c:v>
                </c:pt>
                <c:pt idx="885">
                  <c:v>0.88500000018850722</c:v>
                </c:pt>
                <c:pt idx="886">
                  <c:v>0.88600000018860725</c:v>
                </c:pt>
                <c:pt idx="887">
                  <c:v>0.88700000018870728</c:v>
                </c:pt>
                <c:pt idx="888">
                  <c:v>0.88800000018880731</c:v>
                </c:pt>
                <c:pt idx="889">
                  <c:v>0.88900000018890735</c:v>
                </c:pt>
                <c:pt idx="890">
                  <c:v>0.89000000018900738</c:v>
                </c:pt>
                <c:pt idx="891">
                  <c:v>0.89100000018910741</c:v>
                </c:pt>
                <c:pt idx="892">
                  <c:v>0.89200000018920744</c:v>
                </c:pt>
                <c:pt idx="893">
                  <c:v>0.89300000018930747</c:v>
                </c:pt>
                <c:pt idx="894">
                  <c:v>0.89400000018940751</c:v>
                </c:pt>
                <c:pt idx="895">
                  <c:v>0.89500000018950754</c:v>
                </c:pt>
                <c:pt idx="896">
                  <c:v>0.89600000018960757</c:v>
                </c:pt>
                <c:pt idx="897">
                  <c:v>0.8970000001897076</c:v>
                </c:pt>
                <c:pt idx="898">
                  <c:v>0.89800000018980763</c:v>
                </c:pt>
                <c:pt idx="899">
                  <c:v>0.89900000018990767</c:v>
                </c:pt>
                <c:pt idx="900">
                  <c:v>0.9000000001900077</c:v>
                </c:pt>
                <c:pt idx="901">
                  <c:v>0.90100000019010773</c:v>
                </c:pt>
                <c:pt idx="902">
                  <c:v>0.90200000019020776</c:v>
                </c:pt>
                <c:pt idx="903">
                  <c:v>0.90300000019030779</c:v>
                </c:pt>
                <c:pt idx="904">
                  <c:v>0.90400000019040783</c:v>
                </c:pt>
                <c:pt idx="905">
                  <c:v>0.90500000019050786</c:v>
                </c:pt>
                <c:pt idx="906">
                  <c:v>0.90600000019060789</c:v>
                </c:pt>
                <c:pt idx="907">
                  <c:v>0.90700000019070792</c:v>
                </c:pt>
                <c:pt idx="908">
                  <c:v>0.90800000019080795</c:v>
                </c:pt>
                <c:pt idx="909">
                  <c:v>0.90900000019090799</c:v>
                </c:pt>
                <c:pt idx="910">
                  <c:v>0.91000000019100802</c:v>
                </c:pt>
                <c:pt idx="911">
                  <c:v>0.91100000019110805</c:v>
                </c:pt>
                <c:pt idx="912">
                  <c:v>0.91200000019120808</c:v>
                </c:pt>
                <c:pt idx="913">
                  <c:v>0.91300000019130811</c:v>
                </c:pt>
                <c:pt idx="914">
                  <c:v>0.91400000019140815</c:v>
                </c:pt>
                <c:pt idx="915">
                  <c:v>0.91500000019150818</c:v>
                </c:pt>
                <c:pt idx="916">
                  <c:v>0.91600000019160821</c:v>
                </c:pt>
                <c:pt idx="917">
                  <c:v>0.91700000019170824</c:v>
                </c:pt>
                <c:pt idx="918">
                  <c:v>0.91800000019180827</c:v>
                </c:pt>
                <c:pt idx="919">
                  <c:v>0.91900000019190831</c:v>
                </c:pt>
                <c:pt idx="920">
                  <c:v>0.92000000019200834</c:v>
                </c:pt>
                <c:pt idx="921">
                  <c:v>0.92100000019210837</c:v>
                </c:pt>
                <c:pt idx="922">
                  <c:v>0.9220000001922084</c:v>
                </c:pt>
                <c:pt idx="923">
                  <c:v>0.92300000019230843</c:v>
                </c:pt>
                <c:pt idx="924">
                  <c:v>0.92400000019240847</c:v>
                </c:pt>
                <c:pt idx="925">
                  <c:v>0.9250000001925085</c:v>
                </c:pt>
                <c:pt idx="926">
                  <c:v>0.92600000019260853</c:v>
                </c:pt>
                <c:pt idx="927">
                  <c:v>0.92700000019270856</c:v>
                </c:pt>
                <c:pt idx="928">
                  <c:v>0.92800000019280859</c:v>
                </c:pt>
                <c:pt idx="929">
                  <c:v>0.92900000019290863</c:v>
                </c:pt>
                <c:pt idx="930">
                  <c:v>0.93000000019300866</c:v>
                </c:pt>
                <c:pt idx="931">
                  <c:v>0.93100000019310869</c:v>
                </c:pt>
                <c:pt idx="932">
                  <c:v>0.93200000019320872</c:v>
                </c:pt>
                <c:pt idx="933">
                  <c:v>0.93300000019330875</c:v>
                </c:pt>
                <c:pt idx="934">
                  <c:v>0.93400000019340879</c:v>
                </c:pt>
                <c:pt idx="935">
                  <c:v>0.93500000019350882</c:v>
                </c:pt>
                <c:pt idx="936">
                  <c:v>0.93600000019360885</c:v>
                </c:pt>
                <c:pt idx="937">
                  <c:v>0.93700000019370888</c:v>
                </c:pt>
                <c:pt idx="938">
                  <c:v>0.93800000019380891</c:v>
                </c:pt>
                <c:pt idx="939">
                  <c:v>0.93900000019390895</c:v>
                </c:pt>
                <c:pt idx="940">
                  <c:v>0.94000000019400898</c:v>
                </c:pt>
                <c:pt idx="941">
                  <c:v>0.94100000019410901</c:v>
                </c:pt>
                <c:pt idx="942">
                  <c:v>0.94200000019420904</c:v>
                </c:pt>
                <c:pt idx="943">
                  <c:v>0.94300000019430907</c:v>
                </c:pt>
                <c:pt idx="944">
                  <c:v>0.94400000019440911</c:v>
                </c:pt>
                <c:pt idx="945">
                  <c:v>0.94500000019450914</c:v>
                </c:pt>
                <c:pt idx="946">
                  <c:v>0.94600000019460917</c:v>
                </c:pt>
                <c:pt idx="947">
                  <c:v>0.9470000001947092</c:v>
                </c:pt>
                <c:pt idx="948">
                  <c:v>0.94800000019480923</c:v>
                </c:pt>
                <c:pt idx="949">
                  <c:v>0.94900000019490927</c:v>
                </c:pt>
                <c:pt idx="950">
                  <c:v>0.9500000001950093</c:v>
                </c:pt>
                <c:pt idx="951">
                  <c:v>0.95100000019510933</c:v>
                </c:pt>
                <c:pt idx="952">
                  <c:v>0.95200000019520936</c:v>
                </c:pt>
                <c:pt idx="953">
                  <c:v>0.95300000019530939</c:v>
                </c:pt>
                <c:pt idx="954">
                  <c:v>0.95400000019540943</c:v>
                </c:pt>
                <c:pt idx="955">
                  <c:v>0.95500000019550946</c:v>
                </c:pt>
                <c:pt idx="956">
                  <c:v>0.95600000019560949</c:v>
                </c:pt>
                <c:pt idx="957">
                  <c:v>0.95700000019570952</c:v>
                </c:pt>
                <c:pt idx="958">
                  <c:v>0.95800000019580955</c:v>
                </c:pt>
                <c:pt idx="959">
                  <c:v>0.95900000019590959</c:v>
                </c:pt>
                <c:pt idx="960">
                  <c:v>0.96000000019600962</c:v>
                </c:pt>
                <c:pt idx="961">
                  <c:v>0.96100000019610965</c:v>
                </c:pt>
                <c:pt idx="962">
                  <c:v>0.96200000019620968</c:v>
                </c:pt>
                <c:pt idx="963">
                  <c:v>0.96300000019630971</c:v>
                </c:pt>
                <c:pt idx="964">
                  <c:v>0.96400000019640975</c:v>
                </c:pt>
                <c:pt idx="965">
                  <c:v>0.96500000019650978</c:v>
                </c:pt>
                <c:pt idx="966">
                  <c:v>0.96600000019660981</c:v>
                </c:pt>
                <c:pt idx="967">
                  <c:v>0.96700000019670984</c:v>
                </c:pt>
                <c:pt idx="968">
                  <c:v>0.96800000019680987</c:v>
                </c:pt>
                <c:pt idx="969">
                  <c:v>0.96900000019690991</c:v>
                </c:pt>
                <c:pt idx="970">
                  <c:v>0.97000000019700994</c:v>
                </c:pt>
                <c:pt idx="971">
                  <c:v>0.97100000019710997</c:v>
                </c:pt>
                <c:pt idx="972">
                  <c:v>0.97200000019721</c:v>
                </c:pt>
                <c:pt idx="973">
                  <c:v>0.97300000019731003</c:v>
                </c:pt>
                <c:pt idx="974">
                  <c:v>0.97400000019741007</c:v>
                </c:pt>
                <c:pt idx="975">
                  <c:v>0.9750000001975101</c:v>
                </c:pt>
                <c:pt idx="976">
                  <c:v>0.97600000019761013</c:v>
                </c:pt>
                <c:pt idx="977">
                  <c:v>0.97700000019771016</c:v>
                </c:pt>
                <c:pt idx="978">
                  <c:v>0.97800000019781019</c:v>
                </c:pt>
                <c:pt idx="979">
                  <c:v>0.97900000019791023</c:v>
                </c:pt>
                <c:pt idx="980">
                  <c:v>0.98000000019801026</c:v>
                </c:pt>
                <c:pt idx="981">
                  <c:v>0.98100000019811029</c:v>
                </c:pt>
                <c:pt idx="982">
                  <c:v>0.98200000019821032</c:v>
                </c:pt>
                <c:pt idx="983">
                  <c:v>0.98300000019831035</c:v>
                </c:pt>
                <c:pt idx="984">
                  <c:v>0.98400000019841039</c:v>
                </c:pt>
                <c:pt idx="985">
                  <c:v>0.98500000019851042</c:v>
                </c:pt>
                <c:pt idx="986">
                  <c:v>0.98600000019861045</c:v>
                </c:pt>
                <c:pt idx="987">
                  <c:v>0.98700000019871048</c:v>
                </c:pt>
                <c:pt idx="988">
                  <c:v>0.98800000019881051</c:v>
                </c:pt>
                <c:pt idx="989">
                  <c:v>0.98900000019891054</c:v>
                </c:pt>
                <c:pt idx="990">
                  <c:v>0.99000000019901058</c:v>
                </c:pt>
                <c:pt idx="991">
                  <c:v>0.99100000019911061</c:v>
                </c:pt>
                <c:pt idx="992">
                  <c:v>0.99200000019921064</c:v>
                </c:pt>
                <c:pt idx="993">
                  <c:v>0.99300000019931067</c:v>
                </c:pt>
                <c:pt idx="994">
                  <c:v>0.9940000001994107</c:v>
                </c:pt>
                <c:pt idx="995">
                  <c:v>0.99500000019951074</c:v>
                </c:pt>
                <c:pt idx="996">
                  <c:v>0.99600000019961077</c:v>
                </c:pt>
                <c:pt idx="997">
                  <c:v>0.9970000001997108</c:v>
                </c:pt>
                <c:pt idx="998">
                  <c:v>0.99800000019981083</c:v>
                </c:pt>
                <c:pt idx="999">
                  <c:v>0.99900000019991086</c:v>
                </c:pt>
                <c:pt idx="1000">
                  <c:v>1</c:v>
                </c:pt>
              </c:numCache>
            </c:numRef>
          </c:xVal>
          <c:yVal>
            <c:numRef>
              <c:f>Beta!$C$7:$C$1007</c:f>
              <c:numCache>
                <c:formatCode>0.00000</c:formatCode>
                <c:ptCount val="1001"/>
                <c:pt idx="0">
                  <c:v>1.3153929826791565E-40</c:v>
                </c:pt>
                <c:pt idx="1">
                  <c:v>1.3140781158529612E-12</c:v>
                </c:pt>
                <c:pt idx="2">
                  <c:v>2.1004199356653389E-11</c:v>
                </c:pt>
                <c:pt idx="3">
                  <c:v>1.0622720530827381E-10</c:v>
                </c:pt>
                <c:pt idx="4">
                  <c:v>3.3539367482485407E-10</c:v>
                </c:pt>
                <c:pt idx="5">
                  <c:v>8.1801007687078504E-10</c:v>
                </c:pt>
                <c:pt idx="6">
                  <c:v>1.6945209233626933E-9</c:v>
                </c:pt>
                <c:pt idx="7">
                  <c:v>3.1361509220114213E-9</c:v>
                </c:pt>
                <c:pt idx="8">
                  <c:v>5.3447471291640215E-9</c:v>
                </c:pt>
                <c:pt idx="9">
                  <c:v>8.5526211026457245E-9</c:v>
                </c:pt>
                <c:pt idx="10">
                  <c:v>1.3022391054601935E-8</c:v>
                </c:pt>
                <c:pt idx="11">
                  <c:v>1.9046824004340215E-8</c:v>
                </c:pt>
                <c:pt idx="12">
                  <c:v>2.6948677931172252E-8</c:v>
                </c:pt>
                <c:pt idx="13">
                  <c:v>3.7080543927255877E-8</c:v>
                </c:pt>
                <c:pt idx="14">
                  <c:v>4.9824688350436996E-8</c:v>
                </c:pt>
                <c:pt idx="15">
                  <c:v>6.5592894977091623E-8</c:v>
                </c:pt>
                <c:pt idx="16">
                  <c:v>8.482630715496789E-8</c:v>
                </c:pt>
                <c:pt idx="17">
                  <c:v>1.0799526995602785E-7</c:v>
                </c:pt>
                <c:pt idx="18">
                  <c:v>1.3559917232928973E-7</c:v>
                </c:pt>
                <c:pt idx="19">
                  <c:v>1.6816628925366979E-7</c:v>
                </c:pt>
                <c:pt idx="20">
                  <c:v>2.0625362389082415E-7</c:v>
                </c:pt>
                <c:pt idx="21">
                  <c:v>2.504467497379911E-7</c:v>
                </c:pt>
                <c:pt idx="22">
                  <c:v>3.0135965278083272E-7</c:v>
                </c:pt>
                <c:pt idx="23">
                  <c:v>3.5963457364627731E-7</c:v>
                </c:pt>
                <c:pt idx="24">
                  <c:v>4.2594184975536079E-7</c:v>
                </c:pt>
                <c:pt idx="25">
                  <c:v>5.0097975747606925E-7</c:v>
                </c:pt>
                <c:pt idx="26">
                  <c:v>5.8547435427618058E-7</c:v>
                </c:pt>
                <c:pt idx="27">
                  <c:v>6.8017932087610684E-7</c:v>
                </c:pt>
                <c:pt idx="28">
                  <c:v>7.858758034017352E-7</c:v>
                </c:pt>
                <c:pt idx="29">
                  <c:v>9.0337225553727157E-7</c:v>
                </c:pt>
                <c:pt idx="30">
                  <c:v>1.0335042806780816E-6</c:v>
                </c:pt>
                <c:pt idx="31">
                  <c:v>1.1771344740835319E-6</c:v>
                </c:pt>
                <c:pt idx="32">
                  <c:v>1.3351522650298345E-6</c:v>
                </c:pt>
                <c:pt idx="33">
                  <c:v>1.5084737589628837E-6</c:v>
                </c:pt>
                <c:pt idx="34">
                  <c:v>1.6980415796511069E-6</c:v>
                </c:pt>
                <c:pt idx="35">
                  <c:v>1.9048247113382973E-6</c:v>
                </c:pt>
                <c:pt idx="36">
                  <c:v>2.1298183408964611E-6</c:v>
                </c:pt>
                <c:pt idx="37">
                  <c:v>2.3740436999786588E-6</c:v>
                </c:pt>
                <c:pt idx="38">
                  <c:v>2.6385479071718448E-6</c:v>
                </c:pt>
                <c:pt idx="39">
                  <c:v>2.9244038101497135E-6</c:v>
                </c:pt>
                <c:pt idx="40">
                  <c:v>3.2327098278255363E-6</c:v>
                </c:pt>
                <c:pt idx="41">
                  <c:v>3.5645897925050103E-6</c:v>
                </c:pt>
                <c:pt idx="42">
                  <c:v>3.9211927920390914E-6</c:v>
                </c:pt>
                <c:pt idx="43">
                  <c:v>4.303693011976846E-6</c:v>
                </c:pt>
                <c:pt idx="44">
                  <c:v>4.7132895777182831E-6</c:v>
                </c:pt>
                <c:pt idx="45">
                  <c:v>5.1512063966672034E-6</c:v>
                </c:pt>
                <c:pt idx="46">
                  <c:v>5.6186920003840455E-6</c:v>
                </c:pt>
                <c:pt idx="47">
                  <c:v>6.1170193867387075E-6</c:v>
                </c:pt>
                <c:pt idx="48">
                  <c:v>6.6474858620634157E-6</c:v>
                </c:pt>
                <c:pt idx="49">
                  <c:v>7.2114128833055472E-6</c:v>
                </c:pt>
                <c:pt idx="50">
                  <c:v>7.8101459001804884E-6</c:v>
                </c:pt>
                <c:pt idx="51">
                  <c:v>8.4450541973244471E-6</c:v>
                </c:pt>
                <c:pt idx="52">
                  <c:v>9.1175307364473385E-6</c:v>
                </c:pt>
                <c:pt idx="53">
                  <c:v>9.828991998485583E-6</c:v>
                </c:pt>
                <c:pt idx="54">
                  <c:v>1.0580877825754989E-5</c:v>
                </c:pt>
                <c:pt idx="55">
                  <c:v>1.1374651264103547E-5</c:v>
                </c:pt>
                <c:pt idx="56">
                  <c:v>1.2211798405064332E-5</c:v>
                </c:pt>
                <c:pt idx="57">
                  <c:v>1.3093828228008279E-5</c:v>
                </c:pt>
                <c:pt idx="58">
                  <c:v>1.4022272442297086E-5</c:v>
                </c:pt>
                <c:pt idx="59">
                  <c:v>1.4998685329436012E-5</c:v>
                </c:pt>
                <c:pt idx="60">
                  <c:v>1.6024643585226739E-5</c:v>
                </c:pt>
                <c:pt idx="61">
                  <c:v>1.7101746161920216E-5</c:v>
                </c:pt>
                <c:pt idx="62">
                  <c:v>1.8231614110369489E-5</c:v>
                </c:pt>
                <c:pt idx="63">
                  <c:v>1.9415890422182557E-5</c:v>
                </c:pt>
                <c:pt idx="64">
                  <c:v>2.0656239871875201E-5</c:v>
                </c:pt>
                <c:pt idx="65">
                  <c:v>2.1954348859023816E-5</c:v>
                </c:pt>
                <c:pt idx="66">
                  <c:v>2.3311925250418299E-5</c:v>
                </c:pt>
                <c:pt idx="67">
                  <c:v>2.4730698222214836E-5</c:v>
                </c:pt>
                <c:pt idx="68">
                  <c:v>2.6212418102088774E-5</c:v>
                </c:pt>
                <c:pt idx="69">
                  <c:v>2.7758856211387462E-5</c:v>
                </c:pt>
                <c:pt idx="70">
                  <c:v>2.9371804707283095E-5</c:v>
                </c:pt>
                <c:pt idx="71">
                  <c:v>3.105307642492552E-5</c:v>
                </c:pt>
                <c:pt idx="72">
                  <c:v>3.2804504719595151E-5</c:v>
                </c:pt>
                <c:pt idx="73">
                  <c:v>3.4627943308855736E-5</c:v>
                </c:pt>
                <c:pt idx="74">
                  <c:v>3.6525266114707229E-5</c:v>
                </c:pt>
                <c:pt idx="75">
                  <c:v>3.849836710573864E-5</c:v>
                </c:pt>
                <c:pt idx="76">
                  <c:v>4.0549160139280892E-5</c:v>
                </c:pt>
                <c:pt idx="77">
                  <c:v>4.2679578803559595E-5</c:v>
                </c:pt>
                <c:pt idx="78">
                  <c:v>4.4891576259847973E-5</c:v>
                </c:pt>
                <c:pt idx="79">
                  <c:v>4.7187125084619665E-5</c:v>
                </c:pt>
                <c:pt idx="80">
                  <c:v>4.9568217111701546E-5</c:v>
                </c:pt>
                <c:pt idx="81">
                  <c:v>5.2036863274426588E-5</c:v>
                </c:pt>
                <c:pt idx="82">
                  <c:v>5.4595093447786755E-5</c:v>
                </c:pt>
                <c:pt idx="83">
                  <c:v>5.7244956290585743E-5</c:v>
                </c:pt>
                <c:pt idx="84">
                  <c:v>5.9988519087591896E-5</c:v>
                </c:pt>
                <c:pt idx="85">
                  <c:v>6.2827867591691022E-5</c:v>
                </c:pt>
                <c:pt idx="86">
                  <c:v>6.5765105866039261E-5</c:v>
                </c:pt>
                <c:pt idx="87">
                  <c:v>6.8802356126215888E-5</c:v>
                </c:pt>
                <c:pt idx="88">
                  <c:v>7.1941758582376149E-5</c:v>
                </c:pt>
                <c:pt idx="89">
                  <c:v>7.5185471281404167E-5</c:v>
                </c:pt>
                <c:pt idx="90">
                  <c:v>7.8535669949065726E-5</c:v>
                </c:pt>
                <c:pt idx="91">
                  <c:v>8.1994547832161147E-5</c:v>
                </c:pt>
                <c:pt idx="92">
                  <c:v>8.5564315540678096E-5</c:v>
                </c:pt>
                <c:pt idx="93">
                  <c:v>8.9247200889944431E-5</c:v>
                </c:pt>
                <c:pt idx="94">
                  <c:v>9.3045448742781054E-5</c:v>
                </c:pt>
                <c:pt idx="95">
                  <c:v>9.6961320851654865E-5</c:v>
                </c:pt>
                <c:pt idx="96">
                  <c:v>1.0099709570083132E-4</c:v>
                </c:pt>
                <c:pt idx="97">
                  <c:v>1.0515506834852755E-4</c:v>
                </c:pt>
                <c:pt idx="98">
                  <c:v>1.0943755026906511E-4</c:v>
                </c:pt>
                <c:pt idx="99">
                  <c:v>1.1384686919502277E-4</c:v>
                </c:pt>
                <c:pt idx="100">
                  <c:v>1.1838536895938939E-4</c:v>
                </c:pt>
                <c:pt idx="101">
                  <c:v>1.2305540933771678E-4</c:v>
                </c:pt>
                <c:pt idx="102">
                  <c:v>1.2785936589027264E-4</c:v>
                </c:pt>
                <c:pt idx="103">
                  <c:v>1.3279962980419319E-4</c:v>
                </c:pt>
                <c:pt idx="104">
                  <c:v>1.3787860773563604E-4</c:v>
                </c:pt>
                <c:pt idx="105">
                  <c:v>1.430987216519332E-4</c:v>
                </c:pt>
                <c:pt idx="106">
                  <c:v>1.4846240867374396E-4</c:v>
                </c:pt>
                <c:pt idx="107">
                  <c:v>1.5397212091720734E-4</c:v>
                </c:pt>
                <c:pt idx="108">
                  <c:v>1.596303253360954E-4</c:v>
                </c:pt>
                <c:pt idx="109">
                  <c:v>1.6543950356396573E-4</c:v>
                </c:pt>
                <c:pt idx="110">
                  <c:v>1.7140215175631457E-4</c:v>
                </c:pt>
                <c:pt idx="111">
                  <c:v>1.7752078043272948E-4</c:v>
                </c:pt>
                <c:pt idx="112">
                  <c:v>1.8379791431904211E-4</c:v>
                </c:pt>
                <c:pt idx="113">
                  <c:v>1.9023609218948132E-4</c:v>
                </c:pt>
                <c:pt idx="114">
                  <c:v>1.968378667088258E-4</c:v>
                </c:pt>
                <c:pt idx="115">
                  <c:v>2.0360580427455688E-4</c:v>
                </c:pt>
                <c:pt idx="116">
                  <c:v>2.1054248485901159E-4</c:v>
                </c:pt>
                <c:pt idx="117">
                  <c:v>2.176505018515353E-4</c:v>
                </c:pt>
                <c:pt idx="118">
                  <c:v>2.2493246190063469E-4</c:v>
                </c:pt>
                <c:pt idx="119">
                  <c:v>2.323909847561305E-4</c:v>
                </c:pt>
                <c:pt idx="120">
                  <c:v>2.4002870311131018E-4</c:v>
                </c:pt>
                <c:pt idx="121">
                  <c:v>2.4784826244508157E-4</c:v>
                </c:pt>
                <c:pt idx="122">
                  <c:v>2.5585232086412443E-4</c:v>
                </c:pt>
                <c:pt idx="123">
                  <c:v>2.6404354894504447E-4</c:v>
                </c:pt>
                <c:pt idx="124">
                  <c:v>2.7242462957652547E-4</c:v>
                </c:pt>
                <c:pt idx="125">
                  <c:v>2.809982578014825E-4</c:v>
                </c:pt>
                <c:pt idx="126">
                  <c:v>2.8976714065921438E-4</c:v>
                </c:pt>
                <c:pt idx="127">
                  <c:v>2.9873399702755717E-4</c:v>
                </c:pt>
                <c:pt idx="128">
                  <c:v>3.0790155746503617E-4</c:v>
                </c:pt>
                <c:pt idx="129">
                  <c:v>3.1727256405301952E-4</c:v>
                </c:pt>
                <c:pt idx="130">
                  <c:v>3.2684977023787054E-4</c:v>
                </c:pt>
                <c:pt idx="131">
                  <c:v>3.3663594067310062E-4</c:v>
                </c:pt>
                <c:pt idx="132">
                  <c:v>3.4663385106152258E-4</c:v>
                </c:pt>
                <c:pt idx="133">
                  <c:v>3.5684628799740302E-4</c:v>
                </c:pt>
                <c:pt idx="134">
                  <c:v>3.6727604880861485E-4</c:v>
                </c:pt>
                <c:pt idx="135">
                  <c:v>3.7792594139879126E-4</c:v>
                </c:pt>
                <c:pt idx="136">
                  <c:v>3.8879878408947687E-4</c:v>
                </c:pt>
                <c:pt idx="137">
                  <c:v>3.9989740546228259E-4</c:v>
                </c:pt>
                <c:pt idx="138">
                  <c:v>4.1122464420103693E-4</c:v>
                </c:pt>
                <c:pt idx="139">
                  <c:v>4.2278334893393929E-4</c:v>
                </c:pt>
                <c:pt idx="140">
                  <c:v>4.3457637807571271E-4</c:v>
                </c:pt>
                <c:pt idx="141">
                  <c:v>4.4660659966975748E-4</c:v>
                </c:pt>
                <c:pt idx="142">
                  <c:v>4.5887689123030271E-4</c:v>
                </c:pt>
                <c:pt idx="143">
                  <c:v>4.7139013958456024E-4</c:v>
                </c:pt>
                <c:pt idx="144">
                  <c:v>4.8414924071487649E-4</c:v>
                </c:pt>
                <c:pt idx="145">
                  <c:v>4.9715709960088648E-4</c:v>
                </c:pt>
                <c:pt idx="146">
                  <c:v>5.104166300616659E-4</c:v>
                </c:pt>
                <c:pt idx="147">
                  <c:v>5.2393075459788389E-4</c:v>
                </c:pt>
                <c:pt idx="148">
                  <c:v>5.3770240423395613E-4</c:v>
                </c:pt>
                <c:pt idx="149">
                  <c:v>5.5173451836019799E-4</c:v>
                </c:pt>
                <c:pt idx="150">
                  <c:v>5.6603004457497687E-4</c:v>
                </c:pt>
                <c:pt idx="151">
                  <c:v>5.8059193852686504E-4</c:v>
                </c:pt>
                <c:pt idx="152">
                  <c:v>5.9542316375679261E-4</c:v>
                </c:pt>
                <c:pt idx="153">
                  <c:v>6.1052669154020099E-4</c:v>
                </c:pt>
                <c:pt idx="154">
                  <c:v>6.2590550072919439E-4</c:v>
                </c:pt>
                <c:pt idx="155">
                  <c:v>6.4156257759469379E-4</c:v>
                </c:pt>
                <c:pt idx="156">
                  <c:v>6.5750091566858944E-4</c:v>
                </c:pt>
                <c:pt idx="157">
                  <c:v>6.7372351558589374E-4</c:v>
                </c:pt>
                <c:pt idx="158">
                  <c:v>6.9023338492689402E-4</c:v>
                </c:pt>
                <c:pt idx="159">
                  <c:v>7.0703353805930504E-4</c:v>
                </c:pt>
                <c:pt idx="160">
                  <c:v>7.2412699598042277E-4</c:v>
                </c:pt>
                <c:pt idx="161">
                  <c:v>7.4151678615927581E-4</c:v>
                </c:pt>
                <c:pt idx="162">
                  <c:v>7.5920594237878004E-4</c:v>
                </c:pt>
                <c:pt idx="163">
                  <c:v>7.7719750457788976E-4</c:v>
                </c:pt>
                <c:pt idx="164">
                  <c:v>7.9549451869375158E-4</c:v>
                </c:pt>
                <c:pt idx="165">
                  <c:v>8.141000365038569E-4</c:v>
                </c:pt>
                <c:pt idx="166">
                  <c:v>8.3301711546819482E-4</c:v>
                </c:pt>
                <c:pt idx="167">
                  <c:v>8.5224881857140435E-4</c:v>
                </c:pt>
                <c:pt idx="168">
                  <c:v>8.7179821416492908E-4</c:v>
                </c:pt>
                <c:pt idx="169">
                  <c:v>8.9166837580916783E-4</c:v>
                </c:pt>
                <c:pt idx="170">
                  <c:v>9.1186238211562846E-4</c:v>
                </c:pt>
                <c:pt idx="171">
                  <c:v>9.3238331658908129E-4</c:v>
                </c:pt>
                <c:pt idx="172">
                  <c:v>9.5323426746971116E-4</c:v>
                </c:pt>
                <c:pt idx="173">
                  <c:v>9.7441832757526987E-4</c:v>
                </c:pt>
                <c:pt idx="174">
                  <c:v>9.9593859414323031E-4</c:v>
                </c:pt>
                <c:pt idx="175">
                  <c:v>1.0177981686729388E-3</c:v>
                </c:pt>
                <c:pt idx="176">
                  <c:v>1.0400001567677671E-3</c:v>
                </c:pt>
                <c:pt idx="177">
                  <c:v>1.062547667977266E-3</c:v>
                </c:pt>
                <c:pt idx="178">
                  <c:v>1.0854438156393182E-3</c:v>
                </c:pt>
                <c:pt idx="179">
                  <c:v>1.1086917167222915E-3</c:v>
                </c:pt>
                <c:pt idx="180">
                  <c:v>1.1322944916671903E-3</c:v>
                </c:pt>
                <c:pt idx="181">
                  <c:v>1.15625526422981E-3</c:v>
                </c:pt>
                <c:pt idx="182">
                  <c:v>1.1805771613228881E-3</c:v>
                </c:pt>
                <c:pt idx="183">
                  <c:v>1.2052633128582606E-3</c:v>
                </c:pt>
                <c:pt idx="184">
                  <c:v>1.2303168515890083E-3</c:v>
                </c:pt>
                <c:pt idx="185">
                  <c:v>1.2557409129516175E-3</c:v>
                </c:pt>
                <c:pt idx="186">
                  <c:v>1.2815386349081268E-3</c:v>
                </c:pt>
                <c:pt idx="187">
                  <c:v>1.3077131577882834E-3</c:v>
                </c:pt>
                <c:pt idx="188">
                  <c:v>1.334267624131693E-3</c:v>
                </c:pt>
                <c:pt idx="189">
                  <c:v>1.3612051785299761E-3</c:v>
                </c:pt>
                <c:pt idx="190">
                  <c:v>1.3885289674689185E-3</c:v>
                </c:pt>
                <c:pt idx="191">
                  <c:v>1.4162421391706245E-3</c:v>
                </c:pt>
                <c:pt idx="192">
                  <c:v>1.4443478434356697E-3</c:v>
                </c:pt>
                <c:pt idx="193">
                  <c:v>1.472849231485255E-3</c:v>
                </c:pt>
                <c:pt idx="194">
                  <c:v>1.5017494558033581E-3</c:v>
                </c:pt>
                <c:pt idx="195">
                  <c:v>1.5310516699788865E-3</c:v>
                </c:pt>
                <c:pt idx="196">
                  <c:v>1.5607590285478302E-3</c:v>
                </c:pt>
                <c:pt idx="197">
                  <c:v>1.5908746868354166E-3</c:v>
                </c:pt>
                <c:pt idx="198">
                  <c:v>1.6214018007982601E-3</c:v>
                </c:pt>
                <c:pt idx="199">
                  <c:v>1.6523435268665173E-3</c:v>
                </c:pt>
                <c:pt idx="200">
                  <c:v>1.6837030217860388E-3</c:v>
                </c:pt>
                <c:pt idx="201">
                  <c:v>1.7154834424605231E-3</c:v>
                </c:pt>
                <c:pt idx="202">
                  <c:v>1.7476879457936679E-3</c:v>
                </c:pt>
                <c:pt idx="203">
                  <c:v>1.7803196885313231E-3</c:v>
                </c:pt>
                <c:pt idx="204">
                  <c:v>1.8133818271036462E-3</c:v>
                </c:pt>
                <c:pt idx="205">
                  <c:v>1.8468775174672516E-3</c:v>
                </c:pt>
                <c:pt idx="206">
                  <c:v>1.8808099149473653E-3</c:v>
                </c:pt>
                <c:pt idx="207">
                  <c:v>1.9151821740799784E-3</c:v>
                </c:pt>
                <c:pt idx="208">
                  <c:v>1.9499974484539974E-3</c:v>
                </c:pt>
                <c:pt idx="209">
                  <c:v>1.9852588905534011E-3</c:v>
                </c:pt>
                <c:pt idx="210">
                  <c:v>2.0209696515993882E-3</c:v>
                </c:pt>
                <c:pt idx="211">
                  <c:v>2.0571328813925342E-3</c:v>
                </c:pt>
                <c:pt idx="212">
                  <c:v>2.0937517281549448E-3</c:v>
                </c:pt>
                <c:pt idx="213">
                  <c:v>2.1308293383724029E-3</c:v>
                </c:pt>
                <c:pt idx="214">
                  <c:v>2.1683688566365295E-3</c:v>
                </c:pt>
                <c:pt idx="215">
                  <c:v>2.2063734254869315E-3</c:v>
                </c:pt>
                <c:pt idx="216">
                  <c:v>2.2448461852533521E-3</c:v>
                </c:pt>
                <c:pt idx="217">
                  <c:v>2.2837902738978328E-3</c:v>
                </c:pt>
                <c:pt idx="218">
                  <c:v>2.3232088268568562E-3</c:v>
                </c:pt>
                <c:pt idx="219">
                  <c:v>2.3631049768835055E-3</c:v>
                </c:pt>
                <c:pt idx="220">
                  <c:v>2.4034818538896138E-3</c:v>
                </c:pt>
                <c:pt idx="221">
                  <c:v>2.4443425847879181E-3</c:v>
                </c:pt>
                <c:pt idx="222">
                  <c:v>2.4856902933342137E-3</c:v>
                </c:pt>
                <c:pt idx="223">
                  <c:v>2.5275280999695047E-3</c:v>
                </c:pt>
                <c:pt idx="224">
                  <c:v>2.5698591216621563E-3</c:v>
                </c:pt>
                <c:pt idx="225">
                  <c:v>2.6126864717500513E-3</c:v>
                </c:pt>
                <c:pt idx="226">
                  <c:v>2.6560132597827405E-3</c:v>
                </c:pt>
                <c:pt idx="227">
                  <c:v>2.6998425913635927E-3</c:v>
                </c:pt>
                <c:pt idx="228">
                  <c:v>2.7441775679919547E-3</c:v>
                </c:pt>
                <c:pt idx="229">
                  <c:v>2.7890212869052969E-3</c:v>
                </c:pt>
                <c:pt idx="230">
                  <c:v>2.834376840921372E-3</c:v>
                </c:pt>
                <c:pt idx="231">
                  <c:v>2.8802473182803628E-3</c:v>
                </c:pt>
                <c:pt idx="232">
                  <c:v>2.9266358024870381E-3</c:v>
                </c:pt>
                <c:pt idx="233">
                  <c:v>2.973545372152905E-3</c:v>
                </c:pt>
                <c:pt idx="234">
                  <c:v>3.0209791008383616E-3</c:v>
                </c:pt>
                <c:pt idx="235">
                  <c:v>3.0689400568948487E-3</c:v>
                </c:pt>
                <c:pt idx="236">
                  <c:v>3.1174313033070044E-3</c:v>
                </c:pt>
                <c:pt idx="237">
                  <c:v>3.1664558975348185E-3</c:v>
                </c:pt>
                <c:pt idx="238">
                  <c:v>3.2160168913557786E-3</c:v>
                </c:pt>
                <c:pt idx="239">
                  <c:v>3.266117330707031E-3</c:v>
                </c:pt>
                <c:pt idx="240">
                  <c:v>3.3167602555275282E-3</c:v>
                </c:pt>
                <c:pt idx="241">
                  <c:v>3.3679486996001842E-3</c:v>
                </c:pt>
                <c:pt idx="242">
                  <c:v>3.4196856903940267E-3</c:v>
                </c:pt>
                <c:pt idx="243">
                  <c:v>3.4719742489063509E-3</c:v>
                </c:pt>
                <c:pt idx="244">
                  <c:v>3.5248173895048676E-3</c:v>
                </c:pt>
                <c:pt idx="245">
                  <c:v>3.5782181197698648E-3</c:v>
                </c:pt>
                <c:pt idx="246">
                  <c:v>3.6321794403363517E-3</c:v>
                </c:pt>
                <c:pt idx="247">
                  <c:v>3.6867043447362177E-3</c:v>
                </c:pt>
                <c:pt idx="248">
                  <c:v>3.7417958192403817E-3</c:v>
                </c:pt>
                <c:pt idx="249">
                  <c:v>3.7974568427009466E-3</c:v>
                </c:pt>
                <c:pt idx="250">
                  <c:v>3.8536903863933512E-3</c:v>
                </c:pt>
                <c:pt idx="251">
                  <c:v>3.9104994138585225E-3</c:v>
                </c:pt>
                <c:pt idx="252">
                  <c:v>3.9678868807450311E-3</c:v>
                </c:pt>
                <c:pt idx="253">
                  <c:v>4.025855734651247E-3</c:v>
                </c:pt>
                <c:pt idx="254">
                  <c:v>4.0844089149674754E-3</c:v>
                </c:pt>
                <c:pt idx="255">
                  <c:v>4.1435493527181393E-3</c:v>
                </c:pt>
                <c:pt idx="256">
                  <c:v>4.2032799704038986E-3</c:v>
                </c:pt>
                <c:pt idx="257">
                  <c:v>4.2636036818438309E-3</c:v>
                </c:pt>
                <c:pt idx="258">
                  <c:v>4.3245233920175688E-3</c:v>
                </c:pt>
                <c:pt idx="259">
                  <c:v>4.3860419969074535E-3</c:v>
                </c:pt>
                <c:pt idx="260">
                  <c:v>4.4481623833406972E-3</c:v>
                </c:pt>
                <c:pt idx="261">
                  <c:v>4.5108874288315257E-3</c:v>
                </c:pt>
                <c:pt idx="262">
                  <c:v>4.5742200014233375E-3</c:v>
                </c:pt>
                <c:pt idx="263">
                  <c:v>4.6381629595308544E-3</c:v>
                </c:pt>
                <c:pt idx="264">
                  <c:v>4.7027191517822727E-3</c:v>
                </c:pt>
                <c:pt idx="265">
                  <c:v>4.7678914168614176E-3</c:v>
                </c:pt>
                <c:pt idx="266">
                  <c:v>4.8336825833498985E-3</c:v>
                </c:pt>
                <c:pt idx="267">
                  <c:v>4.9000954695692569E-3</c:v>
                </c:pt>
                <c:pt idx="268">
                  <c:v>4.967132883423122E-3</c:v>
                </c:pt>
                <c:pt idx="269">
                  <c:v>5.0347976222393682E-3</c:v>
                </c:pt>
                <c:pt idx="270">
                  <c:v>5.1030924726122575E-3</c:v>
                </c:pt>
                <c:pt idx="271">
                  <c:v>5.1720202102445972E-3</c:v>
                </c:pt>
                <c:pt idx="272">
                  <c:v>5.2415835997899002E-3</c:v>
                </c:pt>
                <c:pt idx="273">
                  <c:v>5.3117853946945248E-3</c:v>
                </c:pt>
                <c:pt idx="274">
                  <c:v>5.3826283370398392E-3</c:v>
                </c:pt>
                <c:pt idx="275">
                  <c:v>5.4541151573843623E-3</c:v>
                </c:pt>
                <c:pt idx="276">
                  <c:v>5.5262485746059272E-3</c:v>
                </c:pt>
                <c:pt idx="277">
                  <c:v>5.5990312957438348E-3</c:v>
                </c:pt>
                <c:pt idx="278">
                  <c:v>5.6724660158409919E-3</c:v>
                </c:pt>
                <c:pt idx="279">
                  <c:v>5.7465554177860804E-3</c:v>
                </c:pt>
                <c:pt idx="280">
                  <c:v>5.8213021721557068E-3</c:v>
                </c:pt>
                <c:pt idx="281">
                  <c:v>5.896708937056544E-3</c:v>
                </c:pt>
                <c:pt idx="282">
                  <c:v>5.9727783579674974E-3</c:v>
                </c:pt>
                <c:pt idx="283">
                  <c:v>6.0495130675818527E-3</c:v>
                </c:pt>
                <c:pt idx="284">
                  <c:v>6.1269156856494254E-3</c:v>
                </c:pt>
                <c:pt idx="285">
                  <c:v>6.2049888188187201E-3</c:v>
                </c:pt>
                <c:pt idx="286">
                  <c:v>6.2837350604790813E-3</c:v>
                </c:pt>
                <c:pt idx="287">
                  <c:v>6.3631569906028402E-3</c:v>
                </c:pt>
                <c:pt idx="288">
                  <c:v>6.4432571755874716E-3</c:v>
                </c:pt>
                <c:pt idx="289">
                  <c:v>6.5240381680977599E-3</c:v>
                </c:pt>
                <c:pt idx="290">
                  <c:v>6.6055025069079237E-3</c:v>
                </c:pt>
                <c:pt idx="291">
                  <c:v>6.6876527167437916E-3</c:v>
                </c:pt>
                <c:pt idx="292">
                  <c:v>6.7704913081249492E-3</c:v>
                </c:pt>
                <c:pt idx="293">
                  <c:v>6.8540207772068897E-3</c:v>
                </c:pt>
                <c:pt idx="294">
                  <c:v>6.9382436056231664E-3</c:v>
                </c:pt>
                <c:pt idx="295">
                  <c:v>7.0231622603275463E-3</c:v>
                </c:pt>
                <c:pt idx="296">
                  <c:v>7.1087791934361672E-3</c:v>
                </c:pt>
                <c:pt idx="297">
                  <c:v>7.1950968420696863E-3</c:v>
                </c:pt>
                <c:pt idx="298">
                  <c:v>7.2821176281954282E-3</c:v>
                </c:pt>
                <c:pt idx="299">
                  <c:v>7.3698439584695503E-3</c:v>
                </c:pt>
                <c:pt idx="300">
                  <c:v>7.4582782240791784E-3</c:v>
                </c:pt>
                <c:pt idx="301">
                  <c:v>7.5474228005845863E-3</c:v>
                </c:pt>
                <c:pt idx="302">
                  <c:v>7.6372800477613138E-3</c:v>
                </c:pt>
                <c:pt idx="303">
                  <c:v>7.7278523094423505E-3</c:v>
                </c:pt>
                <c:pt idx="304">
                  <c:v>7.8191419133602676E-3</c:v>
                </c:pt>
                <c:pt idx="305">
                  <c:v>7.9111511709893858E-3</c:v>
                </c:pt>
                <c:pt idx="306">
                  <c:v>8.0038823773879181E-3</c:v>
                </c:pt>
                <c:pt idx="307">
                  <c:v>8.0973378110401253E-3</c:v>
                </c:pt>
                <c:pt idx="308">
                  <c:v>8.1915197336984696E-3</c:v>
                </c:pt>
                <c:pt idx="309">
                  <c:v>8.2864303902257692E-3</c:v>
                </c:pt>
                <c:pt idx="310">
                  <c:v>8.3820720084373471E-3</c:v>
                </c:pt>
                <c:pt idx="311">
                  <c:v>8.478446798943183E-3</c:v>
                </c:pt>
                <c:pt idx="312">
                  <c:v>8.5755569549900816E-3</c:v>
                </c:pt>
                <c:pt idx="313">
                  <c:v>8.6734046523037987E-3</c:v>
                </c:pt>
                <c:pt idx="314">
                  <c:v>8.771992048931216E-3</c:v>
                </c:pt>
                <c:pt idx="315">
                  <c:v>8.8713212850824816E-3</c:v>
                </c:pt>
                <c:pt idx="316">
                  <c:v>8.9713944829731707E-3</c:v>
                </c:pt>
                <c:pt idx="317">
                  <c:v>9.0722137466664396E-3</c:v>
                </c:pt>
                <c:pt idx="318">
                  <c:v>9.1737811619151659E-3</c:v>
                </c:pt>
                <c:pt idx="319">
                  <c:v>9.2760987960041168E-3</c:v>
                </c:pt>
                <c:pt idx="320">
                  <c:v>9.3791686975920868E-3</c:v>
                </c:pt>
                <c:pt idx="321">
                  <c:v>9.4829928965540662E-3</c:v>
                </c:pt>
                <c:pt idx="322">
                  <c:v>9.587573403823383E-3</c:v>
                </c:pt>
                <c:pt idx="323">
                  <c:v>9.6929122112338617E-3</c:v>
                </c:pt>
                <c:pt idx="324">
                  <c:v>9.7990112913619639E-3</c:v>
                </c:pt>
                <c:pt idx="325">
                  <c:v>9.9058725973689664E-3</c:v>
                </c:pt>
                <c:pt idx="326">
                  <c:v>1.0013498062843086E-2</c:v>
                </c:pt>
                <c:pt idx="327">
                  <c:v>1.0121889601641652E-2</c:v>
                </c:pt>
                <c:pt idx="328">
                  <c:v>1.0231049107733243E-2</c:v>
                </c:pt>
                <c:pt idx="329">
                  <c:v>1.0340978455039859E-2</c:v>
                </c:pt>
                <c:pt idx="330">
                  <c:v>1.045167949727906E-2</c:v>
                </c:pt>
                <c:pt idx="331">
                  <c:v>1.0563154067806118E-2</c:v>
                </c:pt>
                <c:pt idx="332">
                  <c:v>1.0675403979456174E-2</c:v>
                </c:pt>
                <c:pt idx="333">
                  <c:v>1.0788431024386405E-2</c:v>
                </c:pt>
                <c:pt idx="334">
                  <c:v>1.0902236973918148E-2</c:v>
                </c:pt>
                <c:pt idx="335">
                  <c:v>1.1016823578379072E-2</c:v>
                </c:pt>
                <c:pt idx="336">
                  <c:v>1.113219256694533E-2</c:v>
                </c:pt>
                <c:pt idx="337">
                  <c:v>1.1248345647483709E-2</c:v>
                </c:pt>
                <c:pt idx="338">
                  <c:v>1.1365284506393774E-2</c:v>
                </c:pt>
                <c:pt idx="339">
                  <c:v>1.1483010808450041E-2</c:v>
                </c:pt>
                <c:pt idx="340">
                  <c:v>1.1601526196644108E-2</c:v>
                </c:pt>
                <c:pt idx="341">
                  <c:v>1.1720832292026834E-2</c:v>
                </c:pt>
                <c:pt idx="342">
                  <c:v>1.1840930693550451E-2</c:v>
                </c:pt>
                <c:pt idx="343">
                  <c:v>1.1961822977910758E-2</c:v>
                </c:pt>
                <c:pt idx="344">
                  <c:v>1.208351069938926E-2</c:v>
                </c:pt>
                <c:pt idx="345">
                  <c:v>1.2205995389695315E-2</c:v>
                </c:pt>
                <c:pt idx="346">
                  <c:v>1.2329278557808283E-2</c:v>
                </c:pt>
                <c:pt idx="347">
                  <c:v>1.2453361689819687E-2</c:v>
                </c:pt>
                <c:pt idx="348">
                  <c:v>1.257824624877538E-2</c:v>
                </c:pt>
                <c:pt idx="349">
                  <c:v>1.270393367451767E-2</c:v>
                </c:pt>
                <c:pt idx="350">
                  <c:v>1.283042538352748E-2</c:v>
                </c:pt>
                <c:pt idx="351">
                  <c:v>1.2957722768766521E-2</c:v>
                </c:pt>
                <c:pt idx="352">
                  <c:v>1.3085827199519423E-2</c:v>
                </c:pt>
                <c:pt idx="353">
                  <c:v>1.3214740021235894E-2</c:v>
                </c:pt>
                <c:pt idx="354">
                  <c:v>1.3344462555372881E-2</c:v>
                </c:pt>
                <c:pt idx="355">
                  <c:v>1.3474996099236702E-2</c:v>
                </c:pt>
                <c:pt idx="356">
                  <c:v>1.3606341925825225E-2</c:v>
                </c:pt>
                <c:pt idx="357">
                  <c:v>1.3738501283670006E-2</c:v>
                </c:pt>
                <c:pt idx="358">
                  <c:v>1.3871475396678436E-2</c:v>
                </c:pt>
                <c:pt idx="359">
                  <c:v>1.4005265463975918E-2</c:v>
                </c:pt>
                <c:pt idx="360">
                  <c:v>1.413987265974799E-2</c:v>
                </c:pt>
                <c:pt idx="361">
                  <c:v>1.4275298133082497E-2</c:v>
                </c:pt>
                <c:pt idx="362">
                  <c:v>1.4411543007811748E-2</c:v>
                </c:pt>
                <c:pt idx="363">
                  <c:v>1.4548608382354635E-2</c:v>
                </c:pt>
                <c:pt idx="364">
                  <c:v>1.4686495329558827E-2</c:v>
                </c:pt>
                <c:pt idx="365">
                  <c:v>1.4825204896542921E-2</c:v>
                </c:pt>
                <c:pt idx="366">
                  <c:v>1.4964738104538551E-2</c:v>
                </c:pt>
                <c:pt idx="367">
                  <c:v>1.510509594873259E-2</c:v>
                </c:pt>
                <c:pt idx="368">
                  <c:v>1.5246279398109254E-2</c:v>
                </c:pt>
                <c:pt idx="369">
                  <c:v>1.5388289395292333E-2</c:v>
                </c:pt>
                <c:pt idx="370">
                  <c:v>1.5531126856387259E-2</c:v>
                </c:pt>
                <c:pt idx="371">
                  <c:v>1.5674792670823289E-2</c:v>
                </c:pt>
                <c:pt idx="372">
                  <c:v>1.581928770119569E-2</c:v>
                </c:pt>
                <c:pt idx="373">
                  <c:v>1.5964612783107842E-2</c:v>
                </c:pt>
                <c:pt idx="374">
                  <c:v>1.6110768725013429E-2</c:v>
                </c:pt>
                <c:pt idx="375">
                  <c:v>1.6257756308058566E-2</c:v>
                </c:pt>
                <c:pt idx="376">
                  <c:v>1.6405576285923963E-2</c:v>
                </c:pt>
                <c:pt idx="377">
                  <c:v>1.6554229384667093E-2</c:v>
                </c:pt>
                <c:pt idx="378">
                  <c:v>1.6703716302564314E-2</c:v>
                </c:pt>
                <c:pt idx="379">
                  <c:v>1.6854037709953033E-2</c:v>
                </c:pt>
                <c:pt idx="380">
                  <c:v>1.7005194249073874E-2</c:v>
                </c:pt>
                <c:pt idx="381">
                  <c:v>1.7157186533912818E-2</c:v>
                </c:pt>
                <c:pt idx="382">
                  <c:v>1.7310015150043351E-2</c:v>
                </c:pt>
                <c:pt idx="383">
                  <c:v>1.7463680654468631E-2</c:v>
                </c:pt>
                <c:pt idx="384">
                  <c:v>1.7618183575463627E-2</c:v>
                </c:pt>
                <c:pt idx="385">
                  <c:v>1.7773524412417283E-2</c:v>
                </c:pt>
                <c:pt idx="386">
                  <c:v>1.7929703635674671E-2</c:v>
                </c:pt>
                <c:pt idx="387">
                  <c:v>1.808672168637912E-2</c:v>
                </c:pt>
                <c:pt idx="388">
                  <c:v>1.8244578976314405E-2</c:v>
                </c:pt>
                <c:pt idx="389">
                  <c:v>1.840327588774688E-2</c:v>
                </c:pt>
                <c:pt idx="390">
                  <c:v>1.8562812773267625E-2</c:v>
                </c:pt>
                <c:pt idx="391">
                  <c:v>1.8723189955634604E-2</c:v>
                </c:pt>
                <c:pt idx="392">
                  <c:v>1.8884407727614846E-2</c:v>
                </c:pt>
                <c:pt idx="393">
                  <c:v>1.9046466351826549E-2</c:v>
                </c:pt>
                <c:pt idx="394">
                  <c:v>1.9209366060581268E-2</c:v>
                </c:pt>
                <c:pt idx="395">
                  <c:v>1.9373107055726032E-2</c:v>
                </c:pt>
                <c:pt idx="396">
                  <c:v>1.9537689508485567E-2</c:v>
                </c:pt>
                <c:pt idx="397">
                  <c:v>1.9703113559304365E-2</c:v>
                </c:pt>
                <c:pt idx="398">
                  <c:v>1.9869379317688892E-2</c:v>
                </c:pt>
                <c:pt idx="399">
                  <c:v>2.0036486862049709E-2</c:v>
                </c:pt>
                <c:pt idx="400">
                  <c:v>2.0204436239543662E-2</c:v>
                </c:pt>
                <c:pt idx="401">
                  <c:v>2.0373227465915991E-2</c:v>
                </c:pt>
                <c:pt idx="402">
                  <c:v>2.0542860525342529E-2</c:v>
                </c:pt>
                <c:pt idx="403">
                  <c:v>2.0713335370271795E-2</c:v>
                </c:pt>
                <c:pt idx="404">
                  <c:v>2.0884651921267219E-2</c:v>
                </c:pt>
                <c:pt idx="405">
                  <c:v>2.1056810066849233E-2</c:v>
                </c:pt>
                <c:pt idx="406">
                  <c:v>2.1229809663337464E-2</c:v>
                </c:pt>
                <c:pt idx="407">
                  <c:v>2.1403650534692849E-2</c:v>
                </c:pt>
                <c:pt idx="408">
                  <c:v>2.1578332472359844E-2</c:v>
                </c:pt>
                <c:pt idx="409">
                  <c:v>2.1753855235108512E-2</c:v>
                </c:pt>
                <c:pt idx="410">
                  <c:v>2.193021854887673E-2</c:v>
                </c:pt>
                <c:pt idx="411">
                  <c:v>2.2107422106612304E-2</c:v>
                </c:pt>
                <c:pt idx="412">
                  <c:v>2.2285465568115143E-2</c:v>
                </c:pt>
                <c:pt idx="413">
                  <c:v>2.2464348559879405E-2</c:v>
                </c:pt>
                <c:pt idx="414">
                  <c:v>2.2644070674935651E-2</c:v>
                </c:pt>
                <c:pt idx="415">
                  <c:v>2.2824631472692987E-2</c:v>
                </c:pt>
                <c:pt idx="416">
                  <c:v>2.3006030478781251E-2</c:v>
                </c:pt>
                <c:pt idx="417">
                  <c:v>2.3188267184893124E-2</c:v>
                </c:pt>
                <c:pt idx="418">
                  <c:v>2.3371341048626305E-2</c:v>
                </c:pt>
                <c:pt idx="419">
                  <c:v>2.3555251493325654E-2</c:v>
                </c:pt>
                <c:pt idx="420">
                  <c:v>2.3739997907925352E-2</c:v>
                </c:pt>
                <c:pt idx="421">
                  <c:v>2.3925579646791071E-2</c:v>
                </c:pt>
                <c:pt idx="422">
                  <c:v>2.4111996029562075E-2</c:v>
                </c:pt>
                <c:pt idx="423">
                  <c:v>2.4299246340993442E-2</c:v>
                </c:pt>
                <c:pt idx="424">
                  <c:v>2.4487329830798151E-2</c:v>
                </c:pt>
                <c:pt idx="425">
                  <c:v>2.4676245713489288E-2</c:v>
                </c:pt>
                <c:pt idx="426">
                  <c:v>2.4865993168222154E-2</c:v>
                </c:pt>
                <c:pt idx="427">
                  <c:v>2.5056571338636452E-2</c:v>
                </c:pt>
                <c:pt idx="428">
                  <c:v>2.5247979332698432E-2</c:v>
                </c:pt>
                <c:pt idx="429">
                  <c:v>2.5440216222543027E-2</c:v>
                </c:pt>
                <c:pt idx="430">
                  <c:v>2.5633281044316027E-2</c:v>
                </c:pt>
                <c:pt idx="431">
                  <c:v>2.5827172798016215E-2</c:v>
                </c:pt>
                <c:pt idx="432">
                  <c:v>2.6021890447337527E-2</c:v>
                </c:pt>
                <c:pt idx="433">
                  <c:v>2.6217432919511216E-2</c:v>
                </c:pt>
                <c:pt idx="434">
                  <c:v>2.6413799105148E-2</c:v>
                </c:pt>
                <c:pt idx="435">
                  <c:v>2.6610987858080189E-2</c:v>
                </c:pt>
                <c:pt idx="436">
                  <c:v>2.6808997995203851E-2</c:v>
                </c:pt>
                <c:pt idx="437">
                  <c:v>2.7007828296321007E-2</c:v>
                </c:pt>
                <c:pt idx="438">
                  <c:v>2.7207477503981729E-2</c:v>
                </c:pt>
                <c:pt idx="439">
                  <c:v>2.740794432332631E-2</c:v>
                </c:pt>
                <c:pt idx="440">
                  <c:v>2.760922742192741E-2</c:v>
                </c:pt>
                <c:pt idx="441">
                  <c:v>2.7811325429632244E-2</c:v>
                </c:pt>
                <c:pt idx="442">
                  <c:v>2.8014236938404699E-2</c:v>
                </c:pt>
                <c:pt idx="443">
                  <c:v>2.8217960502167485E-2</c:v>
                </c:pt>
                <c:pt idx="444">
                  <c:v>2.8422494636644303E-2</c:v>
                </c:pt>
                <c:pt idx="445">
                  <c:v>2.8627837819202012E-2</c:v>
                </c:pt>
                <c:pt idx="446">
                  <c:v>2.8833988488692747E-2</c:v>
                </c:pt>
                <c:pt idx="447">
                  <c:v>2.9040945045296081E-2</c:v>
                </c:pt>
                <c:pt idx="448">
                  <c:v>2.9248705850361222E-2</c:v>
                </c:pt>
                <c:pt idx="449">
                  <c:v>2.9457269226249101E-2</c:v>
                </c:pt>
                <c:pt idx="450">
                  <c:v>2.9666633456174565E-2</c:v>
                </c:pt>
                <c:pt idx="451">
                  <c:v>2.9876796784048486E-2</c:v>
                </c:pt>
                <c:pt idx="452">
                  <c:v>3.0087757414320009E-2</c:v>
                </c:pt>
                <c:pt idx="453">
                  <c:v>3.0299513511818598E-2</c:v>
                </c:pt>
                <c:pt idx="454">
                  <c:v>3.0512063201596228E-2</c:v>
                </c:pt>
                <c:pt idx="455">
                  <c:v>3.0725404568769567E-2</c:v>
                </c:pt>
                <c:pt idx="456">
                  <c:v>3.0939535658362105E-2</c:v>
                </c:pt>
                <c:pt idx="457">
                  <c:v>3.1154454475146282E-2</c:v>
                </c:pt>
                <c:pt idx="458">
                  <c:v>3.1370158983485691E-2</c:v>
                </c:pt>
                <c:pt idx="459">
                  <c:v>3.1586647107177193E-2</c:v>
                </c:pt>
                <c:pt idx="460">
                  <c:v>3.1803916729293086E-2</c:v>
                </c:pt>
                <c:pt idx="461">
                  <c:v>3.2021965692023251E-2</c:v>
                </c:pt>
                <c:pt idx="462">
                  <c:v>3.2240791796517308E-2</c:v>
                </c:pt>
                <c:pt idx="463">
                  <c:v>3.2460392802726772E-2</c:v>
                </c:pt>
                <c:pt idx="464">
                  <c:v>3.2680766429247193E-2</c:v>
                </c:pt>
                <c:pt idx="465">
                  <c:v>3.2901910353160341E-2</c:v>
                </c:pt>
                <c:pt idx="466">
                  <c:v>3.3123822209876315E-2</c:v>
                </c:pt>
                <c:pt idx="467">
                  <c:v>3.3346499592975719E-2</c:v>
                </c:pt>
                <c:pt idx="468">
                  <c:v>3.3569940054051818E-2</c:v>
                </c:pt>
                <c:pt idx="469">
                  <c:v>3.3794141102552695E-2</c:v>
                </c:pt>
                <c:pt idx="470">
                  <c:v>3.4019100205623376E-2</c:v>
                </c:pt>
                <c:pt idx="471">
                  <c:v>3.4244814787948018E-2</c:v>
                </c:pt>
                <c:pt idx="472">
                  <c:v>3.4471282231592015E-2</c:v>
                </c:pt>
                <c:pt idx="473">
                  <c:v>3.4698499875844238E-2</c:v>
                </c:pt>
                <c:pt idx="474">
                  <c:v>3.4926465017059087E-2</c:v>
                </c:pt>
                <c:pt idx="475">
                  <c:v>3.5155174908498669E-2</c:v>
                </c:pt>
                <c:pt idx="476">
                  <c:v>3.5384626760175029E-2</c:v>
                </c:pt>
                <c:pt idx="477">
                  <c:v>3.5614817738692212E-2</c:v>
                </c:pt>
                <c:pt idx="478">
                  <c:v>3.5845744967088443E-2</c:v>
                </c:pt>
                <c:pt idx="479">
                  <c:v>3.6077405524678273E-2</c:v>
                </c:pt>
                <c:pt idx="480">
                  <c:v>3.6309796446894776E-2</c:v>
                </c:pt>
                <c:pt idx="481">
                  <c:v>3.6542914725131673E-2</c:v>
                </c:pt>
                <c:pt idx="482">
                  <c:v>3.6776757306585417E-2</c:v>
                </c:pt>
                <c:pt idx="483">
                  <c:v>3.7011321094097473E-2</c:v>
                </c:pt>
                <c:pt idx="484">
                  <c:v>3.7246602945996389E-2</c:v>
                </c:pt>
                <c:pt idx="485">
                  <c:v>3.7482599675939969E-2</c:v>
                </c:pt>
                <c:pt idx="486">
                  <c:v>3.7719308052757416E-2</c:v>
                </c:pt>
                <c:pt idx="487">
                  <c:v>3.7956724800291497E-2</c:v>
                </c:pt>
                <c:pt idx="488">
                  <c:v>3.8194846597240692E-2</c:v>
                </c:pt>
                <c:pt idx="489">
                  <c:v>3.8433670077001346E-2</c:v>
                </c:pt>
                <c:pt idx="490">
                  <c:v>3.8673191827509834E-2</c:v>
                </c:pt>
                <c:pt idx="491">
                  <c:v>3.8913408391084668E-2</c:v>
                </c:pt>
                <c:pt idx="492">
                  <c:v>3.9154316264268733E-2</c:v>
                </c:pt>
                <c:pt idx="493">
                  <c:v>3.9395911897671353E-2</c:v>
                </c:pt>
                <c:pt idx="494">
                  <c:v>3.9638191695810503E-2</c:v>
                </c:pt>
                <c:pt idx="495">
                  <c:v>3.988115201695492E-2</c:v>
                </c:pt>
                <c:pt idx="496">
                  <c:v>4.0124789172966295E-2</c:v>
                </c:pt>
                <c:pt idx="497">
                  <c:v>4.0369099429141415E-2</c:v>
                </c:pt>
                <c:pt idx="498">
                  <c:v>4.0614079004054268E-2</c:v>
                </c:pt>
                <c:pt idx="499">
                  <c:v>4.0859724069398279E-2</c:v>
                </c:pt>
                <c:pt idx="500">
                  <c:v>4.1106030749828416E-2</c:v>
                </c:pt>
                <c:pt idx="501">
                  <c:v>4.1352995122803313E-2</c:v>
                </c:pt>
                <c:pt idx="502">
                  <c:v>4.1600613218427507E-2</c:v>
                </c:pt>
                <c:pt idx="503">
                  <c:v>4.184888101929346E-2</c:v>
                </c:pt>
                <c:pt idx="504">
                  <c:v>4.2097794460323884E-2</c:v>
                </c:pt>
                <c:pt idx="505">
                  <c:v>4.2347349428613748E-2</c:v>
                </c:pt>
                <c:pt idx="506">
                  <c:v>4.2597541763272496E-2</c:v>
                </c:pt>
                <c:pt idx="507">
                  <c:v>4.2848367255266195E-2</c:v>
                </c:pt>
                <c:pt idx="508">
                  <c:v>4.3099821647259694E-2</c:v>
                </c:pt>
                <c:pt idx="509">
                  <c:v>4.3351900633458715E-2</c:v>
                </c:pt>
                <c:pt idx="510">
                  <c:v>4.3604599859452108E-2</c:v>
                </c:pt>
                <c:pt idx="511">
                  <c:v>4.3857914922053931E-2</c:v>
                </c:pt>
                <c:pt idx="512">
                  <c:v>4.4111841369145623E-2</c:v>
                </c:pt>
                <c:pt idx="513">
                  <c:v>4.4366374699518152E-2</c:v>
                </c:pt>
                <c:pt idx="514">
                  <c:v>4.4621510362714202E-2</c:v>
                </c:pt>
                <c:pt idx="515">
                  <c:v>4.4877243758870221E-2</c:v>
                </c:pt>
                <c:pt idx="516">
                  <c:v>4.5133570238558761E-2</c:v>
                </c:pt>
                <c:pt idx="517">
                  <c:v>4.5390485102630433E-2</c:v>
                </c:pt>
                <c:pt idx="518">
                  <c:v>4.5647983602056158E-2</c:v>
                </c:pt>
                <c:pt idx="519">
                  <c:v>4.5906060937769361E-2</c:v>
                </c:pt>
                <c:pt idx="520">
                  <c:v>4.6164712260507987E-2</c:v>
                </c:pt>
                <c:pt idx="521">
                  <c:v>4.6423932670656816E-2</c:v>
                </c:pt>
                <c:pt idx="522">
                  <c:v>4.6683717218089484E-2</c:v>
                </c:pt>
                <c:pt idx="523">
                  <c:v>4.6944060902010719E-2</c:v>
                </c:pt>
                <c:pt idx="524">
                  <c:v>4.720495867079845E-2</c:v>
                </c:pt>
                <c:pt idx="525">
                  <c:v>4.7466405421845985E-2</c:v>
                </c:pt>
                <c:pt idx="526">
                  <c:v>4.7728396001404154E-2</c:v>
                </c:pt>
                <c:pt idx="527">
                  <c:v>4.7990925204423419E-2</c:v>
                </c:pt>
                <c:pt idx="528">
                  <c:v>4.8253987774396129E-2</c:v>
                </c:pt>
                <c:pt idx="529">
                  <c:v>4.8517578403198591E-2</c:v>
                </c:pt>
                <c:pt idx="530">
                  <c:v>4.8781691730933219E-2</c:v>
                </c:pt>
                <c:pt idx="531">
                  <c:v>4.9046322345770756E-2</c:v>
                </c:pt>
                <c:pt idx="532">
                  <c:v>4.9311464783792336E-2</c:v>
                </c:pt>
                <c:pt idx="533">
                  <c:v>4.9577113528831721E-2</c:v>
                </c:pt>
                <c:pt idx="534">
                  <c:v>4.9843263012317396E-2</c:v>
                </c:pt>
                <c:pt idx="535">
                  <c:v>5.0109907613114742E-2</c:v>
                </c:pt>
                <c:pt idx="536">
                  <c:v>5.0377041657368199E-2</c:v>
                </c:pt>
                <c:pt idx="537">
                  <c:v>5.0644659418343417E-2</c:v>
                </c:pt>
                <c:pt idx="538">
                  <c:v>5.0912755116269352E-2</c:v>
                </c:pt>
                <c:pt idx="539">
                  <c:v>5.1181322918180561E-2</c:v>
                </c:pt>
                <c:pt idx="540">
                  <c:v>5.1450356937759165E-2</c:v>
                </c:pt>
                <c:pt idx="541">
                  <c:v>5.171985123517716E-2</c:v>
                </c:pt>
                <c:pt idx="542">
                  <c:v>5.1989799816938471E-2</c:v>
                </c:pt>
                <c:pt idx="543">
                  <c:v>5.2260196635721179E-2</c:v>
                </c:pt>
                <c:pt idx="544">
                  <c:v>5.2531035590219599E-2</c:v>
                </c:pt>
                <c:pt idx="545">
                  <c:v>5.2802310524986469E-2</c:v>
                </c:pt>
                <c:pt idx="546">
                  <c:v>5.3074015230275162E-2</c:v>
                </c:pt>
                <c:pt idx="547">
                  <c:v>5.3346143441881731E-2</c:v>
                </c:pt>
                <c:pt idx="548">
                  <c:v>5.3618688840987132E-2</c:v>
                </c:pt>
                <c:pt idx="549">
                  <c:v>5.3891645053999321E-2</c:v>
                </c:pt>
                <c:pt idx="550">
                  <c:v>5.4165005652395501E-2</c:v>
                </c:pt>
                <c:pt idx="551">
                  <c:v>5.4438764152564177E-2</c:v>
                </c:pt>
                <c:pt idx="552">
                  <c:v>5.4712914015647346E-2</c:v>
                </c:pt>
                <c:pt idx="553">
                  <c:v>5.4987448647382683E-2</c:v>
                </c:pt>
                <c:pt idx="554">
                  <c:v>5.5262361397945638E-2</c:v>
                </c:pt>
                <c:pt idx="555">
                  <c:v>5.5537645561791645E-2</c:v>
                </c:pt>
                <c:pt idx="556">
                  <c:v>5.5813294377498164E-2</c:v>
                </c:pt>
                <c:pt idx="557">
                  <c:v>5.6089301027607036E-2</c:v>
                </c:pt>
                <c:pt idx="558">
                  <c:v>5.6365658638466418E-2</c:v>
                </c:pt>
                <c:pt idx="559">
                  <c:v>5.6642360280073058E-2</c:v>
                </c:pt>
                <c:pt idx="560">
                  <c:v>5.6919398965914449E-2</c:v>
                </c:pt>
                <c:pt idx="561">
                  <c:v>5.7196767652810898E-2</c:v>
                </c:pt>
                <c:pt idx="562">
                  <c:v>5.7474459240757801E-2</c:v>
                </c:pt>
                <c:pt idx="563">
                  <c:v>5.7752466572767676E-2</c:v>
                </c:pt>
                <c:pt idx="564">
                  <c:v>5.8030782434712394E-2</c:v>
                </c:pt>
                <c:pt idx="565">
                  <c:v>5.83093995551653E-2</c:v>
                </c:pt>
                <c:pt idx="566">
                  <c:v>5.8588310605243415E-2</c:v>
                </c:pt>
                <c:pt idx="567">
                  <c:v>5.8867508198449443E-2</c:v>
                </c:pt>
                <c:pt idx="568">
                  <c:v>5.9146984890514148E-2</c:v>
                </c:pt>
                <c:pt idx="569">
                  <c:v>5.9426733179238335E-2</c:v>
                </c:pt>
                <c:pt idx="570">
                  <c:v>5.9706745504335024E-2</c:v>
                </c:pt>
                <c:pt idx="571">
                  <c:v>5.9987014247271674E-2</c:v>
                </c:pt>
                <c:pt idx="572">
                  <c:v>6.0267531731112302E-2</c:v>
                </c:pt>
                <c:pt idx="573">
                  <c:v>6.0548290220359596E-2</c:v>
                </c:pt>
                <c:pt idx="574">
                  <c:v>6.0829281920797118E-2</c:v>
                </c:pt>
                <c:pt idx="575">
                  <c:v>6.1110498979331455E-2</c:v>
                </c:pt>
                <c:pt idx="576">
                  <c:v>6.1391933483834323E-2</c:v>
                </c:pt>
                <c:pt idx="577">
                  <c:v>6.1673577462984776E-2</c:v>
                </c:pt>
                <c:pt idx="578">
                  <c:v>6.1955422886111361E-2</c:v>
                </c:pt>
                <c:pt idx="579">
                  <c:v>6.2237461663034191E-2</c:v>
                </c:pt>
                <c:pt idx="580">
                  <c:v>6.2519685643907155E-2</c:v>
                </c:pt>
                <c:pt idx="581">
                  <c:v>6.2802086619060143E-2</c:v>
                </c:pt>
                <c:pt idx="582">
                  <c:v>6.3084656318841095E-2</c:v>
                </c:pt>
                <c:pt idx="583">
                  <c:v>6.3367386413458099E-2</c:v>
                </c:pt>
                <c:pt idx="584">
                  <c:v>6.3650268512821725E-2</c:v>
                </c:pt>
                <c:pt idx="585">
                  <c:v>6.3933294166387059E-2</c:v>
                </c:pt>
                <c:pt idx="586">
                  <c:v>6.4216454862995875E-2</c:v>
                </c:pt>
                <c:pt idx="587">
                  <c:v>6.449974203071876E-2</c:v>
                </c:pt>
                <c:pt idx="588">
                  <c:v>6.4783147036697353E-2</c:v>
                </c:pt>
                <c:pt idx="589">
                  <c:v>6.5066661186986396E-2</c:v>
                </c:pt>
                <c:pt idx="590">
                  <c:v>6.5350275726395984E-2</c:v>
                </c:pt>
                <c:pt idx="591">
                  <c:v>6.5633981838333605E-2</c:v>
                </c:pt>
                <c:pt idx="592">
                  <c:v>6.5917770644646392E-2</c:v>
                </c:pt>
                <c:pt idx="593">
                  <c:v>6.6201633205463239E-2</c:v>
                </c:pt>
                <c:pt idx="594">
                  <c:v>6.6485560519036938E-2</c:v>
                </c:pt>
                <c:pt idx="595">
                  <c:v>6.6769543521586372E-2</c:v>
                </c:pt>
                <c:pt idx="596">
                  <c:v>6.7053573087138649E-2</c:v>
                </c:pt>
                <c:pt idx="597">
                  <c:v>6.7337640027371193E-2</c:v>
                </c:pt>
                <c:pt idx="598">
                  <c:v>6.7621735091453986E-2</c:v>
                </c:pt>
                <c:pt idx="599">
                  <c:v>6.7905848965891746E-2</c:v>
                </c:pt>
                <c:pt idx="600">
                  <c:v>6.8189972274365906E-2</c:v>
                </c:pt>
                <c:pt idx="601">
                  <c:v>6.8474095577576999E-2</c:v>
                </c:pt>
                <c:pt idx="602">
                  <c:v>6.8758209373086646E-2</c:v>
                </c:pt>
                <c:pt idx="603">
                  <c:v>6.9042304095159684E-2</c:v>
                </c:pt>
                <c:pt idx="604">
                  <c:v>6.9326370114606531E-2</c:v>
                </c:pt>
                <c:pt idx="605">
                  <c:v>6.961039773862511E-2</c:v>
                </c:pt>
                <c:pt idx="606">
                  <c:v>6.9894377210643108E-2</c:v>
                </c:pt>
                <c:pt idx="607">
                  <c:v>7.0178298710160125E-2</c:v>
                </c:pt>
                <c:pt idx="608">
                  <c:v>7.0462152352589819E-2</c:v>
                </c:pt>
                <c:pt idx="609">
                  <c:v>7.0745928189102025E-2</c:v>
                </c:pt>
                <c:pt idx="610">
                  <c:v>7.1029616206464974E-2</c:v>
                </c:pt>
                <c:pt idx="611">
                  <c:v>7.1313206326887368E-2</c:v>
                </c:pt>
                <c:pt idx="612">
                  <c:v>7.1596688407860612E-2</c:v>
                </c:pt>
                <c:pt idx="613">
                  <c:v>7.1880052242000933E-2</c:v>
                </c:pt>
                <c:pt idx="614">
                  <c:v>7.2163287556891484E-2</c:v>
                </c:pt>
                <c:pt idx="615">
                  <c:v>7.2446384014924578E-2</c:v>
                </c:pt>
                <c:pt idx="616">
                  <c:v>7.2729331213143816E-2</c:v>
                </c:pt>
                <c:pt idx="617">
                  <c:v>7.3012118683086172E-2</c:v>
                </c:pt>
                <c:pt idx="618">
                  <c:v>7.3294735890624296E-2</c:v>
                </c:pt>
                <c:pt idx="619">
                  <c:v>7.3577172235808438E-2</c:v>
                </c:pt>
                <c:pt idx="620">
                  <c:v>7.3859417052708862E-2</c:v>
                </c:pt>
                <c:pt idx="621">
                  <c:v>7.4141459609257818E-2</c:v>
                </c:pt>
                <c:pt idx="622">
                  <c:v>7.4423289107091756E-2</c:v>
                </c:pt>
                <c:pt idx="623">
                  <c:v>7.4704894681393449E-2</c:v>
                </c:pt>
                <c:pt idx="624">
                  <c:v>7.498626540073422E-2</c:v>
                </c:pt>
                <c:pt idx="625">
                  <c:v>7.5267390266916021E-2</c:v>
                </c:pt>
                <c:pt idx="626">
                  <c:v>7.5548258214813591E-2</c:v>
                </c:pt>
                <c:pt idx="627">
                  <c:v>7.5828858112216624E-2</c:v>
                </c:pt>
                <c:pt idx="628">
                  <c:v>7.6109178759671978E-2</c:v>
                </c:pt>
                <c:pt idx="629">
                  <c:v>7.6389208890325688E-2</c:v>
                </c:pt>
                <c:pt idx="630">
                  <c:v>7.6668937169765292E-2</c:v>
                </c:pt>
                <c:pt idx="631">
                  <c:v>7.694835219586188E-2</c:v>
                </c:pt>
                <c:pt idx="632">
                  <c:v>7.72274424986122E-2</c:v>
                </c:pt>
                <c:pt idx="633">
                  <c:v>7.7506196539980948E-2</c:v>
                </c:pt>
                <c:pt idx="634">
                  <c:v>7.7784602713742795E-2</c:v>
                </c:pt>
                <c:pt idx="635">
                  <c:v>7.8062649345324614E-2</c:v>
                </c:pt>
                <c:pt idx="636">
                  <c:v>7.8340324691647631E-2</c:v>
                </c:pt>
                <c:pt idx="637">
                  <c:v>7.8617616940969554E-2</c:v>
                </c:pt>
                <c:pt idx="638">
                  <c:v>7.889451421272671E-2</c:v>
                </c:pt>
                <c:pt idx="639">
                  <c:v>7.9171004557376204E-2</c:v>
                </c:pt>
                <c:pt idx="640">
                  <c:v>7.9447075956238108E-2</c:v>
                </c:pt>
                <c:pt idx="641">
                  <c:v>7.9722716321337622E-2</c:v>
                </c:pt>
                <c:pt idx="642">
                  <c:v>7.9997913495247139E-2</c:v>
                </c:pt>
                <c:pt idx="643">
                  <c:v>8.0272655250928471E-2</c:v>
                </c:pt>
                <c:pt idx="644">
                  <c:v>8.0546929291575017E-2</c:v>
                </c:pt>
                <c:pt idx="645">
                  <c:v>8.0820723250453863E-2</c:v>
                </c:pt>
                <c:pt idx="646">
                  <c:v>8.1094024690747946E-2</c:v>
                </c:pt>
                <c:pt idx="647">
                  <c:v>8.1366821105398265E-2</c:v>
                </c:pt>
                <c:pt idx="648">
                  <c:v>8.1639099916945887E-2</c:v>
                </c:pt>
                <c:pt idx="649">
                  <c:v>8.1910848477374315E-2</c:v>
                </c:pt>
                <c:pt idx="650">
                  <c:v>8.2182054067951468E-2</c:v>
                </c:pt>
                <c:pt idx="651">
                  <c:v>8.2452703899071889E-2</c:v>
                </c:pt>
                <c:pt idx="652">
                  <c:v>8.2722785110098881E-2</c:v>
                </c:pt>
                <c:pt idx="653">
                  <c:v>8.2992284769206739E-2</c:v>
                </c:pt>
                <c:pt idx="654">
                  <c:v>8.3261189873222813E-2</c:v>
                </c:pt>
                <c:pt idx="655">
                  <c:v>8.3529487347469691E-2</c:v>
                </c:pt>
                <c:pt idx="656">
                  <c:v>8.3797164045607303E-2</c:v>
                </c:pt>
                <c:pt idx="657">
                  <c:v>8.4064206749475193E-2</c:v>
                </c:pt>
                <c:pt idx="658">
                  <c:v>8.4330602168934579E-2</c:v>
                </c:pt>
                <c:pt idx="659">
                  <c:v>8.4596336941710495E-2</c:v>
                </c:pt>
                <c:pt idx="660">
                  <c:v>8.4861397633234067E-2</c:v>
                </c:pt>
                <c:pt idx="661">
                  <c:v>8.512577073648446E-2</c:v>
                </c:pt>
                <c:pt idx="662">
                  <c:v>8.5389442671831156E-2</c:v>
                </c:pt>
                <c:pt idx="663">
                  <c:v>8.5652399786876263E-2</c:v>
                </c:pt>
                <c:pt idx="664">
                  <c:v>8.5914628356296263E-2</c:v>
                </c:pt>
                <c:pt idx="665">
                  <c:v>8.6176114581684587E-2</c:v>
                </c:pt>
                <c:pt idx="666">
                  <c:v>8.6436844591393516E-2</c:v>
                </c:pt>
                <c:pt idx="667">
                  <c:v>8.6696804440376349E-2</c:v>
                </c:pt>
                <c:pt idx="668">
                  <c:v>8.695598011002971E-2</c:v>
                </c:pt>
                <c:pt idx="669">
                  <c:v>8.721435750803555E-2</c:v>
                </c:pt>
                <c:pt idx="670">
                  <c:v>8.7471922468203331E-2</c:v>
                </c:pt>
                <c:pt idx="671">
                  <c:v>8.7728660750312257E-2</c:v>
                </c:pt>
                <c:pt idx="672">
                  <c:v>8.7984558039953309E-2</c:v>
                </c:pt>
                <c:pt idx="673">
                  <c:v>8.8239599948371467E-2</c:v>
                </c:pt>
                <c:pt idx="674">
                  <c:v>8.8493772012307917E-2</c:v>
                </c:pt>
                <c:pt idx="675">
                  <c:v>8.8747059693842015E-2</c:v>
                </c:pt>
                <c:pt idx="676">
                  <c:v>8.8999448380233687E-2</c:v>
                </c:pt>
                <c:pt idx="677">
                  <c:v>8.9250923383765404E-2</c:v>
                </c:pt>
                <c:pt idx="678">
                  <c:v>8.9501469941584366E-2</c:v>
                </c:pt>
                <c:pt idx="679">
                  <c:v>8.9751073215544722E-2</c:v>
                </c:pt>
                <c:pt idx="680">
                  <c:v>8.9999718292049682E-2</c:v>
                </c:pt>
                <c:pt idx="681">
                  <c:v>9.024739018189365E-2</c:v>
                </c:pt>
                <c:pt idx="682">
                  <c:v>9.049407382010434E-2</c:v>
                </c:pt>
                <c:pt idx="683">
                  <c:v>9.0739754065785092E-2</c:v>
                </c:pt>
                <c:pt idx="684">
                  <c:v>9.0984415701956839E-2</c:v>
                </c:pt>
                <c:pt idx="685">
                  <c:v>9.1228043435400363E-2</c:v>
                </c:pt>
                <c:pt idx="686">
                  <c:v>9.1470621896498405E-2</c:v>
                </c:pt>
                <c:pt idx="687">
                  <c:v>9.171213563907786E-2</c:v>
                </c:pt>
                <c:pt idx="688">
                  <c:v>9.1952569140251905E-2</c:v>
                </c:pt>
                <c:pt idx="689">
                  <c:v>9.2191906800262083E-2</c:v>
                </c:pt>
                <c:pt idx="690">
                  <c:v>9.2430132942320622E-2</c:v>
                </c:pt>
                <c:pt idx="691">
                  <c:v>9.2667231812452455E-2</c:v>
                </c:pt>
                <c:pt idx="692">
                  <c:v>9.290318757933734E-2</c:v>
                </c:pt>
                <c:pt idx="693">
                  <c:v>9.3137984334152171E-2</c:v>
                </c:pt>
                <c:pt idx="694">
                  <c:v>9.3371606090413034E-2</c:v>
                </c:pt>
                <c:pt idx="695">
                  <c:v>9.3604036783817277E-2</c:v>
                </c:pt>
                <c:pt idx="696">
                  <c:v>9.3835260272085885E-2</c:v>
                </c:pt>
                <c:pt idx="697">
                  <c:v>9.4065260334805376E-2</c:v>
                </c:pt>
                <c:pt idx="698">
                  <c:v>9.4294020673270126E-2</c:v>
                </c:pt>
                <c:pt idx="699">
                  <c:v>9.452152491032452E-2</c:v>
                </c:pt>
                <c:pt idx="700">
                  <c:v>9.4747756590205012E-2</c:v>
                </c:pt>
                <c:pt idx="701">
                  <c:v>9.4972699178382275E-2</c:v>
                </c:pt>
                <c:pt idx="702">
                  <c:v>9.51963360614035E-2</c:v>
                </c:pt>
                <c:pt idx="703">
                  <c:v>9.5418650546734388E-2</c:v>
                </c:pt>
                <c:pt idx="704">
                  <c:v>9.5639625862601413E-2</c:v>
                </c:pt>
                <c:pt idx="705">
                  <c:v>9.5859245157833881E-2</c:v>
                </c:pt>
                <c:pt idx="706">
                  <c:v>9.6077491501706164E-2</c:v>
                </c:pt>
                <c:pt idx="707">
                  <c:v>9.6294347883779802E-2</c:v>
                </c:pt>
                <c:pt idx="708">
                  <c:v>9.6509797213745641E-2</c:v>
                </c:pt>
                <c:pt idx="709">
                  <c:v>9.672382232126607E-2</c:v>
                </c:pt>
                <c:pt idx="710">
                  <c:v>9.6936405955817193E-2</c:v>
                </c:pt>
                <c:pt idx="711">
                  <c:v>9.7147530786530725E-2</c:v>
                </c:pt>
                <c:pt idx="712">
                  <c:v>9.735717940203642E-2</c:v>
                </c:pt>
                <c:pt idx="713">
                  <c:v>9.7565334310304203E-2</c:v>
                </c:pt>
                <c:pt idx="714">
                  <c:v>9.7771977938486188E-2</c:v>
                </c:pt>
                <c:pt idx="715">
                  <c:v>9.7977092632758861E-2</c:v>
                </c:pt>
                <c:pt idx="716">
                  <c:v>9.8180660658165345E-2</c:v>
                </c:pt>
                <c:pt idx="717">
                  <c:v>9.838266419845744E-2</c:v>
                </c:pt>
                <c:pt idx="718">
                  <c:v>9.8583085355937836E-2</c:v>
                </c:pt>
                <c:pt idx="719">
                  <c:v>9.878190615130214E-2</c:v>
                </c:pt>
                <c:pt idx="720">
                  <c:v>9.8979108523481324E-2</c:v>
                </c:pt>
                <c:pt idx="721">
                  <c:v>9.9174674329483445E-2</c:v>
                </c:pt>
                <c:pt idx="722">
                  <c:v>9.9368585344236288E-2</c:v>
                </c:pt>
                <c:pt idx="723">
                  <c:v>9.9560823260429032E-2</c:v>
                </c:pt>
                <c:pt idx="724">
                  <c:v>9.9751369688354893E-2</c:v>
                </c:pt>
                <c:pt idx="725">
                  <c:v>9.9940206155752775E-2</c:v>
                </c:pt>
                <c:pt idx="726">
                  <c:v>0.10012731410764983</c:v>
                </c:pt>
                <c:pt idx="727">
                  <c:v>0.10031267490620338</c:v>
                </c:pt>
                <c:pt idx="728">
                  <c:v>0.10049626983054318</c:v>
                </c:pt>
                <c:pt idx="729">
                  <c:v>0.10067808007661348</c:v>
                </c:pt>
                <c:pt idx="730">
                  <c:v>0.10085808675701535</c:v>
                </c:pt>
                <c:pt idx="731">
                  <c:v>0.10103627090084856</c:v>
                </c:pt>
                <c:pt idx="732">
                  <c:v>0.10121261345355398</c:v>
                </c:pt>
                <c:pt idx="733">
                  <c:v>0.10138709527675559</c:v>
                </c:pt>
                <c:pt idx="734">
                  <c:v>0.10155969714810276</c:v>
                </c:pt>
                <c:pt idx="735">
                  <c:v>0.10173039976111226</c:v>
                </c:pt>
                <c:pt idx="736">
                  <c:v>0.1018991837250104</c:v>
                </c:pt>
                <c:pt idx="737">
                  <c:v>0.10206602956457549</c:v>
                </c:pt>
                <c:pt idx="738">
                  <c:v>0.10223091771997952</c:v>
                </c:pt>
                <c:pt idx="739">
                  <c:v>0.10239382854663075</c:v>
                </c:pt>
                <c:pt idx="740">
                  <c:v>0.10255474231501557</c:v>
                </c:pt>
                <c:pt idx="741">
                  <c:v>0.10271363921054065</c:v>
                </c:pt>
                <c:pt idx="742">
                  <c:v>0.10287049933337539</c:v>
                </c:pt>
                <c:pt idx="743">
                  <c:v>0.10302530269829381</c:v>
                </c:pt>
                <c:pt idx="744">
                  <c:v>0.10317802923451672</c:v>
                </c:pt>
                <c:pt idx="745">
                  <c:v>0.10332865878555397</c:v>
                </c:pt>
                <c:pt idx="746">
                  <c:v>0.10347717110904651</c:v>
                </c:pt>
                <c:pt idx="747">
                  <c:v>0.1036235458766087</c:v>
                </c:pt>
                <c:pt idx="748">
                  <c:v>0.1037677626736702</c:v>
                </c:pt>
                <c:pt idx="749">
                  <c:v>0.10390980099931839</c:v>
                </c:pt>
                <c:pt idx="750">
                  <c:v>0.10404964026614033</c:v>
                </c:pt>
                <c:pt idx="751">
                  <c:v>0.10418725980006507</c:v>
                </c:pt>
                <c:pt idx="752">
                  <c:v>0.10432263884020562</c:v>
                </c:pt>
                <c:pt idx="753">
                  <c:v>0.10445575653870134</c:v>
                </c:pt>
                <c:pt idx="754">
                  <c:v>0.1045865919605598</c:v>
                </c:pt>
                <c:pt idx="755">
                  <c:v>0.10471512408349923</c:v>
                </c:pt>
                <c:pt idx="756">
                  <c:v>0.1048413317977905</c:v>
                </c:pt>
                <c:pt idx="757">
                  <c:v>0.10496519390609925</c:v>
                </c:pt>
                <c:pt idx="758">
                  <c:v>0.10508668912332808</c:v>
                </c:pt>
                <c:pt idx="759">
                  <c:v>0.10520579607645891</c:v>
                </c:pt>
                <c:pt idx="760">
                  <c:v>0.10532249330439475</c:v>
                </c:pt>
                <c:pt idx="761">
                  <c:v>0.10543675925780209</c:v>
                </c:pt>
                <c:pt idx="762">
                  <c:v>0.10554857229895306</c:v>
                </c:pt>
                <c:pt idx="763">
                  <c:v>0.10565791070156752</c:v>
                </c:pt>
                <c:pt idx="764">
                  <c:v>0.10576475265065519</c:v>
                </c:pt>
                <c:pt idx="765">
                  <c:v>0.10586907624235792</c:v>
                </c:pt>
                <c:pt idx="766">
                  <c:v>0.10597085948379163</c:v>
                </c:pt>
                <c:pt idx="767">
                  <c:v>0.10607008029288878</c:v>
                </c:pt>
                <c:pt idx="768">
                  <c:v>0.10616671649824012</c:v>
                </c:pt>
                <c:pt idx="769">
                  <c:v>0.10626074583893727</c:v>
                </c:pt>
                <c:pt idx="770">
                  <c:v>0.10635214596441454</c:v>
                </c:pt>
                <c:pt idx="771">
                  <c:v>0.10644089443429117</c:v>
                </c:pt>
                <c:pt idx="772">
                  <c:v>0.10652696871821368</c:v>
                </c:pt>
                <c:pt idx="773">
                  <c:v>0.10661034619569773</c:v>
                </c:pt>
                <c:pt idx="774">
                  <c:v>0.10669100415597052</c:v>
                </c:pt>
                <c:pt idx="775">
                  <c:v>0.10676891979781263</c:v>
                </c:pt>
                <c:pt idx="776">
                  <c:v>0.10684407022940055</c:v>
                </c:pt>
                <c:pt idx="777">
                  <c:v>0.10691643246814861</c:v>
                </c:pt>
                <c:pt idx="778">
                  <c:v>0.10698598344055117</c:v>
                </c:pt>
                <c:pt idx="779">
                  <c:v>0.10705269998202475</c:v>
                </c:pt>
                <c:pt idx="780">
                  <c:v>0.10711655883675028</c:v>
                </c:pt>
                <c:pt idx="781">
                  <c:v>0.10717753665751513</c:v>
                </c:pt>
                <c:pt idx="782">
                  <c:v>0.10723561000555526</c:v>
                </c:pt>
                <c:pt idx="783">
                  <c:v>0.1072907553503976</c:v>
                </c:pt>
                <c:pt idx="784">
                  <c:v>0.1073429490697019</c:v>
                </c:pt>
                <c:pt idx="785">
                  <c:v>0.10739216744910304</c:v>
                </c:pt>
                <c:pt idx="786">
                  <c:v>0.10743838668205322</c:v>
                </c:pt>
                <c:pt idx="787">
                  <c:v>0.10748158286966403</c:v>
                </c:pt>
                <c:pt idx="788">
                  <c:v>0.10752173202054847</c:v>
                </c:pt>
                <c:pt idx="789">
                  <c:v>0.10755881005066349</c:v>
                </c:pt>
                <c:pt idx="790">
                  <c:v>0.10759279278315183</c:v>
                </c:pt>
                <c:pt idx="791">
                  <c:v>0.10762365594818415</c:v>
                </c:pt>
                <c:pt idx="792">
                  <c:v>0.10765137518280145</c:v>
                </c:pt>
                <c:pt idx="793">
                  <c:v>0.10767592603075699</c:v>
                </c:pt>
                <c:pt idx="794">
                  <c:v>0.10769728394235838</c:v>
                </c:pt>
                <c:pt idx="795">
                  <c:v>0.10771542427431013</c:v>
                </c:pt>
                <c:pt idx="796">
                  <c:v>0.10773032228955537</c:v>
                </c:pt>
                <c:pt idx="797">
                  <c:v>0.10774195315711813</c:v>
                </c:pt>
                <c:pt idx="798">
                  <c:v>0.10775029195194571</c:v>
                </c:pt>
                <c:pt idx="799">
                  <c:v>0.10775531365475044</c:v>
                </c:pt>
                <c:pt idx="800">
                  <c:v>0.10775699315185219</c:v>
                </c:pt>
                <c:pt idx="801">
                  <c:v>0.10775530523502042</c:v>
                </c:pt>
                <c:pt idx="802">
                  <c:v>0.10775022460131613</c:v>
                </c:pt>
                <c:pt idx="803">
                  <c:v>0.10774172585293433</c:v>
                </c:pt>
                <c:pt idx="804">
                  <c:v>0.10772978349704596</c:v>
                </c:pt>
                <c:pt idx="805">
                  <c:v>0.10771437194564018</c:v>
                </c:pt>
                <c:pt idx="806">
                  <c:v>0.10769546551536642</c:v>
                </c:pt>
                <c:pt idx="807">
                  <c:v>0.10767303842737658</c:v>
                </c:pt>
                <c:pt idx="808">
                  <c:v>0.10764706480716722</c:v>
                </c:pt>
                <c:pt idx="809">
                  <c:v>0.10761751868442163</c:v>
                </c:pt>
                <c:pt idx="810">
                  <c:v>0.10758437399285206</c:v>
                </c:pt>
                <c:pt idx="811">
                  <c:v>0.10754760457004181</c:v>
                </c:pt>
                <c:pt idx="812">
                  <c:v>0.10750718415728751</c:v>
                </c:pt>
                <c:pt idx="813">
                  <c:v>0.10746308639944098</c:v>
                </c:pt>
                <c:pt idx="814">
                  <c:v>0.10741528484475181</c:v>
                </c:pt>
                <c:pt idx="815">
                  <c:v>0.1073637529447091</c:v>
                </c:pt>
                <c:pt idx="816">
                  <c:v>0.10730846405388392</c:v>
                </c:pt>
                <c:pt idx="817">
                  <c:v>0.10724939142977125</c:v>
                </c:pt>
                <c:pt idx="818">
                  <c:v>0.10718650823263226</c:v>
                </c:pt>
                <c:pt idx="819">
                  <c:v>0.10711978752533644</c:v>
                </c:pt>
                <c:pt idx="820">
                  <c:v>0.10704920227320368</c:v>
                </c:pt>
                <c:pt idx="821">
                  <c:v>0.10697472534384653</c:v>
                </c:pt>
                <c:pt idx="822">
                  <c:v>0.10689632950701229</c:v>
                </c:pt>
                <c:pt idx="823">
                  <c:v>0.10681398743442518</c:v>
                </c:pt>
                <c:pt idx="824">
                  <c:v>0.10672767169962848</c:v>
                </c:pt>
                <c:pt idx="825">
                  <c:v>0.10663735477782665</c:v>
                </c:pt>
                <c:pt idx="826">
                  <c:v>0.10654300904572762</c:v>
                </c:pt>
                <c:pt idx="827">
                  <c:v>0.10644460678138477</c:v>
                </c:pt>
                <c:pt idx="828">
                  <c:v>0.10634212016403914</c:v>
                </c:pt>
                <c:pt idx="829">
                  <c:v>0.10623552127396169</c:v>
                </c:pt>
                <c:pt idx="830">
                  <c:v>0.1061247820922953</c:v>
                </c:pt>
                <c:pt idx="831">
                  <c:v>0.10600987450089697</c:v>
                </c:pt>
                <c:pt idx="832">
                  <c:v>0.10589077028218007</c:v>
                </c:pt>
                <c:pt idx="833">
                  <c:v>0.10576744111895633</c:v>
                </c:pt>
                <c:pt idx="834">
                  <c:v>0.10563985859427819</c:v>
                </c:pt>
                <c:pt idx="835">
                  <c:v>0.10550799419128062</c:v>
                </c:pt>
                <c:pt idx="836">
                  <c:v>0.10537181929302372</c:v>
                </c:pt>
                <c:pt idx="837">
                  <c:v>0.1052313051823346</c:v>
                </c:pt>
                <c:pt idx="838">
                  <c:v>0.10508642304164943</c:v>
                </c:pt>
                <c:pt idx="839">
                  <c:v>0.10493714395285594</c:v>
                </c:pt>
                <c:pt idx="840">
                  <c:v>0.10478343889713525</c:v>
                </c:pt>
                <c:pt idx="841">
                  <c:v>0.10462527875480412</c:v>
                </c:pt>
                <c:pt idx="842">
                  <c:v>0.10446263430515727</c:v>
                </c:pt>
                <c:pt idx="843">
                  <c:v>0.10429547622630923</c:v>
                </c:pt>
                <c:pt idx="844">
                  <c:v>0.1041237750950368</c:v>
                </c:pt>
                <c:pt idx="845">
                  <c:v>0.1039475013866209</c:v>
                </c:pt>
                <c:pt idx="846">
                  <c:v>0.10376662547468904</c:v>
                </c:pt>
                <c:pt idx="847">
                  <c:v>0.10358111763105725</c:v>
                </c:pt>
                <c:pt idx="848">
                  <c:v>0.10339094802557219</c:v>
                </c:pt>
                <c:pt idx="849">
                  <c:v>0.10319608672595364</c:v>
                </c:pt>
                <c:pt idx="850">
                  <c:v>0.10299650369763616</c:v>
                </c:pt>
                <c:pt idx="851">
                  <c:v>0.10279216880361171</c:v>
                </c:pt>
                <c:pt idx="852">
                  <c:v>0.10258305180427148</c:v>
                </c:pt>
                <c:pt idx="853">
                  <c:v>0.10236912235724824</c:v>
                </c:pt>
                <c:pt idx="854">
                  <c:v>0.10215035001725832</c:v>
                </c:pt>
                <c:pt idx="855">
                  <c:v>0.10192670423594395</c:v>
                </c:pt>
                <c:pt idx="856">
                  <c:v>0.10169815436171525</c:v>
                </c:pt>
                <c:pt idx="857">
                  <c:v>0.10146466963959244</c:v>
                </c:pt>
                <c:pt idx="858">
                  <c:v>0.10122621921104813</c:v>
                </c:pt>
                <c:pt idx="859">
                  <c:v>0.10098277211384922</c:v>
                </c:pt>
                <c:pt idx="860">
                  <c:v>0.1007342972818992</c:v>
                </c:pt>
                <c:pt idx="861">
                  <c:v>0.10048076354508031</c:v>
                </c:pt>
                <c:pt idx="862">
                  <c:v>0.10022213962909571</c:v>
                </c:pt>
                <c:pt idx="863">
                  <c:v>9.9958394155311422E-2</c:v>
                </c:pt>
                <c:pt idx="864">
                  <c:v>9.9689495640598869E-2</c:v>
                </c:pt>
                <c:pt idx="865">
                  <c:v>9.9415412497176642E-2</c:v>
                </c:pt>
                <c:pt idx="866">
                  <c:v>9.9136113032452927E-2</c:v>
                </c:pt>
                <c:pt idx="867">
                  <c:v>9.8851565448867459E-2</c:v>
                </c:pt>
                <c:pt idx="868">
                  <c:v>9.8561737843733802E-2</c:v>
                </c:pt>
                <c:pt idx="869">
                  <c:v>9.8266598209081554E-2</c:v>
                </c:pt>
                <c:pt idx="870">
                  <c:v>9.7966114431498247E-2</c:v>
                </c:pt>
                <c:pt idx="871">
                  <c:v>9.7660254291971754E-2</c:v>
                </c:pt>
                <c:pt idx="872">
                  <c:v>9.7348985465732396E-2</c:v>
                </c:pt>
                <c:pt idx="873">
                  <c:v>9.7032275522094966E-2</c:v>
                </c:pt>
                <c:pt idx="874">
                  <c:v>9.6710091924300967E-2</c:v>
                </c:pt>
                <c:pt idx="875">
                  <c:v>9.6382402029360853E-2</c:v>
                </c:pt>
                <c:pt idx="876">
                  <c:v>9.6049173087896053E-2</c:v>
                </c:pt>
                <c:pt idx="877">
                  <c:v>9.5710372243981087E-2</c:v>
                </c:pt>
                <c:pt idx="878">
                  <c:v>9.5365966534985927E-2</c:v>
                </c:pt>
                <c:pt idx="879">
                  <c:v>9.5015922891417873E-2</c:v>
                </c:pt>
                <c:pt idx="880">
                  <c:v>9.4660208136763999E-2</c:v>
                </c:pt>
                <c:pt idx="881">
                  <c:v>9.4298788987333057E-2</c:v>
                </c:pt>
                <c:pt idx="882">
                  <c:v>9.3931632052097827E-2</c:v>
                </c:pt>
                <c:pt idx="883">
                  <c:v>9.3558703832537005E-2</c:v>
                </c:pt>
                <c:pt idx="884">
                  <c:v>9.3179970722477704E-2</c:v>
                </c:pt>
                <c:pt idx="885">
                  <c:v>9.2795399007937374E-2</c:v>
                </c:pt>
                <c:pt idx="886">
                  <c:v>9.2404954866965885E-2</c:v>
                </c:pt>
                <c:pt idx="887">
                  <c:v>9.2008604369488045E-2</c:v>
                </c:pt>
                <c:pt idx="888">
                  <c:v>9.1606313477145304E-2</c:v>
                </c:pt>
                <c:pt idx="889">
                  <c:v>9.1198048043138191E-2</c:v>
                </c:pt>
                <c:pt idx="890">
                  <c:v>9.0783773812068383E-2</c:v>
                </c:pt>
                <c:pt idx="891">
                  <c:v>9.0363456419780885E-2</c:v>
                </c:pt>
                <c:pt idx="892">
                  <c:v>8.9937061393206161E-2</c:v>
                </c:pt>
                <c:pt idx="893">
                  <c:v>8.950455415020224E-2</c:v>
                </c:pt>
                <c:pt idx="894">
                  <c:v>8.9065899999396944E-2</c:v>
                </c:pt>
                <c:pt idx="895">
                  <c:v>8.8621064140030098E-2</c:v>
                </c:pt>
                <c:pt idx="896">
                  <c:v>8.8170011661795444E-2</c:v>
                </c:pt>
                <c:pt idx="897">
                  <c:v>8.771270754468305E-2</c:v>
                </c:pt>
                <c:pt idx="898">
                  <c:v>8.7249116658821346E-2</c:v>
                </c:pt>
                <c:pt idx="899">
                  <c:v>8.6779203764319301E-2</c:v>
                </c:pt>
                <c:pt idx="900">
                  <c:v>8.6302933511108501E-2</c:v>
                </c:pt>
                <c:pt idx="901">
                  <c:v>8.5820270438785498E-2</c:v>
                </c:pt>
                <c:pt idx="902">
                  <c:v>8.5331178976453745E-2</c:v>
                </c:pt>
                <c:pt idx="903">
                  <c:v>8.4835623442565788E-2</c:v>
                </c:pt>
                <c:pt idx="904">
                  <c:v>8.4333568044765578E-2</c:v>
                </c:pt>
                <c:pt idx="905">
                  <c:v>8.3824976879730465E-2</c:v>
                </c:pt>
                <c:pt idx="906">
                  <c:v>8.3309813933013399E-2</c:v>
                </c:pt>
                <c:pt idx="907">
                  <c:v>8.2788043078885043E-2</c:v>
                </c:pt>
                <c:pt idx="908">
                  <c:v>8.2259628080176089E-2</c:v>
                </c:pt>
                <c:pt idx="909">
                  <c:v>8.1724532588119139E-2</c:v>
                </c:pt>
                <c:pt idx="910">
                  <c:v>8.1182720142191078E-2</c:v>
                </c:pt>
                <c:pt idx="911">
                  <c:v>8.0634154169955174E-2</c:v>
                </c:pt>
                <c:pt idx="912">
                  <c:v>8.0078797986903219E-2</c:v>
                </c:pt>
                <c:pt idx="913">
                  <c:v>7.9516614796297611E-2</c:v>
                </c:pt>
                <c:pt idx="914">
                  <c:v>7.894756768901362E-2</c:v>
                </c:pt>
                <c:pt idx="915">
                  <c:v>7.837161964338149E-2</c:v>
                </c:pt>
                <c:pt idx="916">
                  <c:v>7.7788733525028547E-2</c:v>
                </c:pt>
                <c:pt idx="917">
                  <c:v>7.7198872086721479E-2</c:v>
                </c:pt>
                <c:pt idx="918">
                  <c:v>7.660199796820838E-2</c:v>
                </c:pt>
                <c:pt idx="919">
                  <c:v>7.5998073696060889E-2</c:v>
                </c:pt>
                <c:pt idx="920">
                  <c:v>7.5387061683516415E-2</c:v>
                </c:pt>
                <c:pt idx="921">
                  <c:v>7.4768924230320263E-2</c:v>
                </c:pt>
                <c:pt idx="922">
                  <c:v>7.4143623522567814E-2</c:v>
                </c:pt>
                <c:pt idx="923">
                  <c:v>7.3511121632546583E-2</c:v>
                </c:pt>
                <c:pt idx="924">
                  <c:v>7.2871380518578471E-2</c:v>
                </c:pt>
                <c:pt idx="925">
                  <c:v>7.2224362024861891E-2</c:v>
                </c:pt>
                <c:pt idx="926">
                  <c:v>7.1570027881313919E-2</c:v>
                </c:pt>
                <c:pt idx="927">
                  <c:v>7.0908339703412399E-2</c:v>
                </c:pt>
                <c:pt idx="928">
                  <c:v>7.02392589920382E-2</c:v>
                </c:pt>
                <c:pt idx="929">
                  <c:v>6.9562747133317254E-2</c:v>
                </c:pt>
                <c:pt idx="930">
                  <c:v>6.8878765398462771E-2</c:v>
                </c:pt>
                <c:pt idx="931">
                  <c:v>6.818727494361744E-2</c:v>
                </c:pt>
                <c:pt idx="932">
                  <c:v>6.7488236809695443E-2</c:v>
                </c:pt>
                <c:pt idx="933">
                  <c:v>6.6781611922224704E-2</c:v>
                </c:pt>
                <c:pt idx="934">
                  <c:v>6.6067361091189117E-2</c:v>
                </c:pt>
                <c:pt idx="935">
                  <c:v>6.5345445010870473E-2</c:v>
                </c:pt>
                <c:pt idx="936">
                  <c:v>6.4615824259690868E-2</c:v>
                </c:pt>
                <c:pt idx="937">
                  <c:v>6.3878459300054646E-2</c:v>
                </c:pt>
                <c:pt idx="938">
                  <c:v>6.3133310478190707E-2</c:v>
                </c:pt>
                <c:pt idx="939">
                  <c:v>6.2380338023994564E-2</c:v>
                </c:pt>
                <c:pt idx="940">
                  <c:v>6.1619502050870523E-2</c:v>
                </c:pt>
                <c:pt idx="941">
                  <c:v>6.0850762555573881E-2</c:v>
                </c:pt>
                <c:pt idx="942">
                  <c:v>6.0074079418052963E-2</c:v>
                </c:pt>
                <c:pt idx="943">
                  <c:v>5.9289412401291444E-2</c:v>
                </c:pt>
                <c:pt idx="944">
                  <c:v>5.8496721151150337E-2</c:v>
                </c:pt>
                <c:pt idx="945">
                  <c:v>5.769596519621021E-2</c:v>
                </c:pt>
                <c:pt idx="946">
                  <c:v>5.6887103947613434E-2</c:v>
                </c:pt>
                <c:pt idx="947">
                  <c:v>5.6070096698906155E-2</c:v>
                </c:pt>
                <c:pt idx="948">
                  <c:v>5.5244902625880554E-2</c:v>
                </c:pt>
                <c:pt idx="949">
                  <c:v>5.4411480786417041E-2</c:v>
                </c:pt>
                <c:pt idx="950">
                  <c:v>5.356979012032629E-2</c:v>
                </c:pt>
                <c:pt idx="951">
                  <c:v>5.2719789449191472E-2</c:v>
                </c:pt>
                <c:pt idx="952">
                  <c:v>5.1861437476210401E-2</c:v>
                </c:pt>
                <c:pt idx="953">
                  <c:v>5.0994692786037681E-2</c:v>
                </c:pt>
                <c:pt idx="954">
                  <c:v>5.0119513844626838E-2</c:v>
                </c:pt>
                <c:pt idx="955">
                  <c:v>4.9235858999072464E-2</c:v>
                </c:pt>
                <c:pt idx="956">
                  <c:v>4.8343686477452449E-2</c:v>
                </c:pt>
                <c:pt idx="957">
                  <c:v>4.744295438867005E-2</c:v>
                </c:pt>
                <c:pt idx="958">
                  <c:v>4.6533620722296061E-2</c:v>
                </c:pt>
                <c:pt idx="959">
                  <c:v>4.5615643348410985E-2</c:v>
                </c:pt>
                <c:pt idx="960">
                  <c:v>4.4688980017447193E-2</c:v>
                </c:pt>
                <c:pt idx="961">
                  <c:v>4.375358836003105E-2</c:v>
                </c:pt>
                <c:pt idx="962">
                  <c:v>4.2809425886825084E-2</c:v>
                </c:pt>
                <c:pt idx="963">
                  <c:v>4.1856449988370154E-2</c:v>
                </c:pt>
                <c:pt idx="964">
                  <c:v>4.0894617934927532E-2</c:v>
                </c:pt>
                <c:pt idx="965">
                  <c:v>3.9923886876321174E-2</c:v>
                </c:pt>
                <c:pt idx="966">
                  <c:v>3.8944213841779748E-2</c:v>
                </c:pt>
                <c:pt idx="967">
                  <c:v>3.7955555739778907E-2</c:v>
                </c:pt>
                <c:pt idx="968">
                  <c:v>3.6957869357883325E-2</c:v>
                </c:pt>
                <c:pt idx="969">
                  <c:v>3.5951111362588932E-2</c:v>
                </c:pt>
                <c:pt idx="970">
                  <c:v>3.4935238299165047E-2</c:v>
                </c:pt>
                <c:pt idx="971">
                  <c:v>3.3910206591496517E-2</c:v>
                </c:pt>
                <c:pt idx="972">
                  <c:v>3.2875972541925862E-2</c:v>
                </c:pt>
                <c:pt idx="973">
                  <c:v>3.1832492331095461E-2</c:v>
                </c:pt>
                <c:pt idx="974">
                  <c:v>3.0779722017789685E-2</c:v>
                </c:pt>
                <c:pt idx="975">
                  <c:v>2.9717617538777049E-2</c:v>
                </c:pt>
                <c:pt idx="976">
                  <c:v>2.8646134708652377E-2</c:v>
                </c:pt>
                <c:pt idx="977">
                  <c:v>2.7565229219678924E-2</c:v>
                </c:pt>
                <c:pt idx="978">
                  <c:v>2.6474856641630566E-2</c:v>
                </c:pt>
                <c:pt idx="979">
                  <c:v>2.5374972421633939E-2</c:v>
                </c:pt>
                <c:pt idx="980">
                  <c:v>2.426553188401058E-2</c:v>
                </c:pt>
                <c:pt idx="981">
                  <c:v>2.3146490230119096E-2</c:v>
                </c:pt>
                <c:pt idx="982">
                  <c:v>2.2017802538197316E-2</c:v>
                </c:pt>
                <c:pt idx="983">
                  <c:v>2.0879423763204424E-2</c:v>
                </c:pt>
                <c:pt idx="984">
                  <c:v>1.973130873666314E-2</c:v>
                </c:pt>
                <c:pt idx="985">
                  <c:v>1.8573412166501851E-2</c:v>
                </c:pt>
                <c:pt idx="986">
                  <c:v>1.7405688636896781E-2</c:v>
                </c:pt>
                <c:pt idx="987">
                  <c:v>1.6228092608114125E-2</c:v>
                </c:pt>
                <c:pt idx="988">
                  <c:v>1.5040578416352214E-2</c:v>
                </c:pt>
                <c:pt idx="989">
                  <c:v>1.3843100273583674E-2</c:v>
                </c:pt>
                <c:pt idx="990">
                  <c:v>1.2635612267397562E-2</c:v>
                </c:pt>
                <c:pt idx="991">
                  <c:v>1.1418068360841522E-2</c:v>
                </c:pt>
                <c:pt idx="992">
                  <c:v>1.0190422392263958E-2</c:v>
                </c:pt>
                <c:pt idx="993">
                  <c:v>8.9526280751561649E-3</c:v>
                </c:pt>
                <c:pt idx="994">
                  <c:v>7.7046389979944854E-3</c:v>
                </c:pt>
                <c:pt idx="995">
                  <c:v>6.4464086240824687E-3</c:v>
                </c:pt>
                <c:pt idx="996">
                  <c:v>5.1778902913930218E-3</c:v>
                </c:pt>
                <c:pt idx="997">
                  <c:v>3.8990372124105585E-3</c:v>
                </c:pt>
                <c:pt idx="998">
                  <c:v>2.6098024739731559E-3</c:v>
                </c:pt>
                <c:pt idx="999">
                  <c:v>1.3101390371147062E-3</c:v>
                </c:pt>
                <c:pt idx="1000">
                  <c:v>0</c:v>
                </c:pt>
              </c:numCache>
            </c:numRef>
          </c:yVal>
          <c:smooth val="1"/>
        </c:ser>
        <c:axId val="76576640"/>
        <c:axId val="76578176"/>
      </c:scatterChart>
      <c:valAx>
        <c:axId val="76576640"/>
        <c:scaling>
          <c:orientation val="minMax"/>
        </c:scaling>
        <c:axPos val="b"/>
        <c:numFmt formatCode="General" sourceLinked="1"/>
        <c:tickLblPos val="nextTo"/>
        <c:crossAx val="76578176"/>
        <c:crosses val="autoZero"/>
        <c:crossBetween val="midCat"/>
      </c:valAx>
      <c:valAx>
        <c:axId val="76578176"/>
        <c:scaling>
          <c:orientation val="minMax"/>
        </c:scaling>
        <c:axPos val="l"/>
        <c:majorGridlines/>
        <c:numFmt formatCode="0.00000" sourceLinked="1"/>
        <c:tickLblPos val="nextTo"/>
        <c:crossAx val="76576640"/>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tx>
            <c:strRef>
              <c:f>Beta!$D$6</c:f>
              <c:strCache>
                <c:ptCount val="1"/>
                <c:pt idx="0">
                  <c:v>F(x)</c:v>
                </c:pt>
              </c:strCache>
            </c:strRef>
          </c:tx>
          <c:spPr>
            <a:ln w="28575">
              <a:noFill/>
            </a:ln>
          </c:spPr>
          <c:xVal>
            <c:numRef>
              <c:f>Beta!$B$7:$B$1007</c:f>
              <c:numCache>
                <c:formatCode>0.00000</c:formatCode>
                <c:ptCount val="1001"/>
                <c:pt idx="0" formatCode="General">
                  <c:v>1E-10</c:v>
                </c:pt>
                <c:pt idx="1">
                  <c:v>1.0000001001000001E-3</c:v>
                </c:pt>
                <c:pt idx="2">
                  <c:v>2.0000001002000002E-3</c:v>
                </c:pt>
                <c:pt idx="3">
                  <c:v>3.0000001003000001E-3</c:v>
                </c:pt>
                <c:pt idx="4">
                  <c:v>4.0000001004E-3</c:v>
                </c:pt>
                <c:pt idx="5">
                  <c:v>5.0000001004999999E-3</c:v>
                </c:pt>
                <c:pt idx="6">
                  <c:v>6.0000001005999998E-3</c:v>
                </c:pt>
                <c:pt idx="7">
                  <c:v>7.0000001006999997E-3</c:v>
                </c:pt>
                <c:pt idx="8">
                  <c:v>8.0000001008000005E-3</c:v>
                </c:pt>
                <c:pt idx="9">
                  <c:v>9.0000001009000012E-3</c:v>
                </c:pt>
                <c:pt idx="10">
                  <c:v>1.0000000101000002E-2</c:v>
                </c:pt>
                <c:pt idx="11">
                  <c:v>1.1000000101100003E-2</c:v>
                </c:pt>
                <c:pt idx="12">
                  <c:v>1.2000000101200003E-2</c:v>
                </c:pt>
                <c:pt idx="13">
                  <c:v>1.3000000101300004E-2</c:v>
                </c:pt>
                <c:pt idx="14">
                  <c:v>1.4000000101400005E-2</c:v>
                </c:pt>
                <c:pt idx="15">
                  <c:v>1.5000000101500006E-2</c:v>
                </c:pt>
                <c:pt idx="16">
                  <c:v>1.6000000101600007E-2</c:v>
                </c:pt>
                <c:pt idx="17">
                  <c:v>1.7000000101700007E-2</c:v>
                </c:pt>
                <c:pt idx="18">
                  <c:v>1.8000000101800008E-2</c:v>
                </c:pt>
                <c:pt idx="19">
                  <c:v>1.9000000101900009E-2</c:v>
                </c:pt>
                <c:pt idx="20">
                  <c:v>2.000000010200001E-2</c:v>
                </c:pt>
                <c:pt idx="21">
                  <c:v>2.100000010210001E-2</c:v>
                </c:pt>
                <c:pt idx="22">
                  <c:v>2.2000000102200011E-2</c:v>
                </c:pt>
                <c:pt idx="23">
                  <c:v>2.3000000102300012E-2</c:v>
                </c:pt>
                <c:pt idx="24">
                  <c:v>2.4000000102400013E-2</c:v>
                </c:pt>
                <c:pt idx="25">
                  <c:v>2.5000000102500013E-2</c:v>
                </c:pt>
                <c:pt idx="26">
                  <c:v>2.6000000102600014E-2</c:v>
                </c:pt>
                <c:pt idx="27">
                  <c:v>2.7000000102700015E-2</c:v>
                </c:pt>
                <c:pt idx="28">
                  <c:v>2.8000000102800016E-2</c:v>
                </c:pt>
                <c:pt idx="29">
                  <c:v>2.9000000102900016E-2</c:v>
                </c:pt>
                <c:pt idx="30">
                  <c:v>3.0000000103000017E-2</c:v>
                </c:pt>
                <c:pt idx="31">
                  <c:v>3.1000000103100018E-2</c:v>
                </c:pt>
                <c:pt idx="32">
                  <c:v>3.2000000103200019E-2</c:v>
                </c:pt>
                <c:pt idx="33">
                  <c:v>3.3000000103300016E-2</c:v>
                </c:pt>
                <c:pt idx="34">
                  <c:v>3.4000000103400013E-2</c:v>
                </c:pt>
                <c:pt idx="35">
                  <c:v>3.5000000103500011E-2</c:v>
                </c:pt>
                <c:pt idx="36">
                  <c:v>3.6000000103600008E-2</c:v>
                </c:pt>
                <c:pt idx="37">
                  <c:v>3.7000000103700005E-2</c:v>
                </c:pt>
                <c:pt idx="38">
                  <c:v>3.8000000103800002E-2</c:v>
                </c:pt>
                <c:pt idx="39">
                  <c:v>3.90000001039E-2</c:v>
                </c:pt>
                <c:pt idx="40">
                  <c:v>4.0000000103999997E-2</c:v>
                </c:pt>
                <c:pt idx="41">
                  <c:v>4.1000000104099994E-2</c:v>
                </c:pt>
                <c:pt idx="42">
                  <c:v>4.2000000104199992E-2</c:v>
                </c:pt>
                <c:pt idx="43">
                  <c:v>4.3000000104299989E-2</c:v>
                </c:pt>
                <c:pt idx="44">
                  <c:v>4.4000000104399986E-2</c:v>
                </c:pt>
                <c:pt idx="45">
                  <c:v>4.5000000104499983E-2</c:v>
                </c:pt>
                <c:pt idx="46">
                  <c:v>4.6000000104599981E-2</c:v>
                </c:pt>
                <c:pt idx="47">
                  <c:v>4.7000000104699978E-2</c:v>
                </c:pt>
                <c:pt idx="48">
                  <c:v>4.8000000104799975E-2</c:v>
                </c:pt>
                <c:pt idx="49">
                  <c:v>4.9000000104899973E-2</c:v>
                </c:pt>
                <c:pt idx="50">
                  <c:v>5.000000010499997E-2</c:v>
                </c:pt>
                <c:pt idx="51">
                  <c:v>5.1000000105099967E-2</c:v>
                </c:pt>
                <c:pt idx="52">
                  <c:v>5.2000000105199964E-2</c:v>
                </c:pt>
                <c:pt idx="53">
                  <c:v>5.3000000105299962E-2</c:v>
                </c:pt>
                <c:pt idx="54">
                  <c:v>5.4000000105399959E-2</c:v>
                </c:pt>
                <c:pt idx="55">
                  <c:v>5.5000000105499956E-2</c:v>
                </c:pt>
                <c:pt idx="56">
                  <c:v>5.6000000105599954E-2</c:v>
                </c:pt>
                <c:pt idx="57">
                  <c:v>5.7000000105699951E-2</c:v>
                </c:pt>
                <c:pt idx="58">
                  <c:v>5.8000000105799948E-2</c:v>
                </c:pt>
                <c:pt idx="59">
                  <c:v>5.9000000105899945E-2</c:v>
                </c:pt>
                <c:pt idx="60">
                  <c:v>6.0000000105999943E-2</c:v>
                </c:pt>
                <c:pt idx="61">
                  <c:v>6.100000010609994E-2</c:v>
                </c:pt>
                <c:pt idx="62">
                  <c:v>6.2000000106199937E-2</c:v>
                </c:pt>
                <c:pt idx="63">
                  <c:v>6.3000000106299942E-2</c:v>
                </c:pt>
                <c:pt idx="64">
                  <c:v>6.4000000106399946E-2</c:v>
                </c:pt>
                <c:pt idx="65">
                  <c:v>6.500000010649995E-2</c:v>
                </c:pt>
                <c:pt idx="66">
                  <c:v>6.6000000106599954E-2</c:v>
                </c:pt>
                <c:pt idx="67">
                  <c:v>6.7000000106699958E-2</c:v>
                </c:pt>
                <c:pt idx="68">
                  <c:v>6.8000000106799963E-2</c:v>
                </c:pt>
                <c:pt idx="69">
                  <c:v>6.9000000106899967E-2</c:v>
                </c:pt>
                <c:pt idx="70">
                  <c:v>7.0000000106999971E-2</c:v>
                </c:pt>
                <c:pt idx="71">
                  <c:v>7.1000000107099975E-2</c:v>
                </c:pt>
                <c:pt idx="72">
                  <c:v>7.200000010719998E-2</c:v>
                </c:pt>
                <c:pt idx="73">
                  <c:v>7.3000000107299984E-2</c:v>
                </c:pt>
                <c:pt idx="74">
                  <c:v>7.4000000107399988E-2</c:v>
                </c:pt>
                <c:pt idx="75">
                  <c:v>7.5000000107499992E-2</c:v>
                </c:pt>
                <c:pt idx="76">
                  <c:v>7.6000000107599996E-2</c:v>
                </c:pt>
                <c:pt idx="77">
                  <c:v>7.7000000107700001E-2</c:v>
                </c:pt>
                <c:pt idx="78">
                  <c:v>7.8000000107800005E-2</c:v>
                </c:pt>
                <c:pt idx="79">
                  <c:v>7.9000000107900009E-2</c:v>
                </c:pt>
                <c:pt idx="80">
                  <c:v>8.0000000108000013E-2</c:v>
                </c:pt>
                <c:pt idx="81">
                  <c:v>8.1000000108100018E-2</c:v>
                </c:pt>
                <c:pt idx="82">
                  <c:v>8.2000000108200022E-2</c:v>
                </c:pt>
                <c:pt idx="83">
                  <c:v>8.3000000108300026E-2</c:v>
                </c:pt>
                <c:pt idx="84">
                  <c:v>8.400000010840003E-2</c:v>
                </c:pt>
                <c:pt idx="85">
                  <c:v>8.5000000108500035E-2</c:v>
                </c:pt>
                <c:pt idx="86">
                  <c:v>8.6000000108600039E-2</c:v>
                </c:pt>
                <c:pt idx="87">
                  <c:v>8.7000000108700043E-2</c:v>
                </c:pt>
                <c:pt idx="88">
                  <c:v>8.8000000108800047E-2</c:v>
                </c:pt>
                <c:pt idx="89">
                  <c:v>8.9000000108900051E-2</c:v>
                </c:pt>
                <c:pt idx="90">
                  <c:v>9.0000000109000056E-2</c:v>
                </c:pt>
                <c:pt idx="91">
                  <c:v>9.100000010910006E-2</c:v>
                </c:pt>
                <c:pt idx="92">
                  <c:v>9.2000000109200064E-2</c:v>
                </c:pt>
                <c:pt idx="93">
                  <c:v>9.3000000109300068E-2</c:v>
                </c:pt>
                <c:pt idx="94">
                  <c:v>9.4000000109400073E-2</c:v>
                </c:pt>
                <c:pt idx="95">
                  <c:v>9.5000000109500077E-2</c:v>
                </c:pt>
                <c:pt idx="96">
                  <c:v>9.6000000109600081E-2</c:v>
                </c:pt>
                <c:pt idx="97">
                  <c:v>9.7000000109700085E-2</c:v>
                </c:pt>
                <c:pt idx="98">
                  <c:v>9.8000000109800089E-2</c:v>
                </c:pt>
                <c:pt idx="99">
                  <c:v>9.9000000109900094E-2</c:v>
                </c:pt>
                <c:pt idx="100">
                  <c:v>0.1000000001100001</c:v>
                </c:pt>
                <c:pt idx="101">
                  <c:v>0.1010000001101001</c:v>
                </c:pt>
                <c:pt idx="102">
                  <c:v>0.10200000011020011</c:v>
                </c:pt>
                <c:pt idx="103">
                  <c:v>0.10300000011030011</c:v>
                </c:pt>
                <c:pt idx="104">
                  <c:v>0.10400000011040011</c:v>
                </c:pt>
                <c:pt idx="105">
                  <c:v>0.10500000011050012</c:v>
                </c:pt>
                <c:pt idx="106">
                  <c:v>0.10600000011060012</c:v>
                </c:pt>
                <c:pt idx="107">
                  <c:v>0.10700000011070013</c:v>
                </c:pt>
                <c:pt idx="108">
                  <c:v>0.10800000011080013</c:v>
                </c:pt>
                <c:pt idx="109">
                  <c:v>0.10900000011090014</c:v>
                </c:pt>
                <c:pt idx="110">
                  <c:v>0.11000000011100014</c:v>
                </c:pt>
                <c:pt idx="111">
                  <c:v>0.11100000011110014</c:v>
                </c:pt>
                <c:pt idx="112">
                  <c:v>0.11200000011120015</c:v>
                </c:pt>
                <c:pt idx="113">
                  <c:v>0.11300000011130015</c:v>
                </c:pt>
                <c:pt idx="114">
                  <c:v>0.11400000011140016</c:v>
                </c:pt>
                <c:pt idx="115">
                  <c:v>0.11500000011150016</c:v>
                </c:pt>
                <c:pt idx="116">
                  <c:v>0.11600000011160017</c:v>
                </c:pt>
                <c:pt idx="117">
                  <c:v>0.11700000011170017</c:v>
                </c:pt>
                <c:pt idx="118">
                  <c:v>0.11800000011180017</c:v>
                </c:pt>
                <c:pt idx="119">
                  <c:v>0.11900000011190018</c:v>
                </c:pt>
                <c:pt idx="120">
                  <c:v>0.12000000011200018</c:v>
                </c:pt>
                <c:pt idx="121">
                  <c:v>0.12100000011210019</c:v>
                </c:pt>
                <c:pt idx="122">
                  <c:v>0.12200000011220019</c:v>
                </c:pt>
                <c:pt idx="123">
                  <c:v>0.1230000001123002</c:v>
                </c:pt>
                <c:pt idx="124">
                  <c:v>0.1240000001124002</c:v>
                </c:pt>
                <c:pt idx="125">
                  <c:v>0.1250000001125002</c:v>
                </c:pt>
                <c:pt idx="126">
                  <c:v>0.12600000011260021</c:v>
                </c:pt>
                <c:pt idx="127">
                  <c:v>0.12700000011270021</c:v>
                </c:pt>
                <c:pt idx="128">
                  <c:v>0.12800000011280022</c:v>
                </c:pt>
                <c:pt idx="129">
                  <c:v>0.12900000011290022</c:v>
                </c:pt>
                <c:pt idx="130">
                  <c:v>0.13000000011300022</c:v>
                </c:pt>
                <c:pt idx="131">
                  <c:v>0.13100000011310023</c:v>
                </c:pt>
                <c:pt idx="132">
                  <c:v>0.13200000011320023</c:v>
                </c:pt>
                <c:pt idx="133">
                  <c:v>0.13300000011330024</c:v>
                </c:pt>
                <c:pt idx="134">
                  <c:v>0.13400000011340024</c:v>
                </c:pt>
                <c:pt idx="135">
                  <c:v>0.13500000011350025</c:v>
                </c:pt>
                <c:pt idx="136">
                  <c:v>0.13600000011360025</c:v>
                </c:pt>
                <c:pt idx="137">
                  <c:v>0.13700000011370025</c:v>
                </c:pt>
                <c:pt idx="138">
                  <c:v>0.13800000011380026</c:v>
                </c:pt>
                <c:pt idx="139">
                  <c:v>0.13900000011390026</c:v>
                </c:pt>
                <c:pt idx="140">
                  <c:v>0.14000000011400027</c:v>
                </c:pt>
                <c:pt idx="141">
                  <c:v>0.14100000011410027</c:v>
                </c:pt>
                <c:pt idx="142">
                  <c:v>0.14200000011420028</c:v>
                </c:pt>
                <c:pt idx="143">
                  <c:v>0.14300000011430028</c:v>
                </c:pt>
                <c:pt idx="144">
                  <c:v>0.14400000011440028</c:v>
                </c:pt>
                <c:pt idx="145">
                  <c:v>0.14500000011450029</c:v>
                </c:pt>
                <c:pt idx="146">
                  <c:v>0.14600000011460029</c:v>
                </c:pt>
                <c:pt idx="147">
                  <c:v>0.1470000001147003</c:v>
                </c:pt>
                <c:pt idx="148">
                  <c:v>0.1480000001148003</c:v>
                </c:pt>
                <c:pt idx="149">
                  <c:v>0.14900000011490031</c:v>
                </c:pt>
                <c:pt idx="150">
                  <c:v>0.15000000011500031</c:v>
                </c:pt>
                <c:pt idx="151">
                  <c:v>0.15100000011510031</c:v>
                </c:pt>
                <c:pt idx="152">
                  <c:v>0.15200000011520032</c:v>
                </c:pt>
                <c:pt idx="153">
                  <c:v>0.15300000011530032</c:v>
                </c:pt>
                <c:pt idx="154">
                  <c:v>0.15400000011540033</c:v>
                </c:pt>
                <c:pt idx="155">
                  <c:v>0.15500000011550033</c:v>
                </c:pt>
                <c:pt idx="156">
                  <c:v>0.15600000011560033</c:v>
                </c:pt>
                <c:pt idx="157">
                  <c:v>0.15700000011570034</c:v>
                </c:pt>
                <c:pt idx="158">
                  <c:v>0.15800000011580034</c:v>
                </c:pt>
                <c:pt idx="159">
                  <c:v>0.15900000011590035</c:v>
                </c:pt>
                <c:pt idx="160">
                  <c:v>0.16000000011600035</c:v>
                </c:pt>
                <c:pt idx="161">
                  <c:v>0.16100000011610036</c:v>
                </c:pt>
                <c:pt idx="162">
                  <c:v>0.16200000011620036</c:v>
                </c:pt>
                <c:pt idx="163">
                  <c:v>0.16300000011630036</c:v>
                </c:pt>
                <c:pt idx="164">
                  <c:v>0.16400000011640037</c:v>
                </c:pt>
                <c:pt idx="165">
                  <c:v>0.16500000011650037</c:v>
                </c:pt>
                <c:pt idx="166">
                  <c:v>0.16600000011660038</c:v>
                </c:pt>
                <c:pt idx="167">
                  <c:v>0.16700000011670038</c:v>
                </c:pt>
                <c:pt idx="168">
                  <c:v>0.16800000011680039</c:v>
                </c:pt>
                <c:pt idx="169">
                  <c:v>0.16900000011690039</c:v>
                </c:pt>
                <c:pt idx="170">
                  <c:v>0.17000000011700039</c:v>
                </c:pt>
                <c:pt idx="171">
                  <c:v>0.1710000001171004</c:v>
                </c:pt>
                <c:pt idx="172">
                  <c:v>0.1720000001172004</c:v>
                </c:pt>
                <c:pt idx="173">
                  <c:v>0.17300000011730041</c:v>
                </c:pt>
                <c:pt idx="174">
                  <c:v>0.17400000011740041</c:v>
                </c:pt>
                <c:pt idx="175">
                  <c:v>0.17500000011750041</c:v>
                </c:pt>
                <c:pt idx="176">
                  <c:v>0.17600000011760042</c:v>
                </c:pt>
                <c:pt idx="177">
                  <c:v>0.17700000011770042</c:v>
                </c:pt>
                <c:pt idx="178">
                  <c:v>0.17800000011780043</c:v>
                </c:pt>
                <c:pt idx="179">
                  <c:v>0.17900000011790043</c:v>
                </c:pt>
                <c:pt idx="180">
                  <c:v>0.18000000011800044</c:v>
                </c:pt>
                <c:pt idx="181">
                  <c:v>0.18100000011810044</c:v>
                </c:pt>
                <c:pt idx="182">
                  <c:v>0.18200000011820044</c:v>
                </c:pt>
                <c:pt idx="183">
                  <c:v>0.18300000011830045</c:v>
                </c:pt>
                <c:pt idx="184">
                  <c:v>0.18400000011840045</c:v>
                </c:pt>
                <c:pt idx="185">
                  <c:v>0.18500000011850046</c:v>
                </c:pt>
                <c:pt idx="186">
                  <c:v>0.18600000011860046</c:v>
                </c:pt>
                <c:pt idx="187">
                  <c:v>0.18700000011870047</c:v>
                </c:pt>
                <c:pt idx="188">
                  <c:v>0.18800000011880047</c:v>
                </c:pt>
                <c:pt idx="189">
                  <c:v>0.18900000011890047</c:v>
                </c:pt>
                <c:pt idx="190">
                  <c:v>0.19000000011900048</c:v>
                </c:pt>
                <c:pt idx="191">
                  <c:v>0.19100000011910048</c:v>
                </c:pt>
                <c:pt idx="192">
                  <c:v>0.19200000011920049</c:v>
                </c:pt>
                <c:pt idx="193">
                  <c:v>0.19300000011930049</c:v>
                </c:pt>
                <c:pt idx="194">
                  <c:v>0.1940000001194005</c:v>
                </c:pt>
                <c:pt idx="195">
                  <c:v>0.1950000001195005</c:v>
                </c:pt>
                <c:pt idx="196">
                  <c:v>0.1960000001196005</c:v>
                </c:pt>
                <c:pt idx="197">
                  <c:v>0.19700000011970051</c:v>
                </c:pt>
                <c:pt idx="198">
                  <c:v>0.19800000011980051</c:v>
                </c:pt>
                <c:pt idx="199">
                  <c:v>0.19900000011990052</c:v>
                </c:pt>
                <c:pt idx="200">
                  <c:v>0.20000000012000052</c:v>
                </c:pt>
                <c:pt idx="201">
                  <c:v>0.20100000012010052</c:v>
                </c:pt>
                <c:pt idx="202">
                  <c:v>0.20200000012020053</c:v>
                </c:pt>
                <c:pt idx="203">
                  <c:v>0.20300000012030053</c:v>
                </c:pt>
                <c:pt idx="204">
                  <c:v>0.20400000012040054</c:v>
                </c:pt>
                <c:pt idx="205">
                  <c:v>0.20500000012050054</c:v>
                </c:pt>
                <c:pt idx="206">
                  <c:v>0.20600000012060055</c:v>
                </c:pt>
                <c:pt idx="207">
                  <c:v>0.20700000012070055</c:v>
                </c:pt>
                <c:pt idx="208">
                  <c:v>0.20800000012080055</c:v>
                </c:pt>
                <c:pt idx="209">
                  <c:v>0.20900000012090056</c:v>
                </c:pt>
                <c:pt idx="210">
                  <c:v>0.21000000012100056</c:v>
                </c:pt>
                <c:pt idx="211">
                  <c:v>0.21100000012110057</c:v>
                </c:pt>
                <c:pt idx="212">
                  <c:v>0.21200000012120057</c:v>
                </c:pt>
                <c:pt idx="213">
                  <c:v>0.21300000012130058</c:v>
                </c:pt>
                <c:pt idx="214">
                  <c:v>0.21400000012140058</c:v>
                </c:pt>
                <c:pt idx="215">
                  <c:v>0.21500000012150058</c:v>
                </c:pt>
                <c:pt idx="216">
                  <c:v>0.21600000012160059</c:v>
                </c:pt>
                <c:pt idx="217">
                  <c:v>0.21700000012170059</c:v>
                </c:pt>
                <c:pt idx="218">
                  <c:v>0.2180000001218006</c:v>
                </c:pt>
                <c:pt idx="219">
                  <c:v>0.2190000001219006</c:v>
                </c:pt>
                <c:pt idx="220">
                  <c:v>0.22000000012200061</c:v>
                </c:pt>
                <c:pt idx="221">
                  <c:v>0.22100000012210061</c:v>
                </c:pt>
                <c:pt idx="222">
                  <c:v>0.22200000012220061</c:v>
                </c:pt>
                <c:pt idx="223">
                  <c:v>0.22300000012230062</c:v>
                </c:pt>
                <c:pt idx="224">
                  <c:v>0.22400000012240062</c:v>
                </c:pt>
                <c:pt idx="225">
                  <c:v>0.22500000012250063</c:v>
                </c:pt>
                <c:pt idx="226">
                  <c:v>0.22600000012260063</c:v>
                </c:pt>
                <c:pt idx="227">
                  <c:v>0.22700000012270063</c:v>
                </c:pt>
                <c:pt idx="228">
                  <c:v>0.22800000012280064</c:v>
                </c:pt>
                <c:pt idx="229">
                  <c:v>0.22900000012290064</c:v>
                </c:pt>
                <c:pt idx="230">
                  <c:v>0.23000000012300065</c:v>
                </c:pt>
                <c:pt idx="231">
                  <c:v>0.23100000012310065</c:v>
                </c:pt>
                <c:pt idx="232">
                  <c:v>0.23200000012320066</c:v>
                </c:pt>
                <c:pt idx="233">
                  <c:v>0.23300000012330066</c:v>
                </c:pt>
                <c:pt idx="234">
                  <c:v>0.23400000012340066</c:v>
                </c:pt>
                <c:pt idx="235">
                  <c:v>0.23500000012350067</c:v>
                </c:pt>
                <c:pt idx="236">
                  <c:v>0.23600000012360067</c:v>
                </c:pt>
                <c:pt idx="237">
                  <c:v>0.23700000012370068</c:v>
                </c:pt>
                <c:pt idx="238">
                  <c:v>0.23800000012380068</c:v>
                </c:pt>
                <c:pt idx="239">
                  <c:v>0.23900000012390069</c:v>
                </c:pt>
                <c:pt idx="240">
                  <c:v>0.24000000012400069</c:v>
                </c:pt>
                <c:pt idx="241">
                  <c:v>0.24100000012410069</c:v>
                </c:pt>
                <c:pt idx="242">
                  <c:v>0.2420000001242007</c:v>
                </c:pt>
                <c:pt idx="243">
                  <c:v>0.2430000001243007</c:v>
                </c:pt>
                <c:pt idx="244">
                  <c:v>0.24400000012440071</c:v>
                </c:pt>
                <c:pt idx="245">
                  <c:v>0.24500000012450071</c:v>
                </c:pt>
                <c:pt idx="246">
                  <c:v>0.24600000012460072</c:v>
                </c:pt>
                <c:pt idx="247">
                  <c:v>0.24700000012470072</c:v>
                </c:pt>
                <c:pt idx="248">
                  <c:v>0.24800000012480072</c:v>
                </c:pt>
                <c:pt idx="249">
                  <c:v>0.24900000012490073</c:v>
                </c:pt>
                <c:pt idx="250">
                  <c:v>0.25000000012500073</c:v>
                </c:pt>
                <c:pt idx="251">
                  <c:v>0.25100000012510071</c:v>
                </c:pt>
                <c:pt idx="252">
                  <c:v>0.25200000012520068</c:v>
                </c:pt>
                <c:pt idx="253">
                  <c:v>0.25300000012530066</c:v>
                </c:pt>
                <c:pt idx="254">
                  <c:v>0.25400000012540064</c:v>
                </c:pt>
                <c:pt idx="255">
                  <c:v>0.25500000012550061</c:v>
                </c:pt>
                <c:pt idx="256">
                  <c:v>0.25600000012560059</c:v>
                </c:pt>
                <c:pt idx="257">
                  <c:v>0.25700000012570057</c:v>
                </c:pt>
                <c:pt idx="258">
                  <c:v>0.25800000012580054</c:v>
                </c:pt>
                <c:pt idx="259">
                  <c:v>0.25900000012590052</c:v>
                </c:pt>
                <c:pt idx="260">
                  <c:v>0.2600000001260005</c:v>
                </c:pt>
                <c:pt idx="261">
                  <c:v>0.26100000012610047</c:v>
                </c:pt>
                <c:pt idx="262">
                  <c:v>0.26200000012620045</c:v>
                </c:pt>
                <c:pt idx="263">
                  <c:v>0.26300000012630043</c:v>
                </c:pt>
                <c:pt idx="264">
                  <c:v>0.2640000001264004</c:v>
                </c:pt>
                <c:pt idx="265">
                  <c:v>0.26500000012650038</c:v>
                </c:pt>
                <c:pt idx="266">
                  <c:v>0.26600000012660036</c:v>
                </c:pt>
                <c:pt idx="267">
                  <c:v>0.26700000012670033</c:v>
                </c:pt>
                <c:pt idx="268">
                  <c:v>0.26800000012680031</c:v>
                </c:pt>
                <c:pt idx="269">
                  <c:v>0.26900000012690028</c:v>
                </c:pt>
                <c:pt idx="270">
                  <c:v>0.27000000012700026</c:v>
                </c:pt>
                <c:pt idx="271">
                  <c:v>0.27100000012710024</c:v>
                </c:pt>
                <c:pt idx="272">
                  <c:v>0.27200000012720021</c:v>
                </c:pt>
                <c:pt idx="273">
                  <c:v>0.27300000012730019</c:v>
                </c:pt>
                <c:pt idx="274">
                  <c:v>0.27400000012740017</c:v>
                </c:pt>
                <c:pt idx="275">
                  <c:v>0.27500000012750014</c:v>
                </c:pt>
                <c:pt idx="276">
                  <c:v>0.27600000012760012</c:v>
                </c:pt>
                <c:pt idx="277">
                  <c:v>0.2770000001277001</c:v>
                </c:pt>
                <c:pt idx="278">
                  <c:v>0.27800000012780007</c:v>
                </c:pt>
                <c:pt idx="279">
                  <c:v>0.27900000012790005</c:v>
                </c:pt>
                <c:pt idx="280">
                  <c:v>0.28000000012800003</c:v>
                </c:pt>
                <c:pt idx="281">
                  <c:v>0.2810000001281</c:v>
                </c:pt>
                <c:pt idx="282">
                  <c:v>0.28200000012819998</c:v>
                </c:pt>
                <c:pt idx="283">
                  <c:v>0.28300000012829996</c:v>
                </c:pt>
                <c:pt idx="284">
                  <c:v>0.28400000012839993</c:v>
                </c:pt>
                <c:pt idx="285">
                  <c:v>0.28500000012849991</c:v>
                </c:pt>
                <c:pt idx="286">
                  <c:v>0.28600000012859988</c:v>
                </c:pt>
                <c:pt idx="287">
                  <c:v>0.28700000012869986</c:v>
                </c:pt>
                <c:pt idx="288">
                  <c:v>0.28800000012879984</c:v>
                </c:pt>
                <c:pt idx="289">
                  <c:v>0.28900000012889981</c:v>
                </c:pt>
                <c:pt idx="290">
                  <c:v>0.29000000012899979</c:v>
                </c:pt>
                <c:pt idx="291">
                  <c:v>0.29100000012909977</c:v>
                </c:pt>
                <c:pt idx="292">
                  <c:v>0.29200000012919974</c:v>
                </c:pt>
                <c:pt idx="293">
                  <c:v>0.29300000012929972</c:v>
                </c:pt>
                <c:pt idx="294">
                  <c:v>0.2940000001293997</c:v>
                </c:pt>
                <c:pt idx="295">
                  <c:v>0.29500000012949967</c:v>
                </c:pt>
                <c:pt idx="296">
                  <c:v>0.29600000012959965</c:v>
                </c:pt>
                <c:pt idx="297">
                  <c:v>0.29700000012969963</c:v>
                </c:pt>
                <c:pt idx="298">
                  <c:v>0.2980000001297996</c:v>
                </c:pt>
                <c:pt idx="299">
                  <c:v>0.29900000012989958</c:v>
                </c:pt>
                <c:pt idx="300">
                  <c:v>0.30000000012999956</c:v>
                </c:pt>
                <c:pt idx="301">
                  <c:v>0.30100000013009953</c:v>
                </c:pt>
                <c:pt idx="302">
                  <c:v>0.30200000013019951</c:v>
                </c:pt>
                <c:pt idx="303">
                  <c:v>0.30300000013029948</c:v>
                </c:pt>
                <c:pt idx="304">
                  <c:v>0.30400000013039946</c:v>
                </c:pt>
                <c:pt idx="305">
                  <c:v>0.30500000013049944</c:v>
                </c:pt>
                <c:pt idx="306">
                  <c:v>0.30600000013059941</c:v>
                </c:pt>
                <c:pt idx="307">
                  <c:v>0.30700000013069939</c:v>
                </c:pt>
                <c:pt idx="308">
                  <c:v>0.30800000013079937</c:v>
                </c:pt>
                <c:pt idx="309">
                  <c:v>0.30900000013089934</c:v>
                </c:pt>
                <c:pt idx="310">
                  <c:v>0.31000000013099932</c:v>
                </c:pt>
                <c:pt idx="311">
                  <c:v>0.3110000001310993</c:v>
                </c:pt>
                <c:pt idx="312">
                  <c:v>0.31200000013119927</c:v>
                </c:pt>
                <c:pt idx="313">
                  <c:v>0.31300000013129925</c:v>
                </c:pt>
                <c:pt idx="314">
                  <c:v>0.31400000013139923</c:v>
                </c:pt>
                <c:pt idx="315">
                  <c:v>0.3150000001314992</c:v>
                </c:pt>
                <c:pt idx="316">
                  <c:v>0.31600000013159918</c:v>
                </c:pt>
                <c:pt idx="317">
                  <c:v>0.31700000013169916</c:v>
                </c:pt>
                <c:pt idx="318">
                  <c:v>0.31800000013179913</c:v>
                </c:pt>
                <c:pt idx="319">
                  <c:v>0.31900000013189911</c:v>
                </c:pt>
                <c:pt idx="320">
                  <c:v>0.32000000013199908</c:v>
                </c:pt>
                <c:pt idx="321">
                  <c:v>0.32100000013209906</c:v>
                </c:pt>
                <c:pt idx="322">
                  <c:v>0.32200000013219904</c:v>
                </c:pt>
                <c:pt idx="323">
                  <c:v>0.32300000013229901</c:v>
                </c:pt>
                <c:pt idx="324">
                  <c:v>0.32400000013239899</c:v>
                </c:pt>
                <c:pt idx="325">
                  <c:v>0.32500000013249897</c:v>
                </c:pt>
                <c:pt idx="326">
                  <c:v>0.32600000013259894</c:v>
                </c:pt>
                <c:pt idx="327">
                  <c:v>0.32700000013269892</c:v>
                </c:pt>
                <c:pt idx="328">
                  <c:v>0.3280000001327989</c:v>
                </c:pt>
                <c:pt idx="329">
                  <c:v>0.32900000013289887</c:v>
                </c:pt>
                <c:pt idx="330">
                  <c:v>0.33000000013299885</c:v>
                </c:pt>
                <c:pt idx="331">
                  <c:v>0.33100000013309883</c:v>
                </c:pt>
                <c:pt idx="332">
                  <c:v>0.3320000001331988</c:v>
                </c:pt>
                <c:pt idx="333">
                  <c:v>0.33300000013329878</c:v>
                </c:pt>
                <c:pt idx="334">
                  <c:v>0.33400000013339876</c:v>
                </c:pt>
                <c:pt idx="335">
                  <c:v>0.33500000013349873</c:v>
                </c:pt>
                <c:pt idx="336">
                  <c:v>0.33600000013359871</c:v>
                </c:pt>
                <c:pt idx="337">
                  <c:v>0.33700000013369869</c:v>
                </c:pt>
                <c:pt idx="338">
                  <c:v>0.33800000013379866</c:v>
                </c:pt>
                <c:pt idx="339">
                  <c:v>0.33900000013389864</c:v>
                </c:pt>
                <c:pt idx="340">
                  <c:v>0.34000000013399861</c:v>
                </c:pt>
                <c:pt idx="341">
                  <c:v>0.34100000013409859</c:v>
                </c:pt>
                <c:pt idx="342">
                  <c:v>0.34200000013419857</c:v>
                </c:pt>
                <c:pt idx="343">
                  <c:v>0.34300000013429854</c:v>
                </c:pt>
                <c:pt idx="344">
                  <c:v>0.34400000013439852</c:v>
                </c:pt>
                <c:pt idx="345">
                  <c:v>0.3450000001344985</c:v>
                </c:pt>
                <c:pt idx="346">
                  <c:v>0.34600000013459847</c:v>
                </c:pt>
                <c:pt idx="347">
                  <c:v>0.34700000013469845</c:v>
                </c:pt>
                <c:pt idx="348">
                  <c:v>0.34800000013479843</c:v>
                </c:pt>
                <c:pt idx="349">
                  <c:v>0.3490000001348984</c:v>
                </c:pt>
                <c:pt idx="350">
                  <c:v>0.35000000013499838</c:v>
                </c:pt>
                <c:pt idx="351">
                  <c:v>0.35100000013509836</c:v>
                </c:pt>
                <c:pt idx="352">
                  <c:v>0.35200000013519833</c:v>
                </c:pt>
                <c:pt idx="353">
                  <c:v>0.35300000013529831</c:v>
                </c:pt>
                <c:pt idx="354">
                  <c:v>0.35400000013539829</c:v>
                </c:pt>
                <c:pt idx="355">
                  <c:v>0.35500000013549826</c:v>
                </c:pt>
                <c:pt idx="356">
                  <c:v>0.35600000013559824</c:v>
                </c:pt>
                <c:pt idx="357">
                  <c:v>0.35700000013569821</c:v>
                </c:pt>
                <c:pt idx="358">
                  <c:v>0.35800000013579819</c:v>
                </c:pt>
                <c:pt idx="359">
                  <c:v>0.35900000013589817</c:v>
                </c:pt>
                <c:pt idx="360">
                  <c:v>0.36000000013599814</c:v>
                </c:pt>
                <c:pt idx="361">
                  <c:v>0.36100000013609812</c:v>
                </c:pt>
                <c:pt idx="362">
                  <c:v>0.3620000001361981</c:v>
                </c:pt>
                <c:pt idx="363">
                  <c:v>0.36300000013629807</c:v>
                </c:pt>
                <c:pt idx="364">
                  <c:v>0.36400000013639805</c:v>
                </c:pt>
                <c:pt idx="365">
                  <c:v>0.36500000013649803</c:v>
                </c:pt>
                <c:pt idx="366">
                  <c:v>0.366000000136598</c:v>
                </c:pt>
                <c:pt idx="367">
                  <c:v>0.36700000013669798</c:v>
                </c:pt>
                <c:pt idx="368">
                  <c:v>0.36800000013679796</c:v>
                </c:pt>
                <c:pt idx="369">
                  <c:v>0.36900000013689793</c:v>
                </c:pt>
                <c:pt idx="370">
                  <c:v>0.37000000013699791</c:v>
                </c:pt>
                <c:pt idx="371">
                  <c:v>0.37100000013709789</c:v>
                </c:pt>
                <c:pt idx="372">
                  <c:v>0.37200000013719786</c:v>
                </c:pt>
                <c:pt idx="373">
                  <c:v>0.37300000013729784</c:v>
                </c:pt>
                <c:pt idx="374">
                  <c:v>0.37400000013739781</c:v>
                </c:pt>
                <c:pt idx="375">
                  <c:v>0.37500000013749779</c:v>
                </c:pt>
                <c:pt idx="376">
                  <c:v>0.37600000013759777</c:v>
                </c:pt>
                <c:pt idx="377">
                  <c:v>0.37700000013769774</c:v>
                </c:pt>
                <c:pt idx="378">
                  <c:v>0.37800000013779772</c:v>
                </c:pt>
                <c:pt idx="379">
                  <c:v>0.3790000001378977</c:v>
                </c:pt>
                <c:pt idx="380">
                  <c:v>0.38000000013799767</c:v>
                </c:pt>
                <c:pt idx="381">
                  <c:v>0.38100000013809765</c:v>
                </c:pt>
                <c:pt idx="382">
                  <c:v>0.38200000013819763</c:v>
                </c:pt>
                <c:pt idx="383">
                  <c:v>0.3830000001382976</c:v>
                </c:pt>
                <c:pt idx="384">
                  <c:v>0.38400000013839758</c:v>
                </c:pt>
                <c:pt idx="385">
                  <c:v>0.38500000013849756</c:v>
                </c:pt>
                <c:pt idx="386">
                  <c:v>0.38600000013859753</c:v>
                </c:pt>
                <c:pt idx="387">
                  <c:v>0.38700000013869751</c:v>
                </c:pt>
                <c:pt idx="388">
                  <c:v>0.38800000013879749</c:v>
                </c:pt>
                <c:pt idx="389">
                  <c:v>0.38900000013889746</c:v>
                </c:pt>
                <c:pt idx="390">
                  <c:v>0.39000000013899744</c:v>
                </c:pt>
                <c:pt idx="391">
                  <c:v>0.39100000013909741</c:v>
                </c:pt>
                <c:pt idx="392">
                  <c:v>0.39200000013919739</c:v>
                </c:pt>
                <c:pt idx="393">
                  <c:v>0.39300000013929737</c:v>
                </c:pt>
                <c:pt idx="394">
                  <c:v>0.39400000013939734</c:v>
                </c:pt>
                <c:pt idx="395">
                  <c:v>0.39500000013949732</c:v>
                </c:pt>
                <c:pt idx="396">
                  <c:v>0.3960000001395973</c:v>
                </c:pt>
                <c:pt idx="397">
                  <c:v>0.39700000013969727</c:v>
                </c:pt>
                <c:pt idx="398">
                  <c:v>0.39800000013979725</c:v>
                </c:pt>
                <c:pt idx="399">
                  <c:v>0.39900000013989723</c:v>
                </c:pt>
                <c:pt idx="400">
                  <c:v>0.4000000001399972</c:v>
                </c:pt>
                <c:pt idx="401">
                  <c:v>0.40100000014009718</c:v>
                </c:pt>
                <c:pt idx="402">
                  <c:v>0.40200000014019716</c:v>
                </c:pt>
                <c:pt idx="403">
                  <c:v>0.40300000014029713</c:v>
                </c:pt>
                <c:pt idx="404">
                  <c:v>0.40400000014039711</c:v>
                </c:pt>
                <c:pt idx="405">
                  <c:v>0.40500000014049709</c:v>
                </c:pt>
                <c:pt idx="406">
                  <c:v>0.40600000014059706</c:v>
                </c:pt>
                <c:pt idx="407">
                  <c:v>0.40700000014069704</c:v>
                </c:pt>
                <c:pt idx="408">
                  <c:v>0.40800000014079701</c:v>
                </c:pt>
                <c:pt idx="409">
                  <c:v>0.40900000014089699</c:v>
                </c:pt>
                <c:pt idx="410">
                  <c:v>0.41000000014099697</c:v>
                </c:pt>
                <c:pt idx="411">
                  <c:v>0.41100000014109694</c:v>
                </c:pt>
                <c:pt idx="412">
                  <c:v>0.41200000014119692</c:v>
                </c:pt>
                <c:pt idx="413">
                  <c:v>0.4130000001412969</c:v>
                </c:pt>
                <c:pt idx="414">
                  <c:v>0.41400000014139687</c:v>
                </c:pt>
                <c:pt idx="415">
                  <c:v>0.41500000014149685</c:v>
                </c:pt>
                <c:pt idx="416">
                  <c:v>0.41600000014159683</c:v>
                </c:pt>
                <c:pt idx="417">
                  <c:v>0.4170000001416968</c:v>
                </c:pt>
                <c:pt idx="418">
                  <c:v>0.41800000014179678</c:v>
                </c:pt>
                <c:pt idx="419">
                  <c:v>0.41900000014189676</c:v>
                </c:pt>
                <c:pt idx="420">
                  <c:v>0.42000000014199673</c:v>
                </c:pt>
                <c:pt idx="421">
                  <c:v>0.42100000014209671</c:v>
                </c:pt>
                <c:pt idx="422">
                  <c:v>0.42200000014219669</c:v>
                </c:pt>
                <c:pt idx="423">
                  <c:v>0.42300000014229666</c:v>
                </c:pt>
                <c:pt idx="424">
                  <c:v>0.42400000014239664</c:v>
                </c:pt>
                <c:pt idx="425">
                  <c:v>0.42500000014249661</c:v>
                </c:pt>
                <c:pt idx="426">
                  <c:v>0.42600000014259659</c:v>
                </c:pt>
                <c:pt idx="427">
                  <c:v>0.42700000014269657</c:v>
                </c:pt>
                <c:pt idx="428">
                  <c:v>0.42800000014279654</c:v>
                </c:pt>
                <c:pt idx="429">
                  <c:v>0.42900000014289652</c:v>
                </c:pt>
                <c:pt idx="430">
                  <c:v>0.4300000001429965</c:v>
                </c:pt>
                <c:pt idx="431">
                  <c:v>0.43100000014309647</c:v>
                </c:pt>
                <c:pt idx="432">
                  <c:v>0.43200000014319645</c:v>
                </c:pt>
                <c:pt idx="433">
                  <c:v>0.43300000014329643</c:v>
                </c:pt>
                <c:pt idx="434">
                  <c:v>0.4340000001433964</c:v>
                </c:pt>
                <c:pt idx="435">
                  <c:v>0.43500000014349638</c:v>
                </c:pt>
                <c:pt idx="436">
                  <c:v>0.43600000014359636</c:v>
                </c:pt>
                <c:pt idx="437">
                  <c:v>0.43700000014369633</c:v>
                </c:pt>
                <c:pt idx="438">
                  <c:v>0.43800000014379631</c:v>
                </c:pt>
                <c:pt idx="439">
                  <c:v>0.43900000014389629</c:v>
                </c:pt>
                <c:pt idx="440">
                  <c:v>0.44000000014399626</c:v>
                </c:pt>
                <c:pt idx="441">
                  <c:v>0.44100000014409624</c:v>
                </c:pt>
                <c:pt idx="442">
                  <c:v>0.44200000014419621</c:v>
                </c:pt>
                <c:pt idx="443">
                  <c:v>0.44300000014429619</c:v>
                </c:pt>
                <c:pt idx="444">
                  <c:v>0.44400000014439617</c:v>
                </c:pt>
                <c:pt idx="445">
                  <c:v>0.44500000014449614</c:v>
                </c:pt>
                <c:pt idx="446">
                  <c:v>0.44600000014459612</c:v>
                </c:pt>
                <c:pt idx="447">
                  <c:v>0.4470000001446961</c:v>
                </c:pt>
                <c:pt idx="448">
                  <c:v>0.44800000014479607</c:v>
                </c:pt>
                <c:pt idx="449">
                  <c:v>0.44900000014489605</c:v>
                </c:pt>
                <c:pt idx="450">
                  <c:v>0.45000000014499603</c:v>
                </c:pt>
                <c:pt idx="451">
                  <c:v>0.451000000145096</c:v>
                </c:pt>
                <c:pt idx="452">
                  <c:v>0.45200000014519598</c:v>
                </c:pt>
                <c:pt idx="453">
                  <c:v>0.45300000014529596</c:v>
                </c:pt>
                <c:pt idx="454">
                  <c:v>0.45400000014539593</c:v>
                </c:pt>
                <c:pt idx="455">
                  <c:v>0.45500000014549591</c:v>
                </c:pt>
                <c:pt idx="456">
                  <c:v>0.45600000014559589</c:v>
                </c:pt>
                <c:pt idx="457">
                  <c:v>0.45700000014569586</c:v>
                </c:pt>
                <c:pt idx="458">
                  <c:v>0.45800000014579584</c:v>
                </c:pt>
                <c:pt idx="459">
                  <c:v>0.45900000014589581</c:v>
                </c:pt>
                <c:pt idx="460">
                  <c:v>0.46000000014599579</c:v>
                </c:pt>
                <c:pt idx="461">
                  <c:v>0.46100000014609577</c:v>
                </c:pt>
                <c:pt idx="462">
                  <c:v>0.46200000014619574</c:v>
                </c:pt>
                <c:pt idx="463">
                  <c:v>0.46300000014629572</c:v>
                </c:pt>
                <c:pt idx="464">
                  <c:v>0.4640000001463957</c:v>
                </c:pt>
                <c:pt idx="465">
                  <c:v>0.46500000014649567</c:v>
                </c:pt>
                <c:pt idx="466">
                  <c:v>0.46600000014659565</c:v>
                </c:pt>
                <c:pt idx="467">
                  <c:v>0.46700000014669563</c:v>
                </c:pt>
                <c:pt idx="468">
                  <c:v>0.4680000001467956</c:v>
                </c:pt>
                <c:pt idx="469">
                  <c:v>0.46900000014689558</c:v>
                </c:pt>
                <c:pt idx="470">
                  <c:v>0.47000000014699556</c:v>
                </c:pt>
                <c:pt idx="471">
                  <c:v>0.47100000014709553</c:v>
                </c:pt>
                <c:pt idx="472">
                  <c:v>0.47200000014719551</c:v>
                </c:pt>
                <c:pt idx="473">
                  <c:v>0.47300000014729549</c:v>
                </c:pt>
                <c:pt idx="474">
                  <c:v>0.47400000014739546</c:v>
                </c:pt>
                <c:pt idx="475">
                  <c:v>0.47500000014749544</c:v>
                </c:pt>
                <c:pt idx="476">
                  <c:v>0.47600000014759541</c:v>
                </c:pt>
                <c:pt idx="477">
                  <c:v>0.47700000014769539</c:v>
                </c:pt>
                <c:pt idx="478">
                  <c:v>0.47800000014779537</c:v>
                </c:pt>
                <c:pt idx="479">
                  <c:v>0.47900000014789534</c:v>
                </c:pt>
                <c:pt idx="480">
                  <c:v>0.48000000014799532</c:v>
                </c:pt>
                <c:pt idx="481">
                  <c:v>0.4810000001480953</c:v>
                </c:pt>
                <c:pt idx="482">
                  <c:v>0.48200000014819527</c:v>
                </c:pt>
                <c:pt idx="483">
                  <c:v>0.48300000014829525</c:v>
                </c:pt>
                <c:pt idx="484">
                  <c:v>0.48400000014839523</c:v>
                </c:pt>
                <c:pt idx="485">
                  <c:v>0.4850000001484952</c:v>
                </c:pt>
                <c:pt idx="486">
                  <c:v>0.48600000014859518</c:v>
                </c:pt>
                <c:pt idx="487">
                  <c:v>0.48700000014869516</c:v>
                </c:pt>
                <c:pt idx="488">
                  <c:v>0.48800000014879513</c:v>
                </c:pt>
                <c:pt idx="489">
                  <c:v>0.48900000014889511</c:v>
                </c:pt>
                <c:pt idx="490">
                  <c:v>0.49000000014899509</c:v>
                </c:pt>
                <c:pt idx="491">
                  <c:v>0.49100000014909506</c:v>
                </c:pt>
                <c:pt idx="492">
                  <c:v>0.49200000014919504</c:v>
                </c:pt>
                <c:pt idx="493">
                  <c:v>0.49300000014929501</c:v>
                </c:pt>
                <c:pt idx="494">
                  <c:v>0.49400000014939499</c:v>
                </c:pt>
                <c:pt idx="495">
                  <c:v>0.49500000014949497</c:v>
                </c:pt>
                <c:pt idx="496">
                  <c:v>0.49600000014959494</c:v>
                </c:pt>
                <c:pt idx="497">
                  <c:v>0.49700000014969492</c:v>
                </c:pt>
                <c:pt idx="498">
                  <c:v>0.4980000001497949</c:v>
                </c:pt>
                <c:pt idx="499">
                  <c:v>0.49900000014989487</c:v>
                </c:pt>
                <c:pt idx="500">
                  <c:v>0.50000000014999491</c:v>
                </c:pt>
                <c:pt idx="501">
                  <c:v>0.50100000015009494</c:v>
                </c:pt>
                <c:pt idx="502">
                  <c:v>0.50200000015019497</c:v>
                </c:pt>
                <c:pt idx="503">
                  <c:v>0.503000000150295</c:v>
                </c:pt>
                <c:pt idx="504">
                  <c:v>0.50400000015039503</c:v>
                </c:pt>
                <c:pt idx="505">
                  <c:v>0.50500000015049507</c:v>
                </c:pt>
                <c:pt idx="506">
                  <c:v>0.5060000001505951</c:v>
                </c:pt>
                <c:pt idx="507">
                  <c:v>0.50700000015069513</c:v>
                </c:pt>
                <c:pt idx="508">
                  <c:v>0.50800000015079516</c:v>
                </c:pt>
                <c:pt idx="509">
                  <c:v>0.50900000015089519</c:v>
                </c:pt>
                <c:pt idx="510">
                  <c:v>0.51000000015099523</c:v>
                </c:pt>
                <c:pt idx="511">
                  <c:v>0.51100000015109526</c:v>
                </c:pt>
                <c:pt idx="512">
                  <c:v>0.51200000015119529</c:v>
                </c:pt>
                <c:pt idx="513">
                  <c:v>0.51300000015129532</c:v>
                </c:pt>
                <c:pt idx="514">
                  <c:v>0.51400000015139535</c:v>
                </c:pt>
                <c:pt idx="515">
                  <c:v>0.51500000015149539</c:v>
                </c:pt>
                <c:pt idx="516">
                  <c:v>0.51600000015159542</c:v>
                </c:pt>
                <c:pt idx="517">
                  <c:v>0.51700000015169545</c:v>
                </c:pt>
                <c:pt idx="518">
                  <c:v>0.51800000015179548</c:v>
                </c:pt>
                <c:pt idx="519">
                  <c:v>0.51900000015189551</c:v>
                </c:pt>
                <c:pt idx="520">
                  <c:v>0.52000000015199555</c:v>
                </c:pt>
                <c:pt idx="521">
                  <c:v>0.52100000015209558</c:v>
                </c:pt>
                <c:pt idx="522">
                  <c:v>0.52200000015219561</c:v>
                </c:pt>
                <c:pt idx="523">
                  <c:v>0.52300000015229564</c:v>
                </c:pt>
                <c:pt idx="524">
                  <c:v>0.52400000015239567</c:v>
                </c:pt>
                <c:pt idx="525">
                  <c:v>0.5250000001524957</c:v>
                </c:pt>
                <c:pt idx="526">
                  <c:v>0.52600000015259574</c:v>
                </c:pt>
                <c:pt idx="527">
                  <c:v>0.52700000015269577</c:v>
                </c:pt>
                <c:pt idx="528">
                  <c:v>0.5280000001527958</c:v>
                </c:pt>
                <c:pt idx="529">
                  <c:v>0.52900000015289583</c:v>
                </c:pt>
                <c:pt idx="530">
                  <c:v>0.53000000015299586</c:v>
                </c:pt>
                <c:pt idx="531">
                  <c:v>0.5310000001530959</c:v>
                </c:pt>
                <c:pt idx="532">
                  <c:v>0.53200000015319593</c:v>
                </c:pt>
                <c:pt idx="533">
                  <c:v>0.53300000015329596</c:v>
                </c:pt>
                <c:pt idx="534">
                  <c:v>0.53400000015339599</c:v>
                </c:pt>
                <c:pt idx="535">
                  <c:v>0.53500000015349602</c:v>
                </c:pt>
                <c:pt idx="536">
                  <c:v>0.53600000015359606</c:v>
                </c:pt>
                <c:pt idx="537">
                  <c:v>0.53700000015369609</c:v>
                </c:pt>
                <c:pt idx="538">
                  <c:v>0.53800000015379612</c:v>
                </c:pt>
                <c:pt idx="539">
                  <c:v>0.53900000015389615</c:v>
                </c:pt>
                <c:pt idx="540">
                  <c:v>0.54000000015399618</c:v>
                </c:pt>
                <c:pt idx="541">
                  <c:v>0.54100000015409622</c:v>
                </c:pt>
                <c:pt idx="542">
                  <c:v>0.54200000015419625</c:v>
                </c:pt>
                <c:pt idx="543">
                  <c:v>0.54300000015429628</c:v>
                </c:pt>
                <c:pt idx="544">
                  <c:v>0.54400000015439631</c:v>
                </c:pt>
                <c:pt idx="545">
                  <c:v>0.54500000015449634</c:v>
                </c:pt>
                <c:pt idx="546">
                  <c:v>0.54600000015459638</c:v>
                </c:pt>
                <c:pt idx="547">
                  <c:v>0.54700000015469641</c:v>
                </c:pt>
                <c:pt idx="548">
                  <c:v>0.54800000015479644</c:v>
                </c:pt>
                <c:pt idx="549">
                  <c:v>0.54900000015489647</c:v>
                </c:pt>
                <c:pt idx="550">
                  <c:v>0.5500000001549965</c:v>
                </c:pt>
                <c:pt idx="551">
                  <c:v>0.55100000015509654</c:v>
                </c:pt>
                <c:pt idx="552">
                  <c:v>0.55200000015519657</c:v>
                </c:pt>
                <c:pt idx="553">
                  <c:v>0.5530000001552966</c:v>
                </c:pt>
                <c:pt idx="554">
                  <c:v>0.55400000015539663</c:v>
                </c:pt>
                <c:pt idx="555">
                  <c:v>0.55500000015549666</c:v>
                </c:pt>
                <c:pt idx="556">
                  <c:v>0.5560000001555967</c:v>
                </c:pt>
                <c:pt idx="557">
                  <c:v>0.55700000015569673</c:v>
                </c:pt>
                <c:pt idx="558">
                  <c:v>0.55800000015579676</c:v>
                </c:pt>
                <c:pt idx="559">
                  <c:v>0.55900000015589679</c:v>
                </c:pt>
                <c:pt idx="560">
                  <c:v>0.56000000015599682</c:v>
                </c:pt>
                <c:pt idx="561">
                  <c:v>0.56100000015609686</c:v>
                </c:pt>
                <c:pt idx="562">
                  <c:v>0.56200000015619689</c:v>
                </c:pt>
                <c:pt idx="563">
                  <c:v>0.56300000015629692</c:v>
                </c:pt>
                <c:pt idx="564">
                  <c:v>0.56400000015639695</c:v>
                </c:pt>
                <c:pt idx="565">
                  <c:v>0.56500000015649698</c:v>
                </c:pt>
                <c:pt idx="566">
                  <c:v>0.56600000015659702</c:v>
                </c:pt>
                <c:pt idx="567">
                  <c:v>0.56700000015669705</c:v>
                </c:pt>
                <c:pt idx="568">
                  <c:v>0.56800000015679708</c:v>
                </c:pt>
                <c:pt idx="569">
                  <c:v>0.56900000015689711</c:v>
                </c:pt>
                <c:pt idx="570">
                  <c:v>0.57000000015699714</c:v>
                </c:pt>
                <c:pt idx="571">
                  <c:v>0.57100000015709718</c:v>
                </c:pt>
                <c:pt idx="572">
                  <c:v>0.57200000015719721</c:v>
                </c:pt>
                <c:pt idx="573">
                  <c:v>0.57300000015729724</c:v>
                </c:pt>
                <c:pt idx="574">
                  <c:v>0.57400000015739727</c:v>
                </c:pt>
                <c:pt idx="575">
                  <c:v>0.5750000001574973</c:v>
                </c:pt>
                <c:pt idx="576">
                  <c:v>0.57600000015759734</c:v>
                </c:pt>
                <c:pt idx="577">
                  <c:v>0.57700000015769737</c:v>
                </c:pt>
                <c:pt idx="578">
                  <c:v>0.5780000001577974</c:v>
                </c:pt>
                <c:pt idx="579">
                  <c:v>0.57900000015789743</c:v>
                </c:pt>
                <c:pt idx="580">
                  <c:v>0.58000000015799746</c:v>
                </c:pt>
                <c:pt idx="581">
                  <c:v>0.5810000001580975</c:v>
                </c:pt>
                <c:pt idx="582">
                  <c:v>0.58200000015819753</c:v>
                </c:pt>
                <c:pt idx="583">
                  <c:v>0.58300000015829756</c:v>
                </c:pt>
                <c:pt idx="584">
                  <c:v>0.58400000015839759</c:v>
                </c:pt>
                <c:pt idx="585">
                  <c:v>0.58500000015849762</c:v>
                </c:pt>
                <c:pt idx="586">
                  <c:v>0.58600000015859766</c:v>
                </c:pt>
                <c:pt idx="587">
                  <c:v>0.58700000015869769</c:v>
                </c:pt>
                <c:pt idx="588">
                  <c:v>0.58800000015879772</c:v>
                </c:pt>
                <c:pt idx="589">
                  <c:v>0.58900000015889775</c:v>
                </c:pt>
                <c:pt idx="590">
                  <c:v>0.59000000015899778</c:v>
                </c:pt>
                <c:pt idx="591">
                  <c:v>0.59100000015909782</c:v>
                </c:pt>
                <c:pt idx="592">
                  <c:v>0.59200000015919785</c:v>
                </c:pt>
                <c:pt idx="593">
                  <c:v>0.59300000015929788</c:v>
                </c:pt>
                <c:pt idx="594">
                  <c:v>0.59400000015939791</c:v>
                </c:pt>
                <c:pt idx="595">
                  <c:v>0.59500000015949794</c:v>
                </c:pt>
                <c:pt idx="596">
                  <c:v>0.59600000015959798</c:v>
                </c:pt>
                <c:pt idx="597">
                  <c:v>0.59700000015969801</c:v>
                </c:pt>
                <c:pt idx="598">
                  <c:v>0.59800000015979804</c:v>
                </c:pt>
                <c:pt idx="599">
                  <c:v>0.59900000015989807</c:v>
                </c:pt>
                <c:pt idx="600">
                  <c:v>0.6000000001599981</c:v>
                </c:pt>
                <c:pt idx="601">
                  <c:v>0.60100000016009814</c:v>
                </c:pt>
                <c:pt idx="602">
                  <c:v>0.60200000016019817</c:v>
                </c:pt>
                <c:pt idx="603">
                  <c:v>0.6030000001602982</c:v>
                </c:pt>
                <c:pt idx="604">
                  <c:v>0.60400000016039823</c:v>
                </c:pt>
                <c:pt idx="605">
                  <c:v>0.60500000016049826</c:v>
                </c:pt>
                <c:pt idx="606">
                  <c:v>0.6060000001605983</c:v>
                </c:pt>
                <c:pt idx="607">
                  <c:v>0.60700000016069833</c:v>
                </c:pt>
                <c:pt idx="608">
                  <c:v>0.60800000016079836</c:v>
                </c:pt>
                <c:pt idx="609">
                  <c:v>0.60900000016089839</c:v>
                </c:pt>
                <c:pt idx="610">
                  <c:v>0.61000000016099842</c:v>
                </c:pt>
                <c:pt idx="611">
                  <c:v>0.61100000016109846</c:v>
                </c:pt>
                <c:pt idx="612">
                  <c:v>0.61200000016119849</c:v>
                </c:pt>
                <c:pt idx="613">
                  <c:v>0.61300000016129852</c:v>
                </c:pt>
                <c:pt idx="614">
                  <c:v>0.61400000016139855</c:v>
                </c:pt>
                <c:pt idx="615">
                  <c:v>0.61500000016149858</c:v>
                </c:pt>
                <c:pt idx="616">
                  <c:v>0.61600000016159862</c:v>
                </c:pt>
                <c:pt idx="617">
                  <c:v>0.61700000016169865</c:v>
                </c:pt>
                <c:pt idx="618">
                  <c:v>0.61800000016179868</c:v>
                </c:pt>
                <c:pt idx="619">
                  <c:v>0.61900000016189871</c:v>
                </c:pt>
                <c:pt idx="620">
                  <c:v>0.62000000016199874</c:v>
                </c:pt>
                <c:pt idx="621">
                  <c:v>0.62100000016209878</c:v>
                </c:pt>
                <c:pt idx="622">
                  <c:v>0.62200000016219881</c:v>
                </c:pt>
                <c:pt idx="623">
                  <c:v>0.62300000016229884</c:v>
                </c:pt>
                <c:pt idx="624">
                  <c:v>0.62400000016239887</c:v>
                </c:pt>
                <c:pt idx="625">
                  <c:v>0.6250000001624989</c:v>
                </c:pt>
                <c:pt idx="626">
                  <c:v>0.62600000016259894</c:v>
                </c:pt>
                <c:pt idx="627">
                  <c:v>0.62700000016269897</c:v>
                </c:pt>
                <c:pt idx="628">
                  <c:v>0.628000000162799</c:v>
                </c:pt>
                <c:pt idx="629">
                  <c:v>0.62900000016289903</c:v>
                </c:pt>
                <c:pt idx="630">
                  <c:v>0.63000000016299906</c:v>
                </c:pt>
                <c:pt idx="631">
                  <c:v>0.6310000001630991</c:v>
                </c:pt>
                <c:pt idx="632">
                  <c:v>0.63200000016319913</c:v>
                </c:pt>
                <c:pt idx="633">
                  <c:v>0.63300000016329916</c:v>
                </c:pt>
                <c:pt idx="634">
                  <c:v>0.63400000016339919</c:v>
                </c:pt>
                <c:pt idx="635">
                  <c:v>0.63500000016349922</c:v>
                </c:pt>
                <c:pt idx="636">
                  <c:v>0.63600000016359926</c:v>
                </c:pt>
                <c:pt idx="637">
                  <c:v>0.63700000016369929</c:v>
                </c:pt>
                <c:pt idx="638">
                  <c:v>0.63800000016379932</c:v>
                </c:pt>
                <c:pt idx="639">
                  <c:v>0.63900000016389935</c:v>
                </c:pt>
                <c:pt idx="640">
                  <c:v>0.64000000016399938</c:v>
                </c:pt>
                <c:pt idx="641">
                  <c:v>0.64100000016409941</c:v>
                </c:pt>
                <c:pt idx="642">
                  <c:v>0.64200000016419945</c:v>
                </c:pt>
                <c:pt idx="643">
                  <c:v>0.64300000016429948</c:v>
                </c:pt>
                <c:pt idx="644">
                  <c:v>0.64400000016439951</c:v>
                </c:pt>
                <c:pt idx="645">
                  <c:v>0.64500000016449954</c:v>
                </c:pt>
                <c:pt idx="646">
                  <c:v>0.64600000016459957</c:v>
                </c:pt>
                <c:pt idx="647">
                  <c:v>0.64700000016469961</c:v>
                </c:pt>
                <c:pt idx="648">
                  <c:v>0.64800000016479964</c:v>
                </c:pt>
                <c:pt idx="649">
                  <c:v>0.64900000016489967</c:v>
                </c:pt>
                <c:pt idx="650">
                  <c:v>0.6500000001649997</c:v>
                </c:pt>
                <c:pt idx="651">
                  <c:v>0.65100000016509973</c:v>
                </c:pt>
                <c:pt idx="652">
                  <c:v>0.65200000016519977</c:v>
                </c:pt>
                <c:pt idx="653">
                  <c:v>0.6530000001652998</c:v>
                </c:pt>
                <c:pt idx="654">
                  <c:v>0.65400000016539983</c:v>
                </c:pt>
                <c:pt idx="655">
                  <c:v>0.65500000016549986</c:v>
                </c:pt>
                <c:pt idx="656">
                  <c:v>0.65600000016559989</c:v>
                </c:pt>
                <c:pt idx="657">
                  <c:v>0.65700000016569993</c:v>
                </c:pt>
                <c:pt idx="658">
                  <c:v>0.65800000016579996</c:v>
                </c:pt>
                <c:pt idx="659">
                  <c:v>0.65900000016589999</c:v>
                </c:pt>
                <c:pt idx="660">
                  <c:v>0.66000000016600002</c:v>
                </c:pt>
                <c:pt idx="661">
                  <c:v>0.66100000016610005</c:v>
                </c:pt>
                <c:pt idx="662">
                  <c:v>0.66200000016620009</c:v>
                </c:pt>
                <c:pt idx="663">
                  <c:v>0.66300000016630012</c:v>
                </c:pt>
                <c:pt idx="664">
                  <c:v>0.66400000016640015</c:v>
                </c:pt>
                <c:pt idx="665">
                  <c:v>0.66500000016650018</c:v>
                </c:pt>
                <c:pt idx="666">
                  <c:v>0.66600000016660021</c:v>
                </c:pt>
                <c:pt idx="667">
                  <c:v>0.66700000016670025</c:v>
                </c:pt>
                <c:pt idx="668">
                  <c:v>0.66800000016680028</c:v>
                </c:pt>
                <c:pt idx="669">
                  <c:v>0.66900000016690031</c:v>
                </c:pt>
                <c:pt idx="670">
                  <c:v>0.67000000016700034</c:v>
                </c:pt>
                <c:pt idx="671">
                  <c:v>0.67100000016710037</c:v>
                </c:pt>
                <c:pt idx="672">
                  <c:v>0.67200000016720041</c:v>
                </c:pt>
                <c:pt idx="673">
                  <c:v>0.67300000016730044</c:v>
                </c:pt>
                <c:pt idx="674">
                  <c:v>0.67400000016740047</c:v>
                </c:pt>
                <c:pt idx="675">
                  <c:v>0.6750000001675005</c:v>
                </c:pt>
                <c:pt idx="676">
                  <c:v>0.67600000016760053</c:v>
                </c:pt>
                <c:pt idx="677">
                  <c:v>0.67700000016770057</c:v>
                </c:pt>
                <c:pt idx="678">
                  <c:v>0.6780000001678006</c:v>
                </c:pt>
                <c:pt idx="679">
                  <c:v>0.67900000016790063</c:v>
                </c:pt>
                <c:pt idx="680">
                  <c:v>0.68000000016800066</c:v>
                </c:pt>
                <c:pt idx="681">
                  <c:v>0.68100000016810069</c:v>
                </c:pt>
                <c:pt idx="682">
                  <c:v>0.68200000016820073</c:v>
                </c:pt>
                <c:pt idx="683">
                  <c:v>0.68300000016830076</c:v>
                </c:pt>
                <c:pt idx="684">
                  <c:v>0.68400000016840079</c:v>
                </c:pt>
                <c:pt idx="685">
                  <c:v>0.68500000016850082</c:v>
                </c:pt>
                <c:pt idx="686">
                  <c:v>0.68600000016860085</c:v>
                </c:pt>
                <c:pt idx="687">
                  <c:v>0.68700000016870089</c:v>
                </c:pt>
                <c:pt idx="688">
                  <c:v>0.68800000016880092</c:v>
                </c:pt>
                <c:pt idx="689">
                  <c:v>0.68900000016890095</c:v>
                </c:pt>
                <c:pt idx="690">
                  <c:v>0.69000000016900098</c:v>
                </c:pt>
                <c:pt idx="691">
                  <c:v>0.69100000016910101</c:v>
                </c:pt>
                <c:pt idx="692">
                  <c:v>0.69200000016920105</c:v>
                </c:pt>
                <c:pt idx="693">
                  <c:v>0.69300000016930108</c:v>
                </c:pt>
                <c:pt idx="694">
                  <c:v>0.69400000016940111</c:v>
                </c:pt>
                <c:pt idx="695">
                  <c:v>0.69500000016950114</c:v>
                </c:pt>
                <c:pt idx="696">
                  <c:v>0.69600000016960117</c:v>
                </c:pt>
                <c:pt idx="697">
                  <c:v>0.69700000016970121</c:v>
                </c:pt>
                <c:pt idx="698">
                  <c:v>0.69800000016980124</c:v>
                </c:pt>
                <c:pt idx="699">
                  <c:v>0.69900000016990127</c:v>
                </c:pt>
                <c:pt idx="700">
                  <c:v>0.7000000001700013</c:v>
                </c:pt>
                <c:pt idx="701">
                  <c:v>0.70100000017010133</c:v>
                </c:pt>
                <c:pt idx="702">
                  <c:v>0.70200000017020137</c:v>
                </c:pt>
                <c:pt idx="703">
                  <c:v>0.7030000001703014</c:v>
                </c:pt>
                <c:pt idx="704">
                  <c:v>0.70400000017040143</c:v>
                </c:pt>
                <c:pt idx="705">
                  <c:v>0.70500000017050146</c:v>
                </c:pt>
                <c:pt idx="706">
                  <c:v>0.70600000017060149</c:v>
                </c:pt>
                <c:pt idx="707">
                  <c:v>0.70700000017070153</c:v>
                </c:pt>
                <c:pt idx="708">
                  <c:v>0.70800000017080156</c:v>
                </c:pt>
                <c:pt idx="709">
                  <c:v>0.70900000017090159</c:v>
                </c:pt>
                <c:pt idx="710">
                  <c:v>0.71000000017100162</c:v>
                </c:pt>
                <c:pt idx="711">
                  <c:v>0.71100000017110165</c:v>
                </c:pt>
                <c:pt idx="712">
                  <c:v>0.71200000017120169</c:v>
                </c:pt>
                <c:pt idx="713">
                  <c:v>0.71300000017130172</c:v>
                </c:pt>
                <c:pt idx="714">
                  <c:v>0.71400000017140175</c:v>
                </c:pt>
                <c:pt idx="715">
                  <c:v>0.71500000017150178</c:v>
                </c:pt>
                <c:pt idx="716">
                  <c:v>0.71600000017160181</c:v>
                </c:pt>
                <c:pt idx="717">
                  <c:v>0.71700000017170185</c:v>
                </c:pt>
                <c:pt idx="718">
                  <c:v>0.71800000017180188</c:v>
                </c:pt>
                <c:pt idx="719">
                  <c:v>0.71900000017190191</c:v>
                </c:pt>
                <c:pt idx="720">
                  <c:v>0.72000000017200194</c:v>
                </c:pt>
                <c:pt idx="721">
                  <c:v>0.72100000017210197</c:v>
                </c:pt>
                <c:pt idx="722">
                  <c:v>0.72200000017220201</c:v>
                </c:pt>
                <c:pt idx="723">
                  <c:v>0.72300000017230204</c:v>
                </c:pt>
                <c:pt idx="724">
                  <c:v>0.72400000017240207</c:v>
                </c:pt>
                <c:pt idx="725">
                  <c:v>0.7250000001725021</c:v>
                </c:pt>
                <c:pt idx="726">
                  <c:v>0.72600000017260213</c:v>
                </c:pt>
                <c:pt idx="727">
                  <c:v>0.72700000017270217</c:v>
                </c:pt>
                <c:pt idx="728">
                  <c:v>0.7280000001728022</c:v>
                </c:pt>
                <c:pt idx="729">
                  <c:v>0.72900000017290223</c:v>
                </c:pt>
                <c:pt idx="730">
                  <c:v>0.73000000017300226</c:v>
                </c:pt>
                <c:pt idx="731">
                  <c:v>0.73100000017310229</c:v>
                </c:pt>
                <c:pt idx="732">
                  <c:v>0.73200000017320233</c:v>
                </c:pt>
                <c:pt idx="733">
                  <c:v>0.73300000017330236</c:v>
                </c:pt>
                <c:pt idx="734">
                  <c:v>0.73400000017340239</c:v>
                </c:pt>
                <c:pt idx="735">
                  <c:v>0.73500000017350242</c:v>
                </c:pt>
                <c:pt idx="736">
                  <c:v>0.73600000017360245</c:v>
                </c:pt>
                <c:pt idx="737">
                  <c:v>0.73700000017370249</c:v>
                </c:pt>
                <c:pt idx="738">
                  <c:v>0.73800000017380252</c:v>
                </c:pt>
                <c:pt idx="739">
                  <c:v>0.73900000017390255</c:v>
                </c:pt>
                <c:pt idx="740">
                  <c:v>0.74000000017400258</c:v>
                </c:pt>
                <c:pt idx="741">
                  <c:v>0.74100000017410261</c:v>
                </c:pt>
                <c:pt idx="742">
                  <c:v>0.74200000017420265</c:v>
                </c:pt>
                <c:pt idx="743">
                  <c:v>0.74300000017430268</c:v>
                </c:pt>
                <c:pt idx="744">
                  <c:v>0.74400000017440271</c:v>
                </c:pt>
                <c:pt idx="745">
                  <c:v>0.74500000017450274</c:v>
                </c:pt>
                <c:pt idx="746">
                  <c:v>0.74600000017460277</c:v>
                </c:pt>
                <c:pt idx="747">
                  <c:v>0.74700000017470281</c:v>
                </c:pt>
                <c:pt idx="748">
                  <c:v>0.74800000017480284</c:v>
                </c:pt>
                <c:pt idx="749">
                  <c:v>0.74900000017490287</c:v>
                </c:pt>
                <c:pt idx="750">
                  <c:v>0.7500000001750029</c:v>
                </c:pt>
                <c:pt idx="751">
                  <c:v>0.75100000017510293</c:v>
                </c:pt>
                <c:pt idx="752">
                  <c:v>0.75200000017520297</c:v>
                </c:pt>
                <c:pt idx="753">
                  <c:v>0.753000000175303</c:v>
                </c:pt>
                <c:pt idx="754">
                  <c:v>0.75400000017540303</c:v>
                </c:pt>
                <c:pt idx="755">
                  <c:v>0.75500000017550306</c:v>
                </c:pt>
                <c:pt idx="756">
                  <c:v>0.75600000017560309</c:v>
                </c:pt>
                <c:pt idx="757">
                  <c:v>0.75700000017570312</c:v>
                </c:pt>
                <c:pt idx="758">
                  <c:v>0.75800000017580316</c:v>
                </c:pt>
                <c:pt idx="759">
                  <c:v>0.75900000017590319</c:v>
                </c:pt>
                <c:pt idx="760">
                  <c:v>0.76000000017600322</c:v>
                </c:pt>
                <c:pt idx="761">
                  <c:v>0.76100000017610325</c:v>
                </c:pt>
                <c:pt idx="762">
                  <c:v>0.76200000017620328</c:v>
                </c:pt>
                <c:pt idx="763">
                  <c:v>0.76300000017630332</c:v>
                </c:pt>
                <c:pt idx="764">
                  <c:v>0.76400000017640335</c:v>
                </c:pt>
                <c:pt idx="765">
                  <c:v>0.76500000017650338</c:v>
                </c:pt>
                <c:pt idx="766">
                  <c:v>0.76600000017660341</c:v>
                </c:pt>
                <c:pt idx="767">
                  <c:v>0.76700000017670344</c:v>
                </c:pt>
                <c:pt idx="768">
                  <c:v>0.76800000017680348</c:v>
                </c:pt>
                <c:pt idx="769">
                  <c:v>0.76900000017690351</c:v>
                </c:pt>
                <c:pt idx="770">
                  <c:v>0.77000000017700354</c:v>
                </c:pt>
                <c:pt idx="771">
                  <c:v>0.77100000017710357</c:v>
                </c:pt>
                <c:pt idx="772">
                  <c:v>0.7720000001772036</c:v>
                </c:pt>
                <c:pt idx="773">
                  <c:v>0.77300000017730364</c:v>
                </c:pt>
                <c:pt idx="774">
                  <c:v>0.77400000017740367</c:v>
                </c:pt>
                <c:pt idx="775">
                  <c:v>0.7750000001775037</c:v>
                </c:pt>
                <c:pt idx="776">
                  <c:v>0.77600000017760373</c:v>
                </c:pt>
                <c:pt idx="777">
                  <c:v>0.77700000017770376</c:v>
                </c:pt>
                <c:pt idx="778">
                  <c:v>0.7780000001778038</c:v>
                </c:pt>
                <c:pt idx="779">
                  <c:v>0.77900000017790383</c:v>
                </c:pt>
                <c:pt idx="780">
                  <c:v>0.78000000017800386</c:v>
                </c:pt>
                <c:pt idx="781">
                  <c:v>0.78100000017810389</c:v>
                </c:pt>
                <c:pt idx="782">
                  <c:v>0.78200000017820392</c:v>
                </c:pt>
                <c:pt idx="783">
                  <c:v>0.78300000017830396</c:v>
                </c:pt>
                <c:pt idx="784">
                  <c:v>0.78400000017840399</c:v>
                </c:pt>
                <c:pt idx="785">
                  <c:v>0.78500000017850402</c:v>
                </c:pt>
                <c:pt idx="786">
                  <c:v>0.78600000017860405</c:v>
                </c:pt>
                <c:pt idx="787">
                  <c:v>0.78700000017870408</c:v>
                </c:pt>
                <c:pt idx="788">
                  <c:v>0.78800000017880412</c:v>
                </c:pt>
                <c:pt idx="789">
                  <c:v>0.78900000017890415</c:v>
                </c:pt>
                <c:pt idx="790">
                  <c:v>0.79000000017900418</c:v>
                </c:pt>
                <c:pt idx="791">
                  <c:v>0.79100000017910421</c:v>
                </c:pt>
                <c:pt idx="792">
                  <c:v>0.79200000017920424</c:v>
                </c:pt>
                <c:pt idx="793">
                  <c:v>0.79300000017930428</c:v>
                </c:pt>
                <c:pt idx="794">
                  <c:v>0.79400000017940431</c:v>
                </c:pt>
                <c:pt idx="795">
                  <c:v>0.79500000017950434</c:v>
                </c:pt>
                <c:pt idx="796">
                  <c:v>0.79600000017960437</c:v>
                </c:pt>
                <c:pt idx="797">
                  <c:v>0.7970000001797044</c:v>
                </c:pt>
                <c:pt idx="798">
                  <c:v>0.79800000017980444</c:v>
                </c:pt>
                <c:pt idx="799">
                  <c:v>0.79900000017990447</c:v>
                </c:pt>
                <c:pt idx="800">
                  <c:v>0.8000000001800045</c:v>
                </c:pt>
                <c:pt idx="801">
                  <c:v>0.80100000018010453</c:v>
                </c:pt>
                <c:pt idx="802">
                  <c:v>0.80200000018020456</c:v>
                </c:pt>
                <c:pt idx="803">
                  <c:v>0.8030000001803046</c:v>
                </c:pt>
                <c:pt idx="804">
                  <c:v>0.80400000018040463</c:v>
                </c:pt>
                <c:pt idx="805">
                  <c:v>0.80500000018050466</c:v>
                </c:pt>
                <c:pt idx="806">
                  <c:v>0.80600000018060469</c:v>
                </c:pt>
                <c:pt idx="807">
                  <c:v>0.80700000018070472</c:v>
                </c:pt>
                <c:pt idx="808">
                  <c:v>0.80800000018080476</c:v>
                </c:pt>
                <c:pt idx="809">
                  <c:v>0.80900000018090479</c:v>
                </c:pt>
                <c:pt idx="810">
                  <c:v>0.81000000018100482</c:v>
                </c:pt>
                <c:pt idx="811">
                  <c:v>0.81100000018110485</c:v>
                </c:pt>
                <c:pt idx="812">
                  <c:v>0.81200000018120488</c:v>
                </c:pt>
                <c:pt idx="813">
                  <c:v>0.81300000018130492</c:v>
                </c:pt>
                <c:pt idx="814">
                  <c:v>0.81400000018140495</c:v>
                </c:pt>
                <c:pt idx="815">
                  <c:v>0.81500000018150498</c:v>
                </c:pt>
                <c:pt idx="816">
                  <c:v>0.81600000018160501</c:v>
                </c:pt>
                <c:pt idx="817">
                  <c:v>0.81700000018170504</c:v>
                </c:pt>
                <c:pt idx="818">
                  <c:v>0.81800000018180508</c:v>
                </c:pt>
                <c:pt idx="819">
                  <c:v>0.81900000018190511</c:v>
                </c:pt>
                <c:pt idx="820">
                  <c:v>0.82000000018200514</c:v>
                </c:pt>
                <c:pt idx="821">
                  <c:v>0.82100000018210517</c:v>
                </c:pt>
                <c:pt idx="822">
                  <c:v>0.8220000001822052</c:v>
                </c:pt>
                <c:pt idx="823">
                  <c:v>0.82300000018230524</c:v>
                </c:pt>
                <c:pt idx="824">
                  <c:v>0.82400000018240527</c:v>
                </c:pt>
                <c:pt idx="825">
                  <c:v>0.8250000001825053</c:v>
                </c:pt>
                <c:pt idx="826">
                  <c:v>0.82600000018260533</c:v>
                </c:pt>
                <c:pt idx="827">
                  <c:v>0.82700000018270536</c:v>
                </c:pt>
                <c:pt idx="828">
                  <c:v>0.8280000001828054</c:v>
                </c:pt>
                <c:pt idx="829">
                  <c:v>0.82900000018290543</c:v>
                </c:pt>
                <c:pt idx="830">
                  <c:v>0.83000000018300546</c:v>
                </c:pt>
                <c:pt idx="831">
                  <c:v>0.83100000018310549</c:v>
                </c:pt>
                <c:pt idx="832">
                  <c:v>0.83200000018320552</c:v>
                </c:pt>
                <c:pt idx="833">
                  <c:v>0.83300000018330556</c:v>
                </c:pt>
                <c:pt idx="834">
                  <c:v>0.83400000018340559</c:v>
                </c:pt>
                <c:pt idx="835">
                  <c:v>0.83500000018350562</c:v>
                </c:pt>
                <c:pt idx="836">
                  <c:v>0.83600000018360565</c:v>
                </c:pt>
                <c:pt idx="837">
                  <c:v>0.83700000018370568</c:v>
                </c:pt>
                <c:pt idx="838">
                  <c:v>0.83800000018380572</c:v>
                </c:pt>
                <c:pt idx="839">
                  <c:v>0.83900000018390575</c:v>
                </c:pt>
                <c:pt idx="840">
                  <c:v>0.84000000018400578</c:v>
                </c:pt>
                <c:pt idx="841">
                  <c:v>0.84100000018410581</c:v>
                </c:pt>
                <c:pt idx="842">
                  <c:v>0.84200000018420584</c:v>
                </c:pt>
                <c:pt idx="843">
                  <c:v>0.84300000018430588</c:v>
                </c:pt>
                <c:pt idx="844">
                  <c:v>0.84400000018440591</c:v>
                </c:pt>
                <c:pt idx="845">
                  <c:v>0.84500000018450594</c:v>
                </c:pt>
                <c:pt idx="846">
                  <c:v>0.84600000018460597</c:v>
                </c:pt>
                <c:pt idx="847">
                  <c:v>0.847000000184706</c:v>
                </c:pt>
                <c:pt idx="848">
                  <c:v>0.84800000018480604</c:v>
                </c:pt>
                <c:pt idx="849">
                  <c:v>0.84900000018490607</c:v>
                </c:pt>
                <c:pt idx="850">
                  <c:v>0.8500000001850061</c:v>
                </c:pt>
                <c:pt idx="851">
                  <c:v>0.85100000018510613</c:v>
                </c:pt>
                <c:pt idx="852">
                  <c:v>0.85200000018520616</c:v>
                </c:pt>
                <c:pt idx="853">
                  <c:v>0.8530000001853062</c:v>
                </c:pt>
                <c:pt idx="854">
                  <c:v>0.85400000018540623</c:v>
                </c:pt>
                <c:pt idx="855">
                  <c:v>0.85500000018550626</c:v>
                </c:pt>
                <c:pt idx="856">
                  <c:v>0.85600000018560629</c:v>
                </c:pt>
                <c:pt idx="857">
                  <c:v>0.85700000018570632</c:v>
                </c:pt>
                <c:pt idx="858">
                  <c:v>0.85800000018580636</c:v>
                </c:pt>
                <c:pt idx="859">
                  <c:v>0.85900000018590639</c:v>
                </c:pt>
                <c:pt idx="860">
                  <c:v>0.86000000018600642</c:v>
                </c:pt>
                <c:pt idx="861">
                  <c:v>0.86100000018610645</c:v>
                </c:pt>
                <c:pt idx="862">
                  <c:v>0.86200000018620648</c:v>
                </c:pt>
                <c:pt idx="863">
                  <c:v>0.86300000018630652</c:v>
                </c:pt>
                <c:pt idx="864">
                  <c:v>0.86400000018640655</c:v>
                </c:pt>
                <c:pt idx="865">
                  <c:v>0.86500000018650658</c:v>
                </c:pt>
                <c:pt idx="866">
                  <c:v>0.86600000018660661</c:v>
                </c:pt>
                <c:pt idx="867">
                  <c:v>0.86700000018670664</c:v>
                </c:pt>
                <c:pt idx="868">
                  <c:v>0.86800000018680668</c:v>
                </c:pt>
                <c:pt idx="869">
                  <c:v>0.86900000018690671</c:v>
                </c:pt>
                <c:pt idx="870">
                  <c:v>0.87000000018700674</c:v>
                </c:pt>
                <c:pt idx="871">
                  <c:v>0.87100000018710677</c:v>
                </c:pt>
                <c:pt idx="872">
                  <c:v>0.8720000001872068</c:v>
                </c:pt>
                <c:pt idx="873">
                  <c:v>0.87300000018730683</c:v>
                </c:pt>
                <c:pt idx="874">
                  <c:v>0.87400000018740687</c:v>
                </c:pt>
                <c:pt idx="875">
                  <c:v>0.8750000001875069</c:v>
                </c:pt>
                <c:pt idx="876">
                  <c:v>0.87600000018760693</c:v>
                </c:pt>
                <c:pt idx="877">
                  <c:v>0.87700000018770696</c:v>
                </c:pt>
                <c:pt idx="878">
                  <c:v>0.87800000018780699</c:v>
                </c:pt>
                <c:pt idx="879">
                  <c:v>0.87900000018790703</c:v>
                </c:pt>
                <c:pt idx="880">
                  <c:v>0.88000000018800706</c:v>
                </c:pt>
                <c:pt idx="881">
                  <c:v>0.88100000018810709</c:v>
                </c:pt>
                <c:pt idx="882">
                  <c:v>0.88200000018820712</c:v>
                </c:pt>
                <c:pt idx="883">
                  <c:v>0.88300000018830715</c:v>
                </c:pt>
                <c:pt idx="884">
                  <c:v>0.88400000018840719</c:v>
                </c:pt>
                <c:pt idx="885">
                  <c:v>0.88500000018850722</c:v>
                </c:pt>
                <c:pt idx="886">
                  <c:v>0.88600000018860725</c:v>
                </c:pt>
                <c:pt idx="887">
                  <c:v>0.88700000018870728</c:v>
                </c:pt>
                <c:pt idx="888">
                  <c:v>0.88800000018880731</c:v>
                </c:pt>
                <c:pt idx="889">
                  <c:v>0.88900000018890735</c:v>
                </c:pt>
                <c:pt idx="890">
                  <c:v>0.89000000018900738</c:v>
                </c:pt>
                <c:pt idx="891">
                  <c:v>0.89100000018910741</c:v>
                </c:pt>
                <c:pt idx="892">
                  <c:v>0.89200000018920744</c:v>
                </c:pt>
                <c:pt idx="893">
                  <c:v>0.89300000018930747</c:v>
                </c:pt>
                <c:pt idx="894">
                  <c:v>0.89400000018940751</c:v>
                </c:pt>
                <c:pt idx="895">
                  <c:v>0.89500000018950754</c:v>
                </c:pt>
                <c:pt idx="896">
                  <c:v>0.89600000018960757</c:v>
                </c:pt>
                <c:pt idx="897">
                  <c:v>0.8970000001897076</c:v>
                </c:pt>
                <c:pt idx="898">
                  <c:v>0.89800000018980763</c:v>
                </c:pt>
                <c:pt idx="899">
                  <c:v>0.89900000018990767</c:v>
                </c:pt>
                <c:pt idx="900">
                  <c:v>0.9000000001900077</c:v>
                </c:pt>
                <c:pt idx="901">
                  <c:v>0.90100000019010773</c:v>
                </c:pt>
                <c:pt idx="902">
                  <c:v>0.90200000019020776</c:v>
                </c:pt>
                <c:pt idx="903">
                  <c:v>0.90300000019030779</c:v>
                </c:pt>
                <c:pt idx="904">
                  <c:v>0.90400000019040783</c:v>
                </c:pt>
                <c:pt idx="905">
                  <c:v>0.90500000019050786</c:v>
                </c:pt>
                <c:pt idx="906">
                  <c:v>0.90600000019060789</c:v>
                </c:pt>
                <c:pt idx="907">
                  <c:v>0.90700000019070792</c:v>
                </c:pt>
                <c:pt idx="908">
                  <c:v>0.90800000019080795</c:v>
                </c:pt>
                <c:pt idx="909">
                  <c:v>0.90900000019090799</c:v>
                </c:pt>
                <c:pt idx="910">
                  <c:v>0.91000000019100802</c:v>
                </c:pt>
                <c:pt idx="911">
                  <c:v>0.91100000019110805</c:v>
                </c:pt>
                <c:pt idx="912">
                  <c:v>0.91200000019120808</c:v>
                </c:pt>
                <c:pt idx="913">
                  <c:v>0.91300000019130811</c:v>
                </c:pt>
                <c:pt idx="914">
                  <c:v>0.91400000019140815</c:v>
                </c:pt>
                <c:pt idx="915">
                  <c:v>0.91500000019150818</c:v>
                </c:pt>
                <c:pt idx="916">
                  <c:v>0.91600000019160821</c:v>
                </c:pt>
                <c:pt idx="917">
                  <c:v>0.91700000019170824</c:v>
                </c:pt>
                <c:pt idx="918">
                  <c:v>0.91800000019180827</c:v>
                </c:pt>
                <c:pt idx="919">
                  <c:v>0.91900000019190831</c:v>
                </c:pt>
                <c:pt idx="920">
                  <c:v>0.92000000019200834</c:v>
                </c:pt>
                <c:pt idx="921">
                  <c:v>0.92100000019210837</c:v>
                </c:pt>
                <c:pt idx="922">
                  <c:v>0.9220000001922084</c:v>
                </c:pt>
                <c:pt idx="923">
                  <c:v>0.92300000019230843</c:v>
                </c:pt>
                <c:pt idx="924">
                  <c:v>0.92400000019240847</c:v>
                </c:pt>
                <c:pt idx="925">
                  <c:v>0.9250000001925085</c:v>
                </c:pt>
                <c:pt idx="926">
                  <c:v>0.92600000019260853</c:v>
                </c:pt>
                <c:pt idx="927">
                  <c:v>0.92700000019270856</c:v>
                </c:pt>
                <c:pt idx="928">
                  <c:v>0.92800000019280859</c:v>
                </c:pt>
                <c:pt idx="929">
                  <c:v>0.92900000019290863</c:v>
                </c:pt>
                <c:pt idx="930">
                  <c:v>0.93000000019300866</c:v>
                </c:pt>
                <c:pt idx="931">
                  <c:v>0.93100000019310869</c:v>
                </c:pt>
                <c:pt idx="932">
                  <c:v>0.93200000019320872</c:v>
                </c:pt>
                <c:pt idx="933">
                  <c:v>0.93300000019330875</c:v>
                </c:pt>
                <c:pt idx="934">
                  <c:v>0.93400000019340879</c:v>
                </c:pt>
                <c:pt idx="935">
                  <c:v>0.93500000019350882</c:v>
                </c:pt>
                <c:pt idx="936">
                  <c:v>0.93600000019360885</c:v>
                </c:pt>
                <c:pt idx="937">
                  <c:v>0.93700000019370888</c:v>
                </c:pt>
                <c:pt idx="938">
                  <c:v>0.93800000019380891</c:v>
                </c:pt>
                <c:pt idx="939">
                  <c:v>0.93900000019390895</c:v>
                </c:pt>
                <c:pt idx="940">
                  <c:v>0.94000000019400898</c:v>
                </c:pt>
                <c:pt idx="941">
                  <c:v>0.94100000019410901</c:v>
                </c:pt>
                <c:pt idx="942">
                  <c:v>0.94200000019420904</c:v>
                </c:pt>
                <c:pt idx="943">
                  <c:v>0.94300000019430907</c:v>
                </c:pt>
                <c:pt idx="944">
                  <c:v>0.94400000019440911</c:v>
                </c:pt>
                <c:pt idx="945">
                  <c:v>0.94500000019450914</c:v>
                </c:pt>
                <c:pt idx="946">
                  <c:v>0.94600000019460917</c:v>
                </c:pt>
                <c:pt idx="947">
                  <c:v>0.9470000001947092</c:v>
                </c:pt>
                <c:pt idx="948">
                  <c:v>0.94800000019480923</c:v>
                </c:pt>
                <c:pt idx="949">
                  <c:v>0.94900000019490927</c:v>
                </c:pt>
                <c:pt idx="950">
                  <c:v>0.9500000001950093</c:v>
                </c:pt>
                <c:pt idx="951">
                  <c:v>0.95100000019510933</c:v>
                </c:pt>
                <c:pt idx="952">
                  <c:v>0.95200000019520936</c:v>
                </c:pt>
                <c:pt idx="953">
                  <c:v>0.95300000019530939</c:v>
                </c:pt>
                <c:pt idx="954">
                  <c:v>0.95400000019540943</c:v>
                </c:pt>
                <c:pt idx="955">
                  <c:v>0.95500000019550946</c:v>
                </c:pt>
                <c:pt idx="956">
                  <c:v>0.95600000019560949</c:v>
                </c:pt>
                <c:pt idx="957">
                  <c:v>0.95700000019570952</c:v>
                </c:pt>
                <c:pt idx="958">
                  <c:v>0.95800000019580955</c:v>
                </c:pt>
                <c:pt idx="959">
                  <c:v>0.95900000019590959</c:v>
                </c:pt>
                <c:pt idx="960">
                  <c:v>0.96000000019600962</c:v>
                </c:pt>
                <c:pt idx="961">
                  <c:v>0.96100000019610965</c:v>
                </c:pt>
                <c:pt idx="962">
                  <c:v>0.96200000019620968</c:v>
                </c:pt>
                <c:pt idx="963">
                  <c:v>0.96300000019630971</c:v>
                </c:pt>
                <c:pt idx="964">
                  <c:v>0.96400000019640975</c:v>
                </c:pt>
                <c:pt idx="965">
                  <c:v>0.96500000019650978</c:v>
                </c:pt>
                <c:pt idx="966">
                  <c:v>0.96600000019660981</c:v>
                </c:pt>
                <c:pt idx="967">
                  <c:v>0.96700000019670984</c:v>
                </c:pt>
                <c:pt idx="968">
                  <c:v>0.96800000019680987</c:v>
                </c:pt>
                <c:pt idx="969">
                  <c:v>0.96900000019690991</c:v>
                </c:pt>
                <c:pt idx="970">
                  <c:v>0.97000000019700994</c:v>
                </c:pt>
                <c:pt idx="971">
                  <c:v>0.97100000019710997</c:v>
                </c:pt>
                <c:pt idx="972">
                  <c:v>0.97200000019721</c:v>
                </c:pt>
                <c:pt idx="973">
                  <c:v>0.97300000019731003</c:v>
                </c:pt>
                <c:pt idx="974">
                  <c:v>0.97400000019741007</c:v>
                </c:pt>
                <c:pt idx="975">
                  <c:v>0.9750000001975101</c:v>
                </c:pt>
                <c:pt idx="976">
                  <c:v>0.97600000019761013</c:v>
                </c:pt>
                <c:pt idx="977">
                  <c:v>0.97700000019771016</c:v>
                </c:pt>
                <c:pt idx="978">
                  <c:v>0.97800000019781019</c:v>
                </c:pt>
                <c:pt idx="979">
                  <c:v>0.97900000019791023</c:v>
                </c:pt>
                <c:pt idx="980">
                  <c:v>0.98000000019801026</c:v>
                </c:pt>
                <c:pt idx="981">
                  <c:v>0.98100000019811029</c:v>
                </c:pt>
                <c:pt idx="982">
                  <c:v>0.98200000019821032</c:v>
                </c:pt>
                <c:pt idx="983">
                  <c:v>0.98300000019831035</c:v>
                </c:pt>
                <c:pt idx="984">
                  <c:v>0.98400000019841039</c:v>
                </c:pt>
                <c:pt idx="985">
                  <c:v>0.98500000019851042</c:v>
                </c:pt>
                <c:pt idx="986">
                  <c:v>0.98600000019861045</c:v>
                </c:pt>
                <c:pt idx="987">
                  <c:v>0.98700000019871048</c:v>
                </c:pt>
                <c:pt idx="988">
                  <c:v>0.98800000019881051</c:v>
                </c:pt>
                <c:pt idx="989">
                  <c:v>0.98900000019891054</c:v>
                </c:pt>
                <c:pt idx="990">
                  <c:v>0.99000000019901058</c:v>
                </c:pt>
                <c:pt idx="991">
                  <c:v>0.99100000019911061</c:v>
                </c:pt>
                <c:pt idx="992">
                  <c:v>0.99200000019921064</c:v>
                </c:pt>
                <c:pt idx="993">
                  <c:v>0.99300000019931067</c:v>
                </c:pt>
                <c:pt idx="994">
                  <c:v>0.9940000001994107</c:v>
                </c:pt>
                <c:pt idx="995">
                  <c:v>0.99500000019951074</c:v>
                </c:pt>
                <c:pt idx="996">
                  <c:v>0.99600000019961077</c:v>
                </c:pt>
                <c:pt idx="997">
                  <c:v>0.9970000001997108</c:v>
                </c:pt>
                <c:pt idx="998">
                  <c:v>0.99800000019981083</c:v>
                </c:pt>
                <c:pt idx="999">
                  <c:v>0.99900000019991086</c:v>
                </c:pt>
                <c:pt idx="1000">
                  <c:v>1</c:v>
                </c:pt>
              </c:numCache>
            </c:numRef>
          </c:xVal>
          <c:yVal>
            <c:numRef>
              <c:f>Beta!$D$7:$D$1007</c:f>
              <c:numCache>
                <c:formatCode>0.00000</c:formatCode>
                <c:ptCount val="1001"/>
                <c:pt idx="0">
                  <c:v>5.9999999998637004E-50</c:v>
                </c:pt>
                <c:pt idx="1">
                  <c:v>5.995003000361053E-15</c:v>
                </c:pt>
                <c:pt idx="2">
                  <c:v>1.9168004801143385E-13</c:v>
                </c:pt>
                <c:pt idx="3">
                  <c:v>1.4543552430859959E-12</c:v>
                </c:pt>
                <c:pt idx="4">
                  <c:v>6.1235207683589867E-12</c:v>
                </c:pt>
                <c:pt idx="5">
                  <c:v>1.8671876876085122E-11</c:v>
                </c:pt>
                <c:pt idx="6">
                  <c:v>4.64227238906747E-11</c:v>
                </c:pt>
                <c:pt idx="7">
                  <c:v>1.0025376220872514E-10</c:v>
                </c:pt>
                <c:pt idx="8">
                  <c:v>1.9529729229905299E-10</c:v>
                </c:pt>
                <c:pt idx="9">
                  <c:v>3.5163681470272237E-10</c:v>
                </c:pt>
                <c:pt idx="10">
                  <c:v>5.950000300330731E-10</c:v>
                </c:pt>
                <c:pt idx="11">
                  <c:v>9.5744823897573064E-10</c:v>
                </c:pt>
                <c:pt idx="12">
                  <c:v>1.4780621422886526E-9</c:v>
                </c:pt>
                <c:pt idx="13">
                  <c:v>2.2036240408021159E-9</c:v>
                </c:pt>
                <c:pt idx="14">
                  <c:v>3.1892964354187578E-9</c:v>
                </c:pt>
                <c:pt idx="15">
                  <c:v>4.499297027113589E-9</c:v>
                </c:pt>
                <c:pt idx="16">
                  <c:v>6.2075701169340236E-9</c:v>
                </c:pt>
                <c:pt idx="17">
                  <c:v>8.3984544059997588E-9</c:v>
                </c:pt>
                <c:pt idx="18">
                  <c:v>1.1167347195502991E-8</c:v>
                </c:pt>
                <c:pt idx="19">
                  <c:v>1.4621364986708345E-8</c:v>
                </c:pt>
                <c:pt idx="20">
                  <c:v>1.8880000480952641E-8</c:v>
                </c:pt>
                <c:pt idx="21">
                  <c:v>2.4075775979645386E-8</c:v>
                </c:pt>
                <c:pt idx="22">
                  <c:v>3.0354893184268165E-8</c:v>
                </c:pt>
                <c:pt idx="23">
                  <c:v>3.7877879396375283E-8</c:v>
                </c:pt>
                <c:pt idx="24">
                  <c:v>4.6820230117593444E-8</c:v>
                </c:pt>
                <c:pt idx="25">
                  <c:v>5.7373048049620728E-8</c:v>
                </c:pt>
                <c:pt idx="26">
                  <c:v>6.9743678494229433E-8</c:v>
                </c:pt>
                <c:pt idx="27">
                  <c:v>8.4156341153263143E-8</c:v>
                </c:pt>
                <c:pt idx="28">
                  <c:v>1.0085275832863675E-7</c:v>
                </c:pt>
                <c:pt idx="29">
                  <c:v>1.2009277952233939E-7</c:v>
                </c:pt>
                <c:pt idx="30">
                  <c:v>1.4215500243643126E-7</c:v>
                </c:pt>
                <c:pt idx="31">
                  <c:v>1.6733739037304567E-7</c:v>
                </c:pt>
                <c:pt idx="32">
                  <c:v>1.959578860343871E-7</c:v>
                </c:pt>
                <c:pt idx="33">
                  <c:v>2.2835502172273336E-7</c:v>
                </c:pt>
                <c:pt idx="34">
                  <c:v>2.6488852594043239E-7</c:v>
                </c:pt>
                <c:pt idx="35">
                  <c:v>3.0593992638990832E-7</c:v>
                </c:pt>
                <c:pt idx="36">
                  <c:v>3.5191314937365272E-7</c:v>
                </c:pt>
                <c:pt idx="37">
                  <c:v>4.0323511559423069E-7</c:v>
                </c:pt>
                <c:pt idx="38">
                  <c:v>4.6035633235428493E-7</c:v>
                </c:pt>
                <c:pt idx="39">
                  <c:v>5.2375148215651829E-7</c:v>
                </c:pt>
                <c:pt idx="40">
                  <c:v>5.9392000770371634E-7</c:v>
                </c:pt>
                <c:pt idx="41">
                  <c:v>6.7138669329873492E-7</c:v>
                </c:pt>
                <c:pt idx="42">
                  <c:v>7.5670224264449654E-7</c:v>
                </c:pt>
                <c:pt idx="43">
                  <c:v>8.5044385304399721E-7</c:v>
                </c:pt>
                <c:pt idx="44">
                  <c:v>9.5321578600030654E-7</c:v>
                </c:pt>
                <c:pt idx="45">
                  <c:v>1.0656499342165655E-6</c:v>
                </c:pt>
                <c:pt idx="46">
                  <c:v>1.188406384995989E-6</c:v>
                </c:pt>
                <c:pt idx="47">
                  <c:v>1.3221739800418581E-6</c:v>
                </c:pt>
                <c:pt idx="48">
                  <c:v>1.4676708716575312E-6</c:v>
                </c:pt>
                <c:pt idx="49">
                  <c:v>1.6256450753464289E-6</c:v>
                </c:pt>
                <c:pt idx="50">
                  <c:v>1.7968750188120563E-6</c:v>
                </c:pt>
                <c:pt idx="51">
                  <c:v>1.9821700873579763E-6</c:v>
                </c:pt>
                <c:pt idx="52">
                  <c:v>2.1823711656878365E-6</c:v>
                </c:pt>
                <c:pt idx="53">
                  <c:v>2.3983511761053367E-6</c:v>
                </c:pt>
                <c:pt idx="54">
                  <c:v>2.6310156131142737E-6</c:v>
                </c:pt>
                <c:pt idx="55">
                  <c:v>2.8813030744185056E-6</c:v>
                </c:pt>
                <c:pt idx="56">
                  <c:v>3.1501857883219374E-6</c:v>
                </c:pt>
                <c:pt idx="57">
                  <c:v>3.4386701375285708E-6</c:v>
                </c:pt>
                <c:pt idx="58">
                  <c:v>3.7477971793424723E-6</c:v>
                </c:pt>
                <c:pt idx="59">
                  <c:v>4.078643162267797E-6</c:v>
                </c:pt>
                <c:pt idx="60">
                  <c:v>4.4323200390087256E-6</c:v>
                </c:pt>
                <c:pt idx="61">
                  <c:v>4.8099759758695474E-6</c:v>
                </c:pt>
                <c:pt idx="62">
                  <c:v>5.2127958585546146E-6</c:v>
                </c:pt>
                <c:pt idx="63">
                  <c:v>5.6420017943683364E-6</c:v>
                </c:pt>
                <c:pt idx="64">
                  <c:v>6.0988536108152178E-6</c:v>
                </c:pt>
                <c:pt idx="65">
                  <c:v>6.5846493505997926E-6</c:v>
                </c:pt>
                <c:pt idx="66">
                  <c:v>7.1007257630267078E-6</c:v>
                </c:pt>
                <c:pt idx="67">
                  <c:v>7.6484587918006543E-6</c:v>
                </c:pt>
                <c:pt idx="68">
                  <c:v>8.229264059226408E-6</c:v>
                </c:pt>
                <c:pt idx="69">
                  <c:v>8.8445973468088177E-6</c:v>
                </c:pt>
                <c:pt idx="70">
                  <c:v>9.4959550722527359E-6</c:v>
                </c:pt>
                <c:pt idx="71">
                  <c:v>1.0184874762863199E-5</c:v>
                </c:pt>
                <c:pt idx="72">
                  <c:v>1.0912935525345227E-5</c:v>
                </c:pt>
                <c:pt idx="73">
                  <c:v>1.1681758512003921E-5</c:v>
                </c:pt>
                <c:pt idx="74">
                  <c:v>1.2493007383344506E-5</c:v>
                </c:pt>
                <c:pt idx="75">
                  <c:v>1.3348388767072195E-5</c:v>
                </c:pt>
                <c:pt idx="76">
                  <c:v>1.4249652713492347E-5</c:v>
                </c:pt>
                <c:pt idx="77">
                  <c:v>1.5198593147310266E-5</c:v>
                </c:pt>
                <c:pt idx="78">
                  <c:v>1.6197048315831561E-5</c:v>
                </c:pt>
                <c:pt idx="79">
                  <c:v>1.7246901233561599E-5</c:v>
                </c:pt>
                <c:pt idx="80">
                  <c:v>1.835008012320609E-5</c:v>
                </c:pt>
                <c:pt idx="81">
                  <c:v>1.9508558853070618E-5</c:v>
                </c:pt>
                <c:pt idx="82">
                  <c:v>2.0724357370860969E-5</c:v>
                </c:pt>
                <c:pt idx="83">
                  <c:v>2.1999542133882902E-5</c:v>
                </c:pt>
                <c:pt idx="84">
                  <c:v>2.3336226535642338E-5</c:v>
                </c:pt>
                <c:pt idx="85">
                  <c:v>2.4736571328845157E-5</c:v>
                </c:pt>
                <c:pt idx="86">
                  <c:v>2.6202785044797318E-5</c:v>
                </c:pt>
                <c:pt idx="87">
                  <c:v>2.773712440920505E-5</c:v>
                </c:pt>
                <c:pt idx="88">
                  <c:v>2.9341894754374337E-5</c:v>
                </c:pt>
                <c:pt idx="89">
                  <c:v>3.1019450427811405E-5</c:v>
                </c:pt>
                <c:pt idx="90">
                  <c:v>3.2772195197222613E-5</c:v>
                </c:pt>
                <c:pt idx="91">
                  <c:v>3.4602582651914229E-5</c:v>
                </c:pt>
                <c:pt idx="92">
                  <c:v>3.6513116600592585E-5</c:v>
                </c:pt>
                <c:pt idx="93">
                  <c:v>3.850635146556424E-5</c:v>
                </c:pt>
                <c:pt idx="94">
                  <c:v>4.0584892673335726E-5</c:v>
                </c:pt>
                <c:pt idx="95">
                  <c:v>4.2751397041613581E-5</c:v>
                </c:pt>
                <c:pt idx="96">
                  <c:v>4.5008573162704554E-5</c:v>
                </c:pt>
                <c:pt idx="97">
                  <c:v>4.7359181783315362E-5</c:v>
                </c:pt>
                <c:pt idx="98">
                  <c:v>4.980603618075272E-5</c:v>
                </c:pt>
                <c:pt idx="99">
                  <c:v>5.2352002535523491E-5</c:v>
                </c:pt>
                <c:pt idx="100">
                  <c:v>5.5000000300334575E-5</c:v>
                </c:pt>
                <c:pt idx="101">
                  <c:v>5.7753002565493283E-5</c:v>
                </c:pt>
                <c:pt idx="102">
                  <c:v>6.0614036420706321E-5</c:v>
                </c:pt>
                <c:pt idx="103">
                  <c:v>6.3586183313280826E-5</c:v>
                </c:pt>
                <c:pt idx="104">
                  <c:v>6.6672579402723948E-5</c:v>
                </c:pt>
                <c:pt idx="105">
                  <c:v>6.9876415911743352E-5</c:v>
                </c:pt>
                <c:pt idx="106">
                  <c:v>7.3200939473645841E-5</c:v>
                </c:pt>
                <c:pt idx="107">
                  <c:v>7.6649452476139094E-5</c:v>
                </c:pt>
                <c:pt idx="108">
                  <c:v>8.0225313401530366E-5</c:v>
                </c:pt>
                <c:pt idx="109">
                  <c:v>8.3931937163327078E-5</c:v>
                </c:pt>
                <c:pt idx="110">
                  <c:v>8.7772795439236979E-5</c:v>
                </c:pt>
                <c:pt idx="111">
                  <c:v>9.1751417000567902E-5</c:v>
                </c:pt>
                <c:pt idx="112">
                  <c:v>9.5871388038027143E-5</c:v>
                </c:pt>
                <c:pt idx="113">
                  <c:v>1.0013635248392267E-4</c:v>
                </c:pt>
                <c:pt idx="114">
                  <c:v>1.045500123307623E-4</c:v>
                </c:pt>
                <c:pt idx="115">
                  <c:v>1.0911612794625371E-4</c:v>
                </c:pt>
                <c:pt idx="116">
                  <c:v>1.1383851838470496E-4</c:v>
                </c:pt>
                <c:pt idx="117">
                  <c:v>1.1872106169482411E-4</c:v>
                </c:pt>
                <c:pt idx="118">
                  <c:v>1.2376769522391896E-4</c:v>
                </c:pt>
                <c:pt idx="119">
                  <c:v>1.2898241591849797E-4</c:v>
                </c:pt>
                <c:pt idx="120">
                  <c:v>1.3436928062126907E-4</c:v>
                </c:pt>
                <c:pt idx="121">
                  <c:v>1.3993240636454103E-4</c:v>
                </c:pt>
                <c:pt idx="122">
                  <c:v>1.4567597066002141E-4</c:v>
                </c:pt>
                <c:pt idx="123">
                  <c:v>1.5160421178501908E-4</c:v>
                </c:pt>
                <c:pt idx="124">
                  <c:v>1.5772142906504154E-4</c:v>
                </c:pt>
                <c:pt idx="125">
                  <c:v>1.6403198315279854E-4</c:v>
                </c:pt>
                <c:pt idx="126">
                  <c:v>1.7054029630359831E-4</c:v>
                </c:pt>
                <c:pt idx="127">
                  <c:v>1.7725085264714869E-4</c:v>
                </c:pt>
                <c:pt idx="128">
                  <c:v>1.8416819845575876E-4</c:v>
                </c:pt>
                <c:pt idx="129">
                  <c:v>1.9129694240893808E-4</c:v>
                </c:pt>
                <c:pt idx="130">
                  <c:v>1.9864175585439437E-4</c:v>
                </c:pt>
                <c:pt idx="131">
                  <c:v>2.0620737306543624E-4</c:v>
                </c:pt>
                <c:pt idx="132">
                  <c:v>2.1399859149477335E-4</c:v>
                </c:pt>
                <c:pt idx="133">
                  <c:v>2.2202027202471438E-4</c:v>
                </c:pt>
                <c:pt idx="134">
                  <c:v>2.3027733921376876E-4</c:v>
                </c:pt>
                <c:pt idx="135">
                  <c:v>2.3877478153964439E-4</c:v>
                </c:pt>
                <c:pt idx="136">
                  <c:v>2.4751765163865173E-4</c:v>
                </c:pt>
                <c:pt idx="137">
                  <c:v>2.5651106654149948E-4</c:v>
                </c:pt>
                <c:pt idx="138">
                  <c:v>2.6576020790549591E-4</c:v>
                </c:pt>
                <c:pt idx="139">
                  <c:v>2.7527032224315164E-4</c:v>
                </c:pt>
                <c:pt idx="140">
                  <c:v>2.8504672114717486E-4</c:v>
                </c:pt>
                <c:pt idx="141">
                  <c:v>2.9509478151187667E-4</c:v>
                </c:pt>
                <c:pt idx="142">
                  <c:v>3.0541994575096471E-4</c:v>
                </c:pt>
                <c:pt idx="143">
                  <c:v>3.1602772201174903E-4</c:v>
                </c:pt>
                <c:pt idx="144">
                  <c:v>3.2692368438573972E-4</c:v>
                </c:pt>
                <c:pt idx="145">
                  <c:v>3.3811347311564651E-4</c:v>
                </c:pt>
                <c:pt idx="146">
                  <c:v>3.4960279479877775E-4</c:v>
                </c:pt>
                <c:pt idx="147">
                  <c:v>3.6139742258684378E-4</c:v>
                </c:pt>
                <c:pt idx="148">
                  <c:v>3.7350319638215562E-4</c:v>
                </c:pt>
                <c:pt idx="149">
                  <c:v>3.859260230302217E-4</c:v>
                </c:pt>
                <c:pt idx="150">
                  <c:v>3.9867187650875215E-4</c:v>
                </c:pt>
                <c:pt idx="151">
                  <c:v>4.1174679811305698E-4</c:v>
                </c:pt>
                <c:pt idx="152">
                  <c:v>4.25156896637846E-4</c:v>
                </c:pt>
                <c:pt idx="153">
                  <c:v>4.3890834855542905E-4</c:v>
                </c:pt>
                <c:pt idx="154">
                  <c:v>4.5300739819031802E-4</c:v>
                </c:pt>
                <c:pt idx="155">
                  <c:v>4.6746035789021979E-4</c:v>
                </c:pt>
                <c:pt idx="156">
                  <c:v>4.8227360819344718E-4</c:v>
                </c:pt>
                <c:pt idx="157">
                  <c:v>4.974535979927106E-4</c:v>
                </c:pt>
                <c:pt idx="158">
                  <c:v>5.1300684469531845E-4</c:v>
                </c:pt>
                <c:pt idx="159">
                  <c:v>5.2893993437978088E-4</c:v>
                </c:pt>
                <c:pt idx="160">
                  <c:v>5.4525952194881108E-4</c:v>
                </c:pt>
                <c:pt idx="161">
                  <c:v>5.6197233127871734E-4</c:v>
                </c:pt>
                <c:pt idx="162">
                  <c:v>5.7908515536520986E-4</c:v>
                </c:pt>
                <c:pt idx="163">
                  <c:v>5.9660485646560106E-4</c:v>
                </c:pt>
                <c:pt idx="164">
                  <c:v>6.1453836623739867E-4</c:v>
                </c:pt>
                <c:pt idx="165">
                  <c:v>6.3289268587331563E-4</c:v>
                </c:pt>
                <c:pt idx="166">
                  <c:v>6.5167488623266222E-4</c:v>
                </c:pt>
                <c:pt idx="167">
                  <c:v>6.7089210796914889E-4</c:v>
                </c:pt>
                <c:pt idx="168">
                  <c:v>6.9055156165508526E-4</c:v>
                </c:pt>
                <c:pt idx="169">
                  <c:v>7.1066052790198537E-4</c:v>
                </c:pt>
                <c:pt idx="170">
                  <c:v>7.3122635747755599E-4</c:v>
                </c:pt>
                <c:pt idx="171">
                  <c:v>7.5225647141911206E-4</c:v>
                </c:pt>
                <c:pt idx="172">
                  <c:v>7.7375836114336092E-4</c:v>
                </c:pt>
                <c:pt idx="173">
                  <c:v>7.9573958855261621E-4</c:v>
                </c:pt>
                <c:pt idx="174">
                  <c:v>8.1820778613738636E-4</c:v>
                </c:pt>
                <c:pt idx="175">
                  <c:v>8.4117065707538393E-4</c:v>
                </c:pt>
                <c:pt idx="176">
                  <c:v>8.6463597532692089E-4</c:v>
                </c:pt>
                <c:pt idx="177">
                  <c:v>8.88611585726708E-4</c:v>
                </c:pt>
                <c:pt idx="178">
                  <c:v>9.1310540407205478E-4</c:v>
                </c:pt>
                <c:pt idx="179">
                  <c:v>9.3812541720747608E-4</c:v>
                </c:pt>
                <c:pt idx="180">
                  <c:v>9.6367968310567852E-4</c:v>
                </c:pt>
                <c:pt idx="181">
                  <c:v>9.8977633094497666E-4</c:v>
                </c:pt>
                <c:pt idx="182">
                  <c:v>1.0164235611830811E-3</c:v>
                </c:pt>
                <c:pt idx="183">
                  <c:v>1.0436296456273017E-3</c:v>
                </c:pt>
                <c:pt idx="184">
                  <c:v>1.0714029275011529E-3</c:v>
                </c:pt>
                <c:pt idx="185">
                  <c:v>1.0997518215073432E-3</c:v>
                </c:pt>
                <c:pt idx="186">
                  <c:v>1.1286848138871881E-3</c:v>
                </c:pt>
                <c:pt idx="187">
                  <c:v>1.1582104624763946E-3</c:v>
                </c:pt>
                <c:pt idx="188">
                  <c:v>1.1883373967572785E-3</c:v>
                </c:pt>
                <c:pt idx="189">
                  <c:v>1.2190743179073479E-3</c:v>
                </c:pt>
                <c:pt idx="190">
                  <c:v>1.2504299988443147E-3</c:v>
                </c:pt>
                <c:pt idx="191">
                  <c:v>1.2824132842674959E-3</c:v>
                </c:pt>
                <c:pt idx="192">
                  <c:v>1.3150330906955938E-3</c:v>
                </c:pt>
                <c:pt idx="193">
                  <c:v>1.3482984065009288E-3</c:v>
                </c:pt>
                <c:pt idx="194">
                  <c:v>1.3822182919400107E-3</c:v>
                </c:pt>
                <c:pt idx="195">
                  <c:v>1.4168018791805483E-3</c:v>
                </c:pt>
                <c:pt idx="196">
                  <c:v>1.4520583723248548E-3</c:v>
                </c:pt>
                <c:pt idx="197">
                  <c:v>1.4879970474296451E-3</c:v>
                </c:pt>
                <c:pt idx="198">
                  <c:v>1.5246272525222281E-3</c:v>
                </c:pt>
                <c:pt idx="199">
                  <c:v>1.5619584076131156E-3</c:v>
                </c:pt>
                <c:pt idx="200">
                  <c:v>1.6000000047050207E-3</c:v>
                </c:pt>
                <c:pt idx="201">
                  <c:v>1.638761607798258E-3</c:v>
                </c:pt>
                <c:pt idx="202">
                  <c:v>1.6782528528925342E-3</c:v>
                </c:pt>
                <c:pt idx="203">
                  <c:v>1.7184834479851644E-3</c:v>
                </c:pt>
                <c:pt idx="204">
                  <c:v>1.7594631730656629E-3</c:v>
                </c:pt>
                <c:pt idx="205">
                  <c:v>1.8012018801067369E-3</c:v>
                </c:pt>
                <c:pt idx="206">
                  <c:v>1.8437094930517036E-3</c:v>
                </c:pt>
                <c:pt idx="207">
                  <c:v>1.8869960077982722E-3</c:v>
                </c:pt>
                <c:pt idx="208">
                  <c:v>1.9310714921787577E-3</c:v>
                </c:pt>
                <c:pt idx="209">
                  <c:v>1.9759460859366681E-3</c:v>
                </c:pt>
                <c:pt idx="210">
                  <c:v>2.0216300006997224E-3</c:v>
                </c:pt>
                <c:pt idx="211">
                  <c:v>2.0681335199492249E-3</c:v>
                </c:pt>
                <c:pt idx="212">
                  <c:v>2.1154669989858926E-3</c:v>
                </c:pt>
                <c:pt idx="213">
                  <c:v>2.1636408648920374E-3</c:v>
                </c:pt>
                <c:pt idx="214">
                  <c:v>2.2126656164901731E-3</c:v>
                </c:pt>
                <c:pt idx="215">
                  <c:v>2.2625518242980107E-3</c:v>
                </c:pt>
                <c:pt idx="216">
                  <c:v>2.3133101304798646E-3</c:v>
                </c:pt>
                <c:pt idx="217">
                  <c:v>2.3649512487944439E-3</c:v>
                </c:pt>
                <c:pt idx="218">
                  <c:v>2.4174859645390645E-3</c:v>
                </c:pt>
                <c:pt idx="219">
                  <c:v>2.4709251344902342E-3</c:v>
                </c:pt>
                <c:pt idx="220">
                  <c:v>2.5252796868406686E-3</c:v>
                </c:pt>
                <c:pt idx="221">
                  <c:v>2.5805606211326852E-3</c:v>
                </c:pt>
                <c:pt idx="222">
                  <c:v>2.6367790081879895E-3</c:v>
                </c:pt>
                <c:pt idx="223">
                  <c:v>2.6939459900338952E-3</c:v>
                </c:pt>
                <c:pt idx="224">
                  <c:v>2.7520727798259204E-3</c:v>
                </c:pt>
                <c:pt idx="225">
                  <c:v>2.8111706617667742E-3</c:v>
                </c:pt>
                <c:pt idx="226">
                  <c:v>2.8712509910217691E-3</c:v>
                </c:pt>
                <c:pt idx="227">
                  <c:v>2.9323251936306193E-3</c:v>
                </c:pt>
                <c:pt idx="228">
                  <c:v>2.9944047664156306E-3</c:v>
                </c:pt>
                <c:pt idx="229">
                  <c:v>3.0575012768863292E-3</c:v>
                </c:pt>
                <c:pt idx="230">
                  <c:v>3.1216263631404111E-3</c:v>
                </c:pt>
                <c:pt idx="231">
                  <c:v>3.1867917337612094E-3</c:v>
                </c:pt>
                <c:pt idx="232">
                  <c:v>3.2530091677114214E-3</c:v>
                </c:pt>
                <c:pt idx="233">
                  <c:v>3.320290514223364E-3</c:v>
                </c:pt>
                <c:pt idx="234">
                  <c:v>3.388647692685552E-3</c:v>
                </c:pt>
                <c:pt idx="235">
                  <c:v>3.4580926925256959E-3</c:v>
                </c:pt>
                <c:pt idx="236">
                  <c:v>3.528637573090116E-3</c:v>
                </c:pt>
                <c:pt idx="237">
                  <c:v>3.6002944635195127E-3</c:v>
                </c:pt>
                <c:pt idx="238">
                  <c:v>3.673075562621207E-3</c:v>
                </c:pt>
                <c:pt idx="239">
                  <c:v>3.7469931387377128E-3</c:v>
                </c:pt>
                <c:pt idx="240">
                  <c:v>3.8220595296117369E-3</c:v>
                </c:pt>
                <c:pt idx="241">
                  <c:v>3.8982871422476007E-3</c:v>
                </c:pt>
                <c:pt idx="242">
                  <c:v>3.9756884527690087E-3</c:v>
                </c:pt>
                <c:pt idx="243">
                  <c:v>4.0542760062732882E-3</c:v>
                </c:pt>
                <c:pt idx="244">
                  <c:v>4.1340624166819285E-3</c:v>
                </c:pt>
                <c:pt idx="245">
                  <c:v>4.2150603665876644E-3</c:v>
                </c:pt>
                <c:pt idx="246">
                  <c:v>4.2972826070977977E-3</c:v>
                </c:pt>
                <c:pt idx="247">
                  <c:v>4.3807419576740534E-3</c:v>
                </c:pt>
                <c:pt idx="248">
                  <c:v>4.4654513059687274E-3</c:v>
                </c:pt>
                <c:pt idx="249">
                  <c:v>4.5514236076573504E-3</c:v>
                </c:pt>
                <c:pt idx="250">
                  <c:v>4.6386718862676205E-3</c:v>
                </c:pt>
                <c:pt idx="251">
                  <c:v>4.7272092330048468E-3</c:v>
                </c:pt>
                <c:pt idx="252">
                  <c:v>4.8170488065737687E-3</c:v>
                </c:pt>
                <c:pt idx="253">
                  <c:v>4.9082038329966715E-3</c:v>
                </c:pt>
                <c:pt idx="254">
                  <c:v>5.0006876054280846E-3</c:v>
                </c:pt>
                <c:pt idx="255">
                  <c:v>5.0945134839657175E-3</c:v>
                </c:pt>
                <c:pt idx="256">
                  <c:v>5.1896948954578848E-3</c:v>
                </c:pt>
                <c:pt idx="257">
                  <c:v>5.2862453333072969E-3</c:v>
                </c:pt>
                <c:pt idx="258">
                  <c:v>5.3841783572712628E-3</c:v>
                </c:pt>
                <c:pt idx="259">
                  <c:v>5.4835075932583039E-3</c:v>
                </c:pt>
                <c:pt idx="260">
                  <c:v>5.584246733121136E-3</c:v>
                </c:pt>
                <c:pt idx="261">
                  <c:v>5.6864095344460646E-3</c:v>
                </c:pt>
                <c:pt idx="262">
                  <c:v>5.7900098203387974E-3</c:v>
                </c:pt>
                <c:pt idx="263">
                  <c:v>5.8950614792066614E-3</c:v>
                </c:pt>
                <c:pt idx="264">
                  <c:v>6.0015784645371609E-3</c:v>
                </c:pt>
                <c:pt idx="265">
                  <c:v>6.1095747946730171E-3</c:v>
                </c:pt>
                <c:pt idx="266">
                  <c:v>6.2190645525835291E-3</c:v>
                </c:pt>
                <c:pt idx="267">
                  <c:v>6.3300618856324152E-3</c:v>
                </c:pt>
                <c:pt idx="268">
                  <c:v>6.4425810053420048E-3</c:v>
                </c:pt>
                <c:pt idx="269">
                  <c:v>6.556636187153797E-3</c:v>
                </c:pt>
                <c:pt idx="270">
                  <c:v>6.6722417701855124E-3</c:v>
                </c:pt>
                <c:pt idx="271">
                  <c:v>6.7894121569844505E-3</c:v>
                </c:pt>
                <c:pt idx="272">
                  <c:v>6.9081618132773304E-3</c:v>
                </c:pt>
                <c:pt idx="273">
                  <c:v>7.0285052677164714E-3</c:v>
                </c:pt>
                <c:pt idx="274">
                  <c:v>7.1504571116223865E-3</c:v>
                </c:pt>
                <c:pt idx="275">
                  <c:v>7.2740319987227766E-3</c:v>
                </c:pt>
                <c:pt idx="276">
                  <c:v>7.3992446448879774E-3</c:v>
                </c:pt>
                <c:pt idx="277">
                  <c:v>7.526109827862673E-3</c:v>
                </c:pt>
                <c:pt idx="278">
                  <c:v>7.6546423869942037E-3</c:v>
                </c:pt>
                <c:pt idx="279">
                  <c:v>7.7848572229570548E-3</c:v>
                </c:pt>
                <c:pt idx="280">
                  <c:v>7.9167692974739749E-3</c:v>
                </c:pt>
                <c:pt idx="281">
                  <c:v>8.0503936330332503E-3</c:v>
                </c:pt>
                <c:pt idx="282">
                  <c:v>8.1857453126026065E-3</c:v>
                </c:pt>
                <c:pt idx="283">
                  <c:v>8.3228394793393411E-3</c:v>
                </c:pt>
                <c:pt idx="284">
                  <c:v>8.4616913362969802E-3</c:v>
                </c:pt>
                <c:pt idx="285">
                  <c:v>8.6023161461282437E-3</c:v>
                </c:pt>
                <c:pt idx="286">
                  <c:v>8.744729230784426E-3</c:v>
                </c:pt>
                <c:pt idx="287">
                  <c:v>8.888945971211263E-3</c:v>
                </c:pt>
                <c:pt idx="288">
                  <c:v>9.0349818070410357E-3</c:v>
                </c:pt>
                <c:pt idx="289">
                  <c:v>9.1828522362812949E-3</c:v>
                </c:pt>
                <c:pt idx="290">
                  <c:v>9.3325728149997265E-3</c:v>
                </c:pt>
                <c:pt idx="291">
                  <c:v>9.4841591570056557E-3</c:v>
                </c:pt>
                <c:pt idx="292">
                  <c:v>9.6376269335277844E-3</c:v>
                </c:pt>
                <c:pt idx="293">
                  <c:v>9.7929918728884447E-3</c:v>
                </c:pt>
                <c:pt idx="294">
                  <c:v>9.9502697601741262E-3</c:v>
                </c:pt>
                <c:pt idx="295">
                  <c:v>1.0109476436902555E-2</c:v>
                </c:pt>
                <c:pt idx="296">
                  <c:v>1.0270627800686041E-2</c:v>
                </c:pt>
                <c:pt idx="297">
                  <c:v>1.0433739804891318E-2</c:v>
                </c:pt>
                <c:pt idx="298">
                  <c:v>1.0598828458295658E-2</c:v>
                </c:pt>
                <c:pt idx="299">
                  <c:v>1.0765909824739611E-2</c:v>
                </c:pt>
                <c:pt idx="300">
                  <c:v>1.0935000022775863E-2</c:v>
                </c:pt>
                <c:pt idx="301">
                  <c:v>1.1106115225314753E-2</c:v>
                </c:pt>
                <c:pt idx="302">
                  <c:v>1.1279271659265972E-2</c:v>
                </c:pt>
                <c:pt idx="303">
                  <c:v>1.1454485605176827E-2</c:v>
                </c:pt>
                <c:pt idx="304">
                  <c:v>1.1631773396866855E-2</c:v>
                </c:pt>
                <c:pt idx="305">
                  <c:v>1.181115142105878E-2</c:v>
                </c:pt>
                <c:pt idx="306">
                  <c:v>1.1992636117005868E-2</c:v>
                </c:pt>
                <c:pt idx="307">
                  <c:v>1.2176243976115844E-2</c:v>
                </c:pt>
                <c:pt idx="308">
                  <c:v>1.2361991541571058E-2</c:v>
                </c:pt>
                <c:pt idx="309">
                  <c:v>1.2549895407944994E-2</c:v>
                </c:pt>
                <c:pt idx="310">
                  <c:v>1.2739972220815358E-2</c:v>
                </c:pt>
                <c:pt idx="311">
                  <c:v>1.293223867637347E-2</c:v>
                </c:pt>
                <c:pt idx="312">
                  <c:v>1.312671152103006E-2</c:v>
                </c:pt>
                <c:pt idx="313">
                  <c:v>1.3323407551017432E-2</c:v>
                </c:pt>
                <c:pt idx="314">
                  <c:v>1.3522343611988077E-2</c:v>
                </c:pt>
                <c:pt idx="315">
                  <c:v>1.372353659860974E-2</c:v>
                </c:pt>
                <c:pt idx="316">
                  <c:v>1.3927003454156688E-2</c:v>
                </c:pt>
                <c:pt idx="317">
                  <c:v>1.4132761170097671E-2</c:v>
                </c:pt>
                <c:pt idx="318">
                  <c:v>1.4340826785680022E-2</c:v>
                </c:pt>
                <c:pt idx="319">
                  <c:v>1.4551217387510187E-2</c:v>
                </c:pt>
                <c:pt idx="320">
                  <c:v>1.4763950109130924E-2</c:v>
                </c:pt>
                <c:pt idx="321">
                  <c:v>1.4979042130594561E-2</c:v>
                </c:pt>
                <c:pt idx="322">
                  <c:v>1.519651067803276E-2</c:v>
                </c:pt>
                <c:pt idx="323">
                  <c:v>1.5416373023222865E-2</c:v>
                </c:pt>
                <c:pt idx="324">
                  <c:v>1.563864648315037E-2</c:v>
                </c:pt>
                <c:pt idx="325">
                  <c:v>1.5863348419568019E-2</c:v>
                </c:pt>
                <c:pt idx="326">
                  <c:v>1.6090496238551105E-2</c:v>
                </c:pt>
                <c:pt idx="327">
                  <c:v>1.6320107390049333E-2</c:v>
                </c:pt>
                <c:pt idx="328">
                  <c:v>1.6552199367435034E-2</c:v>
                </c:pt>
                <c:pt idx="329">
                  <c:v>1.6786789707047695E-2</c:v>
                </c:pt>
                <c:pt idx="330">
                  <c:v>1.702389598773504E-2</c:v>
                </c:pt>
                <c:pt idx="331">
                  <c:v>1.7263535830390385E-2</c:v>
                </c:pt>
                <c:pt idx="332">
                  <c:v>1.7505726897486442E-2</c:v>
                </c:pt>
                <c:pt idx="333">
                  <c:v>1.775048689260551E-2</c:v>
                </c:pt>
                <c:pt idx="334">
                  <c:v>1.7997833559966103E-2</c:v>
                </c:pt>
                <c:pt idx="335">
                  <c:v>1.8247784683945945E-2</c:v>
                </c:pt>
                <c:pt idx="336">
                  <c:v>1.8500358088601364E-2</c:v>
                </c:pt>
                <c:pt idx="337">
                  <c:v>1.8755571637183034E-2</c:v>
                </c:pt>
                <c:pt idx="338">
                  <c:v>1.9013443231648296E-2</c:v>
                </c:pt>
                <c:pt idx="339">
                  <c:v>1.9273990812169635E-2</c:v>
                </c:pt>
                <c:pt idx="340">
                  <c:v>1.9537232356639768E-2</c:v>
                </c:pt>
                <c:pt idx="341">
                  <c:v>1.9803185880173005E-2</c:v>
                </c:pt>
                <c:pt idx="342">
                  <c:v>2.0071869434603113E-2</c:v>
                </c:pt>
                <c:pt idx="343">
                  <c:v>2.0343301107977319E-2</c:v>
                </c:pt>
                <c:pt idx="344">
                  <c:v>2.0617499024047168E-2</c:v>
                </c:pt>
                <c:pt idx="345">
                  <c:v>2.0894481341755401E-2</c:v>
                </c:pt>
                <c:pt idx="346">
                  <c:v>2.1174266254719278E-2</c:v>
                </c:pt>
                <c:pt idx="347">
                  <c:v>2.1456871990710526E-2</c:v>
                </c:pt>
                <c:pt idx="348">
                  <c:v>2.174231681113151E-2</c:v>
                </c:pt>
                <c:pt idx="349">
                  <c:v>2.2030619010487692E-2</c:v>
                </c:pt>
                <c:pt idx="350">
                  <c:v>2.2321796915856774E-2</c:v>
                </c:pt>
                <c:pt idx="351">
                  <c:v>2.261586888635405E-2</c:v>
                </c:pt>
                <c:pt idx="352">
                  <c:v>2.2912853312594315E-2</c:v>
                </c:pt>
                <c:pt idx="353">
                  <c:v>2.3212768616149772E-2</c:v>
                </c:pt>
                <c:pt idx="354">
                  <c:v>2.3515633249005012E-2</c:v>
                </c:pt>
                <c:pt idx="355">
                  <c:v>2.3821465693007745E-2</c:v>
                </c:pt>
                <c:pt idx="356">
                  <c:v>2.4130284459316219E-2</c:v>
                </c:pt>
                <c:pt idx="357">
                  <c:v>2.4442108087843202E-2</c:v>
                </c:pt>
                <c:pt idx="358">
                  <c:v>2.4756955146695993E-2</c:v>
                </c:pt>
                <c:pt idx="359">
                  <c:v>2.5074844231613068E-2</c:v>
                </c:pt>
                <c:pt idx="360">
                  <c:v>2.5395793965397189E-2</c:v>
                </c:pt>
                <c:pt idx="361">
                  <c:v>2.5719822997344627E-2</c:v>
                </c:pt>
                <c:pt idx="362">
                  <c:v>2.6046950002671088E-2</c:v>
                </c:pt>
                <c:pt idx="363">
                  <c:v>2.6377193681933937E-2</c:v>
                </c:pt>
                <c:pt idx="364">
                  <c:v>2.6710572760450614E-2</c:v>
                </c:pt>
                <c:pt idx="365">
                  <c:v>2.7047105987713864E-2</c:v>
                </c:pt>
                <c:pt idx="366">
                  <c:v>2.7386812136803013E-2</c:v>
                </c:pt>
                <c:pt idx="367">
                  <c:v>2.7729710003791742E-2</c:v>
                </c:pt>
                <c:pt idx="368">
                  <c:v>2.8075818407152387E-2</c:v>
                </c:pt>
                <c:pt idx="369">
                  <c:v>2.8425156187156454E-2</c:v>
                </c:pt>
                <c:pt idx="370">
                  <c:v>2.8777742205271593E-2</c:v>
                </c:pt>
                <c:pt idx="371">
                  <c:v>2.9133595343555169E-2</c:v>
                </c:pt>
                <c:pt idx="372">
                  <c:v>2.949273450404391E-2</c:v>
                </c:pt>
                <c:pt idx="373">
                  <c:v>2.9855178608140086E-2</c:v>
                </c:pt>
                <c:pt idx="374">
                  <c:v>3.0220946595994242E-2</c:v>
                </c:pt>
                <c:pt idx="375">
                  <c:v>3.0590057425884019E-2</c:v>
                </c:pt>
                <c:pt idx="376">
                  <c:v>3.0962530073589799E-2</c:v>
                </c:pt>
                <c:pt idx="377">
                  <c:v>3.1338383531766267E-2</c:v>
                </c:pt>
                <c:pt idx="378">
                  <c:v>3.1717636809310751E-2</c:v>
                </c:pt>
                <c:pt idx="379">
                  <c:v>3.2100308930727697E-2</c:v>
                </c:pt>
                <c:pt idx="380">
                  <c:v>3.2486418935489883E-2</c:v>
                </c:pt>
                <c:pt idx="381">
                  <c:v>3.2875985877395562E-2</c:v>
                </c:pt>
                <c:pt idx="382">
                  <c:v>3.3269028823922499E-2</c:v>
                </c:pt>
                <c:pt idx="383">
                  <c:v>3.3665566855578012E-2</c:v>
                </c:pt>
                <c:pt idx="384">
                  <c:v>3.4065619065245467E-2</c:v>
                </c:pt>
                <c:pt idx="385">
                  <c:v>3.4469204557527763E-2</c:v>
                </c:pt>
                <c:pt idx="386">
                  <c:v>3.4876342448086087E-2</c:v>
                </c:pt>
                <c:pt idx="387">
                  <c:v>3.5287051862976163E-2</c:v>
                </c:pt>
                <c:pt idx="388">
                  <c:v>3.5701351937980373E-2</c:v>
                </c:pt>
                <c:pt idx="389">
                  <c:v>3.6119261817936128E-2</c:v>
                </c:pt>
                <c:pt idx="390">
                  <c:v>3.6540800656061204E-2</c:v>
                </c:pt>
                <c:pt idx="391">
                  <c:v>3.6965987613274895E-2</c:v>
                </c:pt>
                <c:pt idx="392">
                  <c:v>3.7394841857515917E-2</c:v>
                </c:pt>
                <c:pt idx="393">
                  <c:v>3.7827382563056518E-2</c:v>
                </c:pt>
                <c:pt idx="394">
                  <c:v>3.8263628909813233E-2</c:v>
                </c:pt>
                <c:pt idx="395">
                  <c:v>3.8703600082653777E-2</c:v>
                </c:pt>
                <c:pt idx="396">
                  <c:v>3.914731527070052E-2</c:v>
                </c:pt>
                <c:pt idx="397">
                  <c:v>3.959479366663006E-2</c:v>
                </c:pt>
                <c:pt idx="398">
                  <c:v>4.0046054465969802E-2</c:v>
                </c:pt>
                <c:pt idx="399">
                  <c:v>4.0501116866390192E-2</c:v>
                </c:pt>
                <c:pt idx="400">
                  <c:v>4.0960000066993969E-2</c:v>
                </c:pt>
                <c:pt idx="401">
                  <c:v>4.1422723267601366E-2</c:v>
                </c:pt>
                <c:pt idx="402">
                  <c:v>4.1889305668032187E-2</c:v>
                </c:pt>
                <c:pt idx="403">
                  <c:v>4.2359766467383694E-2</c:v>
                </c:pt>
                <c:pt idx="404">
                  <c:v>4.2834124863305387E-2</c:v>
                </c:pt>
                <c:pt idx="405">
                  <c:v>4.3312400051270038E-2</c:v>
                </c:pt>
                <c:pt idx="406">
                  <c:v>4.3794611223840881E-2</c:v>
                </c:pt>
                <c:pt idx="407">
                  <c:v>4.4280777569935634E-2</c:v>
                </c:pt>
                <c:pt idx="408">
                  <c:v>4.4770918274086594E-2</c:v>
                </c:pt>
                <c:pt idx="409">
                  <c:v>4.5265052515697304E-2</c:v>
                </c:pt>
                <c:pt idx="410">
                  <c:v>4.5763199468295428E-2</c:v>
                </c:pt>
                <c:pt idx="411">
                  <c:v>4.6265378298782335E-2</c:v>
                </c:pt>
                <c:pt idx="412">
                  <c:v>4.6771608166678608E-2</c:v>
                </c:pt>
                <c:pt idx="413">
                  <c:v>4.7281908223366739E-2</c:v>
                </c:pt>
                <c:pt idx="414">
                  <c:v>4.7796297611329037E-2</c:v>
                </c:pt>
                <c:pt idx="415">
                  <c:v>4.8314795463383367E-2</c:v>
                </c:pt>
                <c:pt idx="416">
                  <c:v>4.8837420901913967E-2</c:v>
                </c:pt>
                <c:pt idx="417">
                  <c:v>4.9364193038099538E-2</c:v>
                </c:pt>
                <c:pt idx="418">
                  <c:v>4.9895130971137389E-2</c:v>
                </c:pt>
                <c:pt idx="419">
                  <c:v>5.0430253787463998E-2</c:v>
                </c:pt>
                <c:pt idx="420">
                  <c:v>5.0969580559972083E-2</c:v>
                </c:pt>
                <c:pt idx="421">
                  <c:v>5.1513130347224004E-2</c:v>
                </c:pt>
                <c:pt idx="422">
                  <c:v>5.2060922192661341E-2</c:v>
                </c:pt>
                <c:pt idx="423">
                  <c:v>5.2612975123811655E-2</c:v>
                </c:pt>
                <c:pt idx="424">
                  <c:v>5.3169308151490138E-2</c:v>
                </c:pt>
                <c:pt idx="425">
                  <c:v>5.3729940268999674E-2</c:v>
                </c:pt>
                <c:pt idx="426">
                  <c:v>5.4294890451325538E-2</c:v>
                </c:pt>
                <c:pt idx="427">
                  <c:v>5.4864177654327426E-2</c:v>
                </c:pt>
                <c:pt idx="428">
                  <c:v>5.5437820813927605E-2</c:v>
                </c:pt>
                <c:pt idx="429">
                  <c:v>5.6015838845295665E-2</c:v>
                </c:pt>
                <c:pt idx="430">
                  <c:v>5.6598250642029203E-2</c:v>
                </c:pt>
                <c:pt idx="431">
                  <c:v>5.7185075075331618E-2</c:v>
                </c:pt>
                <c:pt idx="432">
                  <c:v>5.7776330993185521E-2</c:v>
                </c:pt>
                <c:pt idx="433">
                  <c:v>5.8372037219523373E-2</c:v>
                </c:pt>
                <c:pt idx="434">
                  <c:v>5.8972212553393487E-2</c:v>
                </c:pt>
                <c:pt idx="435">
                  <c:v>5.957687576812367E-2</c:v>
                </c:pt>
                <c:pt idx="436">
                  <c:v>6.0186045610480174E-2</c:v>
                </c:pt>
                <c:pt idx="437">
                  <c:v>6.0799740799823795E-2</c:v>
                </c:pt>
                <c:pt idx="438">
                  <c:v>6.1417980027261752E-2</c:v>
                </c:pt>
                <c:pt idx="439">
                  <c:v>6.2040781954796474E-2</c:v>
                </c:pt>
                <c:pt idx="440">
                  <c:v>6.26681652144708E-2</c:v>
                </c:pt>
                <c:pt idx="441">
                  <c:v>6.3300148407509124E-2</c:v>
                </c:pt>
                <c:pt idx="442">
                  <c:v>6.3936750103454967E-2</c:v>
                </c:pt>
                <c:pt idx="443">
                  <c:v>6.45779888393056E-2</c:v>
                </c:pt>
                <c:pt idx="444">
                  <c:v>6.5223883118642662E-2</c:v>
                </c:pt>
                <c:pt idx="445">
                  <c:v>6.5874451410758733E-2</c:v>
                </c:pt>
                <c:pt idx="446">
                  <c:v>6.6529712149781234E-2</c:v>
                </c:pt>
                <c:pt idx="447">
                  <c:v>6.7189683733791791E-2</c:v>
                </c:pt>
                <c:pt idx="448">
                  <c:v>6.7854384523942698E-2</c:v>
                </c:pt>
                <c:pt idx="449">
                  <c:v>6.852383284356961E-2</c:v>
                </c:pt>
                <c:pt idx="450">
                  <c:v>6.9198046977299976E-2</c:v>
                </c:pt>
                <c:pt idx="451">
                  <c:v>6.9877045170159177E-2</c:v>
                </c:pt>
                <c:pt idx="452">
                  <c:v>7.0560845626672059E-2</c:v>
                </c:pt>
                <c:pt idx="453">
                  <c:v>7.1249466509960807E-2</c:v>
                </c:pt>
                <c:pt idx="454">
                  <c:v>7.1942925940839966E-2</c:v>
                </c:pt>
                <c:pt idx="455">
                  <c:v>7.2641241996907135E-2</c:v>
                </c:pt>
                <c:pt idx="456">
                  <c:v>7.3344432711630728E-2</c:v>
                </c:pt>
                <c:pt idx="457">
                  <c:v>7.4052516073433355E-2</c:v>
                </c:pt>
                <c:pt idx="458">
                  <c:v>7.4765510024772414E-2</c:v>
                </c:pt>
                <c:pt idx="459">
                  <c:v>7.548343246121636E-2</c:v>
                </c:pt>
                <c:pt idx="460">
                  <c:v>7.6206301230517776E-2</c:v>
                </c:pt>
                <c:pt idx="461">
                  <c:v>7.6934134131683179E-2</c:v>
                </c:pt>
                <c:pt idx="462">
                  <c:v>7.7666948914038192E-2</c:v>
                </c:pt>
                <c:pt idx="463">
                  <c:v>7.8404763276290007E-2</c:v>
                </c:pt>
                <c:pt idx="464">
                  <c:v>7.9147594865586118E-2</c:v>
                </c:pt>
                <c:pt idx="465">
                  <c:v>7.9895461276569463E-2</c:v>
                </c:pt>
                <c:pt idx="466">
                  <c:v>8.0648380050429111E-2</c:v>
                </c:pt>
                <c:pt idx="467">
                  <c:v>8.1406368673948765E-2</c:v>
                </c:pt>
                <c:pt idx="468">
                  <c:v>8.2169444578550868E-2</c:v>
                </c:pt>
                <c:pt idx="469">
                  <c:v>8.2937625139336835E-2</c:v>
                </c:pt>
                <c:pt idx="470">
                  <c:v>8.3710927674124386E-2</c:v>
                </c:pt>
                <c:pt idx="471">
                  <c:v>8.4489369442480783E-2</c:v>
                </c:pt>
                <c:pt idx="472">
                  <c:v>8.5272967644752673E-2</c:v>
                </c:pt>
                <c:pt idx="473">
                  <c:v>8.6061739421092479E-2</c:v>
                </c:pt>
                <c:pt idx="474">
                  <c:v>8.6855701850480638E-2</c:v>
                </c:pt>
                <c:pt idx="475">
                  <c:v>8.7654871949744848E-2</c:v>
                </c:pt>
                <c:pt idx="476">
                  <c:v>8.8459266672575421E-2</c:v>
                </c:pt>
                <c:pt idx="477">
                  <c:v>8.9268902908536979E-2</c:v>
                </c:pt>
                <c:pt idx="478">
                  <c:v>9.0083797482076899E-2</c:v>
                </c:pt>
                <c:pt idx="479">
                  <c:v>9.0903967151529652E-2</c:v>
                </c:pt>
                <c:pt idx="480">
                  <c:v>9.1729428608118016E-2</c:v>
                </c:pt>
                <c:pt idx="481">
                  <c:v>9.2560198474950145E-2</c:v>
                </c:pt>
                <c:pt idx="482">
                  <c:v>9.3396293306013775E-2</c:v>
                </c:pt>
                <c:pt idx="483">
                  <c:v>9.423772958516631E-2</c:v>
                </c:pt>
                <c:pt idx="484">
                  <c:v>9.5084523725121037E-2</c:v>
                </c:pt>
                <c:pt idx="485">
                  <c:v>9.5936692066430934E-2</c:v>
                </c:pt>
                <c:pt idx="486">
                  <c:v>9.6794250876466981E-2</c:v>
                </c:pt>
                <c:pt idx="487">
                  <c:v>9.7657216348395026E-2</c:v>
                </c:pt>
                <c:pt idx="488">
                  <c:v>9.8525604600147337E-2</c:v>
                </c:pt>
                <c:pt idx="489">
                  <c:v>9.9399431673391631E-2</c:v>
                </c:pt>
                <c:pt idx="490">
                  <c:v>0.10027871353249532</c:v>
                </c:pt>
                <c:pt idx="491">
                  <c:v>0.10116346606348776</c:v>
                </c:pt>
                <c:pt idx="492">
                  <c:v>0.10205370507301761</c:v>
                </c:pt>
                <c:pt idx="493">
                  <c:v>0.10294944628730736</c:v>
                </c:pt>
                <c:pt idx="494">
                  <c:v>0.10385070535110334</c:v>
                </c:pt>
                <c:pt idx="495">
                  <c:v>0.10475749782662329</c:v>
                </c:pt>
                <c:pt idx="496">
                  <c:v>0.10566983919249928</c:v>
                </c:pt>
                <c:pt idx="497">
                  <c:v>0.10658774484271834</c:v>
                </c:pt>
                <c:pt idx="498">
                  <c:v>0.10751123008555767</c:v>
                </c:pt>
                <c:pt idx="499">
                  <c:v>0.10844031014251772</c:v>
                </c:pt>
                <c:pt idx="500">
                  <c:v>0.10937500014725117</c:v>
                </c:pt>
                <c:pt idx="501">
                  <c:v>0.11031531514448838</c:v>
                </c:pt>
                <c:pt idx="502">
                  <c:v>0.11126127008895888</c:v>
                </c:pt>
                <c:pt idx="503">
                  <c:v>0.11221287984431021</c:v>
                </c:pt>
                <c:pt idx="504">
                  <c:v>0.11317015918202164</c:v>
                </c:pt>
                <c:pt idx="505">
                  <c:v>0.11413312278031604</c:v>
                </c:pt>
                <c:pt idx="506">
                  <c:v>0.11510178522306658</c:v>
                </c:pt>
                <c:pt idx="507">
                  <c:v>0.11607616099870088</c:v>
                </c:pt>
                <c:pt idx="508">
                  <c:v>0.11705626449910131</c:v>
                </c:pt>
                <c:pt idx="509">
                  <c:v>0.11804211001850147</c:v>
                </c:pt>
                <c:pt idx="510">
                  <c:v>0.11903371175237895</c:v>
                </c:pt>
                <c:pt idx="511">
                  <c:v>0.12003108379634504</c:v>
                </c:pt>
                <c:pt idx="512">
                  <c:v>0.12103424014503043</c:v>
                </c:pt>
                <c:pt idx="513">
                  <c:v>0.12204319469096736</c:v>
                </c:pt>
                <c:pt idx="514">
                  <c:v>0.12305796122346839</c:v>
                </c:pt>
                <c:pt idx="515">
                  <c:v>0.12407855342750121</c:v>
                </c:pt>
                <c:pt idx="516">
                  <c:v>0.12510498488256017</c:v>
                </c:pt>
                <c:pt idx="517">
                  <c:v>0.1261372690615338</c:v>
                </c:pt>
                <c:pt idx="518">
                  <c:v>0.12717541932956947</c:v>
                </c:pt>
                <c:pt idx="519">
                  <c:v>0.12821944894293355</c:v>
                </c:pt>
                <c:pt idx="520">
                  <c:v>0.12926937104786901</c:v>
                </c:pt>
                <c:pt idx="521">
                  <c:v>0.13032519867944783</c:v>
                </c:pt>
                <c:pt idx="522">
                  <c:v>0.13138694476042206</c:v>
                </c:pt>
                <c:pt idx="523">
                  <c:v>0.1324546221000687</c:v>
                </c:pt>
                <c:pt idx="524">
                  <c:v>0.13352824339303321</c:v>
                </c:pt>
                <c:pt idx="525">
                  <c:v>0.13460782121816844</c:v>
                </c:pt>
                <c:pt idx="526">
                  <c:v>0.13569336803736948</c:v>
                </c:pt>
                <c:pt idx="527">
                  <c:v>0.1367848961944062</c:v>
                </c:pt>
                <c:pt idx="528">
                  <c:v>0.13788241791375097</c:v>
                </c:pt>
                <c:pt idx="529">
                  <c:v>0.138985945299403</c:v>
                </c:pt>
                <c:pt idx="530">
                  <c:v>0.14009549033371024</c:v>
                </c:pt>
                <c:pt idx="531">
                  <c:v>0.14121106487618562</c:v>
                </c:pt>
                <c:pt idx="532">
                  <c:v>0.14233268066232224</c:v>
                </c:pt>
                <c:pt idx="533">
                  <c:v>0.14346034930240203</c:v>
                </c:pt>
                <c:pt idx="534">
                  <c:v>0.14459408228030396</c:v>
                </c:pt>
                <c:pt idx="535">
                  <c:v>0.14573389095230499</c:v>
                </c:pt>
                <c:pt idx="536">
                  <c:v>0.14687978654588218</c:v>
                </c:pt>
                <c:pt idx="537">
                  <c:v>0.1480317801585056</c:v>
                </c:pt>
                <c:pt idx="538">
                  <c:v>0.1491898827564328</c:v>
                </c:pt>
                <c:pt idx="539">
                  <c:v>0.15035410517349621</c:v>
                </c:pt>
                <c:pt idx="540">
                  <c:v>0.15152445810988885</c:v>
                </c:pt>
                <c:pt idx="541">
                  <c:v>0.15270095213094445</c:v>
                </c:pt>
                <c:pt idx="542">
                  <c:v>0.1538835976659168</c:v>
                </c:pt>
                <c:pt idx="543">
                  <c:v>0.15507240500675373</c:v>
                </c:pt>
                <c:pt idx="544">
                  <c:v>0.15626738430686588</c:v>
                </c:pt>
                <c:pt idx="545">
                  <c:v>0.15746854557989659</c:v>
                </c:pt>
                <c:pt idx="546">
                  <c:v>0.15867589869848295</c:v>
                </c:pt>
                <c:pt idx="547">
                  <c:v>0.15988945339301647</c:v>
                </c:pt>
                <c:pt idx="548">
                  <c:v>0.16110921925039973</c:v>
                </c:pt>
                <c:pt idx="549">
                  <c:v>0.16233520571279783</c:v>
                </c:pt>
                <c:pt idx="550">
                  <c:v>0.1635674220763888</c:v>
                </c:pt>
                <c:pt idx="551">
                  <c:v>0.16480587749010783</c:v>
                </c:pt>
                <c:pt idx="552">
                  <c:v>0.16605058095438976</c:v>
                </c:pt>
                <c:pt idx="553">
                  <c:v>0.1673015413199064</c:v>
                </c:pt>
                <c:pt idx="554">
                  <c:v>0.1685587672863024</c:v>
                </c:pt>
                <c:pt idx="555">
                  <c:v>0.16982226740092574</c:v>
                </c:pt>
                <c:pt idx="556">
                  <c:v>0.17109205005755454</c:v>
                </c:pt>
                <c:pt idx="557">
                  <c:v>0.17236812349512118</c:v>
                </c:pt>
                <c:pt idx="558">
                  <c:v>0.17365049579643349</c:v>
                </c:pt>
                <c:pt idx="559">
                  <c:v>0.17493917488688965</c:v>
                </c:pt>
                <c:pt idx="560">
                  <c:v>0.17623416853319213</c:v>
                </c:pt>
                <c:pt idx="561">
                  <c:v>0.17753548434205751</c:v>
                </c:pt>
                <c:pt idx="562">
                  <c:v>0.17884312975892139</c:v>
                </c:pt>
                <c:pt idx="563">
                  <c:v>0.18015711206664103</c:v>
                </c:pt>
                <c:pt idx="564">
                  <c:v>0.18147743838419403</c:v>
                </c:pt>
                <c:pt idx="565">
                  <c:v>0.18280411566537297</c:v>
                </c:pt>
                <c:pt idx="566">
                  <c:v>0.18413715069747688</c:v>
                </c:pt>
                <c:pt idx="567">
                  <c:v>0.18547655009999983</c:v>
                </c:pt>
                <c:pt idx="568">
                  <c:v>0.18682232032331381</c:v>
                </c:pt>
                <c:pt idx="569">
                  <c:v>0.1881744676473503</c:v>
                </c:pt>
                <c:pt idx="570">
                  <c:v>0.18953299818027736</c:v>
                </c:pt>
                <c:pt idx="571">
                  <c:v>0.19089791785717192</c:v>
                </c:pt>
                <c:pt idx="572">
                  <c:v>0.19226923243869071</c:v>
                </c:pt>
                <c:pt idx="573">
                  <c:v>0.19364694750973596</c:v>
                </c:pt>
                <c:pt idx="574">
                  <c:v>0.1950310684781183</c:v>
                </c:pt>
                <c:pt idx="575">
                  <c:v>0.19642160057321531</c:v>
                </c:pt>
                <c:pt idx="576">
                  <c:v>0.19781854884462735</c:v>
                </c:pt>
                <c:pt idx="577">
                  <c:v>0.19922191816082871</c:v>
                </c:pt>
                <c:pt idx="578">
                  <c:v>0.20063171320781717</c:v>
                </c:pt>
                <c:pt idx="579">
                  <c:v>0.20204793848775687</c:v>
                </c:pt>
                <c:pt idx="580">
                  <c:v>0.20347059831762068</c:v>
                </c:pt>
                <c:pt idx="581">
                  <c:v>0.2048996968278268</c:v>
                </c:pt>
                <c:pt idx="582">
                  <c:v>0.20633523796087302</c:v>
                </c:pt>
                <c:pt idx="583">
                  <c:v>0.20777722546996627</c:v>
                </c:pt>
                <c:pt idx="584">
                  <c:v>0.20922566291765041</c:v>
                </c:pt>
                <c:pt idx="585">
                  <c:v>0.21068055367442798</c:v>
                </c:pt>
                <c:pt idx="586">
                  <c:v>0.21214190091738003</c:v>
                </c:pt>
                <c:pt idx="587">
                  <c:v>0.21360970762878248</c:v>
                </c:pt>
                <c:pt idx="588">
                  <c:v>0.21508397659471762</c:v>
                </c:pt>
                <c:pt idx="589">
                  <c:v>0.21656471040368269</c:v>
                </c:pt>
                <c:pt idx="590">
                  <c:v>0.21805191144519548</c:v>
                </c:pt>
                <c:pt idx="591">
                  <c:v>0.21954558190839535</c:v>
                </c:pt>
                <c:pt idx="592">
                  <c:v>0.22104572378064086</c:v>
                </c:pt>
                <c:pt idx="593">
                  <c:v>0.2225523388461042</c:v>
                </c:pt>
                <c:pt idx="594">
                  <c:v>0.22406542868436247</c:v>
                </c:pt>
                <c:pt idx="595">
                  <c:v>0.22558499466898235</c:v>
                </c:pt>
                <c:pt idx="596">
                  <c:v>0.22711103796610677</c:v>
                </c:pt>
                <c:pt idx="597">
                  <c:v>0.22864355953303211</c:v>
                </c:pt>
                <c:pt idx="598">
                  <c:v>0.23018256011678559</c:v>
                </c:pt>
                <c:pt idx="599">
                  <c:v>0.23172804025269805</c:v>
                </c:pt>
                <c:pt idx="600">
                  <c:v>0.23328000026297196</c:v>
                </c:pt>
                <c:pt idx="601">
                  <c:v>0.23483844025524733</c:v>
                </c:pt>
                <c:pt idx="602">
                  <c:v>0.23640336012116409</c:v>
                </c:pt>
                <c:pt idx="603">
                  <c:v>0.23797475953491953</c:v>
                </c:pt>
                <c:pt idx="604">
                  <c:v>0.23955263795182291</c:v>
                </c:pt>
                <c:pt idx="605">
                  <c:v>0.24113699460684729</c:v>
                </c:pt>
                <c:pt idx="606">
                  <c:v>0.24272782851317562</c:v>
                </c:pt>
                <c:pt idx="607">
                  <c:v>0.24432513846074538</c:v>
                </c:pt>
                <c:pt idx="608">
                  <c:v>0.24592892301478936</c:v>
                </c:pt>
                <c:pt idx="609">
                  <c:v>0.24753918051437057</c:v>
                </c:pt>
                <c:pt idx="610">
                  <c:v>0.2491559090709167</c:v>
                </c:pt>
                <c:pt idx="611">
                  <c:v>0.25077910656674918</c:v>
                </c:pt>
                <c:pt idx="612">
                  <c:v>0.25240877065360923</c:v>
                </c:pt>
                <c:pt idx="613">
                  <c:v>0.25404489875117786</c:v>
                </c:pt>
                <c:pt idx="614">
                  <c:v>0.25568748804559832</c:v>
                </c:pt>
                <c:pt idx="615">
                  <c:v>0.25733653548798829</c:v>
                </c:pt>
                <c:pt idx="616">
                  <c:v>0.25899203779295188</c:v>
                </c:pt>
                <c:pt idx="617">
                  <c:v>0.26065399143708734</c:v>
                </c:pt>
                <c:pt idx="618">
                  <c:v>0.26232239265749285</c:v>
                </c:pt>
                <c:pt idx="619">
                  <c:v>0.26399723745026449</c:v>
                </c:pt>
                <c:pt idx="620">
                  <c:v>0.26567852156899424</c:v>
                </c:pt>
                <c:pt idx="621">
                  <c:v>0.26736624052326524</c:v>
                </c:pt>
                <c:pt idx="622">
                  <c:v>0.26906038957713874</c:v>
                </c:pt>
                <c:pt idx="623">
                  <c:v>0.2707609637476418</c:v>
                </c:pt>
                <c:pt idx="624">
                  <c:v>0.27246795780325084</c:v>
                </c:pt>
                <c:pt idx="625">
                  <c:v>0.27418136626236705</c:v>
                </c:pt>
                <c:pt idx="626">
                  <c:v>0.27590118339179692</c:v>
                </c:pt>
                <c:pt idx="627">
                  <c:v>0.27762740320521956</c:v>
                </c:pt>
                <c:pt idx="628">
                  <c:v>0.27936001946165734</c:v>
                </c:pt>
                <c:pt idx="629">
                  <c:v>0.28109902566393985</c:v>
                </c:pt>
                <c:pt idx="630">
                  <c:v>0.28284441505716451</c:v>
                </c:pt>
                <c:pt idx="631">
                  <c:v>0.2845961806271543</c:v>
                </c:pt>
                <c:pt idx="632">
                  <c:v>0.28635431509891268</c:v>
                </c:pt>
                <c:pt idx="633">
                  <c:v>0.2881188109350713</c:v>
                </c:pt>
                <c:pt idx="634">
                  <c:v>0.28988966033433872</c:v>
                </c:pt>
                <c:pt idx="635">
                  <c:v>0.29166685522994285</c:v>
                </c:pt>
                <c:pt idx="636">
                  <c:v>0.29345038728806955</c:v>
                </c:pt>
                <c:pt idx="637">
                  <c:v>0.29524024790629949</c:v>
                </c:pt>
                <c:pt idx="638">
                  <c:v>0.29703642821204046</c:v>
                </c:pt>
                <c:pt idx="639">
                  <c:v>0.29883891906095428</c:v>
                </c:pt>
                <c:pt idx="640">
                  <c:v>0.30064771103538385</c:v>
                </c:pt>
                <c:pt idx="641">
                  <c:v>0.30246279444277346</c:v>
                </c:pt>
                <c:pt idx="642">
                  <c:v>0.30428415931408709</c:v>
                </c:pt>
                <c:pt idx="643">
                  <c:v>0.30611179540222133</c:v>
                </c:pt>
                <c:pt idx="644">
                  <c:v>0.3079456921804179</c:v>
                </c:pt>
                <c:pt idx="645">
                  <c:v>0.30978583884066979</c:v>
                </c:pt>
                <c:pt idx="646">
                  <c:v>0.31163222429212345</c:v>
                </c:pt>
                <c:pt idx="647">
                  <c:v>0.31348483715948122</c:v>
                </c:pt>
                <c:pt idx="648">
                  <c:v>0.31534366578139578</c:v>
                </c:pt>
                <c:pt idx="649">
                  <c:v>0.31720869820886116</c:v>
                </c:pt>
                <c:pt idx="650">
                  <c:v>0.31907992220360604</c:v>
                </c:pt>
                <c:pt idx="651">
                  <c:v>0.32095732523647547</c:v>
                </c:pt>
                <c:pt idx="652">
                  <c:v>0.32284089448581421</c:v>
                </c:pt>
                <c:pt idx="653">
                  <c:v>0.32473061683584398</c:v>
                </c:pt>
                <c:pt idx="654">
                  <c:v>0.32662647887503982</c:v>
                </c:pt>
                <c:pt idx="655">
                  <c:v>0.32852846689449933</c:v>
                </c:pt>
                <c:pt idx="656">
                  <c:v>0.33043656688631018</c:v>
                </c:pt>
                <c:pt idx="657">
                  <c:v>0.33235076454191531</c:v>
                </c:pt>
                <c:pt idx="658">
                  <c:v>0.3342710452504723</c:v>
                </c:pt>
                <c:pt idx="659">
                  <c:v>0.33619739409720978</c:v>
                </c:pt>
                <c:pt idx="660">
                  <c:v>0.33812979586178005</c:v>
                </c:pt>
                <c:pt idx="661">
                  <c:v>0.34006823501660866</c:v>
                </c:pt>
                <c:pt idx="662">
                  <c:v>0.3420126957252419</c:v>
                </c:pt>
                <c:pt idx="663">
                  <c:v>0.34396316184068709</c:v>
                </c:pt>
                <c:pt idx="664">
                  <c:v>0.34591961690375161</c:v>
                </c:pt>
                <c:pt idx="665">
                  <c:v>0.34788204414137786</c:v>
                </c:pt>
                <c:pt idx="666">
                  <c:v>0.34985042646497611</c:v>
                </c:pt>
                <c:pt idx="667">
                  <c:v>0.35182474640812278</c:v>
                </c:pt>
                <c:pt idx="668">
                  <c:v>0.35380498636739222</c:v>
                </c:pt>
                <c:pt idx="669">
                  <c:v>0.35579112823691972</c:v>
                </c:pt>
                <c:pt idx="670">
                  <c:v>0.35778315364922453</c:v>
                </c:pt>
                <c:pt idx="671">
                  <c:v>0.35978104391289145</c:v>
                </c:pt>
                <c:pt idx="672">
                  <c:v>0.36178478001088954</c:v>
                </c:pt>
                <c:pt idx="673">
                  <c:v>0.36379434259886934</c:v>
                </c:pt>
                <c:pt idx="674">
                  <c:v>0.36580971200347145</c:v>
                </c:pt>
                <c:pt idx="675">
                  <c:v>0.36783086822062461</c:v>
                </c:pt>
                <c:pt idx="676">
                  <c:v>0.36985779091383753</c:v>
                </c:pt>
                <c:pt idx="677">
                  <c:v>0.37189045941249621</c:v>
                </c:pt>
                <c:pt idx="678">
                  <c:v>0.37392885271014709</c:v>
                </c:pt>
                <c:pt idx="679">
                  <c:v>0.37597294946278526</c:v>
                </c:pt>
                <c:pt idx="680">
                  <c:v>0.37802272798713199</c:v>
                </c:pt>
                <c:pt idx="681">
                  <c:v>0.38007816625891699</c:v>
                </c:pt>
                <c:pt idx="682">
                  <c:v>0.38213924191114779</c:v>
                </c:pt>
                <c:pt idx="683">
                  <c:v>0.38420593223238075</c:v>
                </c:pt>
                <c:pt idx="684">
                  <c:v>0.38627821416498975</c:v>
                </c:pt>
                <c:pt idx="685">
                  <c:v>0.38835606430342773</c:v>
                </c:pt>
                <c:pt idx="686">
                  <c:v>0.39043945889248521</c:v>
                </c:pt>
                <c:pt idx="687">
                  <c:v>0.3925283738255485</c:v>
                </c:pt>
                <c:pt idx="688">
                  <c:v>0.39462278464284961</c:v>
                </c:pt>
                <c:pt idx="689">
                  <c:v>0.39672266652971566</c:v>
                </c:pt>
                <c:pt idx="690">
                  <c:v>0.39882799431481508</c:v>
                </c:pt>
                <c:pt idx="691">
                  <c:v>0.400938742468396</c:v>
                </c:pt>
                <c:pt idx="692">
                  <c:v>0.40305488510052745</c:v>
                </c:pt>
                <c:pt idx="693">
                  <c:v>0.40517639595933186</c:v>
                </c:pt>
                <c:pt idx="694">
                  <c:v>0.40730324842921584</c:v>
                </c:pt>
                <c:pt idx="695">
                  <c:v>0.40943541552909679</c:v>
                </c:pt>
                <c:pt idx="696">
                  <c:v>0.41157286991062736</c:v>
                </c:pt>
                <c:pt idx="697">
                  <c:v>0.41371558385641305</c:v>
                </c:pt>
                <c:pt idx="698">
                  <c:v>0.41586352927823222</c:v>
                </c:pt>
                <c:pt idx="699">
                  <c:v>0.41801667771524487</c:v>
                </c:pt>
                <c:pt idx="700">
                  <c:v>0.42017500033220345</c:v>
                </c:pt>
                <c:pt idx="701">
                  <c:v>0.4223384679176585</c:v>
                </c:pt>
                <c:pt idx="702">
                  <c:v>0.42450705088215934</c:v>
                </c:pt>
                <c:pt idx="703">
                  <c:v>0.4266807192564539</c:v>
                </c:pt>
                <c:pt idx="704">
                  <c:v>0.42885944268968035</c:v>
                </c:pt>
                <c:pt idx="705">
                  <c:v>0.43104319044756201</c:v>
                </c:pt>
                <c:pt idx="706">
                  <c:v>0.43323193141059235</c:v>
                </c:pt>
                <c:pt idx="707">
                  <c:v>0.43542563407221913</c:v>
                </c:pt>
                <c:pt idx="708">
                  <c:v>0.43762426653702358</c:v>
                </c:pt>
                <c:pt idx="709">
                  <c:v>0.43982779651890036</c:v>
                </c:pt>
                <c:pt idx="710">
                  <c:v>0.44203619133922611</c:v>
                </c:pt>
                <c:pt idx="711">
                  <c:v>0.44424941792503281</c:v>
                </c:pt>
                <c:pt idx="712">
                  <c:v>0.4464674428071701</c:v>
                </c:pt>
                <c:pt idx="713">
                  <c:v>0.44869023211847125</c:v>
                </c:pt>
                <c:pt idx="714">
                  <c:v>0.45091775159190794</c:v>
                </c:pt>
                <c:pt idx="715">
                  <c:v>0.45314996655874817</c:v>
                </c:pt>
                <c:pt idx="716">
                  <c:v>0.4553868419467062</c:v>
                </c:pt>
                <c:pt idx="717">
                  <c:v>0.45762834227809046</c:v>
                </c:pt>
                <c:pt idx="718">
                  <c:v>0.45987443166794784</c:v>
                </c:pt>
                <c:pt idx="719">
                  <c:v>0.46212507382220547</c:v>
                </c:pt>
                <c:pt idx="720">
                  <c:v>0.46438023203580525</c:v>
                </c:pt>
                <c:pt idx="721">
                  <c:v>0.46663986919084033</c:v>
                </c:pt>
                <c:pt idx="722">
                  <c:v>0.4689039477546818</c:v>
                </c:pt>
                <c:pt idx="723">
                  <c:v>0.47117242977810647</c:v>
                </c:pt>
                <c:pt idx="724">
                  <c:v>0.47344527689341998</c:v>
                </c:pt>
                <c:pt idx="725">
                  <c:v>0.47572245031257498</c:v>
                </c:pt>
                <c:pt idx="726">
                  <c:v>0.47800391082528726</c:v>
                </c:pt>
                <c:pt idx="727">
                  <c:v>0.48028961879714593</c:v>
                </c:pt>
                <c:pt idx="728">
                  <c:v>0.48257953416772303</c:v>
                </c:pt>
                <c:pt idx="729">
                  <c:v>0.48487361644867832</c:v>
                </c:pt>
                <c:pt idx="730">
                  <c:v>0.48717182472185938</c:v>
                </c:pt>
                <c:pt idx="731">
                  <c:v>0.48947411763739923</c:v>
                </c:pt>
                <c:pt idx="732">
                  <c:v>0.49178045341181009</c:v>
                </c:pt>
                <c:pt idx="733">
                  <c:v>0.49409078982607491</c:v>
                </c:pt>
                <c:pt idx="734">
                  <c:v>0.49640508422373175</c:v>
                </c:pt>
                <c:pt idx="735">
                  <c:v>0.49872329350895861</c:v>
                </c:pt>
                <c:pt idx="736">
                  <c:v>0.50104537414465145</c:v>
                </c:pt>
                <c:pt idx="737">
                  <c:v>0.50337128215050031</c:v>
                </c:pt>
                <c:pt idx="738">
                  <c:v>0.5057009731010631</c:v>
                </c:pt>
                <c:pt idx="739">
                  <c:v>0.50803440212383211</c:v>
                </c:pt>
                <c:pt idx="740">
                  <c:v>0.51037152389729989</c:v>
                </c:pt>
                <c:pt idx="741">
                  <c:v>0.51271229264902018</c:v>
                </c:pt>
                <c:pt idx="742">
                  <c:v>0.51505666215366741</c:v>
                </c:pt>
                <c:pt idx="743">
                  <c:v>0.5174045857310885</c:v>
                </c:pt>
                <c:pt idx="744">
                  <c:v>0.51975601624435452</c:v>
                </c:pt>
                <c:pt idx="745">
                  <c:v>0.52211090609780841</c:v>
                </c:pt>
                <c:pt idx="746">
                  <c:v>0.52446920723510737</c:v>
                </c:pt>
                <c:pt idx="747">
                  <c:v>0.52683087113726257</c:v>
                </c:pt>
                <c:pt idx="748">
                  <c:v>0.52919584882067627</c:v>
                </c:pt>
                <c:pt idx="749">
                  <c:v>0.53156409083517442</c:v>
                </c:pt>
                <c:pt idx="750">
                  <c:v>0.53393554726203463</c:v>
                </c:pt>
                <c:pt idx="751">
                  <c:v>0.53631016771201145</c:v>
                </c:pt>
                <c:pt idx="752">
                  <c:v>0.53868790132335997</c:v>
                </c:pt>
                <c:pt idx="753">
                  <c:v>0.54106869675985236</c:v>
                </c:pt>
                <c:pt idx="754">
                  <c:v>0.54345250220879282</c:v>
                </c:pt>
                <c:pt idx="755">
                  <c:v>0.54583926537902905</c:v>
                </c:pt>
                <c:pt idx="756">
                  <c:v>0.54822893349895874</c:v>
                </c:pt>
                <c:pt idx="757">
                  <c:v>0.55062145331453527</c:v>
                </c:pt>
                <c:pt idx="758">
                  <c:v>0.55301677108726577</c:v>
                </c:pt>
                <c:pt idx="759">
                  <c:v>0.55541483259220836</c:v>
                </c:pt>
                <c:pt idx="760">
                  <c:v>0.55781558311596524</c:v>
                </c:pt>
                <c:pt idx="761">
                  <c:v>0.56021896745467381</c:v>
                </c:pt>
                <c:pt idx="762">
                  <c:v>0.56262492991198831</c:v>
                </c:pt>
                <c:pt idx="763">
                  <c:v>0.56503341429706655</c:v>
                </c:pt>
                <c:pt idx="764">
                  <c:v>0.56744436392254616</c:v>
                </c:pt>
                <c:pt idx="765">
                  <c:v>0.56985772160251935</c:v>
                </c:pt>
                <c:pt idx="766">
                  <c:v>0.57227342965050509</c:v>
                </c:pt>
                <c:pt idx="767">
                  <c:v>0.57469142987741761</c:v>
                </c:pt>
                <c:pt idx="768">
                  <c:v>0.5771116635895287</c:v>
                </c:pt>
                <c:pt idx="769">
                  <c:v>0.57953407158643011</c:v>
                </c:pt>
                <c:pt idx="770">
                  <c:v>0.58195859415898854</c:v>
                </c:pt>
                <c:pt idx="771">
                  <c:v>0.58438517108730237</c:v>
                </c:pt>
                <c:pt idx="772">
                  <c:v>0.58681374163864697</c:v>
                </c:pt>
                <c:pt idx="773">
                  <c:v>0.58924424456542601</c:v>
                </c:pt>
                <c:pt idx="774">
                  <c:v>0.59167661810310868</c:v>
                </c:pt>
                <c:pt idx="775">
                  <c:v>0.59411079996817273</c:v>
                </c:pt>
                <c:pt idx="776">
                  <c:v>0.59654672735603853</c:v>
                </c:pt>
                <c:pt idx="777">
                  <c:v>0.59898433693900055</c:v>
                </c:pt>
                <c:pt idx="778">
                  <c:v>0.60142356486415638</c:v>
                </c:pt>
                <c:pt idx="779">
                  <c:v>0.60386434675133027</c:v>
                </c:pt>
                <c:pt idx="780">
                  <c:v>0.60630661769099436</c:v>
                </c:pt>
                <c:pt idx="781">
                  <c:v>0.60875031224218734</c:v>
                </c:pt>
                <c:pt idx="782">
                  <c:v>0.61119536443042632</c:v>
                </c:pt>
                <c:pt idx="783">
                  <c:v>0.61364170774561855</c:v>
                </c:pt>
                <c:pt idx="784">
                  <c:v>0.61608927513996781</c:v>
                </c:pt>
                <c:pt idx="785">
                  <c:v>0.61853799902587681</c:v>
                </c:pt>
                <c:pt idx="786">
                  <c:v>0.62098781127384606</c:v>
                </c:pt>
                <c:pt idx="787">
                  <c:v>0.62343864321037112</c:v>
                </c:pt>
                <c:pt idx="788">
                  <c:v>0.6258904256158353</c:v>
                </c:pt>
                <c:pt idx="789">
                  <c:v>0.62834308872239442</c:v>
                </c:pt>
                <c:pt idx="790">
                  <c:v>0.63079656221186697</c:v>
                </c:pt>
                <c:pt idx="791">
                  <c:v>0.63325077521361239</c:v>
                </c:pt>
                <c:pt idx="792">
                  <c:v>0.63570565630240816</c:v>
                </c:pt>
                <c:pt idx="793">
                  <c:v>0.63816113349632775</c:v>
                </c:pt>
                <c:pt idx="794">
                  <c:v>0.64061713425460676</c:v>
                </c:pt>
                <c:pt idx="795">
                  <c:v>0.64307358547551274</c:v>
                </c:pt>
                <c:pt idx="796">
                  <c:v>0.64553041349420792</c:v>
                </c:pt>
                <c:pt idx="797">
                  <c:v>0.64798754408060932</c:v>
                </c:pt>
                <c:pt idx="798">
                  <c:v>0.65044490243724373</c:v>
                </c:pt>
                <c:pt idx="799">
                  <c:v>0.65290241319710129</c:v>
                </c:pt>
                <c:pt idx="800">
                  <c:v>0.6553600004214849</c:v>
                </c:pt>
                <c:pt idx="801">
                  <c:v>0.65781758759785491</c:v>
                </c:pt>
                <c:pt idx="802">
                  <c:v>0.66027509763767056</c:v>
                </c:pt>
                <c:pt idx="803">
                  <c:v>0.66273245287422888</c:v>
                </c:pt>
                <c:pt idx="804">
                  <c:v>0.66518957506049969</c:v>
                </c:pt>
                <c:pt idx="805">
                  <c:v>0.66764638536695542</c:v>
                </c:pt>
                <c:pt idx="806">
                  <c:v>0.67010280437939929</c:v>
                </c:pt>
                <c:pt idx="807">
                  <c:v>0.6725587520967885</c:v>
                </c:pt>
                <c:pt idx="808">
                  <c:v>0.67501414792905523</c:v>
                </c:pt>
                <c:pt idx="809">
                  <c:v>0.67746891069492321</c:v>
                </c:pt>
                <c:pt idx="810">
                  <c:v>0.67992295861971996</c:v>
                </c:pt>
                <c:pt idx="811">
                  <c:v>0.68237620933318643</c:v>
                </c:pt>
                <c:pt idx="812">
                  <c:v>0.68482857986728363</c:v>
                </c:pt>
                <c:pt idx="813">
                  <c:v>0.6872799866539927</c:v>
                </c:pt>
                <c:pt idx="814">
                  <c:v>0.68973034552311696</c:v>
                </c:pt>
                <c:pt idx="815">
                  <c:v>0.69217957170007405</c:v>
                </c:pt>
                <c:pt idx="816">
                  <c:v>0.69462757980368717</c:v>
                </c:pt>
                <c:pt idx="817">
                  <c:v>0.69707428384397563</c:v>
                </c:pt>
                <c:pt idx="818">
                  <c:v>0.69951959721993684</c:v>
                </c:pt>
                <c:pt idx="819">
                  <c:v>0.70196343271732642</c:v>
                </c:pt>
                <c:pt idx="820">
                  <c:v>0.70440570250643697</c:v>
                </c:pt>
                <c:pt idx="821">
                  <c:v>0.70684631813987153</c:v>
                </c:pt>
                <c:pt idx="822">
                  <c:v>0.70928519055031092</c:v>
                </c:pt>
                <c:pt idx="823">
                  <c:v>0.71172223004828195</c:v>
                </c:pt>
                <c:pt idx="824">
                  <c:v>0.71415734631992089</c:v>
                </c:pt>
                <c:pt idx="825">
                  <c:v>0.71659044842472963</c:v>
                </c:pt>
                <c:pt idx="826">
                  <c:v>0.71902144479333363</c:v>
                </c:pt>
                <c:pt idx="827">
                  <c:v>0.72145024322523255</c:v>
                </c:pt>
                <c:pt idx="828">
                  <c:v>0.7238767508865479</c:v>
                </c:pt>
                <c:pt idx="829">
                  <c:v>0.72630087430776957</c:v>
                </c:pt>
                <c:pt idx="830">
                  <c:v>0.72872251938149557</c:v>
                </c:pt>
                <c:pt idx="831">
                  <c:v>0.73114159136016776</c:v>
                </c:pt>
                <c:pt idx="832">
                  <c:v>0.73355799485380979</c:v>
                </c:pt>
                <c:pt idx="833">
                  <c:v>0.73597163382775355</c:v>
                </c:pt>
                <c:pt idx="834">
                  <c:v>0.73838241160036677</c:v>
                </c:pt>
                <c:pt idx="835">
                  <c:v>0.74079023084077811</c:v>
                </c:pt>
                <c:pt idx="836">
                  <c:v>0.74319499356659269</c:v>
                </c:pt>
                <c:pt idx="837">
                  <c:v>0.74559660114161175</c:v>
                </c:pt>
                <c:pt idx="838">
                  <c:v>0.74799495427354201</c:v>
                </c:pt>
                <c:pt idx="839">
                  <c:v>0.75038995301170586</c:v>
                </c:pt>
                <c:pt idx="840">
                  <c:v>0.75278149674474593</c:v>
                </c:pt>
                <c:pt idx="841">
                  <c:v>0.75516948419832652</c:v>
                </c:pt>
                <c:pt idx="842">
                  <c:v>0.75755381343283101</c:v>
                </c:pt>
                <c:pt idx="843">
                  <c:v>0.75993438184105633</c:v>
                </c:pt>
                <c:pt idx="844">
                  <c:v>0.76231108614590437</c:v>
                </c:pt>
                <c:pt idx="845">
                  <c:v>0.7646838223980672</c:v>
                </c:pt>
                <c:pt idx="846">
                  <c:v>0.7670524859737119</c:v>
                </c:pt>
                <c:pt idx="847">
                  <c:v>0.76941697157216027</c:v>
                </c:pt>
                <c:pt idx="848">
                  <c:v>0.77177717321356454</c:v>
                </c:pt>
                <c:pt idx="849">
                  <c:v>0.77413298423658006</c:v>
                </c:pt>
                <c:pt idx="850">
                  <c:v>0.77648429729603374</c:v>
                </c:pt>
                <c:pt idx="851">
                  <c:v>0.77883100436059127</c:v>
                </c:pt>
                <c:pt idx="852">
                  <c:v>0.78117299671041707</c:v>
                </c:pt>
                <c:pt idx="853">
                  <c:v>0.7835101649348335</c:v>
                </c:pt>
                <c:pt idx="854">
                  <c:v>0.78584239892997454</c:v>
                </c:pt>
                <c:pt idx="855">
                  <c:v>0.78816958789643776</c:v>
                </c:pt>
                <c:pt idx="856">
                  <c:v>0.79049162033693154</c:v>
                </c:pt>
                <c:pt idx="857">
                  <c:v>0.79280838405391818</c:v>
                </c:pt>
                <c:pt idx="858">
                  <c:v>0.79511976614725477</c:v>
                </c:pt>
                <c:pt idx="859">
                  <c:v>0.79742565301182955</c:v>
                </c:pt>
                <c:pt idx="860">
                  <c:v>0.79972593033519579</c:v>
                </c:pt>
                <c:pt idx="861">
                  <c:v>0.8020204830951988</c:v>
                </c:pt>
                <c:pt idx="862">
                  <c:v>0.80430919559620018</c:v>
                </c:pt>
                <c:pt idx="863">
                  <c:v>0.80659195130942174</c:v>
                </c:pt>
                <c:pt idx="864">
                  <c:v>0.80886863311101986</c:v>
                </c:pt>
                <c:pt idx="865">
                  <c:v>0.81113912311622438</c:v>
                </c:pt>
                <c:pt idx="866">
                  <c:v>0.81340330271865302</c:v>
                </c:pt>
                <c:pt idx="867">
                  <c:v>0.81566105258791766</c:v>
                </c:pt>
                <c:pt idx="868">
                  <c:v>0.81791225266723</c:v>
                </c:pt>
                <c:pt idx="869">
                  <c:v>0.82015678217100152</c:v>
                </c:pt>
                <c:pt idx="870">
                  <c:v>0.82239451958244036</c:v>
                </c:pt>
                <c:pt idx="871">
                  <c:v>0.82462534265114484</c:v>
                </c:pt>
                <c:pt idx="872">
                  <c:v>0.82684912839069347</c:v>
                </c:pt>
                <c:pt idx="873">
                  <c:v>0.82906575307622998</c:v>
                </c:pt>
                <c:pt idx="874">
                  <c:v>0.8312750922420481</c:v>
                </c:pt>
                <c:pt idx="875">
                  <c:v>0.83347702067916796</c:v>
                </c:pt>
                <c:pt idx="876">
                  <c:v>0.83567141243291343</c:v>
                </c:pt>
                <c:pt idx="877">
                  <c:v>0.83785814080048304</c:v>
                </c:pt>
                <c:pt idx="878">
                  <c:v>0.84003707832851826</c:v>
                </c:pt>
                <c:pt idx="879">
                  <c:v>0.84220809681066777</c:v>
                </c:pt>
                <c:pt idx="880">
                  <c:v>0.84437106728514921</c:v>
                </c:pt>
                <c:pt idx="881">
                  <c:v>0.84652586003230645</c:v>
                </c:pt>
                <c:pt idx="882">
                  <c:v>0.84867234457216179</c:v>
                </c:pt>
                <c:pt idx="883">
                  <c:v>0.85081038966196887</c:v>
                </c:pt>
                <c:pt idx="884">
                  <c:v>0.85293986329375715</c:v>
                </c:pt>
                <c:pt idx="885">
                  <c:v>0.85506063269187527</c:v>
                </c:pt>
                <c:pt idx="886">
                  <c:v>0.85717256431053102</c:v>
                </c:pt>
                <c:pt idx="887">
                  <c:v>0.85927552383132699</c:v>
                </c:pt>
                <c:pt idx="888">
                  <c:v>0.86136937616079212</c:v>
                </c:pt>
                <c:pt idx="889">
                  <c:v>0.86345398542791107</c:v>
                </c:pt>
                <c:pt idx="890">
                  <c:v>0.86552921498164892</c:v>
                </c:pt>
                <c:pt idx="891">
                  <c:v>0.8675949273884721</c:v>
                </c:pt>
                <c:pt idx="892">
                  <c:v>0.86965098442986721</c:v>
                </c:pt>
                <c:pt idx="893">
                  <c:v>0.87169724709985408</c:v>
                </c:pt>
                <c:pt idx="894">
                  <c:v>0.87373357560249709</c:v>
                </c:pt>
                <c:pt idx="895">
                  <c:v>0.87575982934941221</c:v>
                </c:pt>
                <c:pt idx="896">
                  <c:v>0.87777586695726961</c:v>
                </c:pt>
                <c:pt idx="897">
                  <c:v>0.87978154624529437</c:v>
                </c:pt>
                <c:pt idx="898">
                  <c:v>0.88177672423276199</c:v>
                </c:pt>
                <c:pt idx="899">
                  <c:v>0.88376125713649167</c:v>
                </c:pt>
                <c:pt idx="900">
                  <c:v>0.88573500036833464</c:v>
                </c:pt>
                <c:pt idx="901">
                  <c:v>0.88769780853265967</c:v>
                </c:pt>
                <c:pt idx="902">
                  <c:v>0.8896495354238354</c:v>
                </c:pt>
                <c:pt idx="903">
                  <c:v>0.89159003402370773</c:v>
                </c:pt>
                <c:pt idx="904">
                  <c:v>0.8935191564990751</c:v>
                </c:pt>
                <c:pt idx="905">
                  <c:v>0.89543675419915947</c:v>
                </c:pt>
                <c:pt idx="906">
                  <c:v>0.89734267765307285</c:v>
                </c:pt>
                <c:pt idx="907">
                  <c:v>0.89923677656728196</c:v>
                </c:pt>
                <c:pt idx="908">
                  <c:v>0.9011188998230687</c:v>
                </c:pt>
                <c:pt idx="909">
                  <c:v>0.90298889547398509</c:v>
                </c:pt>
                <c:pt idx="910">
                  <c:v>0.90484661074330863</c:v>
                </c:pt>
                <c:pt idx="911">
                  <c:v>0.90669189202148948</c:v>
                </c:pt>
                <c:pt idx="912">
                  <c:v>0.90852458486359788</c:v>
                </c:pt>
                <c:pt idx="913">
                  <c:v>0.91034453398676551</c:v>
                </c:pt>
                <c:pt idx="914">
                  <c:v>0.91215158326762413</c:v>
                </c:pt>
                <c:pt idx="915">
                  <c:v>0.91394557573974078</c:v>
                </c:pt>
                <c:pt idx="916">
                  <c:v>0.91572635359104948</c:v>
                </c:pt>
                <c:pt idx="917">
                  <c:v>0.91749375816127832</c:v>
                </c:pt>
                <c:pt idx="918">
                  <c:v>0.91924762993937403</c:v>
                </c:pt>
                <c:pt idx="919">
                  <c:v>0.92098780856092255</c:v>
                </c:pt>
                <c:pt idx="920">
                  <c:v>0.92271413280556625</c:v>
                </c:pt>
                <c:pt idx="921">
                  <c:v>0.92442644059441692</c:v>
                </c:pt>
                <c:pt idx="922">
                  <c:v>0.92612456898746609</c:v>
                </c:pt>
                <c:pt idx="923">
                  <c:v>0.92780835418099039</c:v>
                </c:pt>
                <c:pt idx="924">
                  <c:v>0.92947763150495499</c:v>
                </c:pt>
                <c:pt idx="925">
                  <c:v>0.93113223542041224</c:v>
                </c:pt>
                <c:pt idx="926">
                  <c:v>0.93277199951689715</c:v>
                </c:pt>
                <c:pt idx="927">
                  <c:v>0.9343967565098189</c:v>
                </c:pt>
                <c:pt idx="928">
                  <c:v>0.93600633823784962</c:v>
                </c:pt>
                <c:pt idx="929">
                  <c:v>0.93760057566030841</c:v>
                </c:pt>
                <c:pt idx="930">
                  <c:v>0.93917929885454277</c:v>
                </c:pt>
                <c:pt idx="931">
                  <c:v>0.94074233701330545</c:v>
                </c:pt>
                <c:pt idx="932">
                  <c:v>0.94228951844212916</c:v>
                </c:pt>
                <c:pt idx="933">
                  <c:v>0.94382067055669561</c:v>
                </c:pt>
                <c:pt idx="934">
                  <c:v>0.94533561988020309</c:v>
                </c:pt>
                <c:pt idx="935">
                  <c:v>0.94683419204072916</c:v>
                </c:pt>
                <c:pt idx="936">
                  <c:v>0.94831621176858971</c:v>
                </c:pt>
                <c:pt idx="937">
                  <c:v>0.94978150289369512</c:v>
                </c:pt>
                <c:pt idx="938">
                  <c:v>0.95122988834290256</c:v>
                </c:pt>
                <c:pt idx="939">
                  <c:v>0.95266119013736406</c:v>
                </c:pt>
                <c:pt idx="940">
                  <c:v>0.95407522938987221</c:v>
                </c:pt>
                <c:pt idx="941">
                  <c:v>0.95547182630220107</c:v>
                </c:pt>
                <c:pt idx="942">
                  <c:v>0.95685080016244395</c:v>
                </c:pt>
                <c:pt idx="943">
                  <c:v>0.95821196934234798</c:v>
                </c:pt>
                <c:pt idx="944">
                  <c:v>0.9595551512946443</c:v>
                </c:pt>
                <c:pt idx="945">
                  <c:v>0.96088016255037545</c:v>
                </c:pt>
                <c:pt idx="946">
                  <c:v>0.96218681871621847</c:v>
                </c:pt>
                <c:pt idx="947">
                  <c:v>0.96347493447180466</c:v>
                </c:pt>
                <c:pt idx="948">
                  <c:v>0.96474432356703621</c:v>
                </c:pt>
                <c:pt idx="949">
                  <c:v>0.96599479881939831</c:v>
                </c:pt>
                <c:pt idx="950">
                  <c:v>0.96722617211126849</c:v>
                </c:pt>
                <c:pt idx="951">
                  <c:v>0.96843825438722164</c:v>
                </c:pt>
                <c:pt idx="952">
                  <c:v>0.96963085565133222</c:v>
                </c:pt>
                <c:pt idx="953">
                  <c:v>0.97080378496447239</c:v>
                </c:pt>
                <c:pt idx="954">
                  <c:v>0.97195685044160629</c:v>
                </c:pt>
                <c:pt idx="955">
                  <c:v>0.97308985924908142</c:v>
                </c:pt>
                <c:pt idx="956">
                  <c:v>0.97420261760191584</c:v>
                </c:pt>
                <c:pt idx="957">
                  <c:v>0.97529493076108187</c:v>
                </c:pt>
                <c:pt idx="958">
                  <c:v>0.97636660303078671</c:v>
                </c:pt>
                <c:pt idx="959">
                  <c:v>0.97741743775574841</c:v>
                </c:pt>
                <c:pt idx="960">
                  <c:v>0.97844723731846961</c:v>
                </c:pt>
                <c:pt idx="961">
                  <c:v>0.97945580313650615</c:v>
                </c:pt>
                <c:pt idx="962">
                  <c:v>0.98044293565973362</c:v>
                </c:pt>
                <c:pt idx="963">
                  <c:v>0.98140843436760905</c:v>
                </c:pt>
                <c:pt idx="964">
                  <c:v>0.98235209776642951</c:v>
                </c:pt>
                <c:pt idx="965">
                  <c:v>0.98327372338658769</c:v>
                </c:pt>
                <c:pt idx="966">
                  <c:v>0.98417310777930733</c:v>
                </c:pt>
                <c:pt idx="967">
                  <c:v>0.98505004651606298</c:v>
                </c:pt>
                <c:pt idx="968">
                  <c:v>0.98590433418237911</c:v>
                </c:pt>
                <c:pt idx="969">
                  <c:v>0.98673576437751076</c:v>
                </c:pt>
                <c:pt idx="970">
                  <c:v>0.98754412971102856</c:v>
                </c:pt>
                <c:pt idx="971">
                  <c:v>0.98832922180005212</c:v>
                </c:pt>
                <c:pt idx="972">
                  <c:v>0.98909083126648001</c:v>
                </c:pt>
                <c:pt idx="973">
                  <c:v>0.98982874773421636</c:v>
                </c:pt>
                <c:pt idx="974">
                  <c:v>0.99054275982639295</c:v>
                </c:pt>
                <c:pt idx="975">
                  <c:v>0.99123265516258829</c:v>
                </c:pt>
                <c:pt idx="976">
                  <c:v>0.99189822035604369</c:v>
                </c:pt>
                <c:pt idx="977">
                  <c:v>0.99253924101087421</c:v>
                </c:pt>
                <c:pt idx="978">
                  <c:v>0.9931555017192778</c:v>
                </c:pt>
                <c:pt idx="979">
                  <c:v>0.99374678605873923</c:v>
                </c:pt>
                <c:pt idx="980">
                  <c:v>0.99431287658923118</c:v>
                </c:pt>
                <c:pt idx="981">
                  <c:v>0.99485355485041216</c:v>
                </c:pt>
                <c:pt idx="982">
                  <c:v>0.99536860135881988</c:v>
                </c:pt>
                <c:pt idx="983">
                  <c:v>0.99585779560506138</c:v>
                </c:pt>
                <c:pt idx="984">
                  <c:v>0.99632091605100026</c:v>
                </c:pt>
                <c:pt idx="985">
                  <c:v>0.99675774012693896</c:v>
                </c:pt>
                <c:pt idx="986">
                  <c:v>0.99716804422879846</c:v>
                </c:pt>
                <c:pt idx="987">
                  <c:v>0.99755160371529439</c:v>
                </c:pt>
                <c:pt idx="988">
                  <c:v>0.99790819290510879</c:v>
                </c:pt>
                <c:pt idx="989">
                  <c:v>0.99823758507405891</c:v>
                </c:pt>
                <c:pt idx="990">
                  <c:v>0.99853955245226211</c:v>
                </c:pt>
                <c:pt idx="991">
                  <c:v>0.99881386622129731</c:v>
                </c:pt>
                <c:pt idx="992">
                  <c:v>0.99906029651136319</c:v>
                </c:pt>
                <c:pt idx="993">
                  <c:v>0.99927861239843152</c:v>
                </c:pt>
                <c:pt idx="994">
                  <c:v>0.99946858190139864</c:v>
                </c:pt>
                <c:pt idx="995">
                  <c:v>0.99962997197923198</c:v>
                </c:pt>
                <c:pt idx="996">
                  <c:v>0.99976254852811342</c:v>
                </c:pt>
                <c:pt idx="997">
                  <c:v>0.99986607637857949</c:v>
                </c:pt>
                <c:pt idx="998">
                  <c:v>0.99994031929265714</c:v>
                </c:pt>
                <c:pt idx="999">
                  <c:v>0.99998503996099641</c:v>
                </c:pt>
                <c:pt idx="1000">
                  <c:v>1</c:v>
                </c:pt>
              </c:numCache>
            </c:numRef>
          </c:yVal>
        </c:ser>
        <c:ser>
          <c:idx val="1"/>
          <c:order val="1"/>
          <c:tx>
            <c:strRef>
              <c:f>Beta!$E$6</c:f>
              <c:strCache>
                <c:ptCount val="1"/>
                <c:pt idx="0">
                  <c:v>S(x)</c:v>
                </c:pt>
              </c:strCache>
            </c:strRef>
          </c:tx>
          <c:spPr>
            <a:ln w="28575">
              <a:noFill/>
            </a:ln>
          </c:spPr>
          <c:xVal>
            <c:numRef>
              <c:f>Beta!$B$7:$B$1007</c:f>
              <c:numCache>
                <c:formatCode>0.00000</c:formatCode>
                <c:ptCount val="1001"/>
                <c:pt idx="0" formatCode="General">
                  <c:v>1E-10</c:v>
                </c:pt>
                <c:pt idx="1">
                  <c:v>1.0000001001000001E-3</c:v>
                </c:pt>
                <c:pt idx="2">
                  <c:v>2.0000001002000002E-3</c:v>
                </c:pt>
                <c:pt idx="3">
                  <c:v>3.0000001003000001E-3</c:v>
                </c:pt>
                <c:pt idx="4">
                  <c:v>4.0000001004E-3</c:v>
                </c:pt>
                <c:pt idx="5">
                  <c:v>5.0000001004999999E-3</c:v>
                </c:pt>
                <c:pt idx="6">
                  <c:v>6.0000001005999998E-3</c:v>
                </c:pt>
                <c:pt idx="7">
                  <c:v>7.0000001006999997E-3</c:v>
                </c:pt>
                <c:pt idx="8">
                  <c:v>8.0000001008000005E-3</c:v>
                </c:pt>
                <c:pt idx="9">
                  <c:v>9.0000001009000012E-3</c:v>
                </c:pt>
                <c:pt idx="10">
                  <c:v>1.0000000101000002E-2</c:v>
                </c:pt>
                <c:pt idx="11">
                  <c:v>1.1000000101100003E-2</c:v>
                </c:pt>
                <c:pt idx="12">
                  <c:v>1.2000000101200003E-2</c:v>
                </c:pt>
                <c:pt idx="13">
                  <c:v>1.3000000101300004E-2</c:v>
                </c:pt>
                <c:pt idx="14">
                  <c:v>1.4000000101400005E-2</c:v>
                </c:pt>
                <c:pt idx="15">
                  <c:v>1.5000000101500006E-2</c:v>
                </c:pt>
                <c:pt idx="16">
                  <c:v>1.6000000101600007E-2</c:v>
                </c:pt>
                <c:pt idx="17">
                  <c:v>1.7000000101700007E-2</c:v>
                </c:pt>
                <c:pt idx="18">
                  <c:v>1.8000000101800008E-2</c:v>
                </c:pt>
                <c:pt idx="19">
                  <c:v>1.9000000101900009E-2</c:v>
                </c:pt>
                <c:pt idx="20">
                  <c:v>2.000000010200001E-2</c:v>
                </c:pt>
                <c:pt idx="21">
                  <c:v>2.100000010210001E-2</c:v>
                </c:pt>
                <c:pt idx="22">
                  <c:v>2.2000000102200011E-2</c:v>
                </c:pt>
                <c:pt idx="23">
                  <c:v>2.3000000102300012E-2</c:v>
                </c:pt>
                <c:pt idx="24">
                  <c:v>2.4000000102400013E-2</c:v>
                </c:pt>
                <c:pt idx="25">
                  <c:v>2.5000000102500013E-2</c:v>
                </c:pt>
                <c:pt idx="26">
                  <c:v>2.6000000102600014E-2</c:v>
                </c:pt>
                <c:pt idx="27">
                  <c:v>2.7000000102700015E-2</c:v>
                </c:pt>
                <c:pt idx="28">
                  <c:v>2.8000000102800016E-2</c:v>
                </c:pt>
                <c:pt idx="29">
                  <c:v>2.9000000102900016E-2</c:v>
                </c:pt>
                <c:pt idx="30">
                  <c:v>3.0000000103000017E-2</c:v>
                </c:pt>
                <c:pt idx="31">
                  <c:v>3.1000000103100018E-2</c:v>
                </c:pt>
                <c:pt idx="32">
                  <c:v>3.2000000103200019E-2</c:v>
                </c:pt>
                <c:pt idx="33">
                  <c:v>3.3000000103300016E-2</c:v>
                </c:pt>
                <c:pt idx="34">
                  <c:v>3.4000000103400013E-2</c:v>
                </c:pt>
                <c:pt idx="35">
                  <c:v>3.5000000103500011E-2</c:v>
                </c:pt>
                <c:pt idx="36">
                  <c:v>3.6000000103600008E-2</c:v>
                </c:pt>
                <c:pt idx="37">
                  <c:v>3.7000000103700005E-2</c:v>
                </c:pt>
                <c:pt idx="38">
                  <c:v>3.8000000103800002E-2</c:v>
                </c:pt>
                <c:pt idx="39">
                  <c:v>3.90000001039E-2</c:v>
                </c:pt>
                <c:pt idx="40">
                  <c:v>4.0000000103999997E-2</c:v>
                </c:pt>
                <c:pt idx="41">
                  <c:v>4.1000000104099994E-2</c:v>
                </c:pt>
                <c:pt idx="42">
                  <c:v>4.2000000104199992E-2</c:v>
                </c:pt>
                <c:pt idx="43">
                  <c:v>4.3000000104299989E-2</c:v>
                </c:pt>
                <c:pt idx="44">
                  <c:v>4.4000000104399986E-2</c:v>
                </c:pt>
                <c:pt idx="45">
                  <c:v>4.5000000104499983E-2</c:v>
                </c:pt>
                <c:pt idx="46">
                  <c:v>4.6000000104599981E-2</c:v>
                </c:pt>
                <c:pt idx="47">
                  <c:v>4.7000000104699978E-2</c:v>
                </c:pt>
                <c:pt idx="48">
                  <c:v>4.8000000104799975E-2</c:v>
                </c:pt>
                <c:pt idx="49">
                  <c:v>4.9000000104899973E-2</c:v>
                </c:pt>
                <c:pt idx="50">
                  <c:v>5.000000010499997E-2</c:v>
                </c:pt>
                <c:pt idx="51">
                  <c:v>5.1000000105099967E-2</c:v>
                </c:pt>
                <c:pt idx="52">
                  <c:v>5.2000000105199964E-2</c:v>
                </c:pt>
                <c:pt idx="53">
                  <c:v>5.3000000105299962E-2</c:v>
                </c:pt>
                <c:pt idx="54">
                  <c:v>5.4000000105399959E-2</c:v>
                </c:pt>
                <c:pt idx="55">
                  <c:v>5.5000000105499956E-2</c:v>
                </c:pt>
                <c:pt idx="56">
                  <c:v>5.6000000105599954E-2</c:v>
                </c:pt>
                <c:pt idx="57">
                  <c:v>5.7000000105699951E-2</c:v>
                </c:pt>
                <c:pt idx="58">
                  <c:v>5.8000000105799948E-2</c:v>
                </c:pt>
                <c:pt idx="59">
                  <c:v>5.9000000105899945E-2</c:v>
                </c:pt>
                <c:pt idx="60">
                  <c:v>6.0000000105999943E-2</c:v>
                </c:pt>
                <c:pt idx="61">
                  <c:v>6.100000010609994E-2</c:v>
                </c:pt>
                <c:pt idx="62">
                  <c:v>6.2000000106199937E-2</c:v>
                </c:pt>
                <c:pt idx="63">
                  <c:v>6.3000000106299942E-2</c:v>
                </c:pt>
                <c:pt idx="64">
                  <c:v>6.4000000106399946E-2</c:v>
                </c:pt>
                <c:pt idx="65">
                  <c:v>6.500000010649995E-2</c:v>
                </c:pt>
                <c:pt idx="66">
                  <c:v>6.6000000106599954E-2</c:v>
                </c:pt>
                <c:pt idx="67">
                  <c:v>6.7000000106699958E-2</c:v>
                </c:pt>
                <c:pt idx="68">
                  <c:v>6.8000000106799963E-2</c:v>
                </c:pt>
                <c:pt idx="69">
                  <c:v>6.9000000106899967E-2</c:v>
                </c:pt>
                <c:pt idx="70">
                  <c:v>7.0000000106999971E-2</c:v>
                </c:pt>
                <c:pt idx="71">
                  <c:v>7.1000000107099975E-2</c:v>
                </c:pt>
                <c:pt idx="72">
                  <c:v>7.200000010719998E-2</c:v>
                </c:pt>
                <c:pt idx="73">
                  <c:v>7.3000000107299984E-2</c:v>
                </c:pt>
                <c:pt idx="74">
                  <c:v>7.4000000107399988E-2</c:v>
                </c:pt>
                <c:pt idx="75">
                  <c:v>7.5000000107499992E-2</c:v>
                </c:pt>
                <c:pt idx="76">
                  <c:v>7.6000000107599996E-2</c:v>
                </c:pt>
                <c:pt idx="77">
                  <c:v>7.7000000107700001E-2</c:v>
                </c:pt>
                <c:pt idx="78">
                  <c:v>7.8000000107800005E-2</c:v>
                </c:pt>
                <c:pt idx="79">
                  <c:v>7.9000000107900009E-2</c:v>
                </c:pt>
                <c:pt idx="80">
                  <c:v>8.0000000108000013E-2</c:v>
                </c:pt>
                <c:pt idx="81">
                  <c:v>8.1000000108100018E-2</c:v>
                </c:pt>
                <c:pt idx="82">
                  <c:v>8.2000000108200022E-2</c:v>
                </c:pt>
                <c:pt idx="83">
                  <c:v>8.3000000108300026E-2</c:v>
                </c:pt>
                <c:pt idx="84">
                  <c:v>8.400000010840003E-2</c:v>
                </c:pt>
                <c:pt idx="85">
                  <c:v>8.5000000108500035E-2</c:v>
                </c:pt>
                <c:pt idx="86">
                  <c:v>8.6000000108600039E-2</c:v>
                </c:pt>
                <c:pt idx="87">
                  <c:v>8.7000000108700043E-2</c:v>
                </c:pt>
                <c:pt idx="88">
                  <c:v>8.8000000108800047E-2</c:v>
                </c:pt>
                <c:pt idx="89">
                  <c:v>8.9000000108900051E-2</c:v>
                </c:pt>
                <c:pt idx="90">
                  <c:v>9.0000000109000056E-2</c:v>
                </c:pt>
                <c:pt idx="91">
                  <c:v>9.100000010910006E-2</c:v>
                </c:pt>
                <c:pt idx="92">
                  <c:v>9.2000000109200064E-2</c:v>
                </c:pt>
                <c:pt idx="93">
                  <c:v>9.3000000109300068E-2</c:v>
                </c:pt>
                <c:pt idx="94">
                  <c:v>9.4000000109400073E-2</c:v>
                </c:pt>
                <c:pt idx="95">
                  <c:v>9.5000000109500077E-2</c:v>
                </c:pt>
                <c:pt idx="96">
                  <c:v>9.6000000109600081E-2</c:v>
                </c:pt>
                <c:pt idx="97">
                  <c:v>9.7000000109700085E-2</c:v>
                </c:pt>
                <c:pt idx="98">
                  <c:v>9.8000000109800089E-2</c:v>
                </c:pt>
                <c:pt idx="99">
                  <c:v>9.9000000109900094E-2</c:v>
                </c:pt>
                <c:pt idx="100">
                  <c:v>0.1000000001100001</c:v>
                </c:pt>
                <c:pt idx="101">
                  <c:v>0.1010000001101001</c:v>
                </c:pt>
                <c:pt idx="102">
                  <c:v>0.10200000011020011</c:v>
                </c:pt>
                <c:pt idx="103">
                  <c:v>0.10300000011030011</c:v>
                </c:pt>
                <c:pt idx="104">
                  <c:v>0.10400000011040011</c:v>
                </c:pt>
                <c:pt idx="105">
                  <c:v>0.10500000011050012</c:v>
                </c:pt>
                <c:pt idx="106">
                  <c:v>0.10600000011060012</c:v>
                </c:pt>
                <c:pt idx="107">
                  <c:v>0.10700000011070013</c:v>
                </c:pt>
                <c:pt idx="108">
                  <c:v>0.10800000011080013</c:v>
                </c:pt>
                <c:pt idx="109">
                  <c:v>0.10900000011090014</c:v>
                </c:pt>
                <c:pt idx="110">
                  <c:v>0.11000000011100014</c:v>
                </c:pt>
                <c:pt idx="111">
                  <c:v>0.11100000011110014</c:v>
                </c:pt>
                <c:pt idx="112">
                  <c:v>0.11200000011120015</c:v>
                </c:pt>
                <c:pt idx="113">
                  <c:v>0.11300000011130015</c:v>
                </c:pt>
                <c:pt idx="114">
                  <c:v>0.11400000011140016</c:v>
                </c:pt>
                <c:pt idx="115">
                  <c:v>0.11500000011150016</c:v>
                </c:pt>
                <c:pt idx="116">
                  <c:v>0.11600000011160017</c:v>
                </c:pt>
                <c:pt idx="117">
                  <c:v>0.11700000011170017</c:v>
                </c:pt>
                <c:pt idx="118">
                  <c:v>0.11800000011180017</c:v>
                </c:pt>
                <c:pt idx="119">
                  <c:v>0.11900000011190018</c:v>
                </c:pt>
                <c:pt idx="120">
                  <c:v>0.12000000011200018</c:v>
                </c:pt>
                <c:pt idx="121">
                  <c:v>0.12100000011210019</c:v>
                </c:pt>
                <c:pt idx="122">
                  <c:v>0.12200000011220019</c:v>
                </c:pt>
                <c:pt idx="123">
                  <c:v>0.1230000001123002</c:v>
                </c:pt>
                <c:pt idx="124">
                  <c:v>0.1240000001124002</c:v>
                </c:pt>
                <c:pt idx="125">
                  <c:v>0.1250000001125002</c:v>
                </c:pt>
                <c:pt idx="126">
                  <c:v>0.12600000011260021</c:v>
                </c:pt>
                <c:pt idx="127">
                  <c:v>0.12700000011270021</c:v>
                </c:pt>
                <c:pt idx="128">
                  <c:v>0.12800000011280022</c:v>
                </c:pt>
                <c:pt idx="129">
                  <c:v>0.12900000011290022</c:v>
                </c:pt>
                <c:pt idx="130">
                  <c:v>0.13000000011300022</c:v>
                </c:pt>
                <c:pt idx="131">
                  <c:v>0.13100000011310023</c:v>
                </c:pt>
                <c:pt idx="132">
                  <c:v>0.13200000011320023</c:v>
                </c:pt>
                <c:pt idx="133">
                  <c:v>0.13300000011330024</c:v>
                </c:pt>
                <c:pt idx="134">
                  <c:v>0.13400000011340024</c:v>
                </c:pt>
                <c:pt idx="135">
                  <c:v>0.13500000011350025</c:v>
                </c:pt>
                <c:pt idx="136">
                  <c:v>0.13600000011360025</c:v>
                </c:pt>
                <c:pt idx="137">
                  <c:v>0.13700000011370025</c:v>
                </c:pt>
                <c:pt idx="138">
                  <c:v>0.13800000011380026</c:v>
                </c:pt>
                <c:pt idx="139">
                  <c:v>0.13900000011390026</c:v>
                </c:pt>
                <c:pt idx="140">
                  <c:v>0.14000000011400027</c:v>
                </c:pt>
                <c:pt idx="141">
                  <c:v>0.14100000011410027</c:v>
                </c:pt>
                <c:pt idx="142">
                  <c:v>0.14200000011420028</c:v>
                </c:pt>
                <c:pt idx="143">
                  <c:v>0.14300000011430028</c:v>
                </c:pt>
                <c:pt idx="144">
                  <c:v>0.14400000011440028</c:v>
                </c:pt>
                <c:pt idx="145">
                  <c:v>0.14500000011450029</c:v>
                </c:pt>
                <c:pt idx="146">
                  <c:v>0.14600000011460029</c:v>
                </c:pt>
                <c:pt idx="147">
                  <c:v>0.1470000001147003</c:v>
                </c:pt>
                <c:pt idx="148">
                  <c:v>0.1480000001148003</c:v>
                </c:pt>
                <c:pt idx="149">
                  <c:v>0.14900000011490031</c:v>
                </c:pt>
                <c:pt idx="150">
                  <c:v>0.15000000011500031</c:v>
                </c:pt>
                <c:pt idx="151">
                  <c:v>0.15100000011510031</c:v>
                </c:pt>
                <c:pt idx="152">
                  <c:v>0.15200000011520032</c:v>
                </c:pt>
                <c:pt idx="153">
                  <c:v>0.15300000011530032</c:v>
                </c:pt>
                <c:pt idx="154">
                  <c:v>0.15400000011540033</c:v>
                </c:pt>
                <c:pt idx="155">
                  <c:v>0.15500000011550033</c:v>
                </c:pt>
                <c:pt idx="156">
                  <c:v>0.15600000011560033</c:v>
                </c:pt>
                <c:pt idx="157">
                  <c:v>0.15700000011570034</c:v>
                </c:pt>
                <c:pt idx="158">
                  <c:v>0.15800000011580034</c:v>
                </c:pt>
                <c:pt idx="159">
                  <c:v>0.15900000011590035</c:v>
                </c:pt>
                <c:pt idx="160">
                  <c:v>0.16000000011600035</c:v>
                </c:pt>
                <c:pt idx="161">
                  <c:v>0.16100000011610036</c:v>
                </c:pt>
                <c:pt idx="162">
                  <c:v>0.16200000011620036</c:v>
                </c:pt>
                <c:pt idx="163">
                  <c:v>0.16300000011630036</c:v>
                </c:pt>
                <c:pt idx="164">
                  <c:v>0.16400000011640037</c:v>
                </c:pt>
                <c:pt idx="165">
                  <c:v>0.16500000011650037</c:v>
                </c:pt>
                <c:pt idx="166">
                  <c:v>0.16600000011660038</c:v>
                </c:pt>
                <c:pt idx="167">
                  <c:v>0.16700000011670038</c:v>
                </c:pt>
                <c:pt idx="168">
                  <c:v>0.16800000011680039</c:v>
                </c:pt>
                <c:pt idx="169">
                  <c:v>0.16900000011690039</c:v>
                </c:pt>
                <c:pt idx="170">
                  <c:v>0.17000000011700039</c:v>
                </c:pt>
                <c:pt idx="171">
                  <c:v>0.1710000001171004</c:v>
                </c:pt>
                <c:pt idx="172">
                  <c:v>0.1720000001172004</c:v>
                </c:pt>
                <c:pt idx="173">
                  <c:v>0.17300000011730041</c:v>
                </c:pt>
                <c:pt idx="174">
                  <c:v>0.17400000011740041</c:v>
                </c:pt>
                <c:pt idx="175">
                  <c:v>0.17500000011750041</c:v>
                </c:pt>
                <c:pt idx="176">
                  <c:v>0.17600000011760042</c:v>
                </c:pt>
                <c:pt idx="177">
                  <c:v>0.17700000011770042</c:v>
                </c:pt>
                <c:pt idx="178">
                  <c:v>0.17800000011780043</c:v>
                </c:pt>
                <c:pt idx="179">
                  <c:v>0.17900000011790043</c:v>
                </c:pt>
                <c:pt idx="180">
                  <c:v>0.18000000011800044</c:v>
                </c:pt>
                <c:pt idx="181">
                  <c:v>0.18100000011810044</c:v>
                </c:pt>
                <c:pt idx="182">
                  <c:v>0.18200000011820044</c:v>
                </c:pt>
                <c:pt idx="183">
                  <c:v>0.18300000011830045</c:v>
                </c:pt>
                <c:pt idx="184">
                  <c:v>0.18400000011840045</c:v>
                </c:pt>
                <c:pt idx="185">
                  <c:v>0.18500000011850046</c:v>
                </c:pt>
                <c:pt idx="186">
                  <c:v>0.18600000011860046</c:v>
                </c:pt>
                <c:pt idx="187">
                  <c:v>0.18700000011870047</c:v>
                </c:pt>
                <c:pt idx="188">
                  <c:v>0.18800000011880047</c:v>
                </c:pt>
                <c:pt idx="189">
                  <c:v>0.18900000011890047</c:v>
                </c:pt>
                <c:pt idx="190">
                  <c:v>0.19000000011900048</c:v>
                </c:pt>
                <c:pt idx="191">
                  <c:v>0.19100000011910048</c:v>
                </c:pt>
                <c:pt idx="192">
                  <c:v>0.19200000011920049</c:v>
                </c:pt>
                <c:pt idx="193">
                  <c:v>0.19300000011930049</c:v>
                </c:pt>
                <c:pt idx="194">
                  <c:v>0.1940000001194005</c:v>
                </c:pt>
                <c:pt idx="195">
                  <c:v>0.1950000001195005</c:v>
                </c:pt>
                <c:pt idx="196">
                  <c:v>0.1960000001196005</c:v>
                </c:pt>
                <c:pt idx="197">
                  <c:v>0.19700000011970051</c:v>
                </c:pt>
                <c:pt idx="198">
                  <c:v>0.19800000011980051</c:v>
                </c:pt>
                <c:pt idx="199">
                  <c:v>0.19900000011990052</c:v>
                </c:pt>
                <c:pt idx="200">
                  <c:v>0.20000000012000052</c:v>
                </c:pt>
                <c:pt idx="201">
                  <c:v>0.20100000012010052</c:v>
                </c:pt>
                <c:pt idx="202">
                  <c:v>0.20200000012020053</c:v>
                </c:pt>
                <c:pt idx="203">
                  <c:v>0.20300000012030053</c:v>
                </c:pt>
                <c:pt idx="204">
                  <c:v>0.20400000012040054</c:v>
                </c:pt>
                <c:pt idx="205">
                  <c:v>0.20500000012050054</c:v>
                </c:pt>
                <c:pt idx="206">
                  <c:v>0.20600000012060055</c:v>
                </c:pt>
                <c:pt idx="207">
                  <c:v>0.20700000012070055</c:v>
                </c:pt>
                <c:pt idx="208">
                  <c:v>0.20800000012080055</c:v>
                </c:pt>
                <c:pt idx="209">
                  <c:v>0.20900000012090056</c:v>
                </c:pt>
                <c:pt idx="210">
                  <c:v>0.21000000012100056</c:v>
                </c:pt>
                <c:pt idx="211">
                  <c:v>0.21100000012110057</c:v>
                </c:pt>
                <c:pt idx="212">
                  <c:v>0.21200000012120057</c:v>
                </c:pt>
                <c:pt idx="213">
                  <c:v>0.21300000012130058</c:v>
                </c:pt>
                <c:pt idx="214">
                  <c:v>0.21400000012140058</c:v>
                </c:pt>
                <c:pt idx="215">
                  <c:v>0.21500000012150058</c:v>
                </c:pt>
                <c:pt idx="216">
                  <c:v>0.21600000012160059</c:v>
                </c:pt>
                <c:pt idx="217">
                  <c:v>0.21700000012170059</c:v>
                </c:pt>
                <c:pt idx="218">
                  <c:v>0.2180000001218006</c:v>
                </c:pt>
                <c:pt idx="219">
                  <c:v>0.2190000001219006</c:v>
                </c:pt>
                <c:pt idx="220">
                  <c:v>0.22000000012200061</c:v>
                </c:pt>
                <c:pt idx="221">
                  <c:v>0.22100000012210061</c:v>
                </c:pt>
                <c:pt idx="222">
                  <c:v>0.22200000012220061</c:v>
                </c:pt>
                <c:pt idx="223">
                  <c:v>0.22300000012230062</c:v>
                </c:pt>
                <c:pt idx="224">
                  <c:v>0.22400000012240062</c:v>
                </c:pt>
                <c:pt idx="225">
                  <c:v>0.22500000012250063</c:v>
                </c:pt>
                <c:pt idx="226">
                  <c:v>0.22600000012260063</c:v>
                </c:pt>
                <c:pt idx="227">
                  <c:v>0.22700000012270063</c:v>
                </c:pt>
                <c:pt idx="228">
                  <c:v>0.22800000012280064</c:v>
                </c:pt>
                <c:pt idx="229">
                  <c:v>0.22900000012290064</c:v>
                </c:pt>
                <c:pt idx="230">
                  <c:v>0.23000000012300065</c:v>
                </c:pt>
                <c:pt idx="231">
                  <c:v>0.23100000012310065</c:v>
                </c:pt>
                <c:pt idx="232">
                  <c:v>0.23200000012320066</c:v>
                </c:pt>
                <c:pt idx="233">
                  <c:v>0.23300000012330066</c:v>
                </c:pt>
                <c:pt idx="234">
                  <c:v>0.23400000012340066</c:v>
                </c:pt>
                <c:pt idx="235">
                  <c:v>0.23500000012350067</c:v>
                </c:pt>
                <c:pt idx="236">
                  <c:v>0.23600000012360067</c:v>
                </c:pt>
                <c:pt idx="237">
                  <c:v>0.23700000012370068</c:v>
                </c:pt>
                <c:pt idx="238">
                  <c:v>0.23800000012380068</c:v>
                </c:pt>
                <c:pt idx="239">
                  <c:v>0.23900000012390069</c:v>
                </c:pt>
                <c:pt idx="240">
                  <c:v>0.24000000012400069</c:v>
                </c:pt>
                <c:pt idx="241">
                  <c:v>0.24100000012410069</c:v>
                </c:pt>
                <c:pt idx="242">
                  <c:v>0.2420000001242007</c:v>
                </c:pt>
                <c:pt idx="243">
                  <c:v>0.2430000001243007</c:v>
                </c:pt>
                <c:pt idx="244">
                  <c:v>0.24400000012440071</c:v>
                </c:pt>
                <c:pt idx="245">
                  <c:v>0.24500000012450071</c:v>
                </c:pt>
                <c:pt idx="246">
                  <c:v>0.24600000012460072</c:v>
                </c:pt>
                <c:pt idx="247">
                  <c:v>0.24700000012470072</c:v>
                </c:pt>
                <c:pt idx="248">
                  <c:v>0.24800000012480072</c:v>
                </c:pt>
                <c:pt idx="249">
                  <c:v>0.24900000012490073</c:v>
                </c:pt>
                <c:pt idx="250">
                  <c:v>0.25000000012500073</c:v>
                </c:pt>
                <c:pt idx="251">
                  <c:v>0.25100000012510071</c:v>
                </c:pt>
                <c:pt idx="252">
                  <c:v>0.25200000012520068</c:v>
                </c:pt>
                <c:pt idx="253">
                  <c:v>0.25300000012530066</c:v>
                </c:pt>
                <c:pt idx="254">
                  <c:v>0.25400000012540064</c:v>
                </c:pt>
                <c:pt idx="255">
                  <c:v>0.25500000012550061</c:v>
                </c:pt>
                <c:pt idx="256">
                  <c:v>0.25600000012560059</c:v>
                </c:pt>
                <c:pt idx="257">
                  <c:v>0.25700000012570057</c:v>
                </c:pt>
                <c:pt idx="258">
                  <c:v>0.25800000012580054</c:v>
                </c:pt>
                <c:pt idx="259">
                  <c:v>0.25900000012590052</c:v>
                </c:pt>
                <c:pt idx="260">
                  <c:v>0.2600000001260005</c:v>
                </c:pt>
                <c:pt idx="261">
                  <c:v>0.26100000012610047</c:v>
                </c:pt>
                <c:pt idx="262">
                  <c:v>0.26200000012620045</c:v>
                </c:pt>
                <c:pt idx="263">
                  <c:v>0.26300000012630043</c:v>
                </c:pt>
                <c:pt idx="264">
                  <c:v>0.2640000001264004</c:v>
                </c:pt>
                <c:pt idx="265">
                  <c:v>0.26500000012650038</c:v>
                </c:pt>
                <c:pt idx="266">
                  <c:v>0.26600000012660036</c:v>
                </c:pt>
                <c:pt idx="267">
                  <c:v>0.26700000012670033</c:v>
                </c:pt>
                <c:pt idx="268">
                  <c:v>0.26800000012680031</c:v>
                </c:pt>
                <c:pt idx="269">
                  <c:v>0.26900000012690028</c:v>
                </c:pt>
                <c:pt idx="270">
                  <c:v>0.27000000012700026</c:v>
                </c:pt>
                <c:pt idx="271">
                  <c:v>0.27100000012710024</c:v>
                </c:pt>
                <c:pt idx="272">
                  <c:v>0.27200000012720021</c:v>
                </c:pt>
                <c:pt idx="273">
                  <c:v>0.27300000012730019</c:v>
                </c:pt>
                <c:pt idx="274">
                  <c:v>0.27400000012740017</c:v>
                </c:pt>
                <c:pt idx="275">
                  <c:v>0.27500000012750014</c:v>
                </c:pt>
                <c:pt idx="276">
                  <c:v>0.27600000012760012</c:v>
                </c:pt>
                <c:pt idx="277">
                  <c:v>0.2770000001277001</c:v>
                </c:pt>
                <c:pt idx="278">
                  <c:v>0.27800000012780007</c:v>
                </c:pt>
                <c:pt idx="279">
                  <c:v>0.27900000012790005</c:v>
                </c:pt>
                <c:pt idx="280">
                  <c:v>0.28000000012800003</c:v>
                </c:pt>
                <c:pt idx="281">
                  <c:v>0.2810000001281</c:v>
                </c:pt>
                <c:pt idx="282">
                  <c:v>0.28200000012819998</c:v>
                </c:pt>
                <c:pt idx="283">
                  <c:v>0.28300000012829996</c:v>
                </c:pt>
                <c:pt idx="284">
                  <c:v>0.28400000012839993</c:v>
                </c:pt>
                <c:pt idx="285">
                  <c:v>0.28500000012849991</c:v>
                </c:pt>
                <c:pt idx="286">
                  <c:v>0.28600000012859988</c:v>
                </c:pt>
                <c:pt idx="287">
                  <c:v>0.28700000012869986</c:v>
                </c:pt>
                <c:pt idx="288">
                  <c:v>0.28800000012879984</c:v>
                </c:pt>
                <c:pt idx="289">
                  <c:v>0.28900000012889981</c:v>
                </c:pt>
                <c:pt idx="290">
                  <c:v>0.29000000012899979</c:v>
                </c:pt>
                <c:pt idx="291">
                  <c:v>0.29100000012909977</c:v>
                </c:pt>
                <c:pt idx="292">
                  <c:v>0.29200000012919974</c:v>
                </c:pt>
                <c:pt idx="293">
                  <c:v>0.29300000012929972</c:v>
                </c:pt>
                <c:pt idx="294">
                  <c:v>0.2940000001293997</c:v>
                </c:pt>
                <c:pt idx="295">
                  <c:v>0.29500000012949967</c:v>
                </c:pt>
                <c:pt idx="296">
                  <c:v>0.29600000012959965</c:v>
                </c:pt>
                <c:pt idx="297">
                  <c:v>0.29700000012969963</c:v>
                </c:pt>
                <c:pt idx="298">
                  <c:v>0.2980000001297996</c:v>
                </c:pt>
                <c:pt idx="299">
                  <c:v>0.29900000012989958</c:v>
                </c:pt>
                <c:pt idx="300">
                  <c:v>0.30000000012999956</c:v>
                </c:pt>
                <c:pt idx="301">
                  <c:v>0.30100000013009953</c:v>
                </c:pt>
                <c:pt idx="302">
                  <c:v>0.30200000013019951</c:v>
                </c:pt>
                <c:pt idx="303">
                  <c:v>0.30300000013029948</c:v>
                </c:pt>
                <c:pt idx="304">
                  <c:v>0.30400000013039946</c:v>
                </c:pt>
                <c:pt idx="305">
                  <c:v>0.30500000013049944</c:v>
                </c:pt>
                <c:pt idx="306">
                  <c:v>0.30600000013059941</c:v>
                </c:pt>
                <c:pt idx="307">
                  <c:v>0.30700000013069939</c:v>
                </c:pt>
                <c:pt idx="308">
                  <c:v>0.30800000013079937</c:v>
                </c:pt>
                <c:pt idx="309">
                  <c:v>0.30900000013089934</c:v>
                </c:pt>
                <c:pt idx="310">
                  <c:v>0.31000000013099932</c:v>
                </c:pt>
                <c:pt idx="311">
                  <c:v>0.3110000001310993</c:v>
                </c:pt>
                <c:pt idx="312">
                  <c:v>0.31200000013119927</c:v>
                </c:pt>
                <c:pt idx="313">
                  <c:v>0.31300000013129925</c:v>
                </c:pt>
                <c:pt idx="314">
                  <c:v>0.31400000013139923</c:v>
                </c:pt>
                <c:pt idx="315">
                  <c:v>0.3150000001314992</c:v>
                </c:pt>
                <c:pt idx="316">
                  <c:v>0.31600000013159918</c:v>
                </c:pt>
                <c:pt idx="317">
                  <c:v>0.31700000013169916</c:v>
                </c:pt>
                <c:pt idx="318">
                  <c:v>0.31800000013179913</c:v>
                </c:pt>
                <c:pt idx="319">
                  <c:v>0.31900000013189911</c:v>
                </c:pt>
                <c:pt idx="320">
                  <c:v>0.32000000013199908</c:v>
                </c:pt>
                <c:pt idx="321">
                  <c:v>0.32100000013209906</c:v>
                </c:pt>
                <c:pt idx="322">
                  <c:v>0.32200000013219904</c:v>
                </c:pt>
                <c:pt idx="323">
                  <c:v>0.32300000013229901</c:v>
                </c:pt>
                <c:pt idx="324">
                  <c:v>0.32400000013239899</c:v>
                </c:pt>
                <c:pt idx="325">
                  <c:v>0.32500000013249897</c:v>
                </c:pt>
                <c:pt idx="326">
                  <c:v>0.32600000013259894</c:v>
                </c:pt>
                <c:pt idx="327">
                  <c:v>0.32700000013269892</c:v>
                </c:pt>
                <c:pt idx="328">
                  <c:v>0.3280000001327989</c:v>
                </c:pt>
                <c:pt idx="329">
                  <c:v>0.32900000013289887</c:v>
                </c:pt>
                <c:pt idx="330">
                  <c:v>0.33000000013299885</c:v>
                </c:pt>
                <c:pt idx="331">
                  <c:v>0.33100000013309883</c:v>
                </c:pt>
                <c:pt idx="332">
                  <c:v>0.3320000001331988</c:v>
                </c:pt>
                <c:pt idx="333">
                  <c:v>0.33300000013329878</c:v>
                </c:pt>
                <c:pt idx="334">
                  <c:v>0.33400000013339876</c:v>
                </c:pt>
                <c:pt idx="335">
                  <c:v>0.33500000013349873</c:v>
                </c:pt>
                <c:pt idx="336">
                  <c:v>0.33600000013359871</c:v>
                </c:pt>
                <c:pt idx="337">
                  <c:v>0.33700000013369869</c:v>
                </c:pt>
                <c:pt idx="338">
                  <c:v>0.33800000013379866</c:v>
                </c:pt>
                <c:pt idx="339">
                  <c:v>0.33900000013389864</c:v>
                </c:pt>
                <c:pt idx="340">
                  <c:v>0.34000000013399861</c:v>
                </c:pt>
                <c:pt idx="341">
                  <c:v>0.34100000013409859</c:v>
                </c:pt>
                <c:pt idx="342">
                  <c:v>0.34200000013419857</c:v>
                </c:pt>
                <c:pt idx="343">
                  <c:v>0.34300000013429854</c:v>
                </c:pt>
                <c:pt idx="344">
                  <c:v>0.34400000013439852</c:v>
                </c:pt>
                <c:pt idx="345">
                  <c:v>0.3450000001344985</c:v>
                </c:pt>
                <c:pt idx="346">
                  <c:v>0.34600000013459847</c:v>
                </c:pt>
                <c:pt idx="347">
                  <c:v>0.34700000013469845</c:v>
                </c:pt>
                <c:pt idx="348">
                  <c:v>0.34800000013479843</c:v>
                </c:pt>
                <c:pt idx="349">
                  <c:v>0.3490000001348984</c:v>
                </c:pt>
                <c:pt idx="350">
                  <c:v>0.35000000013499838</c:v>
                </c:pt>
                <c:pt idx="351">
                  <c:v>0.35100000013509836</c:v>
                </c:pt>
                <c:pt idx="352">
                  <c:v>0.35200000013519833</c:v>
                </c:pt>
                <c:pt idx="353">
                  <c:v>0.35300000013529831</c:v>
                </c:pt>
                <c:pt idx="354">
                  <c:v>0.35400000013539829</c:v>
                </c:pt>
                <c:pt idx="355">
                  <c:v>0.35500000013549826</c:v>
                </c:pt>
                <c:pt idx="356">
                  <c:v>0.35600000013559824</c:v>
                </c:pt>
                <c:pt idx="357">
                  <c:v>0.35700000013569821</c:v>
                </c:pt>
                <c:pt idx="358">
                  <c:v>0.35800000013579819</c:v>
                </c:pt>
                <c:pt idx="359">
                  <c:v>0.35900000013589817</c:v>
                </c:pt>
                <c:pt idx="360">
                  <c:v>0.36000000013599814</c:v>
                </c:pt>
                <c:pt idx="361">
                  <c:v>0.36100000013609812</c:v>
                </c:pt>
                <c:pt idx="362">
                  <c:v>0.3620000001361981</c:v>
                </c:pt>
                <c:pt idx="363">
                  <c:v>0.36300000013629807</c:v>
                </c:pt>
                <c:pt idx="364">
                  <c:v>0.36400000013639805</c:v>
                </c:pt>
                <c:pt idx="365">
                  <c:v>0.36500000013649803</c:v>
                </c:pt>
                <c:pt idx="366">
                  <c:v>0.366000000136598</c:v>
                </c:pt>
                <c:pt idx="367">
                  <c:v>0.36700000013669798</c:v>
                </c:pt>
                <c:pt idx="368">
                  <c:v>0.36800000013679796</c:v>
                </c:pt>
                <c:pt idx="369">
                  <c:v>0.36900000013689793</c:v>
                </c:pt>
                <c:pt idx="370">
                  <c:v>0.37000000013699791</c:v>
                </c:pt>
                <c:pt idx="371">
                  <c:v>0.37100000013709789</c:v>
                </c:pt>
                <c:pt idx="372">
                  <c:v>0.37200000013719786</c:v>
                </c:pt>
                <c:pt idx="373">
                  <c:v>0.37300000013729784</c:v>
                </c:pt>
                <c:pt idx="374">
                  <c:v>0.37400000013739781</c:v>
                </c:pt>
                <c:pt idx="375">
                  <c:v>0.37500000013749779</c:v>
                </c:pt>
                <c:pt idx="376">
                  <c:v>0.37600000013759777</c:v>
                </c:pt>
                <c:pt idx="377">
                  <c:v>0.37700000013769774</c:v>
                </c:pt>
                <c:pt idx="378">
                  <c:v>0.37800000013779772</c:v>
                </c:pt>
                <c:pt idx="379">
                  <c:v>0.3790000001378977</c:v>
                </c:pt>
                <c:pt idx="380">
                  <c:v>0.38000000013799767</c:v>
                </c:pt>
                <c:pt idx="381">
                  <c:v>0.38100000013809765</c:v>
                </c:pt>
                <c:pt idx="382">
                  <c:v>0.38200000013819763</c:v>
                </c:pt>
                <c:pt idx="383">
                  <c:v>0.3830000001382976</c:v>
                </c:pt>
                <c:pt idx="384">
                  <c:v>0.38400000013839758</c:v>
                </c:pt>
                <c:pt idx="385">
                  <c:v>0.38500000013849756</c:v>
                </c:pt>
                <c:pt idx="386">
                  <c:v>0.38600000013859753</c:v>
                </c:pt>
                <c:pt idx="387">
                  <c:v>0.38700000013869751</c:v>
                </c:pt>
                <c:pt idx="388">
                  <c:v>0.38800000013879749</c:v>
                </c:pt>
                <c:pt idx="389">
                  <c:v>0.38900000013889746</c:v>
                </c:pt>
                <c:pt idx="390">
                  <c:v>0.39000000013899744</c:v>
                </c:pt>
                <c:pt idx="391">
                  <c:v>0.39100000013909741</c:v>
                </c:pt>
                <c:pt idx="392">
                  <c:v>0.39200000013919739</c:v>
                </c:pt>
                <c:pt idx="393">
                  <c:v>0.39300000013929737</c:v>
                </c:pt>
                <c:pt idx="394">
                  <c:v>0.39400000013939734</c:v>
                </c:pt>
                <c:pt idx="395">
                  <c:v>0.39500000013949732</c:v>
                </c:pt>
                <c:pt idx="396">
                  <c:v>0.3960000001395973</c:v>
                </c:pt>
                <c:pt idx="397">
                  <c:v>0.39700000013969727</c:v>
                </c:pt>
                <c:pt idx="398">
                  <c:v>0.39800000013979725</c:v>
                </c:pt>
                <c:pt idx="399">
                  <c:v>0.39900000013989723</c:v>
                </c:pt>
                <c:pt idx="400">
                  <c:v>0.4000000001399972</c:v>
                </c:pt>
                <c:pt idx="401">
                  <c:v>0.40100000014009718</c:v>
                </c:pt>
                <c:pt idx="402">
                  <c:v>0.40200000014019716</c:v>
                </c:pt>
                <c:pt idx="403">
                  <c:v>0.40300000014029713</c:v>
                </c:pt>
                <c:pt idx="404">
                  <c:v>0.40400000014039711</c:v>
                </c:pt>
                <c:pt idx="405">
                  <c:v>0.40500000014049709</c:v>
                </c:pt>
                <c:pt idx="406">
                  <c:v>0.40600000014059706</c:v>
                </c:pt>
                <c:pt idx="407">
                  <c:v>0.40700000014069704</c:v>
                </c:pt>
                <c:pt idx="408">
                  <c:v>0.40800000014079701</c:v>
                </c:pt>
                <c:pt idx="409">
                  <c:v>0.40900000014089699</c:v>
                </c:pt>
                <c:pt idx="410">
                  <c:v>0.41000000014099697</c:v>
                </c:pt>
                <c:pt idx="411">
                  <c:v>0.41100000014109694</c:v>
                </c:pt>
                <c:pt idx="412">
                  <c:v>0.41200000014119692</c:v>
                </c:pt>
                <c:pt idx="413">
                  <c:v>0.4130000001412969</c:v>
                </c:pt>
                <c:pt idx="414">
                  <c:v>0.41400000014139687</c:v>
                </c:pt>
                <c:pt idx="415">
                  <c:v>0.41500000014149685</c:v>
                </c:pt>
                <c:pt idx="416">
                  <c:v>0.41600000014159683</c:v>
                </c:pt>
                <c:pt idx="417">
                  <c:v>0.4170000001416968</c:v>
                </c:pt>
                <c:pt idx="418">
                  <c:v>0.41800000014179678</c:v>
                </c:pt>
                <c:pt idx="419">
                  <c:v>0.41900000014189676</c:v>
                </c:pt>
                <c:pt idx="420">
                  <c:v>0.42000000014199673</c:v>
                </c:pt>
                <c:pt idx="421">
                  <c:v>0.42100000014209671</c:v>
                </c:pt>
                <c:pt idx="422">
                  <c:v>0.42200000014219669</c:v>
                </c:pt>
                <c:pt idx="423">
                  <c:v>0.42300000014229666</c:v>
                </c:pt>
                <c:pt idx="424">
                  <c:v>0.42400000014239664</c:v>
                </c:pt>
                <c:pt idx="425">
                  <c:v>0.42500000014249661</c:v>
                </c:pt>
                <c:pt idx="426">
                  <c:v>0.42600000014259659</c:v>
                </c:pt>
                <c:pt idx="427">
                  <c:v>0.42700000014269657</c:v>
                </c:pt>
                <c:pt idx="428">
                  <c:v>0.42800000014279654</c:v>
                </c:pt>
                <c:pt idx="429">
                  <c:v>0.42900000014289652</c:v>
                </c:pt>
                <c:pt idx="430">
                  <c:v>0.4300000001429965</c:v>
                </c:pt>
                <c:pt idx="431">
                  <c:v>0.43100000014309647</c:v>
                </c:pt>
                <c:pt idx="432">
                  <c:v>0.43200000014319645</c:v>
                </c:pt>
                <c:pt idx="433">
                  <c:v>0.43300000014329643</c:v>
                </c:pt>
                <c:pt idx="434">
                  <c:v>0.4340000001433964</c:v>
                </c:pt>
                <c:pt idx="435">
                  <c:v>0.43500000014349638</c:v>
                </c:pt>
                <c:pt idx="436">
                  <c:v>0.43600000014359636</c:v>
                </c:pt>
                <c:pt idx="437">
                  <c:v>0.43700000014369633</c:v>
                </c:pt>
                <c:pt idx="438">
                  <c:v>0.43800000014379631</c:v>
                </c:pt>
                <c:pt idx="439">
                  <c:v>0.43900000014389629</c:v>
                </c:pt>
                <c:pt idx="440">
                  <c:v>0.44000000014399626</c:v>
                </c:pt>
                <c:pt idx="441">
                  <c:v>0.44100000014409624</c:v>
                </c:pt>
                <c:pt idx="442">
                  <c:v>0.44200000014419621</c:v>
                </c:pt>
                <c:pt idx="443">
                  <c:v>0.44300000014429619</c:v>
                </c:pt>
                <c:pt idx="444">
                  <c:v>0.44400000014439617</c:v>
                </c:pt>
                <c:pt idx="445">
                  <c:v>0.44500000014449614</c:v>
                </c:pt>
                <c:pt idx="446">
                  <c:v>0.44600000014459612</c:v>
                </c:pt>
                <c:pt idx="447">
                  <c:v>0.4470000001446961</c:v>
                </c:pt>
                <c:pt idx="448">
                  <c:v>0.44800000014479607</c:v>
                </c:pt>
                <c:pt idx="449">
                  <c:v>0.44900000014489605</c:v>
                </c:pt>
                <c:pt idx="450">
                  <c:v>0.45000000014499603</c:v>
                </c:pt>
                <c:pt idx="451">
                  <c:v>0.451000000145096</c:v>
                </c:pt>
                <c:pt idx="452">
                  <c:v>0.45200000014519598</c:v>
                </c:pt>
                <c:pt idx="453">
                  <c:v>0.45300000014529596</c:v>
                </c:pt>
                <c:pt idx="454">
                  <c:v>0.45400000014539593</c:v>
                </c:pt>
                <c:pt idx="455">
                  <c:v>0.45500000014549591</c:v>
                </c:pt>
                <c:pt idx="456">
                  <c:v>0.45600000014559589</c:v>
                </c:pt>
                <c:pt idx="457">
                  <c:v>0.45700000014569586</c:v>
                </c:pt>
                <c:pt idx="458">
                  <c:v>0.45800000014579584</c:v>
                </c:pt>
                <c:pt idx="459">
                  <c:v>0.45900000014589581</c:v>
                </c:pt>
                <c:pt idx="460">
                  <c:v>0.46000000014599579</c:v>
                </c:pt>
                <c:pt idx="461">
                  <c:v>0.46100000014609577</c:v>
                </c:pt>
                <c:pt idx="462">
                  <c:v>0.46200000014619574</c:v>
                </c:pt>
                <c:pt idx="463">
                  <c:v>0.46300000014629572</c:v>
                </c:pt>
                <c:pt idx="464">
                  <c:v>0.4640000001463957</c:v>
                </c:pt>
                <c:pt idx="465">
                  <c:v>0.46500000014649567</c:v>
                </c:pt>
                <c:pt idx="466">
                  <c:v>0.46600000014659565</c:v>
                </c:pt>
                <c:pt idx="467">
                  <c:v>0.46700000014669563</c:v>
                </c:pt>
                <c:pt idx="468">
                  <c:v>0.4680000001467956</c:v>
                </c:pt>
                <c:pt idx="469">
                  <c:v>0.46900000014689558</c:v>
                </c:pt>
                <c:pt idx="470">
                  <c:v>0.47000000014699556</c:v>
                </c:pt>
                <c:pt idx="471">
                  <c:v>0.47100000014709553</c:v>
                </c:pt>
                <c:pt idx="472">
                  <c:v>0.47200000014719551</c:v>
                </c:pt>
                <c:pt idx="473">
                  <c:v>0.47300000014729549</c:v>
                </c:pt>
                <c:pt idx="474">
                  <c:v>0.47400000014739546</c:v>
                </c:pt>
                <c:pt idx="475">
                  <c:v>0.47500000014749544</c:v>
                </c:pt>
                <c:pt idx="476">
                  <c:v>0.47600000014759541</c:v>
                </c:pt>
                <c:pt idx="477">
                  <c:v>0.47700000014769539</c:v>
                </c:pt>
                <c:pt idx="478">
                  <c:v>0.47800000014779537</c:v>
                </c:pt>
                <c:pt idx="479">
                  <c:v>0.47900000014789534</c:v>
                </c:pt>
                <c:pt idx="480">
                  <c:v>0.48000000014799532</c:v>
                </c:pt>
                <c:pt idx="481">
                  <c:v>0.4810000001480953</c:v>
                </c:pt>
                <c:pt idx="482">
                  <c:v>0.48200000014819527</c:v>
                </c:pt>
                <c:pt idx="483">
                  <c:v>0.48300000014829525</c:v>
                </c:pt>
                <c:pt idx="484">
                  <c:v>0.48400000014839523</c:v>
                </c:pt>
                <c:pt idx="485">
                  <c:v>0.4850000001484952</c:v>
                </c:pt>
                <c:pt idx="486">
                  <c:v>0.48600000014859518</c:v>
                </c:pt>
                <c:pt idx="487">
                  <c:v>0.48700000014869516</c:v>
                </c:pt>
                <c:pt idx="488">
                  <c:v>0.48800000014879513</c:v>
                </c:pt>
                <c:pt idx="489">
                  <c:v>0.48900000014889511</c:v>
                </c:pt>
                <c:pt idx="490">
                  <c:v>0.49000000014899509</c:v>
                </c:pt>
                <c:pt idx="491">
                  <c:v>0.49100000014909506</c:v>
                </c:pt>
                <c:pt idx="492">
                  <c:v>0.49200000014919504</c:v>
                </c:pt>
                <c:pt idx="493">
                  <c:v>0.49300000014929501</c:v>
                </c:pt>
                <c:pt idx="494">
                  <c:v>0.49400000014939499</c:v>
                </c:pt>
                <c:pt idx="495">
                  <c:v>0.49500000014949497</c:v>
                </c:pt>
                <c:pt idx="496">
                  <c:v>0.49600000014959494</c:v>
                </c:pt>
                <c:pt idx="497">
                  <c:v>0.49700000014969492</c:v>
                </c:pt>
                <c:pt idx="498">
                  <c:v>0.4980000001497949</c:v>
                </c:pt>
                <c:pt idx="499">
                  <c:v>0.49900000014989487</c:v>
                </c:pt>
                <c:pt idx="500">
                  <c:v>0.50000000014999491</c:v>
                </c:pt>
                <c:pt idx="501">
                  <c:v>0.50100000015009494</c:v>
                </c:pt>
                <c:pt idx="502">
                  <c:v>0.50200000015019497</c:v>
                </c:pt>
                <c:pt idx="503">
                  <c:v>0.503000000150295</c:v>
                </c:pt>
                <c:pt idx="504">
                  <c:v>0.50400000015039503</c:v>
                </c:pt>
                <c:pt idx="505">
                  <c:v>0.50500000015049507</c:v>
                </c:pt>
                <c:pt idx="506">
                  <c:v>0.5060000001505951</c:v>
                </c:pt>
                <c:pt idx="507">
                  <c:v>0.50700000015069513</c:v>
                </c:pt>
                <c:pt idx="508">
                  <c:v>0.50800000015079516</c:v>
                </c:pt>
                <c:pt idx="509">
                  <c:v>0.50900000015089519</c:v>
                </c:pt>
                <c:pt idx="510">
                  <c:v>0.51000000015099523</c:v>
                </c:pt>
                <c:pt idx="511">
                  <c:v>0.51100000015109526</c:v>
                </c:pt>
                <c:pt idx="512">
                  <c:v>0.51200000015119529</c:v>
                </c:pt>
                <c:pt idx="513">
                  <c:v>0.51300000015129532</c:v>
                </c:pt>
                <c:pt idx="514">
                  <c:v>0.51400000015139535</c:v>
                </c:pt>
                <c:pt idx="515">
                  <c:v>0.51500000015149539</c:v>
                </c:pt>
                <c:pt idx="516">
                  <c:v>0.51600000015159542</c:v>
                </c:pt>
                <c:pt idx="517">
                  <c:v>0.51700000015169545</c:v>
                </c:pt>
                <c:pt idx="518">
                  <c:v>0.51800000015179548</c:v>
                </c:pt>
                <c:pt idx="519">
                  <c:v>0.51900000015189551</c:v>
                </c:pt>
                <c:pt idx="520">
                  <c:v>0.52000000015199555</c:v>
                </c:pt>
                <c:pt idx="521">
                  <c:v>0.52100000015209558</c:v>
                </c:pt>
                <c:pt idx="522">
                  <c:v>0.52200000015219561</c:v>
                </c:pt>
                <c:pt idx="523">
                  <c:v>0.52300000015229564</c:v>
                </c:pt>
                <c:pt idx="524">
                  <c:v>0.52400000015239567</c:v>
                </c:pt>
                <c:pt idx="525">
                  <c:v>0.5250000001524957</c:v>
                </c:pt>
                <c:pt idx="526">
                  <c:v>0.52600000015259574</c:v>
                </c:pt>
                <c:pt idx="527">
                  <c:v>0.52700000015269577</c:v>
                </c:pt>
                <c:pt idx="528">
                  <c:v>0.5280000001527958</c:v>
                </c:pt>
                <c:pt idx="529">
                  <c:v>0.52900000015289583</c:v>
                </c:pt>
                <c:pt idx="530">
                  <c:v>0.53000000015299586</c:v>
                </c:pt>
                <c:pt idx="531">
                  <c:v>0.5310000001530959</c:v>
                </c:pt>
                <c:pt idx="532">
                  <c:v>0.53200000015319593</c:v>
                </c:pt>
                <c:pt idx="533">
                  <c:v>0.53300000015329596</c:v>
                </c:pt>
                <c:pt idx="534">
                  <c:v>0.53400000015339599</c:v>
                </c:pt>
                <c:pt idx="535">
                  <c:v>0.53500000015349602</c:v>
                </c:pt>
                <c:pt idx="536">
                  <c:v>0.53600000015359606</c:v>
                </c:pt>
                <c:pt idx="537">
                  <c:v>0.53700000015369609</c:v>
                </c:pt>
                <c:pt idx="538">
                  <c:v>0.53800000015379612</c:v>
                </c:pt>
                <c:pt idx="539">
                  <c:v>0.53900000015389615</c:v>
                </c:pt>
                <c:pt idx="540">
                  <c:v>0.54000000015399618</c:v>
                </c:pt>
                <c:pt idx="541">
                  <c:v>0.54100000015409622</c:v>
                </c:pt>
                <c:pt idx="542">
                  <c:v>0.54200000015419625</c:v>
                </c:pt>
                <c:pt idx="543">
                  <c:v>0.54300000015429628</c:v>
                </c:pt>
                <c:pt idx="544">
                  <c:v>0.54400000015439631</c:v>
                </c:pt>
                <c:pt idx="545">
                  <c:v>0.54500000015449634</c:v>
                </c:pt>
                <c:pt idx="546">
                  <c:v>0.54600000015459638</c:v>
                </c:pt>
                <c:pt idx="547">
                  <c:v>0.54700000015469641</c:v>
                </c:pt>
                <c:pt idx="548">
                  <c:v>0.54800000015479644</c:v>
                </c:pt>
                <c:pt idx="549">
                  <c:v>0.54900000015489647</c:v>
                </c:pt>
                <c:pt idx="550">
                  <c:v>0.5500000001549965</c:v>
                </c:pt>
                <c:pt idx="551">
                  <c:v>0.55100000015509654</c:v>
                </c:pt>
                <c:pt idx="552">
                  <c:v>0.55200000015519657</c:v>
                </c:pt>
                <c:pt idx="553">
                  <c:v>0.5530000001552966</c:v>
                </c:pt>
                <c:pt idx="554">
                  <c:v>0.55400000015539663</c:v>
                </c:pt>
                <c:pt idx="555">
                  <c:v>0.55500000015549666</c:v>
                </c:pt>
                <c:pt idx="556">
                  <c:v>0.5560000001555967</c:v>
                </c:pt>
                <c:pt idx="557">
                  <c:v>0.55700000015569673</c:v>
                </c:pt>
                <c:pt idx="558">
                  <c:v>0.55800000015579676</c:v>
                </c:pt>
                <c:pt idx="559">
                  <c:v>0.55900000015589679</c:v>
                </c:pt>
                <c:pt idx="560">
                  <c:v>0.56000000015599682</c:v>
                </c:pt>
                <c:pt idx="561">
                  <c:v>0.56100000015609686</c:v>
                </c:pt>
                <c:pt idx="562">
                  <c:v>0.56200000015619689</c:v>
                </c:pt>
                <c:pt idx="563">
                  <c:v>0.56300000015629692</c:v>
                </c:pt>
                <c:pt idx="564">
                  <c:v>0.56400000015639695</c:v>
                </c:pt>
                <c:pt idx="565">
                  <c:v>0.56500000015649698</c:v>
                </c:pt>
                <c:pt idx="566">
                  <c:v>0.56600000015659702</c:v>
                </c:pt>
                <c:pt idx="567">
                  <c:v>0.56700000015669705</c:v>
                </c:pt>
                <c:pt idx="568">
                  <c:v>0.56800000015679708</c:v>
                </c:pt>
                <c:pt idx="569">
                  <c:v>0.56900000015689711</c:v>
                </c:pt>
                <c:pt idx="570">
                  <c:v>0.57000000015699714</c:v>
                </c:pt>
                <c:pt idx="571">
                  <c:v>0.57100000015709718</c:v>
                </c:pt>
                <c:pt idx="572">
                  <c:v>0.57200000015719721</c:v>
                </c:pt>
                <c:pt idx="573">
                  <c:v>0.57300000015729724</c:v>
                </c:pt>
                <c:pt idx="574">
                  <c:v>0.57400000015739727</c:v>
                </c:pt>
                <c:pt idx="575">
                  <c:v>0.5750000001574973</c:v>
                </c:pt>
                <c:pt idx="576">
                  <c:v>0.57600000015759734</c:v>
                </c:pt>
                <c:pt idx="577">
                  <c:v>0.57700000015769737</c:v>
                </c:pt>
                <c:pt idx="578">
                  <c:v>0.5780000001577974</c:v>
                </c:pt>
                <c:pt idx="579">
                  <c:v>0.57900000015789743</c:v>
                </c:pt>
                <c:pt idx="580">
                  <c:v>0.58000000015799746</c:v>
                </c:pt>
                <c:pt idx="581">
                  <c:v>0.5810000001580975</c:v>
                </c:pt>
                <c:pt idx="582">
                  <c:v>0.58200000015819753</c:v>
                </c:pt>
                <c:pt idx="583">
                  <c:v>0.58300000015829756</c:v>
                </c:pt>
                <c:pt idx="584">
                  <c:v>0.58400000015839759</c:v>
                </c:pt>
                <c:pt idx="585">
                  <c:v>0.58500000015849762</c:v>
                </c:pt>
                <c:pt idx="586">
                  <c:v>0.58600000015859766</c:v>
                </c:pt>
                <c:pt idx="587">
                  <c:v>0.58700000015869769</c:v>
                </c:pt>
                <c:pt idx="588">
                  <c:v>0.58800000015879772</c:v>
                </c:pt>
                <c:pt idx="589">
                  <c:v>0.58900000015889775</c:v>
                </c:pt>
                <c:pt idx="590">
                  <c:v>0.59000000015899778</c:v>
                </c:pt>
                <c:pt idx="591">
                  <c:v>0.59100000015909782</c:v>
                </c:pt>
                <c:pt idx="592">
                  <c:v>0.59200000015919785</c:v>
                </c:pt>
                <c:pt idx="593">
                  <c:v>0.59300000015929788</c:v>
                </c:pt>
                <c:pt idx="594">
                  <c:v>0.59400000015939791</c:v>
                </c:pt>
                <c:pt idx="595">
                  <c:v>0.59500000015949794</c:v>
                </c:pt>
                <c:pt idx="596">
                  <c:v>0.59600000015959798</c:v>
                </c:pt>
                <c:pt idx="597">
                  <c:v>0.59700000015969801</c:v>
                </c:pt>
                <c:pt idx="598">
                  <c:v>0.59800000015979804</c:v>
                </c:pt>
                <c:pt idx="599">
                  <c:v>0.59900000015989807</c:v>
                </c:pt>
                <c:pt idx="600">
                  <c:v>0.6000000001599981</c:v>
                </c:pt>
                <c:pt idx="601">
                  <c:v>0.60100000016009814</c:v>
                </c:pt>
                <c:pt idx="602">
                  <c:v>0.60200000016019817</c:v>
                </c:pt>
                <c:pt idx="603">
                  <c:v>0.6030000001602982</c:v>
                </c:pt>
                <c:pt idx="604">
                  <c:v>0.60400000016039823</c:v>
                </c:pt>
                <c:pt idx="605">
                  <c:v>0.60500000016049826</c:v>
                </c:pt>
                <c:pt idx="606">
                  <c:v>0.6060000001605983</c:v>
                </c:pt>
                <c:pt idx="607">
                  <c:v>0.60700000016069833</c:v>
                </c:pt>
                <c:pt idx="608">
                  <c:v>0.60800000016079836</c:v>
                </c:pt>
                <c:pt idx="609">
                  <c:v>0.60900000016089839</c:v>
                </c:pt>
                <c:pt idx="610">
                  <c:v>0.61000000016099842</c:v>
                </c:pt>
                <c:pt idx="611">
                  <c:v>0.61100000016109846</c:v>
                </c:pt>
                <c:pt idx="612">
                  <c:v>0.61200000016119849</c:v>
                </c:pt>
                <c:pt idx="613">
                  <c:v>0.61300000016129852</c:v>
                </c:pt>
                <c:pt idx="614">
                  <c:v>0.61400000016139855</c:v>
                </c:pt>
                <c:pt idx="615">
                  <c:v>0.61500000016149858</c:v>
                </c:pt>
                <c:pt idx="616">
                  <c:v>0.61600000016159862</c:v>
                </c:pt>
                <c:pt idx="617">
                  <c:v>0.61700000016169865</c:v>
                </c:pt>
                <c:pt idx="618">
                  <c:v>0.61800000016179868</c:v>
                </c:pt>
                <c:pt idx="619">
                  <c:v>0.61900000016189871</c:v>
                </c:pt>
                <c:pt idx="620">
                  <c:v>0.62000000016199874</c:v>
                </c:pt>
                <c:pt idx="621">
                  <c:v>0.62100000016209878</c:v>
                </c:pt>
                <c:pt idx="622">
                  <c:v>0.62200000016219881</c:v>
                </c:pt>
                <c:pt idx="623">
                  <c:v>0.62300000016229884</c:v>
                </c:pt>
                <c:pt idx="624">
                  <c:v>0.62400000016239887</c:v>
                </c:pt>
                <c:pt idx="625">
                  <c:v>0.6250000001624989</c:v>
                </c:pt>
                <c:pt idx="626">
                  <c:v>0.62600000016259894</c:v>
                </c:pt>
                <c:pt idx="627">
                  <c:v>0.62700000016269897</c:v>
                </c:pt>
                <c:pt idx="628">
                  <c:v>0.628000000162799</c:v>
                </c:pt>
                <c:pt idx="629">
                  <c:v>0.62900000016289903</c:v>
                </c:pt>
                <c:pt idx="630">
                  <c:v>0.63000000016299906</c:v>
                </c:pt>
                <c:pt idx="631">
                  <c:v>0.6310000001630991</c:v>
                </c:pt>
                <c:pt idx="632">
                  <c:v>0.63200000016319913</c:v>
                </c:pt>
                <c:pt idx="633">
                  <c:v>0.63300000016329916</c:v>
                </c:pt>
                <c:pt idx="634">
                  <c:v>0.63400000016339919</c:v>
                </c:pt>
                <c:pt idx="635">
                  <c:v>0.63500000016349922</c:v>
                </c:pt>
                <c:pt idx="636">
                  <c:v>0.63600000016359926</c:v>
                </c:pt>
                <c:pt idx="637">
                  <c:v>0.63700000016369929</c:v>
                </c:pt>
                <c:pt idx="638">
                  <c:v>0.63800000016379932</c:v>
                </c:pt>
                <c:pt idx="639">
                  <c:v>0.63900000016389935</c:v>
                </c:pt>
                <c:pt idx="640">
                  <c:v>0.64000000016399938</c:v>
                </c:pt>
                <c:pt idx="641">
                  <c:v>0.64100000016409941</c:v>
                </c:pt>
                <c:pt idx="642">
                  <c:v>0.64200000016419945</c:v>
                </c:pt>
                <c:pt idx="643">
                  <c:v>0.64300000016429948</c:v>
                </c:pt>
                <c:pt idx="644">
                  <c:v>0.64400000016439951</c:v>
                </c:pt>
                <c:pt idx="645">
                  <c:v>0.64500000016449954</c:v>
                </c:pt>
                <c:pt idx="646">
                  <c:v>0.64600000016459957</c:v>
                </c:pt>
                <c:pt idx="647">
                  <c:v>0.64700000016469961</c:v>
                </c:pt>
                <c:pt idx="648">
                  <c:v>0.64800000016479964</c:v>
                </c:pt>
                <c:pt idx="649">
                  <c:v>0.64900000016489967</c:v>
                </c:pt>
                <c:pt idx="650">
                  <c:v>0.6500000001649997</c:v>
                </c:pt>
                <c:pt idx="651">
                  <c:v>0.65100000016509973</c:v>
                </c:pt>
                <c:pt idx="652">
                  <c:v>0.65200000016519977</c:v>
                </c:pt>
                <c:pt idx="653">
                  <c:v>0.6530000001652998</c:v>
                </c:pt>
                <c:pt idx="654">
                  <c:v>0.65400000016539983</c:v>
                </c:pt>
                <c:pt idx="655">
                  <c:v>0.65500000016549986</c:v>
                </c:pt>
                <c:pt idx="656">
                  <c:v>0.65600000016559989</c:v>
                </c:pt>
                <c:pt idx="657">
                  <c:v>0.65700000016569993</c:v>
                </c:pt>
                <c:pt idx="658">
                  <c:v>0.65800000016579996</c:v>
                </c:pt>
                <c:pt idx="659">
                  <c:v>0.65900000016589999</c:v>
                </c:pt>
                <c:pt idx="660">
                  <c:v>0.66000000016600002</c:v>
                </c:pt>
                <c:pt idx="661">
                  <c:v>0.66100000016610005</c:v>
                </c:pt>
                <c:pt idx="662">
                  <c:v>0.66200000016620009</c:v>
                </c:pt>
                <c:pt idx="663">
                  <c:v>0.66300000016630012</c:v>
                </c:pt>
                <c:pt idx="664">
                  <c:v>0.66400000016640015</c:v>
                </c:pt>
                <c:pt idx="665">
                  <c:v>0.66500000016650018</c:v>
                </c:pt>
                <c:pt idx="666">
                  <c:v>0.66600000016660021</c:v>
                </c:pt>
                <c:pt idx="667">
                  <c:v>0.66700000016670025</c:v>
                </c:pt>
                <c:pt idx="668">
                  <c:v>0.66800000016680028</c:v>
                </c:pt>
                <c:pt idx="669">
                  <c:v>0.66900000016690031</c:v>
                </c:pt>
                <c:pt idx="670">
                  <c:v>0.67000000016700034</c:v>
                </c:pt>
                <c:pt idx="671">
                  <c:v>0.67100000016710037</c:v>
                </c:pt>
                <c:pt idx="672">
                  <c:v>0.67200000016720041</c:v>
                </c:pt>
                <c:pt idx="673">
                  <c:v>0.67300000016730044</c:v>
                </c:pt>
                <c:pt idx="674">
                  <c:v>0.67400000016740047</c:v>
                </c:pt>
                <c:pt idx="675">
                  <c:v>0.6750000001675005</c:v>
                </c:pt>
                <c:pt idx="676">
                  <c:v>0.67600000016760053</c:v>
                </c:pt>
                <c:pt idx="677">
                  <c:v>0.67700000016770057</c:v>
                </c:pt>
                <c:pt idx="678">
                  <c:v>0.6780000001678006</c:v>
                </c:pt>
                <c:pt idx="679">
                  <c:v>0.67900000016790063</c:v>
                </c:pt>
                <c:pt idx="680">
                  <c:v>0.68000000016800066</c:v>
                </c:pt>
                <c:pt idx="681">
                  <c:v>0.68100000016810069</c:v>
                </c:pt>
                <c:pt idx="682">
                  <c:v>0.68200000016820073</c:v>
                </c:pt>
                <c:pt idx="683">
                  <c:v>0.68300000016830076</c:v>
                </c:pt>
                <c:pt idx="684">
                  <c:v>0.68400000016840079</c:v>
                </c:pt>
                <c:pt idx="685">
                  <c:v>0.68500000016850082</c:v>
                </c:pt>
                <c:pt idx="686">
                  <c:v>0.68600000016860085</c:v>
                </c:pt>
                <c:pt idx="687">
                  <c:v>0.68700000016870089</c:v>
                </c:pt>
                <c:pt idx="688">
                  <c:v>0.68800000016880092</c:v>
                </c:pt>
                <c:pt idx="689">
                  <c:v>0.68900000016890095</c:v>
                </c:pt>
                <c:pt idx="690">
                  <c:v>0.69000000016900098</c:v>
                </c:pt>
                <c:pt idx="691">
                  <c:v>0.69100000016910101</c:v>
                </c:pt>
                <c:pt idx="692">
                  <c:v>0.69200000016920105</c:v>
                </c:pt>
                <c:pt idx="693">
                  <c:v>0.69300000016930108</c:v>
                </c:pt>
                <c:pt idx="694">
                  <c:v>0.69400000016940111</c:v>
                </c:pt>
                <c:pt idx="695">
                  <c:v>0.69500000016950114</c:v>
                </c:pt>
                <c:pt idx="696">
                  <c:v>0.69600000016960117</c:v>
                </c:pt>
                <c:pt idx="697">
                  <c:v>0.69700000016970121</c:v>
                </c:pt>
                <c:pt idx="698">
                  <c:v>0.69800000016980124</c:v>
                </c:pt>
                <c:pt idx="699">
                  <c:v>0.69900000016990127</c:v>
                </c:pt>
                <c:pt idx="700">
                  <c:v>0.7000000001700013</c:v>
                </c:pt>
                <c:pt idx="701">
                  <c:v>0.70100000017010133</c:v>
                </c:pt>
                <c:pt idx="702">
                  <c:v>0.70200000017020137</c:v>
                </c:pt>
                <c:pt idx="703">
                  <c:v>0.7030000001703014</c:v>
                </c:pt>
                <c:pt idx="704">
                  <c:v>0.70400000017040143</c:v>
                </c:pt>
                <c:pt idx="705">
                  <c:v>0.70500000017050146</c:v>
                </c:pt>
                <c:pt idx="706">
                  <c:v>0.70600000017060149</c:v>
                </c:pt>
                <c:pt idx="707">
                  <c:v>0.70700000017070153</c:v>
                </c:pt>
                <c:pt idx="708">
                  <c:v>0.70800000017080156</c:v>
                </c:pt>
                <c:pt idx="709">
                  <c:v>0.70900000017090159</c:v>
                </c:pt>
                <c:pt idx="710">
                  <c:v>0.71000000017100162</c:v>
                </c:pt>
                <c:pt idx="711">
                  <c:v>0.71100000017110165</c:v>
                </c:pt>
                <c:pt idx="712">
                  <c:v>0.71200000017120169</c:v>
                </c:pt>
                <c:pt idx="713">
                  <c:v>0.71300000017130172</c:v>
                </c:pt>
                <c:pt idx="714">
                  <c:v>0.71400000017140175</c:v>
                </c:pt>
                <c:pt idx="715">
                  <c:v>0.71500000017150178</c:v>
                </c:pt>
                <c:pt idx="716">
                  <c:v>0.71600000017160181</c:v>
                </c:pt>
                <c:pt idx="717">
                  <c:v>0.71700000017170185</c:v>
                </c:pt>
                <c:pt idx="718">
                  <c:v>0.71800000017180188</c:v>
                </c:pt>
                <c:pt idx="719">
                  <c:v>0.71900000017190191</c:v>
                </c:pt>
                <c:pt idx="720">
                  <c:v>0.72000000017200194</c:v>
                </c:pt>
                <c:pt idx="721">
                  <c:v>0.72100000017210197</c:v>
                </c:pt>
                <c:pt idx="722">
                  <c:v>0.72200000017220201</c:v>
                </c:pt>
                <c:pt idx="723">
                  <c:v>0.72300000017230204</c:v>
                </c:pt>
                <c:pt idx="724">
                  <c:v>0.72400000017240207</c:v>
                </c:pt>
                <c:pt idx="725">
                  <c:v>0.7250000001725021</c:v>
                </c:pt>
                <c:pt idx="726">
                  <c:v>0.72600000017260213</c:v>
                </c:pt>
                <c:pt idx="727">
                  <c:v>0.72700000017270217</c:v>
                </c:pt>
                <c:pt idx="728">
                  <c:v>0.7280000001728022</c:v>
                </c:pt>
                <c:pt idx="729">
                  <c:v>0.72900000017290223</c:v>
                </c:pt>
                <c:pt idx="730">
                  <c:v>0.73000000017300226</c:v>
                </c:pt>
                <c:pt idx="731">
                  <c:v>0.73100000017310229</c:v>
                </c:pt>
                <c:pt idx="732">
                  <c:v>0.73200000017320233</c:v>
                </c:pt>
                <c:pt idx="733">
                  <c:v>0.73300000017330236</c:v>
                </c:pt>
                <c:pt idx="734">
                  <c:v>0.73400000017340239</c:v>
                </c:pt>
                <c:pt idx="735">
                  <c:v>0.73500000017350242</c:v>
                </c:pt>
                <c:pt idx="736">
                  <c:v>0.73600000017360245</c:v>
                </c:pt>
                <c:pt idx="737">
                  <c:v>0.73700000017370249</c:v>
                </c:pt>
                <c:pt idx="738">
                  <c:v>0.73800000017380252</c:v>
                </c:pt>
                <c:pt idx="739">
                  <c:v>0.73900000017390255</c:v>
                </c:pt>
                <c:pt idx="740">
                  <c:v>0.74000000017400258</c:v>
                </c:pt>
                <c:pt idx="741">
                  <c:v>0.74100000017410261</c:v>
                </c:pt>
                <c:pt idx="742">
                  <c:v>0.74200000017420265</c:v>
                </c:pt>
                <c:pt idx="743">
                  <c:v>0.74300000017430268</c:v>
                </c:pt>
                <c:pt idx="744">
                  <c:v>0.74400000017440271</c:v>
                </c:pt>
                <c:pt idx="745">
                  <c:v>0.74500000017450274</c:v>
                </c:pt>
                <c:pt idx="746">
                  <c:v>0.74600000017460277</c:v>
                </c:pt>
                <c:pt idx="747">
                  <c:v>0.74700000017470281</c:v>
                </c:pt>
                <c:pt idx="748">
                  <c:v>0.74800000017480284</c:v>
                </c:pt>
                <c:pt idx="749">
                  <c:v>0.74900000017490287</c:v>
                </c:pt>
                <c:pt idx="750">
                  <c:v>0.7500000001750029</c:v>
                </c:pt>
                <c:pt idx="751">
                  <c:v>0.75100000017510293</c:v>
                </c:pt>
                <c:pt idx="752">
                  <c:v>0.75200000017520297</c:v>
                </c:pt>
                <c:pt idx="753">
                  <c:v>0.753000000175303</c:v>
                </c:pt>
                <c:pt idx="754">
                  <c:v>0.75400000017540303</c:v>
                </c:pt>
                <c:pt idx="755">
                  <c:v>0.75500000017550306</c:v>
                </c:pt>
                <c:pt idx="756">
                  <c:v>0.75600000017560309</c:v>
                </c:pt>
                <c:pt idx="757">
                  <c:v>0.75700000017570312</c:v>
                </c:pt>
                <c:pt idx="758">
                  <c:v>0.75800000017580316</c:v>
                </c:pt>
                <c:pt idx="759">
                  <c:v>0.75900000017590319</c:v>
                </c:pt>
                <c:pt idx="760">
                  <c:v>0.76000000017600322</c:v>
                </c:pt>
                <c:pt idx="761">
                  <c:v>0.76100000017610325</c:v>
                </c:pt>
                <c:pt idx="762">
                  <c:v>0.76200000017620328</c:v>
                </c:pt>
                <c:pt idx="763">
                  <c:v>0.76300000017630332</c:v>
                </c:pt>
                <c:pt idx="764">
                  <c:v>0.76400000017640335</c:v>
                </c:pt>
                <c:pt idx="765">
                  <c:v>0.76500000017650338</c:v>
                </c:pt>
                <c:pt idx="766">
                  <c:v>0.76600000017660341</c:v>
                </c:pt>
                <c:pt idx="767">
                  <c:v>0.76700000017670344</c:v>
                </c:pt>
                <c:pt idx="768">
                  <c:v>0.76800000017680348</c:v>
                </c:pt>
                <c:pt idx="769">
                  <c:v>0.76900000017690351</c:v>
                </c:pt>
                <c:pt idx="770">
                  <c:v>0.77000000017700354</c:v>
                </c:pt>
                <c:pt idx="771">
                  <c:v>0.77100000017710357</c:v>
                </c:pt>
                <c:pt idx="772">
                  <c:v>0.7720000001772036</c:v>
                </c:pt>
                <c:pt idx="773">
                  <c:v>0.77300000017730364</c:v>
                </c:pt>
                <c:pt idx="774">
                  <c:v>0.77400000017740367</c:v>
                </c:pt>
                <c:pt idx="775">
                  <c:v>0.7750000001775037</c:v>
                </c:pt>
                <c:pt idx="776">
                  <c:v>0.77600000017760373</c:v>
                </c:pt>
                <c:pt idx="777">
                  <c:v>0.77700000017770376</c:v>
                </c:pt>
                <c:pt idx="778">
                  <c:v>0.7780000001778038</c:v>
                </c:pt>
                <c:pt idx="779">
                  <c:v>0.77900000017790383</c:v>
                </c:pt>
                <c:pt idx="780">
                  <c:v>0.78000000017800386</c:v>
                </c:pt>
                <c:pt idx="781">
                  <c:v>0.78100000017810389</c:v>
                </c:pt>
                <c:pt idx="782">
                  <c:v>0.78200000017820392</c:v>
                </c:pt>
                <c:pt idx="783">
                  <c:v>0.78300000017830396</c:v>
                </c:pt>
                <c:pt idx="784">
                  <c:v>0.78400000017840399</c:v>
                </c:pt>
                <c:pt idx="785">
                  <c:v>0.78500000017850402</c:v>
                </c:pt>
                <c:pt idx="786">
                  <c:v>0.78600000017860405</c:v>
                </c:pt>
                <c:pt idx="787">
                  <c:v>0.78700000017870408</c:v>
                </c:pt>
                <c:pt idx="788">
                  <c:v>0.78800000017880412</c:v>
                </c:pt>
                <c:pt idx="789">
                  <c:v>0.78900000017890415</c:v>
                </c:pt>
                <c:pt idx="790">
                  <c:v>0.79000000017900418</c:v>
                </c:pt>
                <c:pt idx="791">
                  <c:v>0.79100000017910421</c:v>
                </c:pt>
                <c:pt idx="792">
                  <c:v>0.79200000017920424</c:v>
                </c:pt>
                <c:pt idx="793">
                  <c:v>0.79300000017930428</c:v>
                </c:pt>
                <c:pt idx="794">
                  <c:v>0.79400000017940431</c:v>
                </c:pt>
                <c:pt idx="795">
                  <c:v>0.79500000017950434</c:v>
                </c:pt>
                <c:pt idx="796">
                  <c:v>0.79600000017960437</c:v>
                </c:pt>
                <c:pt idx="797">
                  <c:v>0.7970000001797044</c:v>
                </c:pt>
                <c:pt idx="798">
                  <c:v>0.79800000017980444</c:v>
                </c:pt>
                <c:pt idx="799">
                  <c:v>0.79900000017990447</c:v>
                </c:pt>
                <c:pt idx="800">
                  <c:v>0.8000000001800045</c:v>
                </c:pt>
                <c:pt idx="801">
                  <c:v>0.80100000018010453</c:v>
                </c:pt>
                <c:pt idx="802">
                  <c:v>0.80200000018020456</c:v>
                </c:pt>
                <c:pt idx="803">
                  <c:v>0.8030000001803046</c:v>
                </c:pt>
                <c:pt idx="804">
                  <c:v>0.80400000018040463</c:v>
                </c:pt>
                <c:pt idx="805">
                  <c:v>0.80500000018050466</c:v>
                </c:pt>
                <c:pt idx="806">
                  <c:v>0.80600000018060469</c:v>
                </c:pt>
                <c:pt idx="807">
                  <c:v>0.80700000018070472</c:v>
                </c:pt>
                <c:pt idx="808">
                  <c:v>0.80800000018080476</c:v>
                </c:pt>
                <c:pt idx="809">
                  <c:v>0.80900000018090479</c:v>
                </c:pt>
                <c:pt idx="810">
                  <c:v>0.81000000018100482</c:v>
                </c:pt>
                <c:pt idx="811">
                  <c:v>0.81100000018110485</c:v>
                </c:pt>
                <c:pt idx="812">
                  <c:v>0.81200000018120488</c:v>
                </c:pt>
                <c:pt idx="813">
                  <c:v>0.81300000018130492</c:v>
                </c:pt>
                <c:pt idx="814">
                  <c:v>0.81400000018140495</c:v>
                </c:pt>
                <c:pt idx="815">
                  <c:v>0.81500000018150498</c:v>
                </c:pt>
                <c:pt idx="816">
                  <c:v>0.81600000018160501</c:v>
                </c:pt>
                <c:pt idx="817">
                  <c:v>0.81700000018170504</c:v>
                </c:pt>
                <c:pt idx="818">
                  <c:v>0.81800000018180508</c:v>
                </c:pt>
                <c:pt idx="819">
                  <c:v>0.81900000018190511</c:v>
                </c:pt>
                <c:pt idx="820">
                  <c:v>0.82000000018200514</c:v>
                </c:pt>
                <c:pt idx="821">
                  <c:v>0.82100000018210517</c:v>
                </c:pt>
                <c:pt idx="822">
                  <c:v>0.8220000001822052</c:v>
                </c:pt>
                <c:pt idx="823">
                  <c:v>0.82300000018230524</c:v>
                </c:pt>
                <c:pt idx="824">
                  <c:v>0.82400000018240527</c:v>
                </c:pt>
                <c:pt idx="825">
                  <c:v>0.8250000001825053</c:v>
                </c:pt>
                <c:pt idx="826">
                  <c:v>0.82600000018260533</c:v>
                </c:pt>
                <c:pt idx="827">
                  <c:v>0.82700000018270536</c:v>
                </c:pt>
                <c:pt idx="828">
                  <c:v>0.8280000001828054</c:v>
                </c:pt>
                <c:pt idx="829">
                  <c:v>0.82900000018290543</c:v>
                </c:pt>
                <c:pt idx="830">
                  <c:v>0.83000000018300546</c:v>
                </c:pt>
                <c:pt idx="831">
                  <c:v>0.83100000018310549</c:v>
                </c:pt>
                <c:pt idx="832">
                  <c:v>0.83200000018320552</c:v>
                </c:pt>
                <c:pt idx="833">
                  <c:v>0.83300000018330556</c:v>
                </c:pt>
                <c:pt idx="834">
                  <c:v>0.83400000018340559</c:v>
                </c:pt>
                <c:pt idx="835">
                  <c:v>0.83500000018350562</c:v>
                </c:pt>
                <c:pt idx="836">
                  <c:v>0.83600000018360565</c:v>
                </c:pt>
                <c:pt idx="837">
                  <c:v>0.83700000018370568</c:v>
                </c:pt>
                <c:pt idx="838">
                  <c:v>0.83800000018380572</c:v>
                </c:pt>
                <c:pt idx="839">
                  <c:v>0.83900000018390575</c:v>
                </c:pt>
                <c:pt idx="840">
                  <c:v>0.84000000018400578</c:v>
                </c:pt>
                <c:pt idx="841">
                  <c:v>0.84100000018410581</c:v>
                </c:pt>
                <c:pt idx="842">
                  <c:v>0.84200000018420584</c:v>
                </c:pt>
                <c:pt idx="843">
                  <c:v>0.84300000018430588</c:v>
                </c:pt>
                <c:pt idx="844">
                  <c:v>0.84400000018440591</c:v>
                </c:pt>
                <c:pt idx="845">
                  <c:v>0.84500000018450594</c:v>
                </c:pt>
                <c:pt idx="846">
                  <c:v>0.84600000018460597</c:v>
                </c:pt>
                <c:pt idx="847">
                  <c:v>0.847000000184706</c:v>
                </c:pt>
                <c:pt idx="848">
                  <c:v>0.84800000018480604</c:v>
                </c:pt>
                <c:pt idx="849">
                  <c:v>0.84900000018490607</c:v>
                </c:pt>
                <c:pt idx="850">
                  <c:v>0.8500000001850061</c:v>
                </c:pt>
                <c:pt idx="851">
                  <c:v>0.85100000018510613</c:v>
                </c:pt>
                <c:pt idx="852">
                  <c:v>0.85200000018520616</c:v>
                </c:pt>
                <c:pt idx="853">
                  <c:v>0.8530000001853062</c:v>
                </c:pt>
                <c:pt idx="854">
                  <c:v>0.85400000018540623</c:v>
                </c:pt>
                <c:pt idx="855">
                  <c:v>0.85500000018550626</c:v>
                </c:pt>
                <c:pt idx="856">
                  <c:v>0.85600000018560629</c:v>
                </c:pt>
                <c:pt idx="857">
                  <c:v>0.85700000018570632</c:v>
                </c:pt>
                <c:pt idx="858">
                  <c:v>0.85800000018580636</c:v>
                </c:pt>
                <c:pt idx="859">
                  <c:v>0.85900000018590639</c:v>
                </c:pt>
                <c:pt idx="860">
                  <c:v>0.86000000018600642</c:v>
                </c:pt>
                <c:pt idx="861">
                  <c:v>0.86100000018610645</c:v>
                </c:pt>
                <c:pt idx="862">
                  <c:v>0.86200000018620648</c:v>
                </c:pt>
                <c:pt idx="863">
                  <c:v>0.86300000018630652</c:v>
                </c:pt>
                <c:pt idx="864">
                  <c:v>0.86400000018640655</c:v>
                </c:pt>
                <c:pt idx="865">
                  <c:v>0.86500000018650658</c:v>
                </c:pt>
                <c:pt idx="866">
                  <c:v>0.86600000018660661</c:v>
                </c:pt>
                <c:pt idx="867">
                  <c:v>0.86700000018670664</c:v>
                </c:pt>
                <c:pt idx="868">
                  <c:v>0.86800000018680668</c:v>
                </c:pt>
                <c:pt idx="869">
                  <c:v>0.86900000018690671</c:v>
                </c:pt>
                <c:pt idx="870">
                  <c:v>0.87000000018700674</c:v>
                </c:pt>
                <c:pt idx="871">
                  <c:v>0.87100000018710677</c:v>
                </c:pt>
                <c:pt idx="872">
                  <c:v>0.8720000001872068</c:v>
                </c:pt>
                <c:pt idx="873">
                  <c:v>0.87300000018730683</c:v>
                </c:pt>
                <c:pt idx="874">
                  <c:v>0.87400000018740687</c:v>
                </c:pt>
                <c:pt idx="875">
                  <c:v>0.8750000001875069</c:v>
                </c:pt>
                <c:pt idx="876">
                  <c:v>0.87600000018760693</c:v>
                </c:pt>
                <c:pt idx="877">
                  <c:v>0.87700000018770696</c:v>
                </c:pt>
                <c:pt idx="878">
                  <c:v>0.87800000018780699</c:v>
                </c:pt>
                <c:pt idx="879">
                  <c:v>0.87900000018790703</c:v>
                </c:pt>
                <c:pt idx="880">
                  <c:v>0.88000000018800706</c:v>
                </c:pt>
                <c:pt idx="881">
                  <c:v>0.88100000018810709</c:v>
                </c:pt>
                <c:pt idx="882">
                  <c:v>0.88200000018820712</c:v>
                </c:pt>
                <c:pt idx="883">
                  <c:v>0.88300000018830715</c:v>
                </c:pt>
                <c:pt idx="884">
                  <c:v>0.88400000018840719</c:v>
                </c:pt>
                <c:pt idx="885">
                  <c:v>0.88500000018850722</c:v>
                </c:pt>
                <c:pt idx="886">
                  <c:v>0.88600000018860725</c:v>
                </c:pt>
                <c:pt idx="887">
                  <c:v>0.88700000018870728</c:v>
                </c:pt>
                <c:pt idx="888">
                  <c:v>0.88800000018880731</c:v>
                </c:pt>
                <c:pt idx="889">
                  <c:v>0.88900000018890735</c:v>
                </c:pt>
                <c:pt idx="890">
                  <c:v>0.89000000018900738</c:v>
                </c:pt>
                <c:pt idx="891">
                  <c:v>0.89100000018910741</c:v>
                </c:pt>
                <c:pt idx="892">
                  <c:v>0.89200000018920744</c:v>
                </c:pt>
                <c:pt idx="893">
                  <c:v>0.89300000018930747</c:v>
                </c:pt>
                <c:pt idx="894">
                  <c:v>0.89400000018940751</c:v>
                </c:pt>
                <c:pt idx="895">
                  <c:v>0.89500000018950754</c:v>
                </c:pt>
                <c:pt idx="896">
                  <c:v>0.89600000018960757</c:v>
                </c:pt>
                <c:pt idx="897">
                  <c:v>0.8970000001897076</c:v>
                </c:pt>
                <c:pt idx="898">
                  <c:v>0.89800000018980763</c:v>
                </c:pt>
                <c:pt idx="899">
                  <c:v>0.89900000018990767</c:v>
                </c:pt>
                <c:pt idx="900">
                  <c:v>0.9000000001900077</c:v>
                </c:pt>
                <c:pt idx="901">
                  <c:v>0.90100000019010773</c:v>
                </c:pt>
                <c:pt idx="902">
                  <c:v>0.90200000019020776</c:v>
                </c:pt>
                <c:pt idx="903">
                  <c:v>0.90300000019030779</c:v>
                </c:pt>
                <c:pt idx="904">
                  <c:v>0.90400000019040783</c:v>
                </c:pt>
                <c:pt idx="905">
                  <c:v>0.90500000019050786</c:v>
                </c:pt>
                <c:pt idx="906">
                  <c:v>0.90600000019060789</c:v>
                </c:pt>
                <c:pt idx="907">
                  <c:v>0.90700000019070792</c:v>
                </c:pt>
                <c:pt idx="908">
                  <c:v>0.90800000019080795</c:v>
                </c:pt>
                <c:pt idx="909">
                  <c:v>0.90900000019090799</c:v>
                </c:pt>
                <c:pt idx="910">
                  <c:v>0.91000000019100802</c:v>
                </c:pt>
                <c:pt idx="911">
                  <c:v>0.91100000019110805</c:v>
                </c:pt>
                <c:pt idx="912">
                  <c:v>0.91200000019120808</c:v>
                </c:pt>
                <c:pt idx="913">
                  <c:v>0.91300000019130811</c:v>
                </c:pt>
                <c:pt idx="914">
                  <c:v>0.91400000019140815</c:v>
                </c:pt>
                <c:pt idx="915">
                  <c:v>0.91500000019150818</c:v>
                </c:pt>
                <c:pt idx="916">
                  <c:v>0.91600000019160821</c:v>
                </c:pt>
                <c:pt idx="917">
                  <c:v>0.91700000019170824</c:v>
                </c:pt>
                <c:pt idx="918">
                  <c:v>0.91800000019180827</c:v>
                </c:pt>
                <c:pt idx="919">
                  <c:v>0.91900000019190831</c:v>
                </c:pt>
                <c:pt idx="920">
                  <c:v>0.92000000019200834</c:v>
                </c:pt>
                <c:pt idx="921">
                  <c:v>0.92100000019210837</c:v>
                </c:pt>
                <c:pt idx="922">
                  <c:v>0.9220000001922084</c:v>
                </c:pt>
                <c:pt idx="923">
                  <c:v>0.92300000019230843</c:v>
                </c:pt>
                <c:pt idx="924">
                  <c:v>0.92400000019240847</c:v>
                </c:pt>
                <c:pt idx="925">
                  <c:v>0.9250000001925085</c:v>
                </c:pt>
                <c:pt idx="926">
                  <c:v>0.92600000019260853</c:v>
                </c:pt>
                <c:pt idx="927">
                  <c:v>0.92700000019270856</c:v>
                </c:pt>
                <c:pt idx="928">
                  <c:v>0.92800000019280859</c:v>
                </c:pt>
                <c:pt idx="929">
                  <c:v>0.92900000019290863</c:v>
                </c:pt>
                <c:pt idx="930">
                  <c:v>0.93000000019300866</c:v>
                </c:pt>
                <c:pt idx="931">
                  <c:v>0.93100000019310869</c:v>
                </c:pt>
                <c:pt idx="932">
                  <c:v>0.93200000019320872</c:v>
                </c:pt>
                <c:pt idx="933">
                  <c:v>0.93300000019330875</c:v>
                </c:pt>
                <c:pt idx="934">
                  <c:v>0.93400000019340879</c:v>
                </c:pt>
                <c:pt idx="935">
                  <c:v>0.93500000019350882</c:v>
                </c:pt>
                <c:pt idx="936">
                  <c:v>0.93600000019360885</c:v>
                </c:pt>
                <c:pt idx="937">
                  <c:v>0.93700000019370888</c:v>
                </c:pt>
                <c:pt idx="938">
                  <c:v>0.93800000019380891</c:v>
                </c:pt>
                <c:pt idx="939">
                  <c:v>0.93900000019390895</c:v>
                </c:pt>
                <c:pt idx="940">
                  <c:v>0.94000000019400898</c:v>
                </c:pt>
                <c:pt idx="941">
                  <c:v>0.94100000019410901</c:v>
                </c:pt>
                <c:pt idx="942">
                  <c:v>0.94200000019420904</c:v>
                </c:pt>
                <c:pt idx="943">
                  <c:v>0.94300000019430907</c:v>
                </c:pt>
                <c:pt idx="944">
                  <c:v>0.94400000019440911</c:v>
                </c:pt>
                <c:pt idx="945">
                  <c:v>0.94500000019450914</c:v>
                </c:pt>
                <c:pt idx="946">
                  <c:v>0.94600000019460917</c:v>
                </c:pt>
                <c:pt idx="947">
                  <c:v>0.9470000001947092</c:v>
                </c:pt>
                <c:pt idx="948">
                  <c:v>0.94800000019480923</c:v>
                </c:pt>
                <c:pt idx="949">
                  <c:v>0.94900000019490927</c:v>
                </c:pt>
                <c:pt idx="950">
                  <c:v>0.9500000001950093</c:v>
                </c:pt>
                <c:pt idx="951">
                  <c:v>0.95100000019510933</c:v>
                </c:pt>
                <c:pt idx="952">
                  <c:v>0.95200000019520936</c:v>
                </c:pt>
                <c:pt idx="953">
                  <c:v>0.95300000019530939</c:v>
                </c:pt>
                <c:pt idx="954">
                  <c:v>0.95400000019540943</c:v>
                </c:pt>
                <c:pt idx="955">
                  <c:v>0.95500000019550946</c:v>
                </c:pt>
                <c:pt idx="956">
                  <c:v>0.95600000019560949</c:v>
                </c:pt>
                <c:pt idx="957">
                  <c:v>0.95700000019570952</c:v>
                </c:pt>
                <c:pt idx="958">
                  <c:v>0.95800000019580955</c:v>
                </c:pt>
                <c:pt idx="959">
                  <c:v>0.95900000019590959</c:v>
                </c:pt>
                <c:pt idx="960">
                  <c:v>0.96000000019600962</c:v>
                </c:pt>
                <c:pt idx="961">
                  <c:v>0.96100000019610965</c:v>
                </c:pt>
                <c:pt idx="962">
                  <c:v>0.96200000019620968</c:v>
                </c:pt>
                <c:pt idx="963">
                  <c:v>0.96300000019630971</c:v>
                </c:pt>
                <c:pt idx="964">
                  <c:v>0.96400000019640975</c:v>
                </c:pt>
                <c:pt idx="965">
                  <c:v>0.96500000019650978</c:v>
                </c:pt>
                <c:pt idx="966">
                  <c:v>0.96600000019660981</c:v>
                </c:pt>
                <c:pt idx="967">
                  <c:v>0.96700000019670984</c:v>
                </c:pt>
                <c:pt idx="968">
                  <c:v>0.96800000019680987</c:v>
                </c:pt>
                <c:pt idx="969">
                  <c:v>0.96900000019690991</c:v>
                </c:pt>
                <c:pt idx="970">
                  <c:v>0.97000000019700994</c:v>
                </c:pt>
                <c:pt idx="971">
                  <c:v>0.97100000019710997</c:v>
                </c:pt>
                <c:pt idx="972">
                  <c:v>0.97200000019721</c:v>
                </c:pt>
                <c:pt idx="973">
                  <c:v>0.97300000019731003</c:v>
                </c:pt>
                <c:pt idx="974">
                  <c:v>0.97400000019741007</c:v>
                </c:pt>
                <c:pt idx="975">
                  <c:v>0.9750000001975101</c:v>
                </c:pt>
                <c:pt idx="976">
                  <c:v>0.97600000019761013</c:v>
                </c:pt>
                <c:pt idx="977">
                  <c:v>0.97700000019771016</c:v>
                </c:pt>
                <c:pt idx="978">
                  <c:v>0.97800000019781019</c:v>
                </c:pt>
                <c:pt idx="979">
                  <c:v>0.97900000019791023</c:v>
                </c:pt>
                <c:pt idx="980">
                  <c:v>0.98000000019801026</c:v>
                </c:pt>
                <c:pt idx="981">
                  <c:v>0.98100000019811029</c:v>
                </c:pt>
                <c:pt idx="982">
                  <c:v>0.98200000019821032</c:v>
                </c:pt>
                <c:pt idx="983">
                  <c:v>0.98300000019831035</c:v>
                </c:pt>
                <c:pt idx="984">
                  <c:v>0.98400000019841039</c:v>
                </c:pt>
                <c:pt idx="985">
                  <c:v>0.98500000019851042</c:v>
                </c:pt>
                <c:pt idx="986">
                  <c:v>0.98600000019861045</c:v>
                </c:pt>
                <c:pt idx="987">
                  <c:v>0.98700000019871048</c:v>
                </c:pt>
                <c:pt idx="988">
                  <c:v>0.98800000019881051</c:v>
                </c:pt>
                <c:pt idx="989">
                  <c:v>0.98900000019891054</c:v>
                </c:pt>
                <c:pt idx="990">
                  <c:v>0.99000000019901058</c:v>
                </c:pt>
                <c:pt idx="991">
                  <c:v>0.99100000019911061</c:v>
                </c:pt>
                <c:pt idx="992">
                  <c:v>0.99200000019921064</c:v>
                </c:pt>
                <c:pt idx="993">
                  <c:v>0.99300000019931067</c:v>
                </c:pt>
                <c:pt idx="994">
                  <c:v>0.9940000001994107</c:v>
                </c:pt>
                <c:pt idx="995">
                  <c:v>0.99500000019951074</c:v>
                </c:pt>
                <c:pt idx="996">
                  <c:v>0.99600000019961077</c:v>
                </c:pt>
                <c:pt idx="997">
                  <c:v>0.9970000001997108</c:v>
                </c:pt>
                <c:pt idx="998">
                  <c:v>0.99800000019981083</c:v>
                </c:pt>
                <c:pt idx="999">
                  <c:v>0.99900000019991086</c:v>
                </c:pt>
                <c:pt idx="1000">
                  <c:v>1</c:v>
                </c:pt>
              </c:numCache>
            </c:numRef>
          </c:xVal>
          <c:yVal>
            <c:numRef>
              <c:f>Beta!$E$7:$E$1007</c:f>
              <c:numCache>
                <c:formatCode>0.00000</c:formatCode>
                <c:ptCount val="1001"/>
                <c:pt idx="0">
                  <c:v>1</c:v>
                </c:pt>
                <c:pt idx="1">
                  <c:v>0.999999999999994</c:v>
                </c:pt>
                <c:pt idx="2">
                  <c:v>0.99999999999980826</c:v>
                </c:pt>
                <c:pt idx="3">
                  <c:v>0.99999999999854561</c:v>
                </c:pt>
                <c:pt idx="4">
                  <c:v>0.99999999999387645</c:v>
                </c:pt>
                <c:pt idx="5">
                  <c:v>0.99999999998132816</c:v>
                </c:pt>
                <c:pt idx="6">
                  <c:v>0.99999999995357725</c:v>
                </c:pt>
                <c:pt idx="7">
                  <c:v>0.99999999989974619</c:v>
                </c:pt>
                <c:pt idx="8">
                  <c:v>0.99999999980470267</c:v>
                </c:pt>
                <c:pt idx="9">
                  <c:v>0.99999999964836317</c:v>
                </c:pt>
                <c:pt idx="10">
                  <c:v>0.99999999940499995</c:v>
                </c:pt>
                <c:pt idx="11">
                  <c:v>0.99999999904255177</c:v>
                </c:pt>
                <c:pt idx="12">
                  <c:v>0.99999999852193788</c:v>
                </c:pt>
                <c:pt idx="13">
                  <c:v>0.99999999779637594</c:v>
                </c:pt>
                <c:pt idx="14">
                  <c:v>0.99999999681070362</c:v>
                </c:pt>
                <c:pt idx="15">
                  <c:v>0.99999999550070295</c:v>
                </c:pt>
                <c:pt idx="16">
                  <c:v>0.99999999379242988</c:v>
                </c:pt>
                <c:pt idx="17">
                  <c:v>0.99999999160154562</c:v>
                </c:pt>
                <c:pt idx="18">
                  <c:v>0.99999998883265284</c:v>
                </c:pt>
                <c:pt idx="19">
                  <c:v>0.99999998537863499</c:v>
                </c:pt>
                <c:pt idx="20">
                  <c:v>0.99999998111999955</c:v>
                </c:pt>
                <c:pt idx="21">
                  <c:v>0.99999997592422407</c:v>
                </c:pt>
                <c:pt idx="22">
                  <c:v>0.99999996964510685</c:v>
                </c:pt>
                <c:pt idx="23">
                  <c:v>0.99999996212212061</c:v>
                </c:pt>
                <c:pt idx="24">
                  <c:v>0.99999995317976986</c:v>
                </c:pt>
                <c:pt idx="25">
                  <c:v>0.99999994262695191</c:v>
                </c:pt>
                <c:pt idx="26">
                  <c:v>0.9999999302563215</c:v>
                </c:pt>
                <c:pt idx="27">
                  <c:v>0.99999991584365888</c:v>
                </c:pt>
                <c:pt idx="28">
                  <c:v>0.99999989914724163</c:v>
                </c:pt>
                <c:pt idx="29">
                  <c:v>0.9999998799072205</c:v>
                </c:pt>
                <c:pt idx="30">
                  <c:v>0.99999985784499756</c:v>
                </c:pt>
                <c:pt idx="31">
                  <c:v>0.99999983266260961</c:v>
                </c:pt>
                <c:pt idx="32">
                  <c:v>0.99999980404211397</c:v>
                </c:pt>
                <c:pt idx="33">
                  <c:v>0.99999977164497833</c:v>
                </c:pt>
                <c:pt idx="34">
                  <c:v>0.99999973511147411</c:v>
                </c:pt>
                <c:pt idx="35">
                  <c:v>0.99999969406007361</c:v>
                </c:pt>
                <c:pt idx="36">
                  <c:v>0.9999996480868506</c:v>
                </c:pt>
                <c:pt idx="37">
                  <c:v>0.99999959676488437</c:v>
                </c:pt>
                <c:pt idx="38">
                  <c:v>0.99999953964366761</c:v>
                </c:pt>
                <c:pt idx="39">
                  <c:v>0.99999947624851782</c:v>
                </c:pt>
                <c:pt idx="40">
                  <c:v>0.99999940607999227</c:v>
                </c:pt>
                <c:pt idx="41">
                  <c:v>0.99999932861330665</c:v>
                </c:pt>
                <c:pt idx="42">
                  <c:v>0.99999924329775736</c:v>
                </c:pt>
                <c:pt idx="43">
                  <c:v>0.99999914955614699</c:v>
                </c:pt>
                <c:pt idx="44">
                  <c:v>0.99999904678421403</c:v>
                </c:pt>
                <c:pt idx="45">
                  <c:v>0.99999893435006582</c:v>
                </c:pt>
                <c:pt idx="46">
                  <c:v>0.99999881159361503</c:v>
                </c:pt>
                <c:pt idx="47">
                  <c:v>0.99999867782601992</c:v>
                </c:pt>
                <c:pt idx="48">
                  <c:v>0.99999853232912839</c:v>
                </c:pt>
                <c:pt idx="49">
                  <c:v>0.99999837435492467</c:v>
                </c:pt>
                <c:pt idx="50">
                  <c:v>0.99999820312498122</c:v>
                </c:pt>
                <c:pt idx="51">
                  <c:v>0.9999980178299126</c:v>
                </c:pt>
                <c:pt idx="52">
                  <c:v>0.99999781762883433</c:v>
                </c:pt>
                <c:pt idx="53">
                  <c:v>0.9999976016488239</c:v>
                </c:pt>
                <c:pt idx="54">
                  <c:v>0.99999736898438685</c:v>
                </c:pt>
                <c:pt idx="55">
                  <c:v>0.99999711869692554</c:v>
                </c:pt>
                <c:pt idx="56">
                  <c:v>0.99999684981421166</c:v>
                </c:pt>
                <c:pt idx="57">
                  <c:v>0.99999656132986248</c:v>
                </c:pt>
                <c:pt idx="58">
                  <c:v>0.99999625220282062</c:v>
                </c:pt>
                <c:pt idx="59">
                  <c:v>0.99999592135683768</c:v>
                </c:pt>
                <c:pt idx="60">
                  <c:v>0.99999556767996101</c:v>
                </c:pt>
                <c:pt idx="61">
                  <c:v>0.99999519002402415</c:v>
                </c:pt>
                <c:pt idx="62">
                  <c:v>0.99999478720414148</c:v>
                </c:pt>
                <c:pt idx="63">
                  <c:v>0.99999435799820569</c:v>
                </c:pt>
                <c:pt idx="64">
                  <c:v>0.9999939011463892</c:v>
                </c:pt>
                <c:pt idx="65">
                  <c:v>0.99999341535064945</c:v>
                </c:pt>
                <c:pt idx="66">
                  <c:v>0.99999289927423696</c:v>
                </c:pt>
                <c:pt idx="67">
                  <c:v>0.99999235154120825</c:v>
                </c:pt>
                <c:pt idx="68">
                  <c:v>0.99999177073594081</c:v>
                </c:pt>
                <c:pt idx="69">
                  <c:v>0.99999115540265315</c:v>
                </c:pt>
                <c:pt idx="70">
                  <c:v>0.99999050404492773</c:v>
                </c:pt>
                <c:pt idx="71">
                  <c:v>0.9999898151252371</c:v>
                </c:pt>
                <c:pt idx="72">
                  <c:v>0.99998908706447465</c:v>
                </c:pt>
                <c:pt idx="73">
                  <c:v>0.99998831824148804</c:v>
                </c:pt>
                <c:pt idx="74">
                  <c:v>0.99998750699261663</c:v>
                </c:pt>
                <c:pt idx="75">
                  <c:v>0.9999866516112329</c:v>
                </c:pt>
                <c:pt idx="76">
                  <c:v>0.99998575034728654</c:v>
                </c:pt>
                <c:pt idx="77">
                  <c:v>0.99998480140685264</c:v>
                </c:pt>
                <c:pt idx="78">
                  <c:v>0.99998380295168421</c:v>
                </c:pt>
                <c:pt idx="79">
                  <c:v>0.99998275309876639</c:v>
                </c:pt>
                <c:pt idx="80">
                  <c:v>0.99998164991987681</c:v>
                </c:pt>
                <c:pt idx="81">
                  <c:v>0.99998049144114698</c:v>
                </c:pt>
                <c:pt idx="82">
                  <c:v>0.99997927564262912</c:v>
                </c:pt>
                <c:pt idx="83">
                  <c:v>0.99997800045786611</c:v>
                </c:pt>
                <c:pt idx="84">
                  <c:v>0.99997666377346439</c:v>
                </c:pt>
                <c:pt idx="85">
                  <c:v>0.99997526342867116</c:v>
                </c:pt>
                <c:pt idx="86">
                  <c:v>0.99997379721495516</c:v>
                </c:pt>
                <c:pt idx="87">
                  <c:v>0.99997226287559082</c:v>
                </c:pt>
                <c:pt idx="88">
                  <c:v>0.99997065810524566</c:v>
                </c:pt>
                <c:pt idx="89">
                  <c:v>0.99996898054957217</c:v>
                </c:pt>
                <c:pt idx="90">
                  <c:v>0.99996722780480274</c:v>
                </c:pt>
                <c:pt idx="91">
                  <c:v>0.99996539741734813</c:v>
                </c:pt>
                <c:pt idx="92">
                  <c:v>0.99996348688339942</c:v>
                </c:pt>
                <c:pt idx="93">
                  <c:v>0.99996149364853448</c:v>
                </c:pt>
                <c:pt idx="94">
                  <c:v>0.99995941510732667</c:v>
                </c:pt>
                <c:pt idx="95">
                  <c:v>0.99995724860295843</c:v>
                </c:pt>
                <c:pt idx="96">
                  <c:v>0.9999549914268373</c:v>
                </c:pt>
                <c:pt idx="97">
                  <c:v>0.99995264081821666</c:v>
                </c:pt>
                <c:pt idx="98">
                  <c:v>0.99995019396381923</c:v>
                </c:pt>
                <c:pt idx="99">
                  <c:v>0.99994764799746449</c:v>
                </c:pt>
                <c:pt idx="100">
                  <c:v>0.99994499999969966</c:v>
                </c:pt>
                <c:pt idx="101">
                  <c:v>0.9999422469974345</c:v>
                </c:pt>
                <c:pt idx="102">
                  <c:v>0.99993938596357934</c:v>
                </c:pt>
                <c:pt idx="103">
                  <c:v>0.99993641381668674</c:v>
                </c:pt>
                <c:pt idx="104">
                  <c:v>0.99993332742059726</c:v>
                </c:pt>
                <c:pt idx="105">
                  <c:v>0.99993012358408828</c:v>
                </c:pt>
                <c:pt idx="106">
                  <c:v>0.99992679906052639</c:v>
                </c:pt>
                <c:pt idx="107">
                  <c:v>0.9999233505475239</c:v>
                </c:pt>
                <c:pt idx="108">
                  <c:v>0.99991977468659843</c:v>
                </c:pt>
                <c:pt idx="109">
                  <c:v>0.99991606806283673</c:v>
                </c:pt>
                <c:pt idx="110">
                  <c:v>0.99991222720456074</c:v>
                </c:pt>
                <c:pt idx="111">
                  <c:v>0.99990824858299943</c:v>
                </c:pt>
                <c:pt idx="112">
                  <c:v>0.99990412861196198</c:v>
                </c:pt>
                <c:pt idx="113">
                  <c:v>0.99989986364751604</c:v>
                </c:pt>
                <c:pt idx="114">
                  <c:v>0.99989544998766922</c:v>
                </c:pt>
                <c:pt idx="115">
                  <c:v>0.99989088387205372</c:v>
                </c:pt>
                <c:pt idx="116">
                  <c:v>0.99988616148161524</c:v>
                </c:pt>
                <c:pt idx="117">
                  <c:v>0.99988127893830514</c:v>
                </c:pt>
                <c:pt idx="118">
                  <c:v>0.99987623230477607</c:v>
                </c:pt>
                <c:pt idx="119">
                  <c:v>0.99987101758408148</c:v>
                </c:pt>
                <c:pt idx="120">
                  <c:v>0.99986563071937873</c:v>
                </c:pt>
                <c:pt idx="121">
                  <c:v>0.99986006759363544</c:v>
                </c:pt>
                <c:pt idx="122">
                  <c:v>0.99985432402933994</c:v>
                </c:pt>
                <c:pt idx="123">
                  <c:v>0.99984839578821494</c:v>
                </c:pt>
                <c:pt idx="124">
                  <c:v>0.99984227857093499</c:v>
                </c:pt>
                <c:pt idx="125">
                  <c:v>0.99983596801684715</c:v>
                </c:pt>
                <c:pt idx="126">
                  <c:v>0.99982945970369641</c:v>
                </c:pt>
                <c:pt idx="127">
                  <c:v>0.99982274914735281</c:v>
                </c:pt>
                <c:pt idx="128">
                  <c:v>0.99981583180154421</c:v>
                </c:pt>
                <c:pt idx="129">
                  <c:v>0.99980870305759106</c:v>
                </c:pt>
                <c:pt idx="130">
                  <c:v>0.99980135824414562</c:v>
                </c:pt>
                <c:pt idx="131">
                  <c:v>0.99979379262693457</c:v>
                </c:pt>
                <c:pt idx="132">
                  <c:v>0.99978600140850526</c:v>
                </c:pt>
                <c:pt idx="133">
                  <c:v>0.99977797972797533</c:v>
                </c:pt>
                <c:pt idx="134">
                  <c:v>0.99976972266078623</c:v>
                </c:pt>
                <c:pt idx="135">
                  <c:v>0.99976122521846034</c:v>
                </c:pt>
                <c:pt idx="136">
                  <c:v>0.99975248234836134</c:v>
                </c:pt>
                <c:pt idx="137">
                  <c:v>0.99974348893345855</c:v>
                </c:pt>
                <c:pt idx="138">
                  <c:v>0.99973423979209453</c:v>
                </c:pt>
                <c:pt idx="139">
                  <c:v>0.99972472967775683</c:v>
                </c:pt>
                <c:pt idx="140">
                  <c:v>0.99971495327885285</c:v>
                </c:pt>
                <c:pt idx="141">
                  <c:v>0.99970490521848809</c:v>
                </c:pt>
                <c:pt idx="142">
                  <c:v>0.99969458005424905</c:v>
                </c:pt>
                <c:pt idx="143">
                  <c:v>0.99968397227798822</c:v>
                </c:pt>
                <c:pt idx="144">
                  <c:v>0.99967307631561431</c:v>
                </c:pt>
                <c:pt idx="145">
                  <c:v>0.99966188652688437</c:v>
                </c:pt>
                <c:pt idx="146">
                  <c:v>0.99965039720520121</c:v>
                </c:pt>
                <c:pt idx="147">
                  <c:v>0.9996386025774131</c:v>
                </c:pt>
                <c:pt idx="148">
                  <c:v>0.99962649680361781</c:v>
                </c:pt>
                <c:pt idx="149">
                  <c:v>0.99961407397696977</c:v>
                </c:pt>
                <c:pt idx="150">
                  <c:v>0.99960132812349123</c:v>
                </c:pt>
                <c:pt idx="151">
                  <c:v>0.99958825320188693</c:v>
                </c:pt>
                <c:pt idx="152">
                  <c:v>0.9995748431033622</c:v>
                </c:pt>
                <c:pt idx="153">
                  <c:v>0.99956109165144458</c:v>
                </c:pt>
                <c:pt idx="154">
                  <c:v>0.99954699260180968</c:v>
                </c:pt>
                <c:pt idx="155">
                  <c:v>0.99953253964210975</c:v>
                </c:pt>
                <c:pt idx="156">
                  <c:v>0.99951772639180658</c:v>
                </c:pt>
                <c:pt idx="157">
                  <c:v>0.99950254640200731</c:v>
                </c:pt>
                <c:pt idx="158">
                  <c:v>0.99948699315530465</c:v>
                </c:pt>
                <c:pt idx="159">
                  <c:v>0.99947106006562025</c:v>
                </c:pt>
                <c:pt idx="160">
                  <c:v>0.99945474047805116</c:v>
                </c:pt>
                <c:pt idx="161">
                  <c:v>0.99943802766872125</c:v>
                </c:pt>
                <c:pt idx="162">
                  <c:v>0.9994209148446348</c:v>
                </c:pt>
                <c:pt idx="163">
                  <c:v>0.99940339514353438</c:v>
                </c:pt>
                <c:pt idx="164">
                  <c:v>0.99938546163376263</c:v>
                </c:pt>
                <c:pt idx="165">
                  <c:v>0.9993671073141267</c:v>
                </c:pt>
                <c:pt idx="166">
                  <c:v>0.99934832511376737</c:v>
                </c:pt>
                <c:pt idx="167">
                  <c:v>0.99932910789203089</c:v>
                </c:pt>
                <c:pt idx="168">
                  <c:v>0.9993094484383449</c:v>
                </c:pt>
                <c:pt idx="169">
                  <c:v>0.99928933947209797</c:v>
                </c:pt>
                <c:pt idx="170">
                  <c:v>0.99926877364252242</c:v>
                </c:pt>
                <c:pt idx="171">
                  <c:v>0.99924774352858092</c:v>
                </c:pt>
                <c:pt idx="172">
                  <c:v>0.99922624163885665</c:v>
                </c:pt>
                <c:pt idx="173">
                  <c:v>0.99920426041144739</c:v>
                </c:pt>
                <c:pt idx="174">
                  <c:v>0.99918179221386261</c:v>
                </c:pt>
                <c:pt idx="175">
                  <c:v>0.99915882934292466</c:v>
                </c:pt>
                <c:pt idx="176">
                  <c:v>0.99913536402467307</c:v>
                </c:pt>
                <c:pt idx="177">
                  <c:v>0.99911138841427327</c:v>
                </c:pt>
                <c:pt idx="178">
                  <c:v>0.99908689459592792</c:v>
                </c:pt>
                <c:pt idx="179">
                  <c:v>0.9990618745827925</c:v>
                </c:pt>
                <c:pt idx="180">
                  <c:v>0.99903632031689427</c:v>
                </c:pt>
                <c:pt idx="181">
                  <c:v>0.99901022366905501</c:v>
                </c:pt>
                <c:pt idx="182">
                  <c:v>0.99898357643881697</c:v>
                </c:pt>
                <c:pt idx="183">
                  <c:v>0.99895637035437268</c:v>
                </c:pt>
                <c:pt idx="184">
                  <c:v>0.99892859707249881</c:v>
                </c:pt>
                <c:pt idx="185">
                  <c:v>0.99890024817849266</c:v>
                </c:pt>
                <c:pt idx="186">
                  <c:v>0.99887131518611283</c:v>
                </c:pt>
                <c:pt idx="187">
                  <c:v>0.99884178953752356</c:v>
                </c:pt>
                <c:pt idx="188">
                  <c:v>0.99881166260324272</c:v>
                </c:pt>
                <c:pt idx="189">
                  <c:v>0.99878092568209265</c:v>
                </c:pt>
                <c:pt idx="190">
                  <c:v>0.99874957000115572</c:v>
                </c:pt>
                <c:pt idx="191">
                  <c:v>0.99871758671573252</c:v>
                </c:pt>
                <c:pt idx="192">
                  <c:v>0.99868496690930442</c:v>
                </c:pt>
                <c:pt idx="193">
                  <c:v>0.99865170159349903</c:v>
                </c:pt>
                <c:pt idx="194">
                  <c:v>0.99861778170806004</c:v>
                </c:pt>
                <c:pt idx="195">
                  <c:v>0.99858319812081942</c:v>
                </c:pt>
                <c:pt idx="196">
                  <c:v>0.99854794162767513</c:v>
                </c:pt>
                <c:pt idx="197">
                  <c:v>0.99851200295257037</c:v>
                </c:pt>
                <c:pt idx="198">
                  <c:v>0.99847537274747777</c:v>
                </c:pt>
                <c:pt idx="199">
                  <c:v>0.99843804159238692</c:v>
                </c:pt>
                <c:pt idx="200">
                  <c:v>0.99839999999529494</c:v>
                </c:pt>
                <c:pt idx="201">
                  <c:v>0.9983612383922017</c:v>
                </c:pt>
                <c:pt idx="202">
                  <c:v>0.99832174714710742</c:v>
                </c:pt>
                <c:pt idx="203">
                  <c:v>0.9982815165520148</c:v>
                </c:pt>
                <c:pt idx="204">
                  <c:v>0.99824053682693437</c:v>
                </c:pt>
                <c:pt idx="205">
                  <c:v>0.99819879811989332</c:v>
                </c:pt>
                <c:pt idx="206">
                  <c:v>0.99815629050694832</c:v>
                </c:pt>
                <c:pt idx="207">
                  <c:v>0.99811300399220171</c:v>
                </c:pt>
                <c:pt idx="208">
                  <c:v>0.99806892850782125</c:v>
                </c:pt>
                <c:pt idx="209">
                  <c:v>0.99802405391406335</c:v>
                </c:pt>
                <c:pt idx="210">
                  <c:v>0.99797836999930023</c:v>
                </c:pt>
                <c:pt idx="211">
                  <c:v>0.99793186648005072</c:v>
                </c:pt>
                <c:pt idx="212">
                  <c:v>0.9978845330010141</c:v>
                </c:pt>
                <c:pt idx="213">
                  <c:v>0.99783635913510793</c:v>
                </c:pt>
                <c:pt idx="214">
                  <c:v>0.99778733438350986</c:v>
                </c:pt>
                <c:pt idx="215">
                  <c:v>0.99773744817570198</c:v>
                </c:pt>
                <c:pt idx="216">
                  <c:v>0.99768668986952014</c:v>
                </c:pt>
                <c:pt idx="217">
                  <c:v>0.99763504875120557</c:v>
                </c:pt>
                <c:pt idx="218">
                  <c:v>0.99758251403546094</c:v>
                </c:pt>
                <c:pt idx="219">
                  <c:v>0.99752907486550979</c:v>
                </c:pt>
                <c:pt idx="220">
                  <c:v>0.99747472031315931</c:v>
                </c:pt>
                <c:pt idx="221">
                  <c:v>0.99741943937886735</c:v>
                </c:pt>
                <c:pt idx="222">
                  <c:v>0.99736322099181196</c:v>
                </c:pt>
                <c:pt idx="223">
                  <c:v>0.99730605400996608</c:v>
                </c:pt>
                <c:pt idx="224">
                  <c:v>0.99724792722017408</c:v>
                </c:pt>
                <c:pt idx="225">
                  <c:v>0.99718882933823327</c:v>
                </c:pt>
                <c:pt idx="226">
                  <c:v>0.99712874900897819</c:v>
                </c:pt>
                <c:pt idx="227">
                  <c:v>0.99706767480636938</c:v>
                </c:pt>
                <c:pt idx="228">
                  <c:v>0.99700559523358434</c:v>
                </c:pt>
                <c:pt idx="229">
                  <c:v>0.99694249872311369</c:v>
                </c:pt>
                <c:pt idx="230">
                  <c:v>0.9968783736368596</c:v>
                </c:pt>
                <c:pt idx="231">
                  <c:v>0.99681320826623876</c:v>
                </c:pt>
                <c:pt idx="232">
                  <c:v>0.99674699083228857</c:v>
                </c:pt>
                <c:pt idx="233">
                  <c:v>0.99667970948577667</c:v>
                </c:pt>
                <c:pt idx="234">
                  <c:v>0.99661135230731446</c:v>
                </c:pt>
                <c:pt idx="235">
                  <c:v>0.99654190730747427</c:v>
                </c:pt>
                <c:pt idx="236">
                  <c:v>0.99647136242690992</c:v>
                </c:pt>
                <c:pt idx="237">
                  <c:v>0.9963997055364805</c:v>
                </c:pt>
                <c:pt idx="238">
                  <c:v>0.9963269244373788</c:v>
                </c:pt>
                <c:pt idx="239">
                  <c:v>0.99625300686126228</c:v>
                </c:pt>
                <c:pt idx="240">
                  <c:v>0.99617794047038821</c:v>
                </c:pt>
                <c:pt idx="241">
                  <c:v>0.9961017128577524</c:v>
                </c:pt>
                <c:pt idx="242">
                  <c:v>0.99602431154723103</c:v>
                </c:pt>
                <c:pt idx="243">
                  <c:v>0.99594572399372672</c:v>
                </c:pt>
                <c:pt idx="244">
                  <c:v>0.99586593758331809</c:v>
                </c:pt>
                <c:pt idx="245">
                  <c:v>0.9957849396334123</c:v>
                </c:pt>
                <c:pt idx="246">
                  <c:v>0.99570271739290217</c:v>
                </c:pt>
                <c:pt idx="247">
                  <c:v>0.99561925804232598</c:v>
                </c:pt>
                <c:pt idx="248">
                  <c:v>0.99553454869403124</c:v>
                </c:pt>
                <c:pt idx="249">
                  <c:v>0.99544857639234263</c:v>
                </c:pt>
                <c:pt idx="250">
                  <c:v>0.99536132811373235</c:v>
                </c:pt>
                <c:pt idx="251">
                  <c:v>0.99527279076699515</c:v>
                </c:pt>
                <c:pt idx="252">
                  <c:v>0.99518295119342626</c:v>
                </c:pt>
                <c:pt idx="253">
                  <c:v>0.99509179616700338</c:v>
                </c:pt>
                <c:pt idx="254">
                  <c:v>0.99499931239457196</c:v>
                </c:pt>
                <c:pt idx="255">
                  <c:v>0.99490548651603428</c:v>
                </c:pt>
                <c:pt idx="256">
                  <c:v>0.99481030510454216</c:v>
                </c:pt>
                <c:pt idx="257">
                  <c:v>0.99471375466669265</c:v>
                </c:pt>
                <c:pt idx="258">
                  <c:v>0.99461582164272877</c:v>
                </c:pt>
                <c:pt idx="259">
                  <c:v>0.99451649240674167</c:v>
                </c:pt>
                <c:pt idx="260">
                  <c:v>0.99441575326687881</c:v>
                </c:pt>
                <c:pt idx="261">
                  <c:v>0.9943135904655539</c:v>
                </c:pt>
                <c:pt idx="262">
                  <c:v>0.99420999017966116</c:v>
                </c:pt>
                <c:pt idx="263">
                  <c:v>0.99410493852079329</c:v>
                </c:pt>
                <c:pt idx="264">
                  <c:v>0.99399842153546281</c:v>
                </c:pt>
                <c:pt idx="265">
                  <c:v>0.993890425205327</c:v>
                </c:pt>
                <c:pt idx="266">
                  <c:v>0.99378093544741652</c:v>
                </c:pt>
                <c:pt idx="267">
                  <c:v>0.99366993811436755</c:v>
                </c:pt>
                <c:pt idx="268">
                  <c:v>0.99355741899465799</c:v>
                </c:pt>
                <c:pt idx="269">
                  <c:v>0.99344336381284615</c:v>
                </c:pt>
                <c:pt idx="270">
                  <c:v>0.99332775822981445</c:v>
                </c:pt>
                <c:pt idx="271">
                  <c:v>0.99321058784301552</c:v>
                </c:pt>
                <c:pt idx="272">
                  <c:v>0.99309183818672264</c:v>
                </c:pt>
                <c:pt idx="273">
                  <c:v>0.99297149473228352</c:v>
                </c:pt>
                <c:pt idx="274">
                  <c:v>0.99284954288837757</c:v>
                </c:pt>
                <c:pt idx="275">
                  <c:v>0.99272596800127721</c:v>
                </c:pt>
                <c:pt idx="276">
                  <c:v>0.99260075535511205</c:v>
                </c:pt>
                <c:pt idx="277">
                  <c:v>0.99247389017213727</c:v>
                </c:pt>
                <c:pt idx="278">
                  <c:v>0.9923453576130058</c:v>
                </c:pt>
                <c:pt idx="279">
                  <c:v>0.99221514277704292</c:v>
                </c:pt>
                <c:pt idx="280">
                  <c:v>0.99208323070252602</c:v>
                </c:pt>
                <c:pt idx="281">
                  <c:v>0.99194960636696672</c:v>
                </c:pt>
                <c:pt idx="282">
                  <c:v>0.99181425468739737</c:v>
                </c:pt>
                <c:pt idx="283">
                  <c:v>0.99167716052066068</c:v>
                </c:pt>
                <c:pt idx="284">
                  <c:v>0.99153830866370307</c:v>
                </c:pt>
                <c:pt idx="285">
                  <c:v>0.99139768385387173</c:v>
                </c:pt>
                <c:pt idx="286">
                  <c:v>0.9912552707692156</c:v>
                </c:pt>
                <c:pt idx="287">
                  <c:v>0.99111105402878874</c:v>
                </c:pt>
                <c:pt idx="288">
                  <c:v>0.99096501819295901</c:v>
                </c:pt>
                <c:pt idx="289">
                  <c:v>0.99081714776371865</c:v>
                </c:pt>
                <c:pt idx="290">
                  <c:v>0.99066742718500023</c:v>
                </c:pt>
                <c:pt idx="291">
                  <c:v>0.99051584084299438</c:v>
                </c:pt>
                <c:pt idx="292">
                  <c:v>0.99036237306647223</c:v>
                </c:pt>
                <c:pt idx="293">
                  <c:v>0.9902070081271116</c:v>
                </c:pt>
                <c:pt idx="294">
                  <c:v>0.9900497302398259</c:v>
                </c:pt>
                <c:pt idx="295">
                  <c:v>0.98989052356309748</c:v>
                </c:pt>
                <c:pt idx="296">
                  <c:v>0.98972937219931401</c:v>
                </c:pt>
                <c:pt idx="297">
                  <c:v>0.98956626019510874</c:v>
                </c:pt>
                <c:pt idx="298">
                  <c:v>0.98940117154170437</c:v>
                </c:pt>
                <c:pt idx="299">
                  <c:v>0.98923409017526043</c:v>
                </c:pt>
                <c:pt idx="300">
                  <c:v>0.98906499997722419</c:v>
                </c:pt>
                <c:pt idx="301">
                  <c:v>0.98889388477468521</c:v>
                </c:pt>
                <c:pt idx="302">
                  <c:v>0.98872072834073399</c:v>
                </c:pt>
                <c:pt idx="303">
                  <c:v>0.98854551439482319</c:v>
                </c:pt>
                <c:pt idx="304">
                  <c:v>0.98836822660313317</c:v>
                </c:pt>
                <c:pt idx="305">
                  <c:v>0.98818884857894118</c:v>
                </c:pt>
                <c:pt idx="306">
                  <c:v>0.98800736388299415</c:v>
                </c:pt>
                <c:pt idx="307">
                  <c:v>0.98782375602388417</c:v>
                </c:pt>
                <c:pt idx="308">
                  <c:v>0.98763800845842897</c:v>
                </c:pt>
                <c:pt idx="309">
                  <c:v>0.98745010459205496</c:v>
                </c:pt>
                <c:pt idx="310">
                  <c:v>0.98726002777918465</c:v>
                </c:pt>
                <c:pt idx="311">
                  <c:v>0.9870677613236265</c:v>
                </c:pt>
                <c:pt idx="312">
                  <c:v>0.98687328847896993</c:v>
                </c:pt>
                <c:pt idx="313">
                  <c:v>0.98667659244898254</c:v>
                </c:pt>
                <c:pt idx="314">
                  <c:v>0.98647765638801188</c:v>
                </c:pt>
                <c:pt idx="315">
                  <c:v>0.9862764634013903</c:v>
                </c:pt>
                <c:pt idx="316">
                  <c:v>0.98607299654584335</c:v>
                </c:pt>
                <c:pt idx="317">
                  <c:v>0.98586723882990235</c:v>
                </c:pt>
                <c:pt idx="318">
                  <c:v>0.98565917321431995</c:v>
                </c:pt>
                <c:pt idx="319">
                  <c:v>0.9854487826124898</c:v>
                </c:pt>
                <c:pt idx="320">
                  <c:v>0.9852360498908691</c:v>
                </c:pt>
                <c:pt idx="321">
                  <c:v>0.98502095786940547</c:v>
                </c:pt>
                <c:pt idx="322">
                  <c:v>0.98480348932196726</c:v>
                </c:pt>
                <c:pt idx="323">
                  <c:v>0.98458362697677715</c:v>
                </c:pt>
                <c:pt idx="324">
                  <c:v>0.98436135351684961</c:v>
                </c:pt>
                <c:pt idx="325">
                  <c:v>0.98413665158043195</c:v>
                </c:pt>
                <c:pt idx="326">
                  <c:v>0.98390950376144892</c:v>
                </c:pt>
                <c:pt idx="327">
                  <c:v>0.9836798926099507</c:v>
                </c:pt>
                <c:pt idx="328">
                  <c:v>0.98344780063256498</c:v>
                </c:pt>
                <c:pt idx="329">
                  <c:v>0.98321321029295228</c:v>
                </c:pt>
                <c:pt idx="330">
                  <c:v>0.98297610401226498</c:v>
                </c:pt>
                <c:pt idx="331">
                  <c:v>0.98273646416960958</c:v>
                </c:pt>
                <c:pt idx="332">
                  <c:v>0.98249427310251358</c:v>
                </c:pt>
                <c:pt idx="333">
                  <c:v>0.9822495131073945</c:v>
                </c:pt>
                <c:pt idx="334">
                  <c:v>0.98200216644003391</c:v>
                </c:pt>
                <c:pt idx="335">
                  <c:v>0.98175221531605406</c:v>
                </c:pt>
                <c:pt idx="336">
                  <c:v>0.9814996419113986</c:v>
                </c:pt>
                <c:pt idx="337">
                  <c:v>0.981244428362817</c:v>
                </c:pt>
                <c:pt idx="338">
                  <c:v>0.98098655676835167</c:v>
                </c:pt>
                <c:pt idx="339">
                  <c:v>0.98072600918783037</c:v>
                </c:pt>
                <c:pt idx="340">
                  <c:v>0.98046276764336027</c:v>
                </c:pt>
                <c:pt idx="341">
                  <c:v>0.98019681411982695</c:v>
                </c:pt>
                <c:pt idx="342">
                  <c:v>0.97992813056539685</c:v>
                </c:pt>
                <c:pt idx="343">
                  <c:v>0.97965669889202267</c:v>
                </c:pt>
                <c:pt idx="344">
                  <c:v>0.97938250097595281</c:v>
                </c:pt>
                <c:pt idx="345">
                  <c:v>0.97910551865824458</c:v>
                </c:pt>
                <c:pt idx="346">
                  <c:v>0.9788257337452807</c:v>
                </c:pt>
                <c:pt idx="347">
                  <c:v>0.97854312800928944</c:v>
                </c:pt>
                <c:pt idx="348">
                  <c:v>0.97825768318886852</c:v>
                </c:pt>
                <c:pt idx="349">
                  <c:v>0.97796938098951236</c:v>
                </c:pt>
                <c:pt idx="350">
                  <c:v>0.97767820308414322</c:v>
                </c:pt>
                <c:pt idx="351">
                  <c:v>0.97738413111364597</c:v>
                </c:pt>
                <c:pt idx="352">
                  <c:v>0.97708714668740571</c:v>
                </c:pt>
                <c:pt idx="353">
                  <c:v>0.97678723138385026</c:v>
                </c:pt>
                <c:pt idx="354">
                  <c:v>0.97648436675099504</c:v>
                </c:pt>
                <c:pt idx="355">
                  <c:v>0.97617853430699231</c:v>
                </c:pt>
                <c:pt idx="356">
                  <c:v>0.9758697155406838</c:v>
                </c:pt>
                <c:pt idx="357">
                  <c:v>0.9755578919121568</c:v>
                </c:pt>
                <c:pt idx="358">
                  <c:v>0.97524304485330404</c:v>
                </c:pt>
                <c:pt idx="359">
                  <c:v>0.9749251557683869</c:v>
                </c:pt>
                <c:pt idx="360">
                  <c:v>0.97460420603460285</c:v>
                </c:pt>
                <c:pt idx="361">
                  <c:v>0.97428017700265535</c:v>
                </c:pt>
                <c:pt idx="362">
                  <c:v>0.9739530499973289</c:v>
                </c:pt>
                <c:pt idx="363">
                  <c:v>0.97362280631806608</c:v>
                </c:pt>
                <c:pt idx="364">
                  <c:v>0.97328942723954937</c:v>
                </c:pt>
                <c:pt idx="365">
                  <c:v>0.97295289401228613</c:v>
                </c:pt>
                <c:pt idx="366">
                  <c:v>0.97261318786319695</c:v>
                </c:pt>
                <c:pt idx="367">
                  <c:v>0.97227028999620824</c:v>
                </c:pt>
                <c:pt idx="368">
                  <c:v>0.97192418159284766</c:v>
                </c:pt>
                <c:pt idx="369">
                  <c:v>0.97157484381284354</c:v>
                </c:pt>
                <c:pt idx="370">
                  <c:v>0.97122225779472837</c:v>
                </c:pt>
                <c:pt idx="371">
                  <c:v>0.9708664046564448</c:v>
                </c:pt>
                <c:pt idx="372">
                  <c:v>0.97050726549595612</c:v>
                </c:pt>
                <c:pt idx="373">
                  <c:v>0.97014482139185987</c:v>
                </c:pt>
                <c:pt idx="374">
                  <c:v>0.96977905340400572</c:v>
                </c:pt>
                <c:pt idx="375">
                  <c:v>0.96940994257411595</c:v>
                </c:pt>
                <c:pt idx="376">
                  <c:v>0.96903746992641016</c:v>
                </c:pt>
                <c:pt idx="377">
                  <c:v>0.96866161646823379</c:v>
                </c:pt>
                <c:pt idx="378">
                  <c:v>0.96828236319068928</c:v>
                </c:pt>
                <c:pt idx="379">
                  <c:v>0.96789969106927232</c:v>
                </c:pt>
                <c:pt idx="380">
                  <c:v>0.96751358106451013</c:v>
                </c:pt>
                <c:pt idx="381">
                  <c:v>0.9671240141226044</c:v>
                </c:pt>
                <c:pt idx="382">
                  <c:v>0.96673097117607754</c:v>
                </c:pt>
                <c:pt idx="383">
                  <c:v>0.96633443314442202</c:v>
                </c:pt>
                <c:pt idx="384">
                  <c:v>0.96593438093475448</c:v>
                </c:pt>
                <c:pt idx="385">
                  <c:v>0.96553079544247222</c:v>
                </c:pt>
                <c:pt idx="386">
                  <c:v>0.96512365755191387</c:v>
                </c:pt>
                <c:pt idx="387">
                  <c:v>0.9647129481370238</c:v>
                </c:pt>
                <c:pt idx="388">
                  <c:v>0.96429864806201959</c:v>
                </c:pt>
                <c:pt idx="389">
                  <c:v>0.96388073818206388</c:v>
                </c:pt>
                <c:pt idx="390">
                  <c:v>0.96345919934393875</c:v>
                </c:pt>
                <c:pt idx="391">
                  <c:v>0.96303401238672515</c:v>
                </c:pt>
                <c:pt idx="392">
                  <c:v>0.96260515814248404</c:v>
                </c:pt>
                <c:pt idx="393">
                  <c:v>0.96217261743694349</c:v>
                </c:pt>
                <c:pt idx="394">
                  <c:v>0.96173637109018673</c:v>
                </c:pt>
                <c:pt idx="395">
                  <c:v>0.96129639991734628</c:v>
                </c:pt>
                <c:pt idx="396">
                  <c:v>0.96085268472929952</c:v>
                </c:pt>
                <c:pt idx="397">
                  <c:v>0.9604052063333699</c:v>
                </c:pt>
                <c:pt idx="398">
                  <c:v>0.95995394553403024</c:v>
                </c:pt>
                <c:pt idx="399">
                  <c:v>0.95949888313360976</c:v>
                </c:pt>
                <c:pt idx="400">
                  <c:v>0.95903999993300604</c:v>
                </c:pt>
                <c:pt idx="401">
                  <c:v>0.95857727673239868</c:v>
                </c:pt>
                <c:pt idx="402">
                  <c:v>0.95811069433196783</c:v>
                </c:pt>
                <c:pt idx="403">
                  <c:v>0.95764023353261629</c:v>
                </c:pt>
                <c:pt idx="404">
                  <c:v>0.9571658751366946</c:v>
                </c:pt>
                <c:pt idx="405">
                  <c:v>0.95668759994872998</c:v>
                </c:pt>
                <c:pt idx="406">
                  <c:v>0.95620538877615913</c:v>
                </c:pt>
                <c:pt idx="407">
                  <c:v>0.95571922243006435</c:v>
                </c:pt>
                <c:pt idx="408">
                  <c:v>0.95522908172591336</c:v>
                </c:pt>
                <c:pt idx="409">
                  <c:v>0.95473494748430265</c:v>
                </c:pt>
                <c:pt idx="410">
                  <c:v>0.95423680053170457</c:v>
                </c:pt>
                <c:pt idx="411">
                  <c:v>0.9537346217012177</c:v>
                </c:pt>
                <c:pt idx="412">
                  <c:v>0.95322839183332142</c:v>
                </c:pt>
                <c:pt idx="413">
                  <c:v>0.95271809177663325</c:v>
                </c:pt>
                <c:pt idx="414">
                  <c:v>0.95220370238867091</c:v>
                </c:pt>
                <c:pt idx="415">
                  <c:v>0.95168520453661665</c:v>
                </c:pt>
                <c:pt idx="416">
                  <c:v>0.95116257909808599</c:v>
                </c:pt>
                <c:pt idx="417">
                  <c:v>0.95063580696190042</c:v>
                </c:pt>
                <c:pt idx="418">
                  <c:v>0.9501048690288626</c:v>
                </c:pt>
                <c:pt idx="419">
                  <c:v>0.94956974621253598</c:v>
                </c:pt>
                <c:pt idx="420">
                  <c:v>0.94903041944002786</c:v>
                </c:pt>
                <c:pt idx="421">
                  <c:v>0.94848686965277595</c:v>
                </c:pt>
                <c:pt idx="422">
                  <c:v>0.94793907780733866</c:v>
                </c:pt>
                <c:pt idx="423">
                  <c:v>0.94738702487618831</c:v>
                </c:pt>
                <c:pt idx="424">
                  <c:v>0.94683069184850988</c:v>
                </c:pt>
                <c:pt idx="425">
                  <c:v>0.94627005973100031</c:v>
                </c:pt>
                <c:pt idx="426">
                  <c:v>0.94570510954867448</c:v>
                </c:pt>
                <c:pt idx="427">
                  <c:v>0.94513582234567262</c:v>
                </c:pt>
                <c:pt idx="428">
                  <c:v>0.94456217918607244</c:v>
                </c:pt>
                <c:pt idx="429">
                  <c:v>0.94398416115470429</c:v>
                </c:pt>
                <c:pt idx="430">
                  <c:v>0.94340174935797083</c:v>
                </c:pt>
                <c:pt idx="431">
                  <c:v>0.94281492492466834</c:v>
                </c:pt>
                <c:pt idx="432">
                  <c:v>0.94222366900681442</c:v>
                </c:pt>
                <c:pt idx="433">
                  <c:v>0.94162796278047667</c:v>
                </c:pt>
                <c:pt idx="434">
                  <c:v>0.94102778744660653</c:v>
                </c:pt>
                <c:pt idx="435">
                  <c:v>0.94042312423187635</c:v>
                </c:pt>
                <c:pt idx="436">
                  <c:v>0.93981395438951987</c:v>
                </c:pt>
                <c:pt idx="437">
                  <c:v>0.93920025920017625</c:v>
                </c:pt>
                <c:pt idx="438">
                  <c:v>0.93858201997273827</c:v>
                </c:pt>
                <c:pt idx="439">
                  <c:v>0.93795921804520355</c:v>
                </c:pt>
                <c:pt idx="440">
                  <c:v>0.93733183478552917</c:v>
                </c:pt>
                <c:pt idx="441">
                  <c:v>0.93669985159249092</c:v>
                </c:pt>
                <c:pt idx="442">
                  <c:v>0.93606324989654499</c:v>
                </c:pt>
                <c:pt idx="443">
                  <c:v>0.93542201116069434</c:v>
                </c:pt>
                <c:pt idx="444">
                  <c:v>0.93477611688135731</c:v>
                </c:pt>
                <c:pt idx="445">
                  <c:v>0.93412554858924124</c:v>
                </c:pt>
                <c:pt idx="446">
                  <c:v>0.93347028785021879</c:v>
                </c:pt>
                <c:pt idx="447">
                  <c:v>0.93281031626620825</c:v>
                </c:pt>
                <c:pt idx="448">
                  <c:v>0.93214561547605734</c:v>
                </c:pt>
                <c:pt idx="449">
                  <c:v>0.93147616715643045</c:v>
                </c:pt>
                <c:pt idx="450">
                  <c:v>0.93080195302270008</c:v>
                </c:pt>
                <c:pt idx="451">
                  <c:v>0.93012295482984086</c:v>
                </c:pt>
                <c:pt idx="452">
                  <c:v>0.92943915437332791</c:v>
                </c:pt>
                <c:pt idx="453">
                  <c:v>0.92875053349003922</c:v>
                </c:pt>
                <c:pt idx="454">
                  <c:v>0.92805707405916005</c:v>
                </c:pt>
                <c:pt idx="455">
                  <c:v>0.92735875800309286</c:v>
                </c:pt>
                <c:pt idx="456">
                  <c:v>0.92665556728836929</c:v>
                </c:pt>
                <c:pt idx="457">
                  <c:v>0.92594748392656667</c:v>
                </c:pt>
                <c:pt idx="458">
                  <c:v>0.92523448997522761</c:v>
                </c:pt>
                <c:pt idx="459">
                  <c:v>0.92451656753878364</c:v>
                </c:pt>
                <c:pt idx="460">
                  <c:v>0.92379369876948225</c:v>
                </c:pt>
                <c:pt idx="461">
                  <c:v>0.92306586586831685</c:v>
                </c:pt>
                <c:pt idx="462">
                  <c:v>0.92233305108596175</c:v>
                </c:pt>
                <c:pt idx="463">
                  <c:v>0.92159523672371002</c:v>
                </c:pt>
                <c:pt idx="464">
                  <c:v>0.92085240513441391</c:v>
                </c:pt>
                <c:pt idx="465">
                  <c:v>0.92010453872343057</c:v>
                </c:pt>
                <c:pt idx="466">
                  <c:v>0.91935161994957093</c:v>
                </c:pt>
                <c:pt idx="467">
                  <c:v>0.91859363132605121</c:v>
                </c:pt>
                <c:pt idx="468">
                  <c:v>0.91783055542144909</c:v>
                </c:pt>
                <c:pt idx="469">
                  <c:v>0.91706237486066322</c:v>
                </c:pt>
                <c:pt idx="470">
                  <c:v>0.91628907232587564</c:v>
                </c:pt>
                <c:pt idx="471">
                  <c:v>0.91551063055751924</c:v>
                </c:pt>
                <c:pt idx="472">
                  <c:v>0.91472703235524733</c:v>
                </c:pt>
                <c:pt idx="473">
                  <c:v>0.91393826057890748</c:v>
                </c:pt>
                <c:pt idx="474">
                  <c:v>0.91314429814951936</c:v>
                </c:pt>
                <c:pt idx="475">
                  <c:v>0.91234512805025514</c:v>
                </c:pt>
                <c:pt idx="476">
                  <c:v>0.91154073332742458</c:v>
                </c:pt>
                <c:pt idx="477">
                  <c:v>0.91073109709146305</c:v>
                </c:pt>
                <c:pt idx="478">
                  <c:v>0.90991620251792305</c:v>
                </c:pt>
                <c:pt idx="479">
                  <c:v>0.90909603284847029</c:v>
                </c:pt>
                <c:pt idx="480">
                  <c:v>0.90827057139188194</c:v>
                </c:pt>
                <c:pt idx="481">
                  <c:v>0.90743980152504988</c:v>
                </c:pt>
                <c:pt idx="482">
                  <c:v>0.90660370669398627</c:v>
                </c:pt>
                <c:pt idx="483">
                  <c:v>0.9057622704148337</c:v>
                </c:pt>
                <c:pt idx="484">
                  <c:v>0.904915476274879</c:v>
                </c:pt>
                <c:pt idx="485">
                  <c:v>0.90406330793356904</c:v>
                </c:pt>
                <c:pt idx="486">
                  <c:v>0.90320574912353302</c:v>
                </c:pt>
                <c:pt idx="487">
                  <c:v>0.90234278365160492</c:v>
                </c:pt>
                <c:pt idx="488">
                  <c:v>0.90147439539985263</c:v>
                </c:pt>
                <c:pt idx="489">
                  <c:v>0.9006005683266084</c:v>
                </c:pt>
                <c:pt idx="490">
                  <c:v>0.89972128646750471</c:v>
                </c:pt>
                <c:pt idx="491">
                  <c:v>0.89883653393651219</c:v>
                </c:pt>
                <c:pt idx="492">
                  <c:v>0.89794629492698241</c:v>
                </c:pt>
                <c:pt idx="493">
                  <c:v>0.8970505537126926</c:v>
                </c:pt>
                <c:pt idx="494">
                  <c:v>0.8961492946488967</c:v>
                </c:pt>
                <c:pt idx="495">
                  <c:v>0.89524250217337675</c:v>
                </c:pt>
                <c:pt idx="496">
                  <c:v>0.89433016080750072</c:v>
                </c:pt>
                <c:pt idx="497">
                  <c:v>0.89341225515728162</c:v>
                </c:pt>
                <c:pt idx="498">
                  <c:v>0.89248876991444237</c:v>
                </c:pt>
                <c:pt idx="499">
                  <c:v>0.89155968985748224</c:v>
                </c:pt>
                <c:pt idx="500">
                  <c:v>0.89062499985274879</c:v>
                </c:pt>
                <c:pt idx="501">
                  <c:v>0.88968468485551166</c:v>
                </c:pt>
                <c:pt idx="502">
                  <c:v>0.88873872991104108</c:v>
                </c:pt>
                <c:pt idx="503">
                  <c:v>0.88778712015568984</c:v>
                </c:pt>
                <c:pt idx="504">
                  <c:v>0.88682984081797833</c:v>
                </c:pt>
                <c:pt idx="505">
                  <c:v>0.88586687721968393</c:v>
                </c:pt>
                <c:pt idx="506">
                  <c:v>0.88489821477693342</c:v>
                </c:pt>
                <c:pt idx="507">
                  <c:v>0.88392383900129912</c:v>
                </c:pt>
                <c:pt idx="508">
                  <c:v>0.88294373550089866</c:v>
                </c:pt>
                <c:pt idx="509">
                  <c:v>0.88195788998149849</c:v>
                </c:pt>
                <c:pt idx="510">
                  <c:v>0.88096628824762102</c:v>
                </c:pt>
                <c:pt idx="511">
                  <c:v>0.87996891620365492</c:v>
                </c:pt>
                <c:pt idx="512">
                  <c:v>0.87896575985496961</c:v>
                </c:pt>
                <c:pt idx="513">
                  <c:v>0.87795680530903264</c:v>
                </c:pt>
                <c:pt idx="514">
                  <c:v>0.87694203877653165</c:v>
                </c:pt>
                <c:pt idx="515">
                  <c:v>0.87592144657249882</c:v>
                </c:pt>
                <c:pt idx="516">
                  <c:v>0.87489501511743983</c:v>
                </c:pt>
                <c:pt idx="517">
                  <c:v>0.87386273093846623</c:v>
                </c:pt>
                <c:pt idx="518">
                  <c:v>0.87282458067043056</c:v>
                </c:pt>
                <c:pt idx="519">
                  <c:v>0.87178055105706642</c:v>
                </c:pt>
                <c:pt idx="520">
                  <c:v>0.87073062895213105</c:v>
                </c:pt>
                <c:pt idx="521">
                  <c:v>0.86967480132055219</c:v>
                </c:pt>
                <c:pt idx="522">
                  <c:v>0.86861305523957788</c:v>
                </c:pt>
                <c:pt idx="523">
                  <c:v>0.86754537789993136</c:v>
                </c:pt>
                <c:pt idx="524">
                  <c:v>0.86647175660696685</c:v>
                </c:pt>
                <c:pt idx="525">
                  <c:v>0.8653921787818315</c:v>
                </c:pt>
                <c:pt idx="526">
                  <c:v>0.86430663196263047</c:v>
                </c:pt>
                <c:pt idx="527">
                  <c:v>0.86321510380559374</c:v>
                </c:pt>
                <c:pt idx="528">
                  <c:v>0.862117582086249</c:v>
                </c:pt>
                <c:pt idx="529">
                  <c:v>0.861014054700597</c:v>
                </c:pt>
                <c:pt idx="530">
                  <c:v>0.85990450966628973</c:v>
                </c:pt>
                <c:pt idx="531">
                  <c:v>0.85878893512381438</c:v>
                </c:pt>
                <c:pt idx="532">
                  <c:v>0.85766731933767781</c:v>
                </c:pt>
                <c:pt idx="533">
                  <c:v>0.85653965069759797</c:v>
                </c:pt>
                <c:pt idx="534">
                  <c:v>0.85540591771969599</c:v>
                </c:pt>
                <c:pt idx="535">
                  <c:v>0.85426610904769507</c:v>
                </c:pt>
                <c:pt idx="536">
                  <c:v>0.85312021345411782</c:v>
                </c:pt>
                <c:pt idx="537">
                  <c:v>0.8519682198414944</c:v>
                </c:pt>
                <c:pt idx="538">
                  <c:v>0.85081011724356714</c:v>
                </c:pt>
                <c:pt idx="539">
                  <c:v>0.84964589482650377</c:v>
                </c:pt>
                <c:pt idx="540">
                  <c:v>0.8484755418901111</c:v>
                </c:pt>
                <c:pt idx="541">
                  <c:v>0.84729904786905552</c:v>
                </c:pt>
                <c:pt idx="542">
                  <c:v>0.84611640233408325</c:v>
                </c:pt>
                <c:pt idx="543">
                  <c:v>0.84492759499324621</c:v>
                </c:pt>
                <c:pt idx="544">
                  <c:v>0.84373261569313418</c:v>
                </c:pt>
                <c:pt idx="545">
                  <c:v>0.84253145442010346</c:v>
                </c:pt>
                <c:pt idx="546">
                  <c:v>0.84132410130151702</c:v>
                </c:pt>
                <c:pt idx="547">
                  <c:v>0.84011054660698359</c:v>
                </c:pt>
                <c:pt idx="548">
                  <c:v>0.83889078074960022</c:v>
                </c:pt>
                <c:pt idx="549">
                  <c:v>0.8376647942872022</c:v>
                </c:pt>
                <c:pt idx="550">
                  <c:v>0.83643257792361125</c:v>
                </c:pt>
                <c:pt idx="551">
                  <c:v>0.83519412250989222</c:v>
                </c:pt>
                <c:pt idx="552">
                  <c:v>0.83394941904561026</c:v>
                </c:pt>
                <c:pt idx="553">
                  <c:v>0.83269845868009362</c:v>
                </c:pt>
                <c:pt idx="554">
                  <c:v>0.83144123271369763</c:v>
                </c:pt>
                <c:pt idx="555">
                  <c:v>0.83017773259907424</c:v>
                </c:pt>
                <c:pt idx="556">
                  <c:v>0.82890794994244543</c:v>
                </c:pt>
                <c:pt idx="557">
                  <c:v>0.82763187650487879</c:v>
                </c:pt>
                <c:pt idx="558">
                  <c:v>0.82634950420356645</c:v>
                </c:pt>
                <c:pt idx="559">
                  <c:v>0.82506082511311041</c:v>
                </c:pt>
                <c:pt idx="560">
                  <c:v>0.82376583146680793</c:v>
                </c:pt>
                <c:pt idx="561">
                  <c:v>0.82246451565794243</c:v>
                </c:pt>
                <c:pt idx="562">
                  <c:v>0.82115687024107864</c:v>
                </c:pt>
                <c:pt idx="563">
                  <c:v>0.81984288793335902</c:v>
                </c:pt>
                <c:pt idx="564">
                  <c:v>0.81852256161580594</c:v>
                </c:pt>
                <c:pt idx="565">
                  <c:v>0.81719588433462698</c:v>
                </c:pt>
                <c:pt idx="566">
                  <c:v>0.81586284930252306</c:v>
                </c:pt>
                <c:pt idx="567">
                  <c:v>0.81452344990000014</c:v>
                </c:pt>
                <c:pt idx="568">
                  <c:v>0.81317767967668619</c:v>
                </c:pt>
                <c:pt idx="569">
                  <c:v>0.81182553235264976</c:v>
                </c:pt>
                <c:pt idx="570">
                  <c:v>0.81046700181972264</c:v>
                </c:pt>
                <c:pt idx="571">
                  <c:v>0.80910208214282808</c:v>
                </c:pt>
                <c:pt idx="572">
                  <c:v>0.80773076756130924</c:v>
                </c:pt>
                <c:pt idx="573">
                  <c:v>0.80635305249026401</c:v>
                </c:pt>
                <c:pt idx="574">
                  <c:v>0.80496893152188176</c:v>
                </c:pt>
                <c:pt idx="575">
                  <c:v>0.80357839942678466</c:v>
                </c:pt>
                <c:pt idx="576">
                  <c:v>0.80218145115537265</c:v>
                </c:pt>
                <c:pt idx="577">
                  <c:v>0.80077808183917132</c:v>
                </c:pt>
                <c:pt idx="578">
                  <c:v>0.79936828679218286</c:v>
                </c:pt>
                <c:pt idx="579">
                  <c:v>0.79795206151224307</c:v>
                </c:pt>
                <c:pt idx="580">
                  <c:v>0.79652940168237929</c:v>
                </c:pt>
                <c:pt idx="581">
                  <c:v>0.79510030317217317</c:v>
                </c:pt>
                <c:pt idx="582">
                  <c:v>0.79366476203912695</c:v>
                </c:pt>
                <c:pt idx="583">
                  <c:v>0.79222277453003376</c:v>
                </c:pt>
                <c:pt idx="584">
                  <c:v>0.79077433708234957</c:v>
                </c:pt>
                <c:pt idx="585">
                  <c:v>0.78931944632557205</c:v>
                </c:pt>
                <c:pt idx="586">
                  <c:v>0.78785809908261994</c:v>
                </c:pt>
                <c:pt idx="587">
                  <c:v>0.78639029237121749</c:v>
                </c:pt>
                <c:pt idx="588">
                  <c:v>0.78491602340528233</c:v>
                </c:pt>
                <c:pt idx="589">
                  <c:v>0.78343528959631725</c:v>
                </c:pt>
                <c:pt idx="590">
                  <c:v>0.78194808855480447</c:v>
                </c:pt>
                <c:pt idx="591">
                  <c:v>0.78045441809160465</c:v>
                </c:pt>
                <c:pt idx="592">
                  <c:v>0.77895427621935909</c:v>
                </c:pt>
                <c:pt idx="593">
                  <c:v>0.77744766115389585</c:v>
                </c:pt>
                <c:pt idx="594">
                  <c:v>0.77593457131563759</c:v>
                </c:pt>
                <c:pt idx="595">
                  <c:v>0.7744150053310177</c:v>
                </c:pt>
                <c:pt idx="596">
                  <c:v>0.77288896203389323</c:v>
                </c:pt>
                <c:pt idx="597">
                  <c:v>0.77135644046696794</c:v>
                </c:pt>
                <c:pt idx="598">
                  <c:v>0.76981743988321438</c:v>
                </c:pt>
                <c:pt idx="599">
                  <c:v>0.768271959747302</c:v>
                </c:pt>
                <c:pt idx="600">
                  <c:v>0.76671999973702798</c:v>
                </c:pt>
                <c:pt idx="601">
                  <c:v>0.76516155974475264</c:v>
                </c:pt>
                <c:pt idx="602">
                  <c:v>0.76359663987883586</c:v>
                </c:pt>
                <c:pt idx="603">
                  <c:v>0.76202524046508047</c:v>
                </c:pt>
                <c:pt idx="604">
                  <c:v>0.76044736204817709</c:v>
                </c:pt>
                <c:pt idx="605">
                  <c:v>0.75886300539315266</c:v>
                </c:pt>
                <c:pt idx="606">
                  <c:v>0.75727217148682435</c:v>
                </c:pt>
                <c:pt idx="607">
                  <c:v>0.75567486153925456</c:v>
                </c:pt>
                <c:pt idx="608">
                  <c:v>0.75407107698521059</c:v>
                </c:pt>
                <c:pt idx="609">
                  <c:v>0.75246081948562948</c:v>
                </c:pt>
                <c:pt idx="610">
                  <c:v>0.75084409092908333</c:v>
                </c:pt>
                <c:pt idx="611">
                  <c:v>0.74922089343325082</c:v>
                </c:pt>
                <c:pt idx="612">
                  <c:v>0.74759122934639077</c:v>
                </c:pt>
                <c:pt idx="613">
                  <c:v>0.74595510124882214</c:v>
                </c:pt>
                <c:pt idx="614">
                  <c:v>0.74431251195440162</c:v>
                </c:pt>
                <c:pt idx="615">
                  <c:v>0.74266346451201171</c:v>
                </c:pt>
                <c:pt idx="616">
                  <c:v>0.74100796220704812</c:v>
                </c:pt>
                <c:pt idx="617">
                  <c:v>0.73934600856291266</c:v>
                </c:pt>
                <c:pt idx="618">
                  <c:v>0.73767760734250709</c:v>
                </c:pt>
                <c:pt idx="619">
                  <c:v>0.73600276254973551</c:v>
                </c:pt>
                <c:pt idx="620">
                  <c:v>0.7343214784310057</c:v>
                </c:pt>
                <c:pt idx="621">
                  <c:v>0.7326337594767347</c:v>
                </c:pt>
                <c:pt idx="622">
                  <c:v>0.73093961042286126</c:v>
                </c:pt>
                <c:pt idx="623">
                  <c:v>0.7292390362523582</c:v>
                </c:pt>
                <c:pt idx="624">
                  <c:v>0.72753204219674916</c:v>
                </c:pt>
                <c:pt idx="625">
                  <c:v>0.72581863373763289</c:v>
                </c:pt>
                <c:pt idx="626">
                  <c:v>0.72409881660820308</c:v>
                </c:pt>
                <c:pt idx="627">
                  <c:v>0.7223725967947805</c:v>
                </c:pt>
                <c:pt idx="628">
                  <c:v>0.72063998053834266</c:v>
                </c:pt>
                <c:pt idx="629">
                  <c:v>0.71890097433606015</c:v>
                </c:pt>
                <c:pt idx="630">
                  <c:v>0.71715558494283549</c:v>
                </c:pt>
                <c:pt idx="631">
                  <c:v>0.7154038193728457</c:v>
                </c:pt>
                <c:pt idx="632">
                  <c:v>0.71364568490108726</c:v>
                </c:pt>
                <c:pt idx="633">
                  <c:v>0.7118811890649287</c:v>
                </c:pt>
                <c:pt idx="634">
                  <c:v>0.71011033966566128</c:v>
                </c:pt>
                <c:pt idx="635">
                  <c:v>0.70833314477005715</c:v>
                </c:pt>
                <c:pt idx="636">
                  <c:v>0.7065496127119304</c:v>
                </c:pt>
                <c:pt idx="637">
                  <c:v>0.70475975209370056</c:v>
                </c:pt>
                <c:pt idx="638">
                  <c:v>0.70296357178795954</c:v>
                </c:pt>
                <c:pt idx="639">
                  <c:v>0.70116108093904572</c:v>
                </c:pt>
                <c:pt idx="640">
                  <c:v>0.69935228896461621</c:v>
                </c:pt>
                <c:pt idx="641">
                  <c:v>0.69753720555722654</c:v>
                </c:pt>
                <c:pt idx="642">
                  <c:v>0.69571584068591297</c:v>
                </c:pt>
                <c:pt idx="643">
                  <c:v>0.69388820459777867</c:v>
                </c:pt>
                <c:pt idx="644">
                  <c:v>0.6920543078195821</c:v>
                </c:pt>
                <c:pt idx="645">
                  <c:v>0.69021416115933021</c:v>
                </c:pt>
                <c:pt idx="646">
                  <c:v>0.68836777570787655</c:v>
                </c:pt>
                <c:pt idx="647">
                  <c:v>0.68651516284051883</c:v>
                </c:pt>
                <c:pt idx="648">
                  <c:v>0.68465633421860428</c:v>
                </c:pt>
                <c:pt idx="649">
                  <c:v>0.68279130179113889</c:v>
                </c:pt>
                <c:pt idx="650">
                  <c:v>0.68092007779639396</c:v>
                </c:pt>
                <c:pt idx="651">
                  <c:v>0.67904267476352453</c:v>
                </c:pt>
                <c:pt idx="652">
                  <c:v>0.67715910551418579</c:v>
                </c:pt>
                <c:pt idx="653">
                  <c:v>0.67526938316415608</c:v>
                </c:pt>
                <c:pt idx="654">
                  <c:v>0.67337352112496018</c:v>
                </c:pt>
                <c:pt idx="655">
                  <c:v>0.67147153310550067</c:v>
                </c:pt>
                <c:pt idx="656">
                  <c:v>0.66956343311368982</c:v>
                </c:pt>
                <c:pt idx="657">
                  <c:v>0.66764923545808474</c:v>
                </c:pt>
                <c:pt idx="658">
                  <c:v>0.66572895474952776</c:v>
                </c:pt>
                <c:pt idx="659">
                  <c:v>0.66380260590279017</c:v>
                </c:pt>
                <c:pt idx="660">
                  <c:v>0.66187020413821995</c:v>
                </c:pt>
                <c:pt idx="661">
                  <c:v>0.65993176498339134</c:v>
                </c:pt>
                <c:pt idx="662">
                  <c:v>0.65798730427475816</c:v>
                </c:pt>
                <c:pt idx="663">
                  <c:v>0.65603683815931291</c:v>
                </c:pt>
                <c:pt idx="664">
                  <c:v>0.65408038309624839</c:v>
                </c:pt>
                <c:pt idx="665">
                  <c:v>0.65211795585862209</c:v>
                </c:pt>
                <c:pt idx="666">
                  <c:v>0.65014957353502389</c:v>
                </c:pt>
                <c:pt idx="667">
                  <c:v>0.64817525359187722</c:v>
                </c:pt>
                <c:pt idx="668">
                  <c:v>0.64619501363260778</c:v>
                </c:pt>
                <c:pt idx="669">
                  <c:v>0.64420887176308028</c:v>
                </c:pt>
                <c:pt idx="670">
                  <c:v>0.64221684635077547</c:v>
                </c:pt>
                <c:pt idx="671">
                  <c:v>0.64021895608710855</c:v>
                </c:pt>
                <c:pt idx="672">
                  <c:v>0.63821521998911046</c:v>
                </c:pt>
                <c:pt idx="673">
                  <c:v>0.63620565740113066</c:v>
                </c:pt>
                <c:pt idx="674">
                  <c:v>0.63419028799652855</c:v>
                </c:pt>
                <c:pt idx="675">
                  <c:v>0.63216913177937539</c:v>
                </c:pt>
                <c:pt idx="676">
                  <c:v>0.63014220908616247</c:v>
                </c:pt>
                <c:pt idx="677">
                  <c:v>0.62810954058750379</c:v>
                </c:pt>
                <c:pt idx="678">
                  <c:v>0.62607114728985291</c:v>
                </c:pt>
                <c:pt idx="679">
                  <c:v>0.62402705053721474</c:v>
                </c:pt>
                <c:pt idx="680">
                  <c:v>0.62197727201286801</c:v>
                </c:pt>
                <c:pt idx="681">
                  <c:v>0.61992183374108301</c:v>
                </c:pt>
                <c:pt idx="682">
                  <c:v>0.61786075808885221</c:v>
                </c:pt>
                <c:pt idx="683">
                  <c:v>0.61579406776761925</c:v>
                </c:pt>
                <c:pt idx="684">
                  <c:v>0.61372178583501025</c:v>
                </c:pt>
                <c:pt idx="685">
                  <c:v>0.61164393569657227</c:v>
                </c:pt>
                <c:pt idx="686">
                  <c:v>0.60956054110751479</c:v>
                </c:pt>
                <c:pt idx="687">
                  <c:v>0.6074716261744515</c:v>
                </c:pt>
                <c:pt idx="688">
                  <c:v>0.60537721535715039</c:v>
                </c:pt>
                <c:pt idx="689">
                  <c:v>0.60327733347028434</c:v>
                </c:pt>
                <c:pt idx="690">
                  <c:v>0.60117200568518492</c:v>
                </c:pt>
                <c:pt idx="691">
                  <c:v>0.599061257531604</c:v>
                </c:pt>
                <c:pt idx="692">
                  <c:v>0.59694511489947255</c:v>
                </c:pt>
                <c:pt idx="693">
                  <c:v>0.59482360404066814</c:v>
                </c:pt>
                <c:pt idx="694">
                  <c:v>0.59269675157078416</c:v>
                </c:pt>
                <c:pt idx="695">
                  <c:v>0.59056458447090321</c:v>
                </c:pt>
                <c:pt idx="696">
                  <c:v>0.58842713008937264</c:v>
                </c:pt>
                <c:pt idx="697">
                  <c:v>0.58628441614358695</c:v>
                </c:pt>
                <c:pt idx="698">
                  <c:v>0.58413647072176778</c:v>
                </c:pt>
                <c:pt idx="699">
                  <c:v>0.58198332228475513</c:v>
                </c:pt>
                <c:pt idx="700">
                  <c:v>0.57982499966779655</c:v>
                </c:pt>
                <c:pt idx="701">
                  <c:v>0.5776615320823415</c:v>
                </c:pt>
                <c:pt idx="702">
                  <c:v>0.57549294911784066</c:v>
                </c:pt>
                <c:pt idx="703">
                  <c:v>0.5733192807435461</c:v>
                </c:pt>
                <c:pt idx="704">
                  <c:v>0.57114055731031965</c:v>
                </c:pt>
                <c:pt idx="705">
                  <c:v>0.56895680955243799</c:v>
                </c:pt>
                <c:pt idx="706">
                  <c:v>0.56676806858940765</c:v>
                </c:pt>
                <c:pt idx="707">
                  <c:v>0.56457436592778087</c:v>
                </c:pt>
                <c:pt idx="708">
                  <c:v>0.56237573346297642</c:v>
                </c:pt>
                <c:pt idx="709">
                  <c:v>0.56017220348109964</c:v>
                </c:pt>
                <c:pt idx="710">
                  <c:v>0.55796380866077389</c:v>
                </c:pt>
                <c:pt idx="711">
                  <c:v>0.55575058207496719</c:v>
                </c:pt>
                <c:pt idx="712">
                  <c:v>0.5535325571928299</c:v>
                </c:pt>
                <c:pt idx="713">
                  <c:v>0.55130976788152875</c:v>
                </c:pt>
                <c:pt idx="714">
                  <c:v>0.54908224840809206</c:v>
                </c:pt>
                <c:pt idx="715">
                  <c:v>0.54685003344125183</c:v>
                </c:pt>
                <c:pt idx="716">
                  <c:v>0.5446131580532938</c:v>
                </c:pt>
                <c:pt idx="717">
                  <c:v>0.54237165772190954</c:v>
                </c:pt>
                <c:pt idx="718">
                  <c:v>0.54012556833205216</c:v>
                </c:pt>
                <c:pt idx="719">
                  <c:v>0.53787492617779453</c:v>
                </c:pt>
                <c:pt idx="720">
                  <c:v>0.53561976796419475</c:v>
                </c:pt>
                <c:pt idx="721">
                  <c:v>0.53336013080915967</c:v>
                </c:pt>
                <c:pt idx="722">
                  <c:v>0.5310960522453182</c:v>
                </c:pt>
                <c:pt idx="723">
                  <c:v>0.52882757022189353</c:v>
                </c:pt>
                <c:pt idx="724">
                  <c:v>0.52655472310658002</c:v>
                </c:pt>
                <c:pt idx="725">
                  <c:v>0.52427754968742502</c:v>
                </c:pt>
                <c:pt idx="726">
                  <c:v>0.52199608917471274</c:v>
                </c:pt>
                <c:pt idx="727">
                  <c:v>0.51971038120285407</c:v>
                </c:pt>
                <c:pt idx="728">
                  <c:v>0.51742046583227697</c:v>
                </c:pt>
                <c:pt idx="729">
                  <c:v>0.51512638355132168</c:v>
                </c:pt>
                <c:pt idx="730">
                  <c:v>0.51282817527814062</c:v>
                </c:pt>
                <c:pt idx="731">
                  <c:v>0.51052588236260077</c:v>
                </c:pt>
                <c:pt idx="732">
                  <c:v>0.50821954658818991</c:v>
                </c:pt>
                <c:pt idx="733">
                  <c:v>0.50590921017392509</c:v>
                </c:pt>
                <c:pt idx="734">
                  <c:v>0.50359491577626825</c:v>
                </c:pt>
                <c:pt idx="735">
                  <c:v>0.50127670649104139</c:v>
                </c:pt>
                <c:pt idx="736">
                  <c:v>0.49895462585534855</c:v>
                </c:pt>
                <c:pt idx="737">
                  <c:v>0.49662871784949969</c:v>
                </c:pt>
                <c:pt idx="738">
                  <c:v>0.4942990268989369</c:v>
                </c:pt>
                <c:pt idx="739">
                  <c:v>0.49196559787616789</c:v>
                </c:pt>
                <c:pt idx="740">
                  <c:v>0.48962847610270011</c:v>
                </c:pt>
                <c:pt idx="741">
                  <c:v>0.48728770735097982</c:v>
                </c:pt>
                <c:pt idx="742">
                  <c:v>0.48494333784633259</c:v>
                </c:pt>
                <c:pt idx="743">
                  <c:v>0.4825954142689115</c:v>
                </c:pt>
                <c:pt idx="744">
                  <c:v>0.48024398375564548</c:v>
                </c:pt>
                <c:pt idx="745">
                  <c:v>0.47788909390219159</c:v>
                </c:pt>
                <c:pt idx="746">
                  <c:v>0.47553079276489263</c:v>
                </c:pt>
                <c:pt idx="747">
                  <c:v>0.47316912886273743</c:v>
                </c:pt>
                <c:pt idx="748">
                  <c:v>0.47080415117932373</c:v>
                </c:pt>
                <c:pt idx="749">
                  <c:v>0.46843590916482558</c:v>
                </c:pt>
                <c:pt idx="750">
                  <c:v>0.46606445273796537</c:v>
                </c:pt>
                <c:pt idx="751">
                  <c:v>0.46368983228798855</c:v>
                </c:pt>
                <c:pt idx="752">
                  <c:v>0.46131209867664003</c:v>
                </c:pt>
                <c:pt idx="753">
                  <c:v>0.45893130324014764</c:v>
                </c:pt>
                <c:pt idx="754">
                  <c:v>0.45654749779120718</c:v>
                </c:pt>
                <c:pt idx="755">
                  <c:v>0.45416073462097095</c:v>
                </c:pt>
                <c:pt idx="756">
                  <c:v>0.45177106650104126</c:v>
                </c:pt>
                <c:pt idx="757">
                  <c:v>0.44937854668546473</c:v>
                </c:pt>
                <c:pt idx="758">
                  <c:v>0.44698322891273423</c:v>
                </c:pt>
                <c:pt idx="759">
                  <c:v>0.44458516740779164</c:v>
                </c:pt>
                <c:pt idx="760">
                  <c:v>0.44218441688403476</c:v>
                </c:pt>
                <c:pt idx="761">
                  <c:v>0.43978103254532619</c:v>
                </c:pt>
                <c:pt idx="762">
                  <c:v>0.43737507008801169</c:v>
                </c:pt>
                <c:pt idx="763">
                  <c:v>0.43496658570293345</c:v>
                </c:pt>
                <c:pt idx="764">
                  <c:v>0.43255563607745384</c:v>
                </c:pt>
                <c:pt idx="765">
                  <c:v>0.43014227839748065</c:v>
                </c:pt>
                <c:pt idx="766">
                  <c:v>0.42772657034949491</c:v>
                </c:pt>
                <c:pt idx="767">
                  <c:v>0.42530857012258239</c:v>
                </c:pt>
                <c:pt idx="768">
                  <c:v>0.4228883364104713</c:v>
                </c:pt>
                <c:pt idx="769">
                  <c:v>0.42046592841356989</c:v>
                </c:pt>
                <c:pt idx="770">
                  <c:v>0.41804140584101146</c:v>
                </c:pt>
                <c:pt idx="771">
                  <c:v>0.41561482891269763</c:v>
                </c:pt>
                <c:pt idx="772">
                  <c:v>0.41318625836135303</c:v>
                </c:pt>
                <c:pt idx="773">
                  <c:v>0.41075575543457399</c:v>
                </c:pt>
                <c:pt idx="774">
                  <c:v>0.40832338189689132</c:v>
                </c:pt>
                <c:pt idx="775">
                  <c:v>0.40588920003182727</c:v>
                </c:pt>
                <c:pt idx="776">
                  <c:v>0.40345327264396147</c:v>
                </c:pt>
                <c:pt idx="777">
                  <c:v>0.40101566306099945</c:v>
                </c:pt>
                <c:pt idx="778">
                  <c:v>0.39857643513584362</c:v>
                </c:pt>
                <c:pt idx="779">
                  <c:v>0.39613565324866973</c:v>
                </c:pt>
                <c:pt idx="780">
                  <c:v>0.39369338230900564</c:v>
                </c:pt>
                <c:pt idx="781">
                  <c:v>0.39124968775781266</c:v>
                </c:pt>
                <c:pt idx="782">
                  <c:v>0.38880463556957368</c:v>
                </c:pt>
                <c:pt idx="783">
                  <c:v>0.38635829225438145</c:v>
                </c:pt>
                <c:pt idx="784">
                  <c:v>0.38391072486003219</c:v>
                </c:pt>
                <c:pt idx="785">
                  <c:v>0.38146200097412319</c:v>
                </c:pt>
                <c:pt idx="786">
                  <c:v>0.37901218872615394</c:v>
                </c:pt>
                <c:pt idx="787">
                  <c:v>0.37656135678962888</c:v>
                </c:pt>
                <c:pt idx="788">
                  <c:v>0.3741095743841647</c:v>
                </c:pt>
                <c:pt idx="789">
                  <c:v>0.37165691127760558</c:v>
                </c:pt>
                <c:pt idx="790">
                  <c:v>0.36920343778813303</c:v>
                </c:pt>
                <c:pt idx="791">
                  <c:v>0.36674922478638761</c:v>
                </c:pt>
                <c:pt idx="792">
                  <c:v>0.36429434369759184</c:v>
                </c:pt>
                <c:pt idx="793">
                  <c:v>0.36183886650367225</c:v>
                </c:pt>
                <c:pt idx="794">
                  <c:v>0.35938286574539324</c:v>
                </c:pt>
                <c:pt idx="795">
                  <c:v>0.35692641452448726</c:v>
                </c:pt>
                <c:pt idx="796">
                  <c:v>0.35446958650579208</c:v>
                </c:pt>
                <c:pt idx="797">
                  <c:v>0.35201245591939068</c:v>
                </c:pt>
                <c:pt idx="798">
                  <c:v>0.34955509756275627</c:v>
                </c:pt>
                <c:pt idx="799">
                  <c:v>0.34709758680289871</c:v>
                </c:pt>
                <c:pt idx="800">
                  <c:v>0.3446399995785151</c:v>
                </c:pt>
                <c:pt idx="801">
                  <c:v>0.34218241240214509</c:v>
                </c:pt>
                <c:pt idx="802">
                  <c:v>0.33972490236232944</c:v>
                </c:pt>
                <c:pt idx="803">
                  <c:v>0.33726754712577112</c:v>
                </c:pt>
                <c:pt idx="804">
                  <c:v>0.33481042493950031</c:v>
                </c:pt>
                <c:pt idx="805">
                  <c:v>0.33235361463304458</c:v>
                </c:pt>
                <c:pt idx="806">
                  <c:v>0.32989719562060071</c:v>
                </c:pt>
                <c:pt idx="807">
                  <c:v>0.3274412479032115</c:v>
                </c:pt>
                <c:pt idx="808">
                  <c:v>0.32498585207094477</c:v>
                </c:pt>
                <c:pt idx="809">
                  <c:v>0.32253108930507679</c:v>
                </c:pt>
                <c:pt idx="810">
                  <c:v>0.32007704138028004</c:v>
                </c:pt>
                <c:pt idx="811">
                  <c:v>0.31762379066681357</c:v>
                </c:pt>
                <c:pt idx="812">
                  <c:v>0.31517142013271637</c:v>
                </c:pt>
                <c:pt idx="813">
                  <c:v>0.3127200133460073</c:v>
                </c:pt>
                <c:pt idx="814">
                  <c:v>0.31026965447688304</c:v>
                </c:pt>
                <c:pt idx="815">
                  <c:v>0.30782042829992595</c:v>
                </c:pt>
                <c:pt idx="816">
                  <c:v>0.30537242019631283</c:v>
                </c:pt>
                <c:pt idx="817">
                  <c:v>0.30292571615602437</c:v>
                </c:pt>
                <c:pt idx="818">
                  <c:v>0.30048040278006316</c:v>
                </c:pt>
                <c:pt idx="819">
                  <c:v>0.29803656728267358</c:v>
                </c:pt>
                <c:pt idx="820">
                  <c:v>0.29559429749356303</c:v>
                </c:pt>
                <c:pt idx="821">
                  <c:v>0.29315368186012847</c:v>
                </c:pt>
                <c:pt idx="822">
                  <c:v>0.29071480944968908</c:v>
                </c:pt>
                <c:pt idx="823">
                  <c:v>0.28827776995171805</c:v>
                </c:pt>
                <c:pt idx="824">
                  <c:v>0.28584265368007911</c:v>
                </c:pt>
                <c:pt idx="825">
                  <c:v>0.28340955157527037</c:v>
                </c:pt>
                <c:pt idx="826">
                  <c:v>0.28097855520666637</c:v>
                </c:pt>
                <c:pt idx="827">
                  <c:v>0.27854975677476745</c:v>
                </c:pt>
                <c:pt idx="828">
                  <c:v>0.2761232491134521</c:v>
                </c:pt>
                <c:pt idx="829">
                  <c:v>0.27369912569223043</c:v>
                </c:pt>
                <c:pt idx="830">
                  <c:v>0.27127748061850443</c:v>
                </c:pt>
                <c:pt idx="831">
                  <c:v>0.26885840863983224</c:v>
                </c:pt>
                <c:pt idx="832">
                  <c:v>0.26644200514619021</c:v>
                </c:pt>
                <c:pt idx="833">
                  <c:v>0.26402836617224645</c:v>
                </c:pt>
                <c:pt idx="834">
                  <c:v>0.26161758839963323</c:v>
                </c:pt>
                <c:pt idx="835">
                  <c:v>0.25920976915922189</c:v>
                </c:pt>
                <c:pt idx="836">
                  <c:v>0.25680500643340731</c:v>
                </c:pt>
                <c:pt idx="837">
                  <c:v>0.25440339885838825</c:v>
                </c:pt>
                <c:pt idx="838">
                  <c:v>0.25200504572645799</c:v>
                </c:pt>
                <c:pt idx="839">
                  <c:v>0.24961004698829414</c:v>
                </c:pt>
                <c:pt idx="840">
                  <c:v>0.24721850325525407</c:v>
                </c:pt>
                <c:pt idx="841">
                  <c:v>0.24483051580167348</c:v>
                </c:pt>
                <c:pt idx="842">
                  <c:v>0.24244618656716899</c:v>
                </c:pt>
                <c:pt idx="843">
                  <c:v>0.24006561815894367</c:v>
                </c:pt>
                <c:pt idx="844">
                  <c:v>0.23768891385409563</c:v>
                </c:pt>
                <c:pt idx="845">
                  <c:v>0.2353161776019328</c:v>
                </c:pt>
                <c:pt idx="846">
                  <c:v>0.2329475140262881</c:v>
                </c:pt>
                <c:pt idx="847">
                  <c:v>0.23058302842783973</c:v>
                </c:pt>
                <c:pt idx="848">
                  <c:v>0.22822282678643546</c:v>
                </c:pt>
                <c:pt idx="849">
                  <c:v>0.22586701576341994</c:v>
                </c:pt>
                <c:pt idx="850">
                  <c:v>0.22351570270396626</c:v>
                </c:pt>
                <c:pt idx="851">
                  <c:v>0.22116899563940873</c:v>
                </c:pt>
                <c:pt idx="852">
                  <c:v>0.21882700328958293</c:v>
                </c:pt>
                <c:pt idx="853">
                  <c:v>0.2164898350651665</c:v>
                </c:pt>
                <c:pt idx="854">
                  <c:v>0.21415760107002546</c:v>
                </c:pt>
                <c:pt idx="855">
                  <c:v>0.21183041210356224</c:v>
                </c:pt>
                <c:pt idx="856">
                  <c:v>0.20950837966306846</c:v>
                </c:pt>
                <c:pt idx="857">
                  <c:v>0.20719161594608182</c:v>
                </c:pt>
                <c:pt idx="858">
                  <c:v>0.20488023385274523</c:v>
                </c:pt>
                <c:pt idx="859">
                  <c:v>0.20257434698817045</c:v>
                </c:pt>
                <c:pt idx="860">
                  <c:v>0.20027406966480421</c:v>
                </c:pt>
                <c:pt idx="861">
                  <c:v>0.1979795169048012</c:v>
                </c:pt>
                <c:pt idx="862">
                  <c:v>0.19569080440379982</c:v>
                </c:pt>
                <c:pt idx="863">
                  <c:v>0.19340804869057826</c:v>
                </c:pt>
                <c:pt idx="864">
                  <c:v>0.19113136688898014</c:v>
                </c:pt>
                <c:pt idx="865">
                  <c:v>0.18886087688377562</c:v>
                </c:pt>
                <c:pt idx="866">
                  <c:v>0.18659669728134698</c:v>
                </c:pt>
                <c:pt idx="867">
                  <c:v>0.18433894741208234</c:v>
                </c:pt>
                <c:pt idx="868">
                  <c:v>0.18208774733277</c:v>
                </c:pt>
                <c:pt idx="869">
                  <c:v>0.17984321782899848</c:v>
                </c:pt>
                <c:pt idx="870">
                  <c:v>0.17760548041755964</c:v>
                </c:pt>
                <c:pt idx="871">
                  <c:v>0.17537465734885516</c:v>
                </c:pt>
                <c:pt idx="872">
                  <c:v>0.17315087160930653</c:v>
                </c:pt>
                <c:pt idx="873">
                  <c:v>0.17093424692377002</c:v>
                </c:pt>
                <c:pt idx="874">
                  <c:v>0.1687249077579519</c:v>
                </c:pt>
                <c:pt idx="875">
                  <c:v>0.16652297932083204</c:v>
                </c:pt>
                <c:pt idx="876">
                  <c:v>0.16432858756708657</c:v>
                </c:pt>
                <c:pt idx="877">
                  <c:v>0.16214185919951696</c:v>
                </c:pt>
                <c:pt idx="878">
                  <c:v>0.15996292167148174</c:v>
                </c:pt>
                <c:pt idx="879">
                  <c:v>0.15779190318933223</c:v>
                </c:pt>
                <c:pt idx="880">
                  <c:v>0.15562893271485079</c:v>
                </c:pt>
                <c:pt idx="881">
                  <c:v>0.15347413996769355</c:v>
                </c:pt>
                <c:pt idx="882">
                  <c:v>0.15132765542783821</c:v>
                </c:pt>
                <c:pt idx="883">
                  <c:v>0.14918961033803113</c:v>
                </c:pt>
                <c:pt idx="884">
                  <c:v>0.14706013670624285</c:v>
                </c:pt>
                <c:pt idx="885">
                  <c:v>0.14493936730812473</c:v>
                </c:pt>
                <c:pt idx="886">
                  <c:v>0.14282743568946898</c:v>
                </c:pt>
                <c:pt idx="887">
                  <c:v>0.14072447616867301</c:v>
                </c:pt>
                <c:pt idx="888">
                  <c:v>0.13863062383920788</c:v>
                </c:pt>
                <c:pt idx="889">
                  <c:v>0.13654601457208893</c:v>
                </c:pt>
                <c:pt idx="890">
                  <c:v>0.13447078501835108</c:v>
                </c:pt>
                <c:pt idx="891">
                  <c:v>0.1324050726115279</c:v>
                </c:pt>
                <c:pt idx="892">
                  <c:v>0.13034901557013279</c:v>
                </c:pt>
                <c:pt idx="893">
                  <c:v>0.12830275290014592</c:v>
                </c:pt>
                <c:pt idx="894">
                  <c:v>0.12626642439750291</c:v>
                </c:pt>
                <c:pt idx="895">
                  <c:v>0.12424017065058779</c:v>
                </c:pt>
                <c:pt idx="896">
                  <c:v>0.12222413304273039</c:v>
                </c:pt>
                <c:pt idx="897">
                  <c:v>0.12021845375470563</c:v>
                </c:pt>
                <c:pt idx="898">
                  <c:v>0.11822327576723801</c:v>
                </c:pt>
                <c:pt idx="899">
                  <c:v>0.11623874286350833</c:v>
                </c:pt>
                <c:pt idx="900">
                  <c:v>0.11426499963166536</c:v>
                </c:pt>
                <c:pt idx="901">
                  <c:v>0.11230219146734033</c:v>
                </c:pt>
                <c:pt idx="902">
                  <c:v>0.1103504645761646</c:v>
                </c:pt>
                <c:pt idx="903">
                  <c:v>0.10840996597629227</c:v>
                </c:pt>
                <c:pt idx="904">
                  <c:v>0.1064808435009249</c:v>
                </c:pt>
                <c:pt idx="905">
                  <c:v>0.10456324580084053</c:v>
                </c:pt>
                <c:pt idx="906">
                  <c:v>0.10265732234692715</c:v>
                </c:pt>
                <c:pt idx="907">
                  <c:v>0.10076322343271804</c:v>
                </c:pt>
                <c:pt idx="908">
                  <c:v>9.8881100176931302E-2</c:v>
                </c:pt>
                <c:pt idx="909">
                  <c:v>9.7011104526014913E-2</c:v>
                </c:pt>
                <c:pt idx="910">
                  <c:v>9.5153389256691367E-2</c:v>
                </c:pt>
                <c:pt idx="911">
                  <c:v>9.3308107978510524E-2</c:v>
                </c:pt>
                <c:pt idx="912">
                  <c:v>9.1475415136402116E-2</c:v>
                </c:pt>
                <c:pt idx="913">
                  <c:v>8.9655466013234486E-2</c:v>
                </c:pt>
                <c:pt idx="914">
                  <c:v>8.7848416732375867E-2</c:v>
                </c:pt>
                <c:pt idx="915">
                  <c:v>8.6054424260259221E-2</c:v>
                </c:pt>
                <c:pt idx="916">
                  <c:v>8.427364640895052E-2</c:v>
                </c:pt>
                <c:pt idx="917">
                  <c:v>8.2506241838721683E-2</c:v>
                </c:pt>
                <c:pt idx="918">
                  <c:v>8.0752370060625966E-2</c:v>
                </c:pt>
                <c:pt idx="919">
                  <c:v>7.901219143907745E-2</c:v>
                </c:pt>
                <c:pt idx="920">
                  <c:v>7.7285867194433755E-2</c:v>
                </c:pt>
                <c:pt idx="921">
                  <c:v>7.5573559405583079E-2</c:v>
                </c:pt>
                <c:pt idx="922">
                  <c:v>7.387543101253391E-2</c:v>
                </c:pt>
                <c:pt idx="923">
                  <c:v>7.2191645819009609E-2</c:v>
                </c:pt>
                <c:pt idx="924">
                  <c:v>7.0522368495045007E-2</c:v>
                </c:pt>
                <c:pt idx="925">
                  <c:v>6.8867764579587765E-2</c:v>
                </c:pt>
                <c:pt idx="926">
                  <c:v>6.7228000483102845E-2</c:v>
                </c:pt>
                <c:pt idx="927">
                  <c:v>6.5603243490181096E-2</c:v>
                </c:pt>
                <c:pt idx="928">
                  <c:v>6.3993661762150378E-2</c:v>
                </c:pt>
                <c:pt idx="929">
                  <c:v>6.2399424339691589E-2</c:v>
                </c:pt>
                <c:pt idx="930">
                  <c:v>6.0820701145457234E-2</c:v>
                </c:pt>
                <c:pt idx="931">
                  <c:v>5.9257662986694548E-2</c:v>
                </c:pt>
                <c:pt idx="932">
                  <c:v>5.7710481557870841E-2</c:v>
                </c:pt>
                <c:pt idx="933">
                  <c:v>5.6179329443304393E-2</c:v>
                </c:pt>
                <c:pt idx="934">
                  <c:v>5.4664380119796907E-2</c:v>
                </c:pt>
                <c:pt idx="935">
                  <c:v>5.3165807959270839E-2</c:v>
                </c:pt>
                <c:pt idx="936">
                  <c:v>5.1683788231410288E-2</c:v>
                </c:pt>
                <c:pt idx="937">
                  <c:v>5.0218497106304882E-2</c:v>
                </c:pt>
                <c:pt idx="938">
                  <c:v>4.8770111657097437E-2</c:v>
                </c:pt>
                <c:pt idx="939">
                  <c:v>4.7338809862635944E-2</c:v>
                </c:pt>
                <c:pt idx="940">
                  <c:v>4.5924770610127785E-2</c:v>
                </c:pt>
                <c:pt idx="941">
                  <c:v>4.4528173697798934E-2</c:v>
                </c:pt>
                <c:pt idx="942">
                  <c:v>4.3149199837556051E-2</c:v>
                </c:pt>
                <c:pt idx="943">
                  <c:v>4.178803065765202E-2</c:v>
                </c:pt>
                <c:pt idx="944">
                  <c:v>4.0444848705355696E-2</c:v>
                </c:pt>
                <c:pt idx="945">
                  <c:v>3.911983744962455E-2</c:v>
                </c:pt>
                <c:pt idx="946">
                  <c:v>3.7813181283781527E-2</c:v>
                </c:pt>
                <c:pt idx="947">
                  <c:v>3.6525065528195344E-2</c:v>
                </c:pt>
                <c:pt idx="948">
                  <c:v>3.525567643296379E-2</c:v>
                </c:pt>
                <c:pt idx="949">
                  <c:v>3.4005201180601685E-2</c:v>
                </c:pt>
                <c:pt idx="950">
                  <c:v>3.277382788873151E-2</c:v>
                </c:pt>
                <c:pt idx="951">
                  <c:v>3.1561745612778358E-2</c:v>
                </c:pt>
                <c:pt idx="952">
                  <c:v>3.0369144348667776E-2</c:v>
                </c:pt>
                <c:pt idx="953">
                  <c:v>2.9196215035527606E-2</c:v>
                </c:pt>
                <c:pt idx="954">
                  <c:v>2.804314955839371E-2</c:v>
                </c:pt>
                <c:pt idx="955">
                  <c:v>2.6910140750918576E-2</c:v>
                </c:pt>
                <c:pt idx="956">
                  <c:v>2.5797382398084157E-2</c:v>
                </c:pt>
                <c:pt idx="957">
                  <c:v>2.4705069238918131E-2</c:v>
                </c:pt>
                <c:pt idx="958">
                  <c:v>2.3633396969213294E-2</c:v>
                </c:pt>
                <c:pt idx="959">
                  <c:v>2.2582562244251592E-2</c:v>
                </c:pt>
                <c:pt idx="960">
                  <c:v>2.1552762681530391E-2</c:v>
                </c:pt>
                <c:pt idx="961">
                  <c:v>2.0544196863493847E-2</c:v>
                </c:pt>
                <c:pt idx="962">
                  <c:v>1.9557064340266384E-2</c:v>
                </c:pt>
                <c:pt idx="963">
                  <c:v>1.859156563239095E-2</c:v>
                </c:pt>
                <c:pt idx="964">
                  <c:v>1.7647902233570489E-2</c:v>
                </c:pt>
                <c:pt idx="965">
                  <c:v>1.6726276613412305E-2</c:v>
                </c:pt>
                <c:pt idx="966">
                  <c:v>1.5826892220692668E-2</c:v>
                </c:pt>
                <c:pt idx="967">
                  <c:v>1.4949953483937017E-2</c:v>
                </c:pt>
                <c:pt idx="968">
                  <c:v>1.4095665817620895E-2</c:v>
                </c:pt>
                <c:pt idx="969">
                  <c:v>1.326423562248924E-2</c:v>
                </c:pt>
                <c:pt idx="970">
                  <c:v>1.2455870288971438E-2</c:v>
                </c:pt>
                <c:pt idx="971">
                  <c:v>1.1670778199947884E-2</c:v>
                </c:pt>
                <c:pt idx="972">
                  <c:v>1.0909168733519992E-2</c:v>
                </c:pt>
                <c:pt idx="973">
                  <c:v>1.0171252265783637E-2</c:v>
                </c:pt>
                <c:pt idx="974">
                  <c:v>9.457240173607051E-3</c:v>
                </c:pt>
                <c:pt idx="975">
                  <c:v>8.7673448374117058E-3</c:v>
                </c:pt>
                <c:pt idx="976">
                  <c:v>8.1017796439563083E-3</c:v>
                </c:pt>
                <c:pt idx="977">
                  <c:v>7.4607589891257931E-3</c:v>
                </c:pt>
                <c:pt idx="978">
                  <c:v>6.8444982807221999E-3</c:v>
                </c:pt>
                <c:pt idx="979">
                  <c:v>6.2532139412607712E-3</c:v>
                </c:pt>
                <c:pt idx="980">
                  <c:v>5.687123410768824E-3</c:v>
                </c:pt>
                <c:pt idx="981">
                  <c:v>5.1464451495878416E-3</c:v>
                </c:pt>
                <c:pt idx="982">
                  <c:v>4.6313986411801178E-3</c:v>
                </c:pt>
                <c:pt idx="983">
                  <c:v>4.14220439493862E-3</c:v>
                </c:pt>
                <c:pt idx="984">
                  <c:v>3.6790839489997396E-3</c:v>
                </c:pt>
                <c:pt idx="985">
                  <c:v>3.2422598730610375E-3</c:v>
                </c:pt>
                <c:pt idx="986">
                  <c:v>2.8319557712015442E-3</c:v>
                </c:pt>
                <c:pt idx="987">
                  <c:v>2.4483962847056118E-3</c:v>
                </c:pt>
                <c:pt idx="988">
                  <c:v>2.0918070948912071E-3</c:v>
                </c:pt>
                <c:pt idx="989">
                  <c:v>1.7624149259410915E-3</c:v>
                </c:pt>
                <c:pt idx="990">
                  <c:v>1.4604475477378864E-3</c:v>
                </c:pt>
                <c:pt idx="991">
                  <c:v>1.1861337787026915E-3</c:v>
                </c:pt>
                <c:pt idx="992">
                  <c:v>9.3970348863681163E-4</c:v>
                </c:pt>
                <c:pt idx="993">
                  <c:v>7.2138760156847948E-4</c:v>
                </c:pt>
                <c:pt idx="994">
                  <c:v>5.3141809860135503E-4</c:v>
                </c:pt>
                <c:pt idx="995">
                  <c:v>3.7002802076802066E-4</c:v>
                </c:pt>
                <c:pt idx="996">
                  <c:v>2.37451471886585E-4</c:v>
                </c:pt>
                <c:pt idx="997">
                  <c:v>1.339236214205064E-4</c:v>
                </c:pt>
                <c:pt idx="998">
                  <c:v>5.9680707342857353E-5</c:v>
                </c:pt>
                <c:pt idx="999">
                  <c:v>1.4960039003586445E-5</c:v>
                </c:pt>
                <c:pt idx="1000">
                  <c:v>0</c:v>
                </c:pt>
              </c:numCache>
            </c:numRef>
          </c:yVal>
        </c:ser>
        <c:axId val="76295552"/>
        <c:axId val="76309632"/>
      </c:scatterChart>
      <c:valAx>
        <c:axId val="76295552"/>
        <c:scaling>
          <c:orientation val="minMax"/>
        </c:scaling>
        <c:axPos val="b"/>
        <c:numFmt formatCode="General" sourceLinked="1"/>
        <c:tickLblPos val="nextTo"/>
        <c:crossAx val="76309632"/>
        <c:crosses val="autoZero"/>
        <c:crossBetween val="midCat"/>
      </c:valAx>
      <c:valAx>
        <c:axId val="76309632"/>
        <c:scaling>
          <c:orientation val="minMax"/>
        </c:scaling>
        <c:axPos val="l"/>
        <c:majorGridlines/>
        <c:numFmt formatCode="0.00000" sourceLinked="1"/>
        <c:tickLblPos val="nextTo"/>
        <c:crossAx val="76295552"/>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'Binomial (2)'!$C$6</c:f>
              <c:strCache>
                <c:ptCount val="1"/>
                <c:pt idx="0">
                  <c:v>p(x)</c:v>
                </c:pt>
              </c:strCache>
            </c:strRef>
          </c:tx>
          <c:xVal>
            <c:strRef>
              <c:f>'Binomial (2)'!$B$7:$B$1007</c:f>
              <c:strCache>
                <c:ptCount val="6"/>
                <c:pt idx="0">
                  <c:v>0</c:v>
                </c:pt>
                <c:pt idx="1">
                  <c:v>1</c:v>
                </c:pt>
                <c:pt idx="2">
                  <c:v>2</c:v>
                </c:pt>
                <c:pt idx="3">
                  <c:v>3</c:v>
                </c:pt>
                <c:pt idx="4">
                  <c:v>4</c:v>
                </c:pt>
                <c:pt idx="5">
                  <c:v>5</c:v>
                </c:pt>
              </c:strCache>
            </c:strRef>
          </c:xVal>
          <c:yVal>
            <c:numRef>
              <c:f>'Binomial (2)'!$C$7:$C$1007</c:f>
              <c:numCache>
                <c:formatCode>0.00000</c:formatCode>
                <c:ptCount val="1001"/>
                <c:pt idx="0">
                  <c:v>3.125E-2</c:v>
                </c:pt>
                <c:pt idx="1">
                  <c:v>0.15625</c:v>
                </c:pt>
                <c:pt idx="2">
                  <c:v>0.3125</c:v>
                </c:pt>
                <c:pt idx="3">
                  <c:v>0.3125</c:v>
                </c:pt>
                <c:pt idx="4">
                  <c:v>0.15625</c:v>
                </c:pt>
                <c:pt idx="5">
                  <c:v>3.125E-2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axId val="96299264"/>
        <c:axId val="96301056"/>
      </c:scatterChart>
      <c:valAx>
        <c:axId val="96299264"/>
        <c:scaling>
          <c:orientation val="minMax"/>
        </c:scaling>
        <c:axPos val="b"/>
        <c:numFmt formatCode="General" sourceLinked="1"/>
        <c:tickLblPos val="nextTo"/>
        <c:crossAx val="96301056"/>
        <c:crosses val="autoZero"/>
        <c:crossBetween val="midCat"/>
      </c:valAx>
      <c:valAx>
        <c:axId val="96301056"/>
        <c:scaling>
          <c:orientation val="minMax"/>
        </c:scaling>
        <c:axPos val="l"/>
        <c:majorGridlines/>
        <c:numFmt formatCode="0.00000" sourceLinked="1"/>
        <c:tickLblPos val="nextTo"/>
        <c:crossAx val="96299264"/>
        <c:crosses val="autoZero"/>
        <c:crossBetween val="midCat"/>
      </c:valAx>
    </c:plotArea>
    <c:legend>
      <c:legendPos val="r"/>
      <c:layout>
        <c:manualLayout>
          <c:xMode val="edge"/>
          <c:yMode val="edge"/>
          <c:x val="0.89269575678040314"/>
          <c:y val="0.39795603674540714"/>
          <c:w val="0.10730424321959761"/>
          <c:h val="8.3717191601049942E-2"/>
        </c:manualLayout>
      </c:layout>
    </c:legend>
    <c:plotVisOnly val="1"/>
    <c:dispBlanksAs val="gap"/>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1"/>
          <c:order val="0"/>
          <c:tx>
            <c:strRef>
              <c:f>'Binomial (2)'!$D$6</c:f>
              <c:strCache>
                <c:ptCount val="1"/>
                <c:pt idx="0">
                  <c:v>F(x)</c:v>
                </c:pt>
              </c:strCache>
            </c:strRef>
          </c:tx>
          <c:xVal>
            <c:strRef>
              <c:f>'Binomial (2)'!$B$7:$B$1007</c:f>
              <c:strCache>
                <c:ptCount val="6"/>
                <c:pt idx="0">
                  <c:v>0</c:v>
                </c:pt>
                <c:pt idx="1">
                  <c:v>1</c:v>
                </c:pt>
                <c:pt idx="2">
                  <c:v>2</c:v>
                </c:pt>
                <c:pt idx="3">
                  <c:v>3</c:v>
                </c:pt>
                <c:pt idx="4">
                  <c:v>4</c:v>
                </c:pt>
                <c:pt idx="5">
                  <c:v>5</c:v>
                </c:pt>
              </c:strCache>
            </c:strRef>
          </c:xVal>
          <c:yVal>
            <c:numRef>
              <c:f>'Binomial (2)'!$D$7:$D$1007</c:f>
              <c:numCache>
                <c:formatCode>0.00000</c:formatCode>
                <c:ptCount val="1001"/>
                <c:pt idx="0">
                  <c:v>3.125E-2</c:v>
                </c:pt>
                <c:pt idx="1">
                  <c:v>0.1875</c:v>
                </c:pt>
                <c:pt idx="2">
                  <c:v>0.5</c:v>
                </c:pt>
                <c:pt idx="3">
                  <c:v>0.8125</c:v>
                </c:pt>
                <c:pt idx="4">
                  <c:v>0.96875</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ser>
          <c:idx val="2"/>
          <c:order val="1"/>
          <c:tx>
            <c:strRef>
              <c:f>'Binomial (2)'!$E$6</c:f>
              <c:strCache>
                <c:ptCount val="1"/>
                <c:pt idx="0">
                  <c:v>S(x)</c:v>
                </c:pt>
              </c:strCache>
            </c:strRef>
          </c:tx>
          <c:xVal>
            <c:strRef>
              <c:f>'Binomial (2)'!$B$7:$B$1007</c:f>
              <c:strCache>
                <c:ptCount val="6"/>
                <c:pt idx="0">
                  <c:v>0</c:v>
                </c:pt>
                <c:pt idx="1">
                  <c:v>1</c:v>
                </c:pt>
                <c:pt idx="2">
                  <c:v>2</c:v>
                </c:pt>
                <c:pt idx="3">
                  <c:v>3</c:v>
                </c:pt>
                <c:pt idx="4">
                  <c:v>4</c:v>
                </c:pt>
                <c:pt idx="5">
                  <c:v>5</c:v>
                </c:pt>
              </c:strCache>
            </c:strRef>
          </c:xVal>
          <c:yVal>
            <c:numRef>
              <c:f>'Binomial (2)'!$E$7:$E$1007</c:f>
              <c:numCache>
                <c:formatCode>0.00000</c:formatCode>
                <c:ptCount val="1001"/>
                <c:pt idx="0">
                  <c:v>0.96875</c:v>
                </c:pt>
                <c:pt idx="1">
                  <c:v>0.8125</c:v>
                </c:pt>
                <c:pt idx="2">
                  <c:v>0.5</c:v>
                </c:pt>
                <c:pt idx="3">
                  <c:v>0.1875</c:v>
                </c:pt>
                <c:pt idx="4">
                  <c:v>3.125E-2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axId val="96620544"/>
        <c:axId val="96622080"/>
      </c:scatterChart>
      <c:valAx>
        <c:axId val="96620544"/>
        <c:scaling>
          <c:orientation val="minMax"/>
        </c:scaling>
        <c:axPos val="b"/>
        <c:numFmt formatCode="General" sourceLinked="1"/>
        <c:tickLblPos val="nextTo"/>
        <c:crossAx val="96622080"/>
        <c:crosses val="autoZero"/>
        <c:crossBetween val="midCat"/>
      </c:valAx>
      <c:valAx>
        <c:axId val="96622080"/>
        <c:scaling>
          <c:orientation val="minMax"/>
        </c:scaling>
        <c:axPos val="l"/>
        <c:majorGridlines/>
        <c:numFmt formatCode="0.00000" sourceLinked="1"/>
        <c:tickLblPos val="nextTo"/>
        <c:crossAx val="96620544"/>
        <c:crosses val="autoZero"/>
        <c:crossBetween val="midCat"/>
      </c:valAx>
    </c:plotArea>
    <c:legend>
      <c:legendPos val="r"/>
      <c:layout/>
    </c:legend>
    <c:plotVisOnly val="1"/>
    <c:dispBlanksAs val="gap"/>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200218722659678"/>
          <c:y val="2.8252405949256338E-2"/>
          <c:w val="0.70751990376202956"/>
          <c:h val="0.8326195683872849"/>
        </c:manualLayout>
      </c:layout>
      <c:scatterChart>
        <c:scatterStyle val="smoothMarker"/>
        <c:ser>
          <c:idx val="0"/>
          <c:order val="0"/>
          <c:tx>
            <c:strRef>
              <c:f>Geometric!$D$6</c:f>
              <c:strCache>
                <c:ptCount val="1"/>
                <c:pt idx="0">
                  <c:v>F(x)</c:v>
                </c:pt>
              </c:strCache>
            </c:strRef>
          </c:tx>
          <c:xVal>
            <c:numRef>
              <c:f>Geometric!$B$7:$B$107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Geometric!$D$7:$D$107</c:f>
              <c:numCache>
                <c:formatCode>0.00000</c:formatCode>
                <c:ptCount val="101"/>
                <c:pt idx="0">
                  <c:v>0</c:v>
                </c:pt>
                <c:pt idx="1">
                  <c:v>0.5</c:v>
                </c:pt>
                <c:pt idx="2">
                  <c:v>0.75</c:v>
                </c:pt>
                <c:pt idx="3">
                  <c:v>0.875</c:v>
                </c:pt>
                <c:pt idx="4">
                  <c:v>0.9375</c:v>
                </c:pt>
                <c:pt idx="5">
                  <c:v>0.96875</c:v>
                </c:pt>
                <c:pt idx="6">
                  <c:v>0.984375</c:v>
                </c:pt>
                <c:pt idx="7">
                  <c:v>0.9921875</c:v>
                </c:pt>
                <c:pt idx="8">
                  <c:v>0.99609375</c:v>
                </c:pt>
                <c:pt idx="9">
                  <c:v>0.998046875</c:v>
                </c:pt>
                <c:pt idx="10">
                  <c:v>0.9990234375</c:v>
                </c:pt>
                <c:pt idx="11">
                  <c:v>0.99951171875</c:v>
                </c:pt>
                <c:pt idx="12">
                  <c:v>0.999755859375</c:v>
                </c:pt>
                <c:pt idx="13">
                  <c:v>0.9998779296875</c:v>
                </c:pt>
                <c:pt idx="14">
                  <c:v>0.99993896484375</c:v>
                </c:pt>
                <c:pt idx="15">
                  <c:v>0.999969482421875</c:v>
                </c:pt>
                <c:pt idx="16">
                  <c:v>0.9999847412109375</c:v>
                </c:pt>
                <c:pt idx="17">
                  <c:v>0.99999237060546875</c:v>
                </c:pt>
                <c:pt idx="18">
                  <c:v>0.99999618530273438</c:v>
                </c:pt>
                <c:pt idx="19">
                  <c:v>0.99999809265136719</c:v>
                </c:pt>
                <c:pt idx="20">
                  <c:v>0.99999904632568359</c:v>
                </c:pt>
                <c:pt idx="21">
                  <c:v>0.9999995231628418</c:v>
                </c:pt>
                <c:pt idx="22">
                  <c:v>0.9999997615814209</c:v>
                </c:pt>
                <c:pt idx="23">
                  <c:v>0.99999988079071045</c:v>
                </c:pt>
                <c:pt idx="24">
                  <c:v>0.99999994039535522</c:v>
                </c:pt>
                <c:pt idx="25">
                  <c:v>0.99999997019767761</c:v>
                </c:pt>
                <c:pt idx="26">
                  <c:v>0.99999998509883881</c:v>
                </c:pt>
                <c:pt idx="27">
                  <c:v>0.9999999925494194</c:v>
                </c:pt>
                <c:pt idx="28">
                  <c:v>0.9999999962747097</c:v>
                </c:pt>
                <c:pt idx="29">
                  <c:v>0.99999999813735485</c:v>
                </c:pt>
                <c:pt idx="30">
                  <c:v>0.99999999906867743</c:v>
                </c:pt>
                <c:pt idx="31">
                  <c:v>0.99999999953433871</c:v>
                </c:pt>
                <c:pt idx="32">
                  <c:v>0.99999999976716936</c:v>
                </c:pt>
                <c:pt idx="33">
                  <c:v>0.99999999988358468</c:v>
                </c:pt>
                <c:pt idx="34">
                  <c:v>0.99999999994179234</c:v>
                </c:pt>
                <c:pt idx="35">
                  <c:v>0.99999999997089617</c:v>
                </c:pt>
                <c:pt idx="36">
                  <c:v>0.99999999998544808</c:v>
                </c:pt>
                <c:pt idx="37">
                  <c:v>0.99999999999272404</c:v>
                </c:pt>
                <c:pt idx="38">
                  <c:v>0.99999999999636202</c:v>
                </c:pt>
                <c:pt idx="39">
                  <c:v>0.99999999999818101</c:v>
                </c:pt>
                <c:pt idx="40">
                  <c:v>0.99999999999909051</c:v>
                </c:pt>
                <c:pt idx="41">
                  <c:v>0.99999999999954525</c:v>
                </c:pt>
                <c:pt idx="42">
                  <c:v>0.99999999999977263</c:v>
                </c:pt>
                <c:pt idx="43">
                  <c:v>0.99999999999988631</c:v>
                </c:pt>
                <c:pt idx="44">
                  <c:v>0.99999999999994316</c:v>
                </c:pt>
                <c:pt idx="45">
                  <c:v>0.99999999999997158</c:v>
                </c:pt>
                <c:pt idx="46">
                  <c:v>0.99999999999998579</c:v>
                </c:pt>
                <c:pt idx="47">
                  <c:v>0.99999999999999289</c:v>
                </c:pt>
                <c:pt idx="48">
                  <c:v>0.99999999999999645</c:v>
                </c:pt>
                <c:pt idx="49">
                  <c:v>0.99999999999999822</c:v>
                </c:pt>
                <c:pt idx="50">
                  <c:v>0.99999999999999911</c:v>
                </c:pt>
                <c:pt idx="51">
                  <c:v>0.99999999999999956</c:v>
                </c:pt>
                <c:pt idx="52">
                  <c:v>0.99999999999999978</c:v>
                </c:pt>
                <c:pt idx="53">
                  <c:v>0.99999999999999989</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yVal>
          <c:smooth val="1"/>
        </c:ser>
        <c:ser>
          <c:idx val="1"/>
          <c:order val="1"/>
          <c:tx>
            <c:strRef>
              <c:f>Geometric!$E$6</c:f>
              <c:strCache>
                <c:ptCount val="1"/>
                <c:pt idx="0">
                  <c:v>S(x)</c:v>
                </c:pt>
              </c:strCache>
            </c:strRef>
          </c:tx>
          <c:xVal>
            <c:numRef>
              <c:f>Geometric!$B$7:$B$107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Geometric!$E$7:$E$107</c:f>
              <c:numCache>
                <c:formatCode>0.00000</c:formatCode>
                <c:ptCount val="101"/>
                <c:pt idx="0">
                  <c:v>0</c:v>
                </c:pt>
                <c:pt idx="1">
                  <c:v>0.5</c:v>
                </c:pt>
                <c:pt idx="2">
                  <c:v>0.25</c:v>
                </c:pt>
                <c:pt idx="3">
                  <c:v>0.125</c:v>
                </c:pt>
                <c:pt idx="4">
                  <c:v>6.25E-2</c:v>
                </c:pt>
                <c:pt idx="5">
                  <c:v>3.125E-2</c:v>
                </c:pt>
                <c:pt idx="6">
                  <c:v>1.5625E-2</c:v>
                </c:pt>
                <c:pt idx="7">
                  <c:v>7.8125E-3</c:v>
                </c:pt>
                <c:pt idx="8">
                  <c:v>3.90625E-3</c:v>
                </c:pt>
                <c:pt idx="9">
                  <c:v>1.953125E-3</c:v>
                </c:pt>
                <c:pt idx="10">
                  <c:v>9.765625E-4</c:v>
                </c:pt>
                <c:pt idx="11">
                  <c:v>4.8828125E-4</c:v>
                </c:pt>
                <c:pt idx="12">
                  <c:v>2.44140625E-4</c:v>
                </c:pt>
                <c:pt idx="13">
                  <c:v>1.220703125E-4</c:v>
                </c:pt>
                <c:pt idx="14">
                  <c:v>6.103515625E-5</c:v>
                </c:pt>
                <c:pt idx="15">
                  <c:v>3.0517578125E-5</c:v>
                </c:pt>
                <c:pt idx="16">
                  <c:v>1.52587890625E-5</c:v>
                </c:pt>
                <c:pt idx="17">
                  <c:v>7.62939453125E-6</c:v>
                </c:pt>
                <c:pt idx="18">
                  <c:v>3.814697265625E-6</c:v>
                </c:pt>
                <c:pt idx="19">
                  <c:v>1.9073486328125E-6</c:v>
                </c:pt>
                <c:pt idx="20">
                  <c:v>9.5367431640625E-7</c:v>
                </c:pt>
                <c:pt idx="21">
                  <c:v>4.76837158203125E-7</c:v>
                </c:pt>
                <c:pt idx="22">
                  <c:v>2.384185791015625E-7</c:v>
                </c:pt>
                <c:pt idx="23">
                  <c:v>1.1920928955078125E-7</c:v>
                </c:pt>
                <c:pt idx="24">
                  <c:v>5.9604644775390625E-8</c:v>
                </c:pt>
                <c:pt idx="25">
                  <c:v>2.9802322387695313E-8</c:v>
                </c:pt>
                <c:pt idx="26">
                  <c:v>1.4901161193847656E-8</c:v>
                </c:pt>
                <c:pt idx="27">
                  <c:v>7.4505805969238281E-9</c:v>
                </c:pt>
                <c:pt idx="28">
                  <c:v>3.7252902984619141E-9</c:v>
                </c:pt>
                <c:pt idx="29">
                  <c:v>1.862645149230957E-9</c:v>
                </c:pt>
                <c:pt idx="30">
                  <c:v>9.3132257461547852E-10</c:v>
                </c:pt>
                <c:pt idx="31">
                  <c:v>4.6566128730773926E-10</c:v>
                </c:pt>
                <c:pt idx="32">
                  <c:v>2.3283064365386963E-10</c:v>
                </c:pt>
                <c:pt idx="33">
                  <c:v>1.1641532182693481E-10</c:v>
                </c:pt>
                <c:pt idx="34">
                  <c:v>5.8207660913467407E-11</c:v>
                </c:pt>
                <c:pt idx="35">
                  <c:v>2.9103830456733704E-11</c:v>
                </c:pt>
                <c:pt idx="36">
                  <c:v>1.4551915228366852E-11</c:v>
                </c:pt>
                <c:pt idx="37">
                  <c:v>7.2759576141834259E-12</c:v>
                </c:pt>
                <c:pt idx="38">
                  <c:v>3.637978807091713E-12</c:v>
                </c:pt>
                <c:pt idx="39">
                  <c:v>1.8189894035458565E-12</c:v>
                </c:pt>
                <c:pt idx="40">
                  <c:v>9.0949470177292824E-13</c:v>
                </c:pt>
                <c:pt idx="41">
                  <c:v>4.5474735088646412E-13</c:v>
                </c:pt>
                <c:pt idx="42">
                  <c:v>2.2737367544323206E-13</c:v>
                </c:pt>
                <c:pt idx="43">
                  <c:v>1.1368683772161603E-13</c:v>
                </c:pt>
                <c:pt idx="44">
                  <c:v>5.6843418860808015E-14</c:v>
                </c:pt>
                <c:pt idx="45">
                  <c:v>2.8421709430404007E-14</c:v>
                </c:pt>
                <c:pt idx="46">
                  <c:v>1.4210854715202004E-14</c:v>
                </c:pt>
                <c:pt idx="47">
                  <c:v>7.1054273576010019E-15</c:v>
                </c:pt>
                <c:pt idx="48">
                  <c:v>3.5527136788005009E-15</c:v>
                </c:pt>
                <c:pt idx="49">
                  <c:v>1.7763568394002505E-15</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axId val="67461888"/>
        <c:axId val="67463424"/>
      </c:scatterChart>
      <c:valAx>
        <c:axId val="67461888"/>
        <c:scaling>
          <c:orientation val="minMax"/>
        </c:scaling>
        <c:axPos val="b"/>
        <c:numFmt formatCode="General" sourceLinked="1"/>
        <c:tickLblPos val="nextTo"/>
        <c:crossAx val="67463424"/>
        <c:crosses val="autoZero"/>
        <c:crossBetween val="midCat"/>
      </c:valAx>
      <c:valAx>
        <c:axId val="67463424"/>
        <c:scaling>
          <c:orientation val="minMax"/>
        </c:scaling>
        <c:axPos val="l"/>
        <c:majorGridlines/>
        <c:numFmt formatCode="0.00000" sourceLinked="1"/>
        <c:tickLblPos val="nextTo"/>
        <c:crossAx val="67461888"/>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Geometric!$C$6</c:f>
              <c:strCache>
                <c:ptCount val="1"/>
                <c:pt idx="0">
                  <c:v>p(x)</c:v>
                </c:pt>
              </c:strCache>
            </c:strRef>
          </c:tx>
          <c:xVal>
            <c:numRef>
              <c:f>Geometric!$B$7:$B$107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Geometric!$C$7:$C$107</c:f>
              <c:numCache>
                <c:formatCode>0.00000</c:formatCode>
                <c:ptCount val="101"/>
                <c:pt idx="0">
                  <c:v>0</c:v>
                </c:pt>
                <c:pt idx="1">
                  <c:v>0.5</c:v>
                </c:pt>
                <c:pt idx="2">
                  <c:v>0.25</c:v>
                </c:pt>
                <c:pt idx="3">
                  <c:v>0.125</c:v>
                </c:pt>
                <c:pt idx="4">
                  <c:v>6.25E-2</c:v>
                </c:pt>
                <c:pt idx="5">
                  <c:v>3.125E-2</c:v>
                </c:pt>
                <c:pt idx="6">
                  <c:v>1.5625E-2</c:v>
                </c:pt>
                <c:pt idx="7">
                  <c:v>7.8125E-3</c:v>
                </c:pt>
                <c:pt idx="8">
                  <c:v>3.90625E-3</c:v>
                </c:pt>
                <c:pt idx="9">
                  <c:v>1.953125E-3</c:v>
                </c:pt>
                <c:pt idx="10">
                  <c:v>9.765625E-4</c:v>
                </c:pt>
                <c:pt idx="11">
                  <c:v>4.8828125E-4</c:v>
                </c:pt>
                <c:pt idx="12">
                  <c:v>2.44140625E-4</c:v>
                </c:pt>
                <c:pt idx="13">
                  <c:v>1.220703125E-4</c:v>
                </c:pt>
                <c:pt idx="14">
                  <c:v>6.103515625E-5</c:v>
                </c:pt>
                <c:pt idx="15">
                  <c:v>3.0517578125E-5</c:v>
                </c:pt>
                <c:pt idx="16">
                  <c:v>1.52587890625E-5</c:v>
                </c:pt>
                <c:pt idx="17">
                  <c:v>7.62939453125E-6</c:v>
                </c:pt>
                <c:pt idx="18">
                  <c:v>3.814697265625E-6</c:v>
                </c:pt>
                <c:pt idx="19">
                  <c:v>1.9073486328125E-6</c:v>
                </c:pt>
                <c:pt idx="20">
                  <c:v>9.5367431640625E-7</c:v>
                </c:pt>
                <c:pt idx="21">
                  <c:v>4.76837158203125E-7</c:v>
                </c:pt>
                <c:pt idx="22">
                  <c:v>2.384185791015625E-7</c:v>
                </c:pt>
                <c:pt idx="23">
                  <c:v>1.1920928955078125E-7</c:v>
                </c:pt>
                <c:pt idx="24">
                  <c:v>5.9604644775390625E-8</c:v>
                </c:pt>
                <c:pt idx="25">
                  <c:v>2.9802322387695313E-8</c:v>
                </c:pt>
                <c:pt idx="26">
                  <c:v>1.4901161193847656E-8</c:v>
                </c:pt>
                <c:pt idx="27">
                  <c:v>7.4505805969238281E-9</c:v>
                </c:pt>
                <c:pt idx="28">
                  <c:v>3.7252902984619141E-9</c:v>
                </c:pt>
                <c:pt idx="29">
                  <c:v>1.862645149230957E-9</c:v>
                </c:pt>
                <c:pt idx="30">
                  <c:v>9.3132257461547852E-10</c:v>
                </c:pt>
                <c:pt idx="31">
                  <c:v>4.6566128730773926E-10</c:v>
                </c:pt>
                <c:pt idx="32">
                  <c:v>2.3283064365386963E-10</c:v>
                </c:pt>
                <c:pt idx="33">
                  <c:v>1.1641532182693481E-10</c:v>
                </c:pt>
                <c:pt idx="34">
                  <c:v>5.8207660913467407E-11</c:v>
                </c:pt>
                <c:pt idx="35">
                  <c:v>2.9103830456733704E-11</c:v>
                </c:pt>
                <c:pt idx="36">
                  <c:v>1.4551915228366852E-11</c:v>
                </c:pt>
                <c:pt idx="37">
                  <c:v>7.2759576141834259E-12</c:v>
                </c:pt>
                <c:pt idx="38">
                  <c:v>3.637978807091713E-12</c:v>
                </c:pt>
                <c:pt idx="39">
                  <c:v>1.8189894035458565E-12</c:v>
                </c:pt>
                <c:pt idx="40">
                  <c:v>9.0949470177292824E-13</c:v>
                </c:pt>
                <c:pt idx="41">
                  <c:v>4.5474735088646412E-13</c:v>
                </c:pt>
                <c:pt idx="42">
                  <c:v>2.2737367544323206E-13</c:v>
                </c:pt>
                <c:pt idx="43">
                  <c:v>1.1368683772161603E-13</c:v>
                </c:pt>
                <c:pt idx="44">
                  <c:v>5.6843418860808015E-14</c:v>
                </c:pt>
                <c:pt idx="45">
                  <c:v>2.8421709430404007E-14</c:v>
                </c:pt>
                <c:pt idx="46">
                  <c:v>1.4210854715202004E-14</c:v>
                </c:pt>
                <c:pt idx="47">
                  <c:v>7.1054273576010019E-15</c:v>
                </c:pt>
                <c:pt idx="48">
                  <c:v>3.5527136788005009E-15</c:v>
                </c:pt>
                <c:pt idx="49">
                  <c:v>1.7763568394002505E-15</c:v>
                </c:pt>
                <c:pt idx="50">
                  <c:v>8.8817841970012523E-16</c:v>
                </c:pt>
                <c:pt idx="51">
                  <c:v>4.4408920985006262E-16</c:v>
                </c:pt>
                <c:pt idx="52">
                  <c:v>2.2204460492503131E-16</c:v>
                </c:pt>
                <c:pt idx="53">
                  <c:v>1.1102230246251565E-16</c:v>
                </c:pt>
                <c:pt idx="54">
                  <c:v>5.5511151231257827E-17</c:v>
                </c:pt>
                <c:pt idx="55">
                  <c:v>2.7755575615628914E-17</c:v>
                </c:pt>
                <c:pt idx="56">
                  <c:v>1.3877787807814457E-17</c:v>
                </c:pt>
                <c:pt idx="57">
                  <c:v>6.9388939039072284E-18</c:v>
                </c:pt>
                <c:pt idx="58">
                  <c:v>3.4694469519536142E-18</c:v>
                </c:pt>
                <c:pt idx="59">
                  <c:v>1.7347234759768071E-18</c:v>
                </c:pt>
                <c:pt idx="60">
                  <c:v>8.6736173798840355E-19</c:v>
                </c:pt>
                <c:pt idx="61">
                  <c:v>4.3368086899420177E-19</c:v>
                </c:pt>
                <c:pt idx="62">
                  <c:v>2.1684043449710089E-19</c:v>
                </c:pt>
                <c:pt idx="63">
                  <c:v>1.0842021724855044E-19</c:v>
                </c:pt>
                <c:pt idx="64">
                  <c:v>5.4210108624275222E-20</c:v>
                </c:pt>
                <c:pt idx="65">
                  <c:v>2.7105054312137611E-20</c:v>
                </c:pt>
                <c:pt idx="66">
                  <c:v>1.3552527156068805E-20</c:v>
                </c:pt>
                <c:pt idx="67">
                  <c:v>6.7762635780344027E-21</c:v>
                </c:pt>
                <c:pt idx="68">
                  <c:v>3.3881317890172014E-21</c:v>
                </c:pt>
                <c:pt idx="69">
                  <c:v>1.6940658945086007E-21</c:v>
                </c:pt>
                <c:pt idx="70">
                  <c:v>8.4703294725430034E-22</c:v>
                </c:pt>
                <c:pt idx="71">
                  <c:v>4.2351647362715017E-22</c:v>
                </c:pt>
                <c:pt idx="72">
                  <c:v>2.1175823681357508E-22</c:v>
                </c:pt>
                <c:pt idx="73">
                  <c:v>1.0587911840678754E-22</c:v>
                </c:pt>
                <c:pt idx="74">
                  <c:v>5.2939559203393771E-23</c:v>
                </c:pt>
                <c:pt idx="75">
                  <c:v>2.6469779601696886E-23</c:v>
                </c:pt>
                <c:pt idx="76">
                  <c:v>1.3234889800848443E-23</c:v>
                </c:pt>
                <c:pt idx="77">
                  <c:v>6.6174449004242214E-24</c:v>
                </c:pt>
                <c:pt idx="78">
                  <c:v>3.3087224502121107E-24</c:v>
                </c:pt>
                <c:pt idx="79">
                  <c:v>1.6543612251060553E-24</c:v>
                </c:pt>
                <c:pt idx="80">
                  <c:v>8.2718061255302767E-25</c:v>
                </c:pt>
                <c:pt idx="81">
                  <c:v>4.1359030627651384E-25</c:v>
                </c:pt>
                <c:pt idx="82">
                  <c:v>2.0679515313825692E-25</c:v>
                </c:pt>
                <c:pt idx="83">
                  <c:v>1.0339757656912846E-25</c:v>
                </c:pt>
                <c:pt idx="84">
                  <c:v>5.169878828456423E-26</c:v>
                </c:pt>
                <c:pt idx="85">
                  <c:v>2.5849394142282115E-26</c:v>
                </c:pt>
                <c:pt idx="86">
                  <c:v>1.2924697071141057E-26</c:v>
                </c:pt>
                <c:pt idx="87">
                  <c:v>6.4623485355705287E-27</c:v>
                </c:pt>
                <c:pt idx="88">
                  <c:v>3.2311742677852644E-27</c:v>
                </c:pt>
                <c:pt idx="89">
                  <c:v>1.6155871338926322E-27</c:v>
                </c:pt>
                <c:pt idx="90">
                  <c:v>8.0779356694631609E-28</c:v>
                </c:pt>
                <c:pt idx="91">
                  <c:v>4.0389678347315804E-28</c:v>
                </c:pt>
                <c:pt idx="92">
                  <c:v>2.0194839173657902E-28</c:v>
                </c:pt>
                <c:pt idx="93">
                  <c:v>1.0097419586828951E-28</c:v>
                </c:pt>
                <c:pt idx="94">
                  <c:v>5.0487097934144756E-29</c:v>
                </c:pt>
                <c:pt idx="95">
                  <c:v>2.5243548967072378E-29</c:v>
                </c:pt>
                <c:pt idx="96">
                  <c:v>1.2621774483536189E-29</c:v>
                </c:pt>
                <c:pt idx="97">
                  <c:v>6.3108872417680944E-30</c:v>
                </c:pt>
                <c:pt idx="98">
                  <c:v>3.1554436208840472E-30</c:v>
                </c:pt>
                <c:pt idx="99">
                  <c:v>1.5777218104420236E-30</c:v>
                </c:pt>
                <c:pt idx="100">
                  <c:v>7.8886090522101181E-31</c:v>
                </c:pt>
              </c:numCache>
            </c:numRef>
          </c:yVal>
          <c:smooth val="1"/>
        </c:ser>
        <c:axId val="67483136"/>
        <c:axId val="67484672"/>
      </c:scatterChart>
      <c:valAx>
        <c:axId val="67483136"/>
        <c:scaling>
          <c:orientation val="minMax"/>
        </c:scaling>
        <c:axPos val="b"/>
        <c:numFmt formatCode="General" sourceLinked="1"/>
        <c:tickLblPos val="nextTo"/>
        <c:crossAx val="67484672"/>
        <c:crosses val="autoZero"/>
        <c:crossBetween val="midCat"/>
      </c:valAx>
      <c:valAx>
        <c:axId val="67484672"/>
        <c:scaling>
          <c:orientation val="minMax"/>
        </c:scaling>
        <c:axPos val="l"/>
        <c:majorGridlines/>
        <c:numFmt formatCode="0.00000" sourceLinked="1"/>
        <c:tickLblPos val="nextTo"/>
        <c:crossAx val="67483136"/>
        <c:crosses val="autoZero"/>
        <c:crossBetween val="midCat"/>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200218722659684"/>
          <c:y val="2.8252405949256338E-2"/>
          <c:w val="0.70751990376202956"/>
          <c:h val="0.8326195683872849"/>
        </c:manualLayout>
      </c:layout>
      <c:scatterChart>
        <c:scatterStyle val="smoothMarker"/>
        <c:ser>
          <c:idx val="0"/>
          <c:order val="0"/>
          <c:tx>
            <c:strRef>
              <c:f>'Geometric (2)'!$D$6</c:f>
              <c:strCache>
                <c:ptCount val="1"/>
                <c:pt idx="0">
                  <c:v>F(x)</c:v>
                </c:pt>
              </c:strCache>
            </c:strRef>
          </c:tx>
          <c:xVal>
            <c:strRef>
              <c:f>'Geometric (2)'!$B$7:$B$107</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strCache>
            </c:strRef>
          </c:xVal>
          <c:yVal>
            <c:numRef>
              <c:f>'Geometric (2)'!$D$7:$D$107</c:f>
              <c:numCache>
                <c:formatCode>0.00000</c:formatCode>
                <c:ptCount val="101"/>
                <c:pt idx="0">
                  <c:v>0</c:v>
                </c:pt>
                <c:pt idx="1">
                  <c:v>0.8</c:v>
                </c:pt>
                <c:pt idx="2">
                  <c:v>0.96</c:v>
                </c:pt>
                <c:pt idx="3">
                  <c:v>0.99199999999999999</c:v>
                </c:pt>
                <c:pt idx="4">
                  <c:v>0.99839999999999995</c:v>
                </c:pt>
                <c:pt idx="5">
                  <c:v>0.9996799999999999</c:v>
                </c:pt>
                <c:pt idx="6">
                  <c:v>0.99993599999999994</c:v>
                </c:pt>
                <c:pt idx="7">
                  <c:v>0.99998719999999996</c:v>
                </c:pt>
                <c:pt idx="8">
                  <c:v>0.99999744000000002</c:v>
                </c:pt>
                <c:pt idx="9">
                  <c:v>0.99999948800000005</c:v>
                </c:pt>
                <c:pt idx="10">
                  <c:v>0.99999989760000008</c:v>
                </c:pt>
                <c:pt idx="11">
                  <c:v>0.99999997952000008</c:v>
                </c:pt>
                <c:pt idx="12">
                  <c:v>0.99999999590400013</c:v>
                </c:pt>
                <c:pt idx="13">
                  <c:v>0.99999999918080018</c:v>
                </c:pt>
                <c:pt idx="14">
                  <c:v>0.99999999983616017</c:v>
                </c:pt>
                <c:pt idx="15">
                  <c:v>0.99999999996723221</c:v>
                </c:pt>
                <c:pt idx="16">
                  <c:v>0.99999999999344658</c:v>
                </c:pt>
                <c:pt idx="17">
                  <c:v>0.99999999999868949</c:v>
                </c:pt>
                <c:pt idx="18">
                  <c:v>0.9999999999997381</c:v>
                </c:pt>
                <c:pt idx="19">
                  <c:v>0.99999999999994782</c:v>
                </c:pt>
                <c:pt idx="20">
                  <c:v>0.99999999999998979</c:v>
                </c:pt>
                <c:pt idx="21">
                  <c:v>0.99999999999999822</c:v>
                </c:pt>
                <c:pt idx="22">
                  <c:v>0.99999999999999989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ser>
          <c:idx val="1"/>
          <c:order val="1"/>
          <c:tx>
            <c:strRef>
              <c:f>'Geometric (2)'!$E$6</c:f>
              <c:strCache>
                <c:ptCount val="1"/>
                <c:pt idx="0">
                  <c:v>S(x)</c:v>
                </c:pt>
              </c:strCache>
            </c:strRef>
          </c:tx>
          <c:xVal>
            <c:strRef>
              <c:f>'Geometric (2)'!$B$7:$B$107</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strCache>
            </c:strRef>
          </c:xVal>
          <c:yVal>
            <c:numRef>
              <c:f>'Geometric (2)'!$E$7:$E$107</c:f>
              <c:numCache>
                <c:formatCode>0.00000</c:formatCode>
                <c:ptCount val="101"/>
                <c:pt idx="0">
                  <c:v>0</c:v>
                </c:pt>
                <c:pt idx="1">
                  <c:v>0.19999999999999996</c:v>
                </c:pt>
                <c:pt idx="2">
                  <c:v>4.0000000000000036E-2</c:v>
                </c:pt>
                <c:pt idx="3">
                  <c:v>8.0000000000000071E-3</c:v>
                </c:pt>
                <c:pt idx="4">
                  <c:v>1.6000000000000458E-3</c:v>
                </c:pt>
                <c:pt idx="5">
                  <c:v>3.2000000000009798E-4</c:v>
                </c:pt>
                <c:pt idx="6">
                  <c:v>6.4000000000064006E-5</c:v>
                </c:pt>
                <c:pt idx="7">
                  <c:v>1.2800000000035006E-5</c:v>
                </c:pt>
                <c:pt idx="8">
                  <c:v>2.5599999999847967E-6</c:v>
                </c:pt>
                <c:pt idx="9">
                  <c:v>5.1199999995255041E-7</c:v>
                </c:pt>
                <c:pt idx="10">
                  <c:v>1.023999999238967E-7</c:v>
                </c:pt>
                <c:pt idx="11">
                  <c:v>2.0479999918165959E-8</c:v>
                </c:pt>
                <c:pt idx="12">
                  <c:v>4.0959998726108893E-9</c:v>
                </c:pt>
                <c:pt idx="13">
                  <c:v>8.1919981909095441E-10</c:v>
                </c:pt>
                <c:pt idx="14">
                  <c:v>1.6383983059142793E-10</c:v>
                </c:pt>
                <c:pt idx="15">
                  <c:v>3.2767788482601645E-11</c:v>
                </c:pt>
                <c:pt idx="16">
                  <c:v>6.553424469757374E-12</c:v>
                </c:pt>
                <c:pt idx="17">
                  <c:v>1.3105072582675348E-12</c:v>
                </c:pt>
                <c:pt idx="18">
                  <c:v>2.6190161150907443E-13</c:v>
                </c:pt>
                <c:pt idx="19">
                  <c:v>5.2180482157382357E-14</c:v>
                </c:pt>
                <c:pt idx="20">
                  <c:v>1.021405182655144E-14</c:v>
                </c:pt>
                <c:pt idx="21">
                  <c:v>1.7763568394002505E-15</c:v>
                </c:pt>
                <c:pt idx="22">
                  <c:v>1.1102230246251565E-16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axId val="96604160"/>
        <c:axId val="96605696"/>
      </c:scatterChart>
      <c:valAx>
        <c:axId val="96604160"/>
        <c:scaling>
          <c:orientation val="minMax"/>
        </c:scaling>
        <c:axPos val="b"/>
        <c:numFmt formatCode="General" sourceLinked="1"/>
        <c:tickLblPos val="nextTo"/>
        <c:crossAx val="96605696"/>
        <c:crosses val="autoZero"/>
        <c:crossBetween val="midCat"/>
      </c:valAx>
      <c:valAx>
        <c:axId val="96605696"/>
        <c:scaling>
          <c:orientation val="minMax"/>
        </c:scaling>
        <c:axPos val="l"/>
        <c:majorGridlines/>
        <c:numFmt formatCode="0.00000" sourceLinked="1"/>
        <c:tickLblPos val="nextTo"/>
        <c:crossAx val="96604160"/>
        <c:crosses val="autoZero"/>
        <c:crossBetween val="midCat"/>
      </c:valAx>
    </c:plotArea>
    <c:legend>
      <c:legendPos val="r"/>
      <c:layout/>
    </c:legend>
    <c:plotVisOnly val="1"/>
  </c:chart>
  <c:printSettings>
    <c:headerFooter/>
    <c:pageMargins b="0.750000000000001" l="0.70000000000000062" r="0.70000000000000062" t="0.75000000000000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smoothMarker"/>
        <c:ser>
          <c:idx val="0"/>
          <c:order val="0"/>
          <c:tx>
            <c:strRef>
              <c:f>'Geometric (2)'!$C$6</c:f>
              <c:strCache>
                <c:ptCount val="1"/>
                <c:pt idx="0">
                  <c:v>p(x)</c:v>
                </c:pt>
              </c:strCache>
            </c:strRef>
          </c:tx>
          <c:xVal>
            <c:strRef>
              <c:f>'Geometric (2)'!$B$7:$B$107</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strCache>
            </c:strRef>
          </c:xVal>
          <c:yVal>
            <c:numRef>
              <c:f>'Geometric (2)'!$C$7:$C$107</c:f>
              <c:numCache>
                <c:formatCode>0.00000</c:formatCode>
                <c:ptCount val="101"/>
                <c:pt idx="0">
                  <c:v>0</c:v>
                </c:pt>
                <c:pt idx="1">
                  <c:v>0.8</c:v>
                </c:pt>
                <c:pt idx="2">
                  <c:v>0.15999999999999998</c:v>
                </c:pt>
                <c:pt idx="3">
                  <c:v>3.1999999999999987E-2</c:v>
                </c:pt>
                <c:pt idx="4">
                  <c:v>6.399999999999996E-3</c:v>
                </c:pt>
                <c:pt idx="5">
                  <c:v>1.2799999999999988E-3</c:v>
                </c:pt>
                <c:pt idx="6">
                  <c:v>2.5599999999999966E-4</c:v>
                </c:pt>
                <c:pt idx="7">
                  <c:v>5.1199999999999923E-5</c:v>
                </c:pt>
                <c:pt idx="8">
                  <c:v>1.0239999999999983E-5</c:v>
                </c:pt>
                <c:pt idx="9">
                  <c:v>2.0479999999999959E-6</c:v>
                </c:pt>
                <c:pt idx="10">
                  <c:v>4.0959999999999901E-7</c:v>
                </c:pt>
                <c:pt idx="11">
                  <c:v>8.1919999999999783E-8</c:v>
                </c:pt>
                <c:pt idx="12">
                  <c:v>1.6383999999999953E-8</c:v>
                </c:pt>
                <c:pt idx="13">
                  <c:v>3.2767999999999893E-9</c:v>
                </c:pt>
                <c:pt idx="14">
                  <c:v>6.5535999999999783E-10</c:v>
                </c:pt>
                <c:pt idx="15">
                  <c:v>1.3107199999999952E-10</c:v>
                </c:pt>
                <c:pt idx="16">
                  <c:v>2.6214399999999906E-11</c:v>
                </c:pt>
                <c:pt idx="17">
                  <c:v>5.2428799999999786E-12</c:v>
                </c:pt>
                <c:pt idx="18">
                  <c:v>1.0485759999999954E-12</c:v>
                </c:pt>
                <c:pt idx="19">
                  <c:v>2.0971519999999901E-13</c:v>
                </c:pt>
                <c:pt idx="20">
                  <c:v>4.1943039999999802E-14</c:v>
                </c:pt>
                <c:pt idx="21">
                  <c:v>8.388607999999955E-15</c:v>
                </c:pt>
                <c:pt idx="22">
                  <c:v>1.6777215999999908E-15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ser>
        <c:axId val="97276672"/>
        <c:axId val="97278208"/>
      </c:scatterChart>
      <c:valAx>
        <c:axId val="97276672"/>
        <c:scaling>
          <c:orientation val="minMax"/>
        </c:scaling>
        <c:axPos val="b"/>
        <c:numFmt formatCode="General" sourceLinked="1"/>
        <c:tickLblPos val="nextTo"/>
        <c:crossAx val="97278208"/>
        <c:crosses val="autoZero"/>
        <c:crossBetween val="midCat"/>
      </c:valAx>
      <c:valAx>
        <c:axId val="97278208"/>
        <c:scaling>
          <c:orientation val="minMax"/>
        </c:scaling>
        <c:axPos val="l"/>
        <c:majorGridlines/>
        <c:numFmt formatCode="0.00000" sourceLinked="1"/>
        <c:tickLblPos val="nextTo"/>
        <c:crossAx val="97276672"/>
        <c:crosses val="autoZero"/>
        <c:crossBetween val="midCat"/>
      </c:valAx>
    </c:plotArea>
    <c:legend>
      <c:legendPos val="r"/>
      <c:layout/>
    </c:legend>
    <c:plotVisOnly val="1"/>
  </c:chart>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lineMarker"/>
        <c:ser>
          <c:idx val="0"/>
          <c:order val="0"/>
          <c:tx>
            <c:strRef>
              <c:f>Poisson!$C$6</c:f>
              <c:strCache>
                <c:ptCount val="1"/>
                <c:pt idx="0">
                  <c:v>p(x)</c:v>
                </c:pt>
              </c:strCache>
            </c:strRef>
          </c:tx>
          <c:xVal>
            <c:numRef>
              <c:f>Poisson!$B$7:$B$1007</c:f>
              <c:numCache>
                <c:formatCode>General</c:formatCode>
                <c:ptCount val="10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xVal>
          <c:yVal>
            <c:numRef>
              <c:f>Poisson!$C$7:$C$1007</c:f>
              <c:numCache>
                <c:formatCode>0.00000</c:formatCode>
                <c:ptCount val="1001"/>
                <c:pt idx="0">
                  <c:v>0.89583413529652822</c:v>
                </c:pt>
                <c:pt idx="1">
                  <c:v>9.8541754882618099E-2</c:v>
                </c:pt>
                <c:pt idx="2">
                  <c:v>5.4197965185439952E-3</c:v>
                </c:pt>
                <c:pt idx="3">
                  <c:v>1.9872587234661318E-4</c:v>
                </c:pt>
                <c:pt idx="4">
                  <c:v>5.4649614895318627E-6</c:v>
                </c:pt>
                <c:pt idx="5">
                  <c:v>1.2022915276970096E-7</c:v>
                </c:pt>
                <c:pt idx="6">
                  <c:v>2.2042011341111842E-9</c:v>
                </c:pt>
                <c:pt idx="7">
                  <c:v>3.4637446393175755E-11</c:v>
                </c:pt>
                <c:pt idx="8">
                  <c:v>4.7626488790616661E-13</c:v>
                </c:pt>
                <c:pt idx="9">
                  <c:v>5.8210152966309259E-15</c:v>
                </c:pt>
                <c:pt idx="10">
                  <c:v>6.4031168262940182E-17</c:v>
                </c:pt>
                <c:pt idx="11">
                  <c:v>6.403116826294018E-19</c:v>
                </c:pt>
                <c:pt idx="12">
                  <c:v>5.8695237574361836E-21</c:v>
                </c:pt>
                <c:pt idx="13">
                  <c:v>4.9665201024460016E-23</c:v>
                </c:pt>
                <c:pt idx="14">
                  <c:v>3.9022657947790007E-25</c:v>
                </c:pt>
                <c:pt idx="15">
                  <c:v>2.8616615828379344E-27</c:v>
                </c:pt>
                <c:pt idx="16">
                  <c:v>1.9673923382010799E-29</c:v>
                </c:pt>
                <c:pt idx="17">
                  <c:v>1.2730185717771693E-31</c:v>
                </c:pt>
                <c:pt idx="18">
                  <c:v>7.7795579386382559E-34</c:v>
                </c:pt>
                <c:pt idx="19">
                  <c:v>4.5039545960537276E-36</c:v>
                </c:pt>
                <c:pt idx="20">
                  <c:v>2.4771750278295503E-38</c:v>
                </c:pt>
                <c:pt idx="21">
                  <c:v>1.2975678717202405E-40</c:v>
                </c:pt>
                <c:pt idx="22">
                  <c:v>6.487839358601202E-43</c:v>
                </c:pt>
                <c:pt idx="23">
                  <c:v>3.1028796932440535E-45</c:v>
                </c:pt>
                <c:pt idx="24">
                  <c:v>1.4221531927368579E-47</c:v>
                </c:pt>
                <c:pt idx="25">
                  <c:v>6.2574740480421754E-50</c:v>
                </c:pt>
                <c:pt idx="26">
                  <c:v>2.6473928664793808E-52</c:v>
                </c:pt>
                <c:pt idx="27">
                  <c:v>1.0785674641212296E-54</c:v>
                </c:pt>
                <c:pt idx="28">
                  <c:v>4.2372293233334026E-57</c:v>
                </c:pt>
                <c:pt idx="29">
                  <c:v>1.6072249157471524E-59</c:v>
                </c:pt>
                <c:pt idx="30">
                  <c:v>5.8931580244062248E-62</c:v>
                </c:pt>
                <c:pt idx="31">
                  <c:v>2.0911205893054348E-64</c:v>
                </c:pt>
                <c:pt idx="32">
                  <c:v>7.1882270257374325E-67</c:v>
                </c:pt>
                <c:pt idx="33">
                  <c:v>2.3960756752458103E-69</c:v>
                </c:pt>
                <c:pt idx="34">
                  <c:v>7.7520095375599785E-72</c:v>
                </c:pt>
                <c:pt idx="35">
                  <c:v>2.4363458546617069E-74</c:v>
                </c:pt>
                <c:pt idx="36">
                  <c:v>7.4443901114663255E-77</c:v>
                </c:pt>
                <c:pt idx="37">
                  <c:v>2.2131970601656643E-79</c:v>
                </c:pt>
                <c:pt idx="38">
                  <c:v>6.4066230689006084E-82</c:v>
                </c:pt>
                <c:pt idx="39">
                  <c:v>1.8069962502027355E-84</c:v>
                </c:pt>
                <c:pt idx="40">
                  <c:v>4.9692396880575216E-87</c:v>
                </c:pt>
                <c:pt idx="41">
                  <c:v>1.3332106480154337E-89</c:v>
                </c:pt>
                <c:pt idx="42">
                  <c:v>3.4917421733737525E-92</c:v>
                </c:pt>
                <c:pt idx="43">
                  <c:v>8.9323636993282062E-95</c:v>
                </c:pt>
                <c:pt idx="44">
                  <c:v>2.2330909248320506E-97</c:v>
                </c:pt>
                <c:pt idx="45">
                  <c:v>5.4586667051450131E-100</c:v>
                </c:pt>
                <c:pt idx="46">
                  <c:v>1.3053333425346775E-102</c:v>
                </c:pt>
                <c:pt idx="47">
                  <c:v>3.0550354825279675E-105</c:v>
                </c:pt>
                <c:pt idx="48">
                  <c:v>7.0011229807932637E-108</c:v>
                </c:pt>
                <c:pt idx="49">
                  <c:v>1.5716806691576702E-110</c:v>
                </c:pt>
                <c:pt idx="50">
                  <c:v>3.4576974721468761E-113</c:v>
                </c:pt>
                <c:pt idx="51">
                  <c:v>7.4577788614932648E-116</c:v>
                </c:pt>
                <c:pt idx="52">
                  <c:v>1.5776070668543433E-118</c:v>
                </c:pt>
                <c:pt idx="53">
                  <c:v>3.2742788179995828E-121</c:v>
                </c:pt>
                <c:pt idx="54">
                  <c:v>6.6698272218510023E-124</c:v>
                </c:pt>
                <c:pt idx="55">
                  <c:v>1.3339654443702013E-126</c:v>
                </c:pt>
                <c:pt idx="56">
                  <c:v>2.6202892657271794E-129</c:v>
                </c:pt>
                <c:pt idx="57">
                  <c:v>5.0566985829822727E-132</c:v>
                </c:pt>
                <c:pt idx="58">
                  <c:v>9.5902904160008629E-135</c:v>
                </c:pt>
                <c:pt idx="59">
                  <c:v>1.7880202470510091E-137</c:v>
                </c:pt>
                <c:pt idx="60">
                  <c:v>3.2780371195935163E-140</c:v>
                </c:pt>
                <c:pt idx="61">
                  <c:v>5.9112144779555218E-143</c:v>
                </c:pt>
                <c:pt idx="62">
                  <c:v>1.0487638589921084E-145</c:v>
                </c:pt>
                <c:pt idx="63">
                  <c:v>1.8311749918909836E-148</c:v>
                </c:pt>
                <c:pt idx="64">
                  <c:v>3.147332017312628E-151</c:v>
                </c:pt>
                <c:pt idx="65">
                  <c:v>5.3262541831444463E-154</c:v>
                </c:pt>
                <c:pt idx="66">
                  <c:v>8.8770903052407433E-157</c:v>
                </c:pt>
                <c:pt idx="67">
                  <c:v>1.4574327366813152E-159</c:v>
                </c:pt>
                <c:pt idx="68">
                  <c:v>2.3576117799256593E-162</c:v>
                </c:pt>
                <c:pt idx="69">
                  <c:v>3.7585115332148193E-165</c:v>
                </c:pt>
                <c:pt idx="70">
                  <c:v>5.9062324093375713E-168</c:v>
                </c:pt>
                <c:pt idx="71">
                  <c:v>9.1505009158751111E-171</c:v>
                </c:pt>
                <c:pt idx="72">
                  <c:v>1.3979931954809189E-173</c:v>
                </c:pt>
                <c:pt idx="73">
                  <c:v>2.1065650890808376E-176</c:v>
                </c:pt>
                <c:pt idx="74">
                  <c:v>3.1313805378228666E-179</c:v>
                </c:pt>
                <c:pt idx="75">
                  <c:v>4.5926914554735369E-182</c:v>
                </c:pt>
                <c:pt idx="76">
                  <c:v>6.6473165802906472E-185</c:v>
                </c:pt>
                <c:pt idx="77">
                  <c:v>9.4961665432723517E-188</c:v>
                </c:pt>
                <c:pt idx="78">
                  <c:v>1.3392029740512297E-190</c:v>
                </c:pt>
                <c:pt idx="79">
                  <c:v>1.8647130018434833E-193</c:v>
                </c:pt>
                <c:pt idx="80">
                  <c:v>2.5639803775347911E-196</c:v>
                </c:pt>
                <c:pt idx="81">
                  <c:v>3.4819486608497145E-199</c:v>
                </c:pt>
                <c:pt idx="82">
                  <c:v>4.6709067401642506E-202</c:v>
                </c:pt>
                <c:pt idx="83">
                  <c:v>6.1903583303381649E-205</c:v>
                </c:pt>
                <c:pt idx="84">
                  <c:v>8.1064216230618837E-208</c:v>
                </c:pt>
                <c:pt idx="85">
                  <c:v>1.0490663276903618E-210</c:v>
                </c:pt>
                <c:pt idx="86">
                  <c:v>1.3418290237899963E-213</c:v>
                </c:pt>
                <c:pt idx="87">
                  <c:v>1.6965654323781582E-216</c:v>
                </c:pt>
                <c:pt idx="88">
                  <c:v>2.1207067904726972E-219</c:v>
                </c:pt>
                <c:pt idx="89">
                  <c:v>2.6210982803595124E-222</c:v>
                </c:pt>
                <c:pt idx="90">
                  <c:v>3.2035645648838515E-225</c:v>
                </c:pt>
                <c:pt idx="91">
                  <c:v>3.8724406828266299E-228</c:v>
                </c:pt>
                <c:pt idx="92">
                  <c:v>4.6300921207709722E-231</c:v>
                </c:pt>
                <c:pt idx="93">
                  <c:v>5.4764530460731938E-234</c:v>
                </c:pt>
                <c:pt idx="94">
                  <c:v>6.4086152666813979E-237</c:v>
                </c:pt>
                <c:pt idx="95">
                  <c:v>7.4205018877363513E-240</c:v>
                </c:pt>
                <c:pt idx="96">
                  <c:v>8.502658413031245E-243</c:v>
                </c:pt>
                <c:pt idx="97">
                  <c:v>9.6421899529220191E-246</c:v>
                </c:pt>
                <c:pt idx="98">
                  <c:v>1.0822866273687985E-248</c:v>
                </c:pt>
                <c:pt idx="99">
                  <c:v>1.2025406970764426E-251</c:v>
                </c:pt>
                <c:pt idx="100">
                  <c:v>1.3227947667840868E-254</c:v>
                </c:pt>
              </c:numCache>
            </c:numRef>
          </c:yVal>
        </c:ser>
        <c:axId val="68094592"/>
        <c:axId val="68104576"/>
      </c:scatterChart>
      <c:valAx>
        <c:axId val="68094592"/>
        <c:scaling>
          <c:orientation val="minMax"/>
        </c:scaling>
        <c:axPos val="b"/>
        <c:numFmt formatCode="General" sourceLinked="1"/>
        <c:tickLblPos val="nextTo"/>
        <c:crossAx val="68104576"/>
        <c:crosses val="autoZero"/>
        <c:crossBetween val="midCat"/>
      </c:valAx>
      <c:valAx>
        <c:axId val="68104576"/>
        <c:scaling>
          <c:orientation val="minMax"/>
        </c:scaling>
        <c:axPos val="l"/>
        <c:majorGridlines/>
        <c:numFmt formatCode="0.00000" sourceLinked="1"/>
        <c:tickLblPos val="nextTo"/>
        <c:crossAx val="68094592"/>
        <c:crosses val="autoZero"/>
        <c:crossBetween val="midCat"/>
      </c:valAx>
    </c:plotArea>
    <c:legend>
      <c:legendPos val="r"/>
      <c:layout/>
    </c:legend>
    <c:plotVisOnly val="1"/>
    <c:dispBlanksAs val="gap"/>
  </c:chart>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5</xdr:col>
      <xdr:colOff>238131</xdr:colOff>
      <xdr:row>6</xdr:row>
      <xdr:rowOff>47631</xdr:rowOff>
    </xdr:from>
    <xdr:to>
      <xdr:col>12</xdr:col>
      <xdr:colOff>542931</xdr:colOff>
      <xdr:row>20</xdr:row>
      <xdr:rowOff>9531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238131</xdr:colOff>
      <xdr:row>20</xdr:row>
      <xdr:rowOff>104781</xdr:rowOff>
    </xdr:from>
    <xdr:to>
      <xdr:col>12</xdr:col>
      <xdr:colOff>542931</xdr:colOff>
      <xdr:row>34</xdr:row>
      <xdr:rowOff>180981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161925</xdr:colOff>
      <xdr:row>6</xdr:row>
      <xdr:rowOff>133350</xdr:rowOff>
    </xdr:from>
    <xdr:to>
      <xdr:col>12</xdr:col>
      <xdr:colOff>466725</xdr:colOff>
      <xdr:row>20</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20</xdr:row>
      <xdr:rowOff>76200</xdr:rowOff>
    </xdr:from>
    <xdr:to>
      <xdr:col>12</xdr:col>
      <xdr:colOff>457200</xdr:colOff>
      <xdr:row>34</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295275</xdr:colOff>
      <xdr:row>5</xdr:row>
      <xdr:rowOff>171450</xdr:rowOff>
    </xdr:from>
    <xdr:to>
      <xdr:col>12</xdr:col>
      <xdr:colOff>600075</xdr:colOff>
      <xdr:row>19</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19</xdr:row>
      <xdr:rowOff>152400</xdr:rowOff>
    </xdr:from>
    <xdr:to>
      <xdr:col>13</xdr:col>
      <xdr:colOff>0</xdr:colOff>
      <xdr:row>34</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114300</xdr:colOff>
      <xdr:row>6</xdr:row>
      <xdr:rowOff>47625</xdr:rowOff>
    </xdr:from>
    <xdr:to>
      <xdr:col>12</xdr:col>
      <xdr:colOff>419100</xdr:colOff>
      <xdr:row>20</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142875</xdr:colOff>
      <xdr:row>20</xdr:row>
      <xdr:rowOff>57150</xdr:rowOff>
    </xdr:from>
    <xdr:to>
      <xdr:col>12</xdr:col>
      <xdr:colOff>447675</xdr:colOff>
      <xdr:row>34</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304800</xdr:colOff>
      <xdr:row>6</xdr:row>
      <xdr:rowOff>152400</xdr:rowOff>
    </xdr:from>
    <xdr:to>
      <xdr:col>13</xdr:col>
      <xdr:colOff>0</xdr:colOff>
      <xdr:row>20</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20</xdr:row>
      <xdr:rowOff>142875</xdr:rowOff>
    </xdr:from>
    <xdr:to>
      <xdr:col>13</xdr:col>
      <xdr:colOff>0</xdr:colOff>
      <xdr:row>35</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238131</xdr:colOff>
      <xdr:row>6</xdr:row>
      <xdr:rowOff>47631</xdr:rowOff>
    </xdr:from>
    <xdr:to>
      <xdr:col>12</xdr:col>
      <xdr:colOff>542931</xdr:colOff>
      <xdr:row>20</xdr:row>
      <xdr:rowOff>9531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238131</xdr:colOff>
      <xdr:row>20</xdr:row>
      <xdr:rowOff>104781</xdr:rowOff>
    </xdr:from>
    <xdr:to>
      <xdr:col>12</xdr:col>
      <xdr:colOff>542931</xdr:colOff>
      <xdr:row>34</xdr:row>
      <xdr:rowOff>180981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133350</xdr:colOff>
      <xdr:row>20</xdr:row>
      <xdr:rowOff>123825</xdr:rowOff>
    </xdr:from>
    <xdr:to>
      <xdr:col>12</xdr:col>
      <xdr:colOff>438150</xdr:colOff>
      <xdr:row>35</xdr:row>
      <xdr:rowOff>9525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6</xdr:row>
      <xdr:rowOff>76200</xdr:rowOff>
    </xdr:from>
    <xdr:to>
      <xdr:col>12</xdr:col>
      <xdr:colOff>476250</xdr:colOff>
      <xdr:row>20</xdr:row>
      <xdr:rowOff>38100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133350</xdr:colOff>
      <xdr:row>20</xdr:row>
      <xdr:rowOff>123825</xdr:rowOff>
    </xdr:from>
    <xdr:to>
      <xdr:col>12</xdr:col>
      <xdr:colOff>438150</xdr:colOff>
      <xdr:row>35</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6</xdr:row>
      <xdr:rowOff>76200</xdr:rowOff>
    </xdr:from>
    <xdr:to>
      <xdr:col>12</xdr:col>
      <xdr:colOff>476250</xdr:colOff>
      <xdr:row>20</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238131</xdr:colOff>
      <xdr:row>6</xdr:row>
      <xdr:rowOff>47631</xdr:rowOff>
    </xdr:from>
    <xdr:to>
      <xdr:col>12</xdr:col>
      <xdr:colOff>542931</xdr:colOff>
      <xdr:row>20</xdr:row>
      <xdr:rowOff>9531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238131</xdr:colOff>
      <xdr:row>20</xdr:row>
      <xdr:rowOff>104781</xdr:rowOff>
    </xdr:from>
    <xdr:to>
      <xdr:col>12</xdr:col>
      <xdr:colOff>542931</xdr:colOff>
      <xdr:row>34</xdr:row>
      <xdr:rowOff>180981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238131</xdr:colOff>
      <xdr:row>6</xdr:row>
      <xdr:rowOff>47631</xdr:rowOff>
    </xdr:from>
    <xdr:to>
      <xdr:col>12</xdr:col>
      <xdr:colOff>542931</xdr:colOff>
      <xdr:row>20</xdr:row>
      <xdr:rowOff>9531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238131</xdr:colOff>
      <xdr:row>20</xdr:row>
      <xdr:rowOff>104781</xdr:rowOff>
    </xdr:from>
    <xdr:to>
      <xdr:col>12</xdr:col>
      <xdr:colOff>542931</xdr:colOff>
      <xdr:row>34</xdr:row>
      <xdr:rowOff>180981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123825</xdr:colOff>
      <xdr:row>6</xdr:row>
      <xdr:rowOff>76200</xdr:rowOff>
    </xdr:from>
    <xdr:to>
      <xdr:col>12</xdr:col>
      <xdr:colOff>428625</xdr:colOff>
      <xdr:row>20</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114300</xdr:colOff>
      <xdr:row>20</xdr:row>
      <xdr:rowOff>9525</xdr:rowOff>
    </xdr:from>
    <xdr:to>
      <xdr:col>12</xdr:col>
      <xdr:colOff>419100</xdr:colOff>
      <xdr:row>34</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76200</xdr:rowOff>
    </xdr:from>
    <xdr:to>
      <xdr:col>12</xdr:col>
      <xdr:colOff>428625</xdr:colOff>
      <xdr:row>20</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114300</xdr:colOff>
      <xdr:row>20</xdr:row>
      <xdr:rowOff>38100</xdr:rowOff>
    </xdr:from>
    <xdr:to>
      <xdr:col>12</xdr:col>
      <xdr:colOff>419100</xdr:colOff>
      <xdr:row>34</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238131</xdr:colOff>
      <xdr:row>6</xdr:row>
      <xdr:rowOff>47631</xdr:rowOff>
    </xdr:from>
    <xdr:to>
      <xdr:col>12</xdr:col>
      <xdr:colOff>542931</xdr:colOff>
      <xdr:row>20</xdr:row>
      <xdr:rowOff>9531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238131</xdr:colOff>
      <xdr:row>20</xdr:row>
      <xdr:rowOff>104781</xdr:rowOff>
    </xdr:from>
    <xdr:to>
      <xdr:col>12</xdr:col>
      <xdr:colOff>542931</xdr:colOff>
      <xdr:row>34</xdr:row>
      <xdr:rowOff>180981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dimension ref="A1:I49"/>
  <sheetViews>
    <sheetView tabSelected="1" workbookViewId="0">
      <selection activeCell="I38" sqref="I38"/>
    </sheetView>
  </sheetViews>
  <sheetFormatPr defaultRowHeight="15"/>
  <sheetData>
    <row r="1" spans="1:9">
      <c r="A1" s="20" t="s">
        <v>76</v>
      </c>
      <c r="B1" s="21"/>
      <c r="C1" s="21"/>
      <c r="D1" s="21"/>
      <c r="E1" s="21"/>
      <c r="F1" s="21"/>
    </row>
    <row r="3" spans="1:9">
      <c r="A3" s="2" t="s">
        <v>33</v>
      </c>
    </row>
    <row r="5" spans="1:9">
      <c r="B5" s="21" t="s">
        <v>48</v>
      </c>
      <c r="I5" t="s">
        <v>47</v>
      </c>
    </row>
    <row r="7" spans="1:9">
      <c r="B7" t="s">
        <v>34</v>
      </c>
    </row>
    <row r="8" spans="1:9">
      <c r="C8" t="s">
        <v>72</v>
      </c>
      <c r="E8" t="s">
        <v>43</v>
      </c>
    </row>
    <row r="9" spans="1:9">
      <c r="C9" t="s">
        <v>35</v>
      </c>
      <c r="E9" t="s">
        <v>44</v>
      </c>
    </row>
    <row r="10" spans="1:9">
      <c r="C10" t="s">
        <v>36</v>
      </c>
      <c r="E10" t="s">
        <v>45</v>
      </c>
    </row>
    <row r="12" spans="1:9">
      <c r="C12" t="s">
        <v>73</v>
      </c>
    </row>
    <row r="13" spans="1:9">
      <c r="D13" t="s">
        <v>37</v>
      </c>
    </row>
    <row r="14" spans="1:9">
      <c r="D14" t="s">
        <v>42</v>
      </c>
    </row>
    <row r="16" spans="1:9">
      <c r="C16" s="21" t="s">
        <v>78</v>
      </c>
    </row>
    <row r="17" spans="2:6">
      <c r="C17" s="21" t="s">
        <v>67</v>
      </c>
    </row>
    <row r="19" spans="2:6">
      <c r="C19" s="22" t="s">
        <v>71</v>
      </c>
    </row>
    <row r="20" spans="2:6">
      <c r="C20" s="22" t="s">
        <v>68</v>
      </c>
    </row>
    <row r="21" spans="2:6">
      <c r="C21" s="22" t="s">
        <v>69</v>
      </c>
    </row>
    <row r="23" spans="2:6">
      <c r="B23" t="s">
        <v>46</v>
      </c>
      <c r="C23" s="21"/>
    </row>
    <row r="24" spans="2:6">
      <c r="C24" t="s">
        <v>72</v>
      </c>
      <c r="F24" t="s">
        <v>53</v>
      </c>
    </row>
    <row r="25" spans="2:6">
      <c r="C25" t="s">
        <v>39</v>
      </c>
      <c r="F25" t="s">
        <v>54</v>
      </c>
    </row>
    <row r="27" spans="2:6">
      <c r="B27" t="s">
        <v>38</v>
      </c>
    </row>
    <row r="28" spans="2:6">
      <c r="C28" s="2" t="s">
        <v>9</v>
      </c>
      <c r="E28" t="s">
        <v>49</v>
      </c>
    </row>
    <row r="29" spans="2:6" ht="17.25">
      <c r="C29" s="2" t="s">
        <v>10</v>
      </c>
      <c r="E29" t="s">
        <v>50</v>
      </c>
    </row>
    <row r="30" spans="2:6" ht="18.75">
      <c r="C30" s="2" t="s">
        <v>11</v>
      </c>
      <c r="E30" t="s">
        <v>51</v>
      </c>
    </row>
    <row r="31" spans="2:6" ht="18">
      <c r="C31" s="2" t="s">
        <v>12</v>
      </c>
      <c r="E31" t="s">
        <v>52</v>
      </c>
    </row>
    <row r="33" spans="1:7">
      <c r="B33" t="s">
        <v>66</v>
      </c>
      <c r="G33" s="21" t="s">
        <v>74</v>
      </c>
    </row>
    <row r="34" spans="1:7">
      <c r="C34" s="8">
        <v>0.95</v>
      </c>
      <c r="E34" t="s">
        <v>55</v>
      </c>
    </row>
    <row r="35" spans="1:7">
      <c r="C35" s="8">
        <v>0.9</v>
      </c>
      <c r="E35" t="s">
        <v>56</v>
      </c>
    </row>
    <row r="36" spans="1:7">
      <c r="C36" s="8">
        <v>0.8</v>
      </c>
      <c r="E36" t="s">
        <v>57</v>
      </c>
    </row>
    <row r="37" spans="1:7">
      <c r="C37" s="8">
        <v>0.75</v>
      </c>
      <c r="E37" t="s">
        <v>58</v>
      </c>
    </row>
    <row r="38" spans="1:7">
      <c r="C38" s="8">
        <f>2/3</f>
        <v>0.66666666666666663</v>
      </c>
      <c r="E38" t="s">
        <v>59</v>
      </c>
    </row>
    <row r="39" spans="1:7">
      <c r="C39" s="8">
        <v>0.5</v>
      </c>
      <c r="E39" t="s">
        <v>60</v>
      </c>
    </row>
    <row r="40" spans="1:7">
      <c r="C40" s="8">
        <f>1/3</f>
        <v>0.33333333333333331</v>
      </c>
      <c r="E40" t="s">
        <v>61</v>
      </c>
    </row>
    <row r="41" spans="1:7">
      <c r="C41" s="8">
        <v>0.25</v>
      </c>
      <c r="E41" t="s">
        <v>62</v>
      </c>
    </row>
    <row r="42" spans="1:7">
      <c r="C42" s="8">
        <v>0.2</v>
      </c>
      <c r="E42" t="s">
        <v>63</v>
      </c>
    </row>
    <row r="43" spans="1:7">
      <c r="C43" s="8">
        <v>0.1</v>
      </c>
      <c r="E43" t="s">
        <v>64</v>
      </c>
    </row>
    <row r="44" spans="1:7">
      <c r="C44" s="8">
        <v>0.05</v>
      </c>
      <c r="E44" t="s">
        <v>65</v>
      </c>
    </row>
    <row r="46" spans="1:7">
      <c r="A46" s="20" t="s">
        <v>75</v>
      </c>
    </row>
    <row r="47" spans="1:7">
      <c r="A47" s="20" t="s">
        <v>40</v>
      </c>
    </row>
    <row r="49" spans="1:1">
      <c r="A49" s="21" t="s">
        <v>77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X1008"/>
  <sheetViews>
    <sheetView workbookViewId="0">
      <pane xSplit="2" ySplit="6" topLeftCell="C9" activePane="bottomRight" state="frozen"/>
      <selection activeCell="S13" sqref="S13"/>
      <selection pane="topRight" activeCell="S13" sqref="S13"/>
      <selection pane="bottomLeft" activeCell="S13" sqref="S13"/>
      <selection pane="bottomRight" activeCell="I36" sqref="I36"/>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18</v>
      </c>
    </row>
    <row r="3" spans="1:24">
      <c r="A3" s="14" t="s">
        <v>1</v>
      </c>
      <c r="B3" s="1">
        <v>5</v>
      </c>
      <c r="C3" s="14" t="s">
        <v>83</v>
      </c>
      <c r="T3" s="14"/>
    </row>
    <row r="4" spans="1:24">
      <c r="A4" s="14" t="s">
        <v>17</v>
      </c>
      <c r="B4" s="11">
        <v>6</v>
      </c>
      <c r="T4" s="14"/>
      <c r="W4" s="10">
        <f t="array" ref="W4">MAX(ABS(W7:W1007))</f>
        <v>0</v>
      </c>
      <c r="X4" s="10">
        <f t="array" ref="X4">MAX(ABS(X7:X1007))</f>
        <v>0</v>
      </c>
    </row>
    <row r="6" spans="1:24">
      <c r="B6" s="4" t="s">
        <v>4</v>
      </c>
      <c r="C6" s="4" t="s">
        <v>5</v>
      </c>
      <c r="D6" s="4" t="s">
        <v>6</v>
      </c>
      <c r="E6" s="4" t="s">
        <v>16</v>
      </c>
      <c r="O6" s="2"/>
      <c r="T6" s="4" t="s">
        <v>4</v>
      </c>
      <c r="U6" s="4" t="s">
        <v>5</v>
      </c>
      <c r="V6" s="4" t="s">
        <v>6</v>
      </c>
      <c r="W6" s="16" t="str">
        <f>"Diff("&amp;U6&amp;")"</f>
        <v>Diff(f(x))</v>
      </c>
      <c r="X6" s="4" t="str">
        <f>"Diff("&amp;V6&amp;")"</f>
        <v>Diff(F(x))</v>
      </c>
    </row>
    <row r="7" spans="1:24">
      <c r="B7" s="10">
        <f>$B$3</f>
        <v>5</v>
      </c>
      <c r="C7" s="9">
        <f>IF(B7&gt;$B$4,0,1/($B$4-$B$3))</f>
        <v>1</v>
      </c>
      <c r="D7" s="9">
        <f t="shared" ref="D7:D70" si="0">($B7-$B$3)/($B$4-$B$3)</f>
        <v>0</v>
      </c>
      <c r="E7" s="9">
        <f>1-D7</f>
        <v>1</v>
      </c>
      <c r="T7" s="10">
        <f>B7</f>
        <v>5</v>
      </c>
      <c r="U7" s="9"/>
      <c r="V7" s="9"/>
      <c r="W7" s="17"/>
      <c r="X7" s="9"/>
    </row>
    <row r="8" spans="1:24">
      <c r="B8" s="9">
        <f>B7+($B$1007-$B$7)/1000</f>
        <v>5.0010000000000003</v>
      </c>
      <c r="C8" s="9">
        <f t="shared" ref="C8:C71" si="1">IF(B8&gt;$B$4,0,1/($B$4-$B$3))</f>
        <v>1</v>
      </c>
      <c r="D8" s="9">
        <f t="shared" si="0"/>
        <v>1.000000000000334E-3</v>
      </c>
      <c r="E8" s="9">
        <f t="shared" ref="E8:E71" si="2">1-D8</f>
        <v>0.99899999999999967</v>
      </c>
      <c r="T8" s="9"/>
      <c r="U8" s="9"/>
      <c r="V8" s="9"/>
      <c r="W8" s="17"/>
      <c r="X8" s="9"/>
    </row>
    <row r="9" spans="1:24">
      <c r="B9" s="9">
        <f t="shared" ref="B9:B72" si="3">B8+($B$1007-$B$7)/1000</f>
        <v>5.0020000000000007</v>
      </c>
      <c r="C9" s="9">
        <f t="shared" si="1"/>
        <v>1</v>
      </c>
      <c r="D9" s="9">
        <f t="shared" si="0"/>
        <v>2.0000000000006679E-3</v>
      </c>
      <c r="E9" s="9">
        <f t="shared" si="2"/>
        <v>0.99799999999999933</v>
      </c>
      <c r="O9" s="2" t="s">
        <v>41</v>
      </c>
      <c r="T9" s="9"/>
      <c r="U9" s="9"/>
      <c r="V9" s="9"/>
      <c r="W9" s="17"/>
      <c r="X9" s="9"/>
    </row>
    <row r="10" spans="1:24">
      <c r="B10" s="9">
        <f t="shared" si="3"/>
        <v>5.003000000000001</v>
      </c>
      <c r="C10" s="9">
        <f t="shared" si="1"/>
        <v>1</v>
      </c>
      <c r="D10" s="9">
        <f t="shared" si="0"/>
        <v>3.0000000000010019E-3</v>
      </c>
      <c r="E10" s="9">
        <f t="shared" si="2"/>
        <v>0.996999999999999</v>
      </c>
      <c r="O10" s="2" t="s">
        <v>9</v>
      </c>
      <c r="P10">
        <f>(B3+B4)/2</f>
        <v>5.5</v>
      </c>
      <c r="T10" s="9"/>
      <c r="U10" s="9"/>
      <c r="V10" s="9"/>
      <c r="W10" s="17"/>
      <c r="X10" s="9"/>
    </row>
    <row r="11" spans="1:24" ht="17.25">
      <c r="B11" s="9">
        <f t="shared" si="3"/>
        <v>5.0040000000000013</v>
      </c>
      <c r="C11" s="9">
        <f t="shared" si="1"/>
        <v>1</v>
      </c>
      <c r="D11" s="9">
        <f t="shared" si="0"/>
        <v>4.0000000000013358E-3</v>
      </c>
      <c r="E11" s="9">
        <f t="shared" si="2"/>
        <v>0.99599999999999866</v>
      </c>
      <c r="O11" s="2" t="s">
        <v>10</v>
      </c>
      <c r="P11">
        <f>P12+P10^2</f>
        <v>30.333333333333332</v>
      </c>
      <c r="T11" s="9"/>
      <c r="U11" s="9"/>
      <c r="V11" s="9"/>
      <c r="W11" s="17"/>
      <c r="X11" s="9"/>
    </row>
    <row r="12" spans="1:24" ht="18.75">
      <c r="B12" s="9">
        <f t="shared" si="3"/>
        <v>5.0050000000000017</v>
      </c>
      <c r="C12" s="9">
        <f t="shared" si="1"/>
        <v>1</v>
      </c>
      <c r="D12" s="9">
        <f t="shared" si="0"/>
        <v>5.0000000000016698E-3</v>
      </c>
      <c r="E12" s="9">
        <f t="shared" si="2"/>
        <v>0.99499999999999833</v>
      </c>
      <c r="O12" s="2" t="s">
        <v>11</v>
      </c>
      <c r="P12">
        <f>($B$4-$B$3)^2/12</f>
        <v>8.3333333333333329E-2</v>
      </c>
      <c r="T12" s="9"/>
      <c r="U12" s="9"/>
      <c r="V12" s="9"/>
      <c r="W12" s="17"/>
      <c r="X12" s="9"/>
    </row>
    <row r="13" spans="1:24" ht="18">
      <c r="B13" s="9">
        <f t="shared" si="3"/>
        <v>5.006000000000002</v>
      </c>
      <c r="C13" s="9">
        <f t="shared" si="1"/>
        <v>1</v>
      </c>
      <c r="D13" s="9">
        <f t="shared" si="0"/>
        <v>6.0000000000020037E-3</v>
      </c>
      <c r="E13" s="9">
        <f t="shared" si="2"/>
        <v>0.993999999999998</v>
      </c>
      <c r="O13" s="2" t="s">
        <v>12</v>
      </c>
      <c r="P13">
        <f>SQRT(P12)</f>
        <v>0.28867513459481287</v>
      </c>
      <c r="T13" s="9"/>
      <c r="U13" s="9"/>
      <c r="V13" s="9"/>
      <c r="W13" s="17"/>
      <c r="X13" s="9"/>
    </row>
    <row r="14" spans="1:24">
      <c r="B14" s="9">
        <f t="shared" si="3"/>
        <v>5.0070000000000023</v>
      </c>
      <c r="C14" s="9">
        <f t="shared" si="1"/>
        <v>1</v>
      </c>
      <c r="D14" s="9">
        <f t="shared" si="0"/>
        <v>7.0000000000023377E-3</v>
      </c>
      <c r="E14" s="9">
        <f t="shared" si="2"/>
        <v>0.99299999999999766</v>
      </c>
      <c r="T14" s="9"/>
      <c r="U14" s="9"/>
      <c r="V14" s="9"/>
      <c r="W14" s="17"/>
      <c r="X14" s="9"/>
    </row>
    <row r="15" spans="1:24">
      <c r="B15" s="9">
        <f t="shared" si="3"/>
        <v>5.0080000000000027</v>
      </c>
      <c r="C15" s="9">
        <f t="shared" si="1"/>
        <v>1</v>
      </c>
      <c r="D15" s="9">
        <f t="shared" si="0"/>
        <v>8.0000000000026716E-3</v>
      </c>
      <c r="E15" s="9">
        <f t="shared" si="2"/>
        <v>0.99199999999999733</v>
      </c>
      <c r="T15" s="9"/>
      <c r="U15" s="9"/>
      <c r="V15" s="9"/>
      <c r="W15" s="17"/>
      <c r="X15" s="9"/>
    </row>
    <row r="16" spans="1:24">
      <c r="B16" s="9">
        <f t="shared" si="3"/>
        <v>5.009000000000003</v>
      </c>
      <c r="C16" s="9">
        <f t="shared" si="1"/>
        <v>1</v>
      </c>
      <c r="D16" s="9">
        <f t="shared" si="0"/>
        <v>9.0000000000030056E-3</v>
      </c>
      <c r="E16" s="9">
        <f t="shared" si="2"/>
        <v>0.99099999999999699</v>
      </c>
      <c r="O16" s="3" t="s">
        <v>20</v>
      </c>
      <c r="P16" s="3" t="s">
        <v>21</v>
      </c>
      <c r="T16" s="9"/>
      <c r="U16" s="9"/>
      <c r="V16" s="9"/>
      <c r="W16" s="17"/>
      <c r="X16" s="9"/>
    </row>
    <row r="17" spans="2:24">
      <c r="B17" s="9">
        <f t="shared" si="3"/>
        <v>5.0100000000000033</v>
      </c>
      <c r="C17" s="9">
        <f t="shared" si="1"/>
        <v>1</v>
      </c>
      <c r="D17" s="9">
        <f t="shared" si="0"/>
        <v>1.000000000000334E-2</v>
      </c>
      <c r="E17" s="9">
        <f t="shared" si="2"/>
        <v>0.98999999999999666</v>
      </c>
      <c r="O17" s="8">
        <v>0.95</v>
      </c>
      <c r="P17" s="7">
        <f t="shared" ref="P17:P27" si="4">$B$3+$O17*($B$4-$B$3)</f>
        <v>5.95</v>
      </c>
      <c r="T17" s="9"/>
      <c r="U17" s="9"/>
      <c r="V17" s="9"/>
      <c r="W17" s="17"/>
      <c r="X17" s="9"/>
    </row>
    <row r="18" spans="2:24">
      <c r="B18" s="9">
        <f t="shared" si="3"/>
        <v>5.0110000000000037</v>
      </c>
      <c r="C18" s="9">
        <f t="shared" si="1"/>
        <v>1</v>
      </c>
      <c r="D18" s="9">
        <f t="shared" si="0"/>
        <v>1.1000000000003674E-2</v>
      </c>
      <c r="E18" s="9">
        <f t="shared" si="2"/>
        <v>0.98899999999999633</v>
      </c>
      <c r="O18" s="8">
        <v>0.9</v>
      </c>
      <c r="P18" s="7">
        <f t="shared" si="4"/>
        <v>5.9</v>
      </c>
      <c r="T18" s="9"/>
      <c r="U18" s="9"/>
      <c r="V18" s="9"/>
      <c r="W18" s="17"/>
      <c r="X18" s="9"/>
    </row>
    <row r="19" spans="2:24">
      <c r="B19" s="9">
        <f t="shared" si="3"/>
        <v>5.012000000000004</v>
      </c>
      <c r="C19" s="9">
        <f t="shared" si="1"/>
        <v>1</v>
      </c>
      <c r="D19" s="9">
        <f t="shared" si="0"/>
        <v>1.2000000000004007E-2</v>
      </c>
      <c r="E19" s="9">
        <f t="shared" si="2"/>
        <v>0.98799999999999599</v>
      </c>
      <c r="O19" s="8">
        <v>0.8</v>
      </c>
      <c r="P19" s="7">
        <f t="shared" si="4"/>
        <v>5.8</v>
      </c>
      <c r="T19" s="9"/>
      <c r="U19" s="9"/>
      <c r="V19" s="9"/>
      <c r="W19" s="17"/>
      <c r="X19" s="9"/>
    </row>
    <row r="20" spans="2:24">
      <c r="B20" s="9">
        <f t="shared" si="3"/>
        <v>5.0130000000000043</v>
      </c>
      <c r="C20" s="9">
        <f t="shared" si="1"/>
        <v>1</v>
      </c>
      <c r="D20" s="9">
        <f t="shared" si="0"/>
        <v>1.3000000000004341E-2</v>
      </c>
      <c r="E20" s="9">
        <f t="shared" si="2"/>
        <v>0.98699999999999566</v>
      </c>
      <c r="O20" s="8">
        <v>0.75</v>
      </c>
      <c r="P20" s="7">
        <f t="shared" si="4"/>
        <v>5.75</v>
      </c>
      <c r="T20" s="9"/>
      <c r="U20" s="9"/>
      <c r="V20" s="9"/>
      <c r="W20" s="17"/>
      <c r="X20" s="9"/>
    </row>
    <row r="21" spans="2:24">
      <c r="B21" s="9">
        <f t="shared" si="3"/>
        <v>5.0140000000000047</v>
      </c>
      <c r="C21" s="9">
        <f t="shared" si="1"/>
        <v>1</v>
      </c>
      <c r="D21" s="9">
        <f t="shared" si="0"/>
        <v>1.4000000000004675E-2</v>
      </c>
      <c r="E21" s="9">
        <f t="shared" si="2"/>
        <v>0.98599999999999532</v>
      </c>
      <c r="O21" s="8">
        <f>2/3</f>
        <v>0.66666666666666663</v>
      </c>
      <c r="P21" s="7">
        <f t="shared" si="4"/>
        <v>5.666666666666667</v>
      </c>
      <c r="T21" s="9"/>
      <c r="U21" s="9"/>
      <c r="V21" s="9"/>
      <c r="W21" s="17"/>
      <c r="X21" s="9"/>
    </row>
    <row r="22" spans="2:24">
      <c r="B22" s="9">
        <f t="shared" si="3"/>
        <v>5.015000000000005</v>
      </c>
      <c r="C22" s="9">
        <f t="shared" si="1"/>
        <v>1</v>
      </c>
      <c r="D22" s="9">
        <f t="shared" si="0"/>
        <v>1.5000000000005009E-2</v>
      </c>
      <c r="E22" s="9">
        <f t="shared" si="2"/>
        <v>0.98499999999999499</v>
      </c>
      <c r="O22" s="8">
        <v>0.5</v>
      </c>
      <c r="P22" s="7">
        <f t="shared" si="4"/>
        <v>5.5</v>
      </c>
      <c r="T22" s="9"/>
      <c r="U22" s="9"/>
      <c r="V22" s="9"/>
      <c r="W22" s="17"/>
      <c r="X22" s="9"/>
    </row>
    <row r="23" spans="2:24">
      <c r="B23" s="9">
        <f t="shared" si="3"/>
        <v>5.0160000000000053</v>
      </c>
      <c r="C23" s="9">
        <f t="shared" si="1"/>
        <v>1</v>
      </c>
      <c r="D23" s="9">
        <f t="shared" si="0"/>
        <v>1.6000000000005343E-2</v>
      </c>
      <c r="E23" s="9">
        <f t="shared" si="2"/>
        <v>0.98399999999999466</v>
      </c>
      <c r="O23" s="8">
        <f>1/3</f>
        <v>0.33333333333333331</v>
      </c>
      <c r="P23" s="7">
        <f t="shared" si="4"/>
        <v>5.333333333333333</v>
      </c>
      <c r="T23" s="9"/>
      <c r="U23" s="9"/>
      <c r="V23" s="9"/>
      <c r="W23" s="17"/>
      <c r="X23" s="9"/>
    </row>
    <row r="24" spans="2:24">
      <c r="B24" s="9">
        <f t="shared" si="3"/>
        <v>5.0170000000000057</v>
      </c>
      <c r="C24" s="9">
        <f t="shared" si="1"/>
        <v>1</v>
      </c>
      <c r="D24" s="9">
        <f t="shared" si="0"/>
        <v>1.7000000000005677E-2</v>
      </c>
      <c r="E24" s="9">
        <f t="shared" si="2"/>
        <v>0.98299999999999432</v>
      </c>
      <c r="O24" s="8">
        <v>0.25</v>
      </c>
      <c r="P24" s="7">
        <f t="shared" si="4"/>
        <v>5.25</v>
      </c>
      <c r="T24" s="9"/>
      <c r="U24" s="9"/>
      <c r="V24" s="9"/>
      <c r="W24" s="17"/>
      <c r="X24" s="9"/>
    </row>
    <row r="25" spans="2:24">
      <c r="B25" s="9">
        <f t="shared" si="3"/>
        <v>5.018000000000006</v>
      </c>
      <c r="C25" s="9">
        <f t="shared" si="1"/>
        <v>1</v>
      </c>
      <c r="D25" s="9">
        <f t="shared" si="0"/>
        <v>1.8000000000006011E-2</v>
      </c>
      <c r="E25" s="9">
        <f t="shared" si="2"/>
        <v>0.98199999999999399</v>
      </c>
      <c r="O25" s="8">
        <v>0.2</v>
      </c>
      <c r="P25" s="7">
        <f t="shared" si="4"/>
        <v>5.2</v>
      </c>
      <c r="T25" s="9"/>
      <c r="U25" s="9"/>
      <c r="V25" s="9"/>
      <c r="W25" s="17"/>
      <c r="X25" s="9"/>
    </row>
    <row r="26" spans="2:24">
      <c r="B26" s="9">
        <f t="shared" si="3"/>
        <v>5.0190000000000063</v>
      </c>
      <c r="C26" s="9">
        <f t="shared" si="1"/>
        <v>1</v>
      </c>
      <c r="D26" s="9">
        <f t="shared" si="0"/>
        <v>1.9000000000006345E-2</v>
      </c>
      <c r="E26" s="9">
        <f t="shared" si="2"/>
        <v>0.98099999999999365</v>
      </c>
      <c r="O26" s="8">
        <v>0.1</v>
      </c>
      <c r="P26" s="7">
        <f t="shared" si="4"/>
        <v>5.0999999999999996</v>
      </c>
      <c r="T26" s="9"/>
      <c r="U26" s="9"/>
      <c r="V26" s="9"/>
      <c r="W26" s="17"/>
      <c r="X26" s="9"/>
    </row>
    <row r="27" spans="2:24">
      <c r="B27" s="9">
        <f t="shared" si="3"/>
        <v>5.0200000000000067</v>
      </c>
      <c r="C27" s="9">
        <f t="shared" si="1"/>
        <v>1</v>
      </c>
      <c r="D27" s="9">
        <f t="shared" si="0"/>
        <v>2.0000000000006679E-2</v>
      </c>
      <c r="E27" s="9">
        <f t="shared" si="2"/>
        <v>0.97999999999999332</v>
      </c>
      <c r="O27" s="8">
        <v>0.05</v>
      </c>
      <c r="P27" s="7">
        <f t="shared" si="4"/>
        <v>5.05</v>
      </c>
      <c r="T27" s="9"/>
      <c r="U27" s="9"/>
      <c r="V27" s="9"/>
      <c r="W27" s="17"/>
      <c r="X27" s="9"/>
    </row>
    <row r="28" spans="2:24">
      <c r="B28" s="9">
        <f t="shared" si="3"/>
        <v>5.021000000000007</v>
      </c>
      <c r="C28" s="9">
        <f t="shared" si="1"/>
        <v>1</v>
      </c>
      <c r="D28" s="9">
        <f t="shared" si="0"/>
        <v>2.1000000000007013E-2</v>
      </c>
      <c r="E28" s="9">
        <f t="shared" si="2"/>
        <v>0.97899999999999299</v>
      </c>
      <c r="T28" s="9"/>
      <c r="U28" s="9"/>
      <c r="V28" s="9"/>
      <c r="W28" s="17"/>
      <c r="X28" s="9"/>
    </row>
    <row r="29" spans="2:24">
      <c r="B29" s="9">
        <f t="shared" si="3"/>
        <v>5.0220000000000073</v>
      </c>
      <c r="C29" s="9">
        <f t="shared" si="1"/>
        <v>1</v>
      </c>
      <c r="D29" s="9">
        <f t="shared" si="0"/>
        <v>2.2000000000007347E-2</v>
      </c>
      <c r="E29" s="9">
        <f t="shared" si="2"/>
        <v>0.97799999999999265</v>
      </c>
      <c r="T29" s="9"/>
      <c r="U29" s="9"/>
      <c r="V29" s="9"/>
      <c r="W29" s="17"/>
      <c r="X29" s="9"/>
    </row>
    <row r="30" spans="2:24">
      <c r="B30" s="9">
        <f t="shared" si="3"/>
        <v>5.0230000000000077</v>
      </c>
      <c r="C30" s="9">
        <f t="shared" si="1"/>
        <v>1</v>
      </c>
      <c r="D30" s="9">
        <f t="shared" si="0"/>
        <v>2.3000000000007681E-2</v>
      </c>
      <c r="E30" s="9">
        <f t="shared" si="2"/>
        <v>0.97699999999999232</v>
      </c>
      <c r="T30" s="9"/>
      <c r="U30" s="9"/>
      <c r="V30" s="9"/>
      <c r="W30" s="17"/>
      <c r="X30" s="9"/>
    </row>
    <row r="31" spans="2:24">
      <c r="B31" s="9">
        <f t="shared" si="3"/>
        <v>5.024000000000008</v>
      </c>
      <c r="C31" s="9">
        <f t="shared" si="1"/>
        <v>1</v>
      </c>
      <c r="D31" s="9">
        <f t="shared" si="0"/>
        <v>2.4000000000008015E-2</v>
      </c>
      <c r="E31" s="9">
        <f t="shared" si="2"/>
        <v>0.97599999999999199</v>
      </c>
      <c r="T31" s="9"/>
      <c r="U31" s="9"/>
      <c r="V31" s="9"/>
      <c r="W31" s="17"/>
      <c r="X31" s="9"/>
    </row>
    <row r="32" spans="2:24">
      <c r="B32" s="9">
        <f t="shared" si="3"/>
        <v>5.0250000000000083</v>
      </c>
      <c r="C32" s="9">
        <f t="shared" si="1"/>
        <v>1</v>
      </c>
      <c r="D32" s="9">
        <f t="shared" si="0"/>
        <v>2.5000000000008349E-2</v>
      </c>
      <c r="E32" s="9">
        <f t="shared" si="2"/>
        <v>0.97499999999999165</v>
      </c>
      <c r="T32" s="9"/>
      <c r="U32" s="9"/>
      <c r="V32" s="9"/>
      <c r="W32" s="17"/>
      <c r="X32" s="9"/>
    </row>
    <row r="33" spans="2:24">
      <c r="B33" s="9">
        <f t="shared" si="3"/>
        <v>5.0260000000000087</v>
      </c>
      <c r="C33" s="9">
        <f t="shared" si="1"/>
        <v>1</v>
      </c>
      <c r="D33" s="9">
        <f t="shared" si="0"/>
        <v>2.6000000000008683E-2</v>
      </c>
      <c r="E33" s="9">
        <f t="shared" si="2"/>
        <v>0.97399999999999132</v>
      </c>
      <c r="T33" s="9"/>
      <c r="U33" s="9"/>
      <c r="V33" s="9"/>
      <c r="W33" s="17"/>
      <c r="X33" s="9"/>
    </row>
    <row r="34" spans="2:24">
      <c r="B34" s="9">
        <f t="shared" si="3"/>
        <v>5.027000000000009</v>
      </c>
      <c r="C34" s="9">
        <f t="shared" si="1"/>
        <v>1</v>
      </c>
      <c r="D34" s="9">
        <f t="shared" si="0"/>
        <v>2.7000000000009017E-2</v>
      </c>
      <c r="E34" s="9">
        <f t="shared" si="2"/>
        <v>0.97299999999999098</v>
      </c>
      <c r="T34" s="9"/>
      <c r="U34" s="9"/>
      <c r="V34" s="9"/>
      <c r="W34" s="17"/>
      <c r="X34" s="9"/>
    </row>
    <row r="35" spans="2:24">
      <c r="B35" s="9">
        <f t="shared" si="3"/>
        <v>5.0280000000000094</v>
      </c>
      <c r="C35" s="9">
        <f t="shared" si="1"/>
        <v>1</v>
      </c>
      <c r="D35" s="9">
        <f t="shared" si="0"/>
        <v>2.8000000000009351E-2</v>
      </c>
      <c r="E35" s="9">
        <f t="shared" si="2"/>
        <v>0.97199999999999065</v>
      </c>
      <c r="T35" s="9"/>
      <c r="U35" s="9"/>
      <c r="V35" s="9"/>
      <c r="W35" s="17"/>
      <c r="X35" s="9"/>
    </row>
    <row r="36" spans="2:24">
      <c r="B36" s="9">
        <f t="shared" si="3"/>
        <v>5.0290000000000097</v>
      </c>
      <c r="C36" s="9">
        <f t="shared" si="1"/>
        <v>1</v>
      </c>
      <c r="D36" s="9">
        <f t="shared" si="0"/>
        <v>2.9000000000009685E-2</v>
      </c>
      <c r="E36" s="9">
        <f t="shared" si="2"/>
        <v>0.97099999999999032</v>
      </c>
      <c r="T36" s="9"/>
      <c r="U36" s="9"/>
      <c r="V36" s="9"/>
      <c r="W36" s="17"/>
      <c r="X36" s="9"/>
    </row>
    <row r="37" spans="2:24">
      <c r="B37" s="9">
        <f t="shared" si="3"/>
        <v>5.03000000000001</v>
      </c>
      <c r="C37" s="9">
        <f t="shared" si="1"/>
        <v>1</v>
      </c>
      <c r="D37" s="9">
        <f t="shared" si="0"/>
        <v>3.0000000000010019E-2</v>
      </c>
      <c r="E37" s="9">
        <f t="shared" si="2"/>
        <v>0.96999999999998998</v>
      </c>
      <c r="T37" s="9"/>
      <c r="U37" s="9"/>
      <c r="V37" s="9"/>
      <c r="W37" s="17"/>
      <c r="X37" s="9"/>
    </row>
    <row r="38" spans="2:24">
      <c r="B38" s="9">
        <f t="shared" si="3"/>
        <v>5.0310000000000104</v>
      </c>
      <c r="C38" s="9">
        <f t="shared" si="1"/>
        <v>1</v>
      </c>
      <c r="D38" s="9">
        <f t="shared" si="0"/>
        <v>3.1000000000010353E-2</v>
      </c>
      <c r="E38" s="9">
        <f t="shared" si="2"/>
        <v>0.96899999999998965</v>
      </c>
      <c r="T38" s="9"/>
      <c r="U38" s="9"/>
      <c r="V38" s="9"/>
      <c r="W38" s="17"/>
      <c r="X38" s="9"/>
    </row>
    <row r="39" spans="2:24">
      <c r="B39" s="9">
        <f t="shared" si="3"/>
        <v>5.0320000000000107</v>
      </c>
      <c r="C39" s="9">
        <f t="shared" si="1"/>
        <v>1</v>
      </c>
      <c r="D39" s="9">
        <f t="shared" si="0"/>
        <v>3.2000000000010687E-2</v>
      </c>
      <c r="E39" s="9">
        <f t="shared" si="2"/>
        <v>0.96799999999998931</v>
      </c>
      <c r="T39" s="9"/>
      <c r="U39" s="9"/>
      <c r="V39" s="9"/>
      <c r="W39" s="17"/>
      <c r="X39" s="9"/>
    </row>
    <row r="40" spans="2:24">
      <c r="B40" s="9">
        <f t="shared" si="3"/>
        <v>5.033000000000011</v>
      </c>
      <c r="C40" s="9">
        <f t="shared" si="1"/>
        <v>1</v>
      </c>
      <c r="D40" s="9">
        <f t="shared" si="0"/>
        <v>3.3000000000011021E-2</v>
      </c>
      <c r="E40" s="9">
        <f t="shared" si="2"/>
        <v>0.96699999999998898</v>
      </c>
      <c r="T40" s="9"/>
      <c r="U40" s="9"/>
      <c r="V40" s="9"/>
      <c r="W40" s="17"/>
      <c r="X40" s="9"/>
    </row>
    <row r="41" spans="2:24">
      <c r="B41" s="9">
        <f t="shared" si="3"/>
        <v>5.0340000000000114</v>
      </c>
      <c r="C41" s="9">
        <f t="shared" si="1"/>
        <v>1</v>
      </c>
      <c r="D41" s="9">
        <f t="shared" si="0"/>
        <v>3.4000000000011354E-2</v>
      </c>
      <c r="E41" s="9">
        <f t="shared" si="2"/>
        <v>0.96599999999998865</v>
      </c>
      <c r="T41" s="9"/>
      <c r="U41" s="9"/>
      <c r="V41" s="9"/>
      <c r="W41" s="17"/>
      <c r="X41" s="9"/>
    </row>
    <row r="42" spans="2:24">
      <c r="B42" s="9">
        <f t="shared" si="3"/>
        <v>5.0350000000000117</v>
      </c>
      <c r="C42" s="9">
        <f t="shared" si="1"/>
        <v>1</v>
      </c>
      <c r="D42" s="9">
        <f t="shared" si="0"/>
        <v>3.5000000000011688E-2</v>
      </c>
      <c r="E42" s="9">
        <f t="shared" si="2"/>
        <v>0.96499999999998831</v>
      </c>
      <c r="T42" s="9"/>
      <c r="U42" s="9"/>
      <c r="V42" s="9"/>
      <c r="W42" s="17"/>
      <c r="X42" s="9"/>
    </row>
    <row r="43" spans="2:24">
      <c r="B43" s="9">
        <f t="shared" si="3"/>
        <v>5.036000000000012</v>
      </c>
      <c r="C43" s="9">
        <f t="shared" si="1"/>
        <v>1</v>
      </c>
      <c r="D43" s="9">
        <f t="shared" si="0"/>
        <v>3.6000000000012022E-2</v>
      </c>
      <c r="E43" s="9">
        <f t="shared" si="2"/>
        <v>0.96399999999998798</v>
      </c>
      <c r="T43" s="9"/>
      <c r="U43" s="9"/>
      <c r="V43" s="9"/>
      <c r="W43" s="17"/>
      <c r="X43" s="9"/>
    </row>
    <row r="44" spans="2:24">
      <c r="B44" s="9">
        <f t="shared" si="3"/>
        <v>5.0370000000000124</v>
      </c>
      <c r="C44" s="9">
        <f t="shared" si="1"/>
        <v>1</v>
      </c>
      <c r="D44" s="9">
        <f t="shared" si="0"/>
        <v>3.7000000000012356E-2</v>
      </c>
      <c r="E44" s="9">
        <f t="shared" si="2"/>
        <v>0.96299999999998764</v>
      </c>
      <c r="T44" s="9"/>
      <c r="U44" s="9"/>
      <c r="V44" s="9"/>
      <c r="W44" s="17"/>
      <c r="X44" s="9"/>
    </row>
    <row r="45" spans="2:24">
      <c r="B45" s="9">
        <f t="shared" si="3"/>
        <v>5.0380000000000127</v>
      </c>
      <c r="C45" s="9">
        <f t="shared" si="1"/>
        <v>1</v>
      </c>
      <c r="D45" s="9">
        <f t="shared" si="0"/>
        <v>3.800000000001269E-2</v>
      </c>
      <c r="E45" s="9">
        <f t="shared" si="2"/>
        <v>0.96199999999998731</v>
      </c>
      <c r="T45" s="9"/>
      <c r="U45" s="9"/>
      <c r="V45" s="9"/>
      <c r="W45" s="17"/>
      <c r="X45" s="9"/>
    </row>
    <row r="46" spans="2:24">
      <c r="B46" s="9">
        <f t="shared" si="3"/>
        <v>5.039000000000013</v>
      </c>
      <c r="C46" s="9">
        <f t="shared" si="1"/>
        <v>1</v>
      </c>
      <c r="D46" s="9">
        <f t="shared" si="0"/>
        <v>3.9000000000013024E-2</v>
      </c>
      <c r="E46" s="9">
        <f t="shared" si="2"/>
        <v>0.96099999999998698</v>
      </c>
      <c r="T46" s="9"/>
      <c r="U46" s="9"/>
      <c r="V46" s="9"/>
      <c r="W46" s="17"/>
      <c r="X46" s="9"/>
    </row>
    <row r="47" spans="2:24">
      <c r="B47" s="9">
        <f t="shared" si="3"/>
        <v>5.0400000000000134</v>
      </c>
      <c r="C47" s="9">
        <f t="shared" si="1"/>
        <v>1</v>
      </c>
      <c r="D47" s="9">
        <f t="shared" si="0"/>
        <v>4.0000000000013358E-2</v>
      </c>
      <c r="E47" s="9">
        <f t="shared" si="2"/>
        <v>0.95999999999998664</v>
      </c>
      <c r="T47" s="9"/>
      <c r="U47" s="9"/>
      <c r="V47" s="9"/>
      <c r="W47" s="17"/>
      <c r="X47" s="9"/>
    </row>
    <row r="48" spans="2:24">
      <c r="B48" s="9">
        <f t="shared" si="3"/>
        <v>5.0410000000000137</v>
      </c>
      <c r="C48" s="9">
        <f t="shared" si="1"/>
        <v>1</v>
      </c>
      <c r="D48" s="9">
        <f t="shared" si="0"/>
        <v>4.1000000000013692E-2</v>
      </c>
      <c r="E48" s="9">
        <f t="shared" si="2"/>
        <v>0.95899999999998631</v>
      </c>
      <c r="T48" s="9"/>
      <c r="U48" s="9"/>
      <c r="V48" s="9"/>
      <c r="W48" s="17"/>
      <c r="X48" s="9"/>
    </row>
    <row r="49" spans="2:24">
      <c r="B49" s="9">
        <f t="shared" si="3"/>
        <v>5.042000000000014</v>
      </c>
      <c r="C49" s="9">
        <f t="shared" si="1"/>
        <v>1</v>
      </c>
      <c r="D49" s="9">
        <f t="shared" si="0"/>
        <v>4.2000000000014026E-2</v>
      </c>
      <c r="E49" s="9">
        <f t="shared" si="2"/>
        <v>0.95799999999998597</v>
      </c>
      <c r="T49" s="9"/>
      <c r="U49" s="9"/>
      <c r="V49" s="9"/>
      <c r="W49" s="17"/>
      <c r="X49" s="9"/>
    </row>
    <row r="50" spans="2:24">
      <c r="B50" s="9">
        <f t="shared" si="3"/>
        <v>5.0430000000000144</v>
      </c>
      <c r="C50" s="9">
        <f t="shared" si="1"/>
        <v>1</v>
      </c>
      <c r="D50" s="9">
        <f t="shared" si="0"/>
        <v>4.300000000001436E-2</v>
      </c>
      <c r="E50" s="9">
        <f t="shared" si="2"/>
        <v>0.95699999999998564</v>
      </c>
      <c r="T50" s="9"/>
      <c r="U50" s="9"/>
      <c r="V50" s="9"/>
      <c r="W50" s="17"/>
      <c r="X50" s="9"/>
    </row>
    <row r="51" spans="2:24">
      <c r="B51" s="9">
        <f t="shared" si="3"/>
        <v>5.0440000000000147</v>
      </c>
      <c r="C51" s="9">
        <f t="shared" si="1"/>
        <v>1</v>
      </c>
      <c r="D51" s="9">
        <f t="shared" si="0"/>
        <v>4.4000000000014694E-2</v>
      </c>
      <c r="E51" s="9">
        <f t="shared" si="2"/>
        <v>0.95599999999998531</v>
      </c>
      <c r="T51" s="9"/>
      <c r="U51" s="9"/>
      <c r="V51" s="9"/>
      <c r="W51" s="17"/>
      <c r="X51" s="9"/>
    </row>
    <row r="52" spans="2:24">
      <c r="B52" s="9">
        <f t="shared" si="3"/>
        <v>5.045000000000015</v>
      </c>
      <c r="C52" s="9">
        <f t="shared" si="1"/>
        <v>1</v>
      </c>
      <c r="D52" s="9">
        <f t="shared" si="0"/>
        <v>4.5000000000015028E-2</v>
      </c>
      <c r="E52" s="9">
        <f t="shared" si="2"/>
        <v>0.95499999999998497</v>
      </c>
      <c r="T52" s="9"/>
      <c r="U52" s="9"/>
      <c r="V52" s="9"/>
      <c r="W52" s="17"/>
      <c r="X52" s="9"/>
    </row>
    <row r="53" spans="2:24">
      <c r="B53" s="9">
        <f t="shared" si="3"/>
        <v>5.0460000000000154</v>
      </c>
      <c r="C53" s="9">
        <f t="shared" si="1"/>
        <v>1</v>
      </c>
      <c r="D53" s="9">
        <f t="shared" si="0"/>
        <v>4.6000000000015362E-2</v>
      </c>
      <c r="E53" s="9">
        <f t="shared" si="2"/>
        <v>0.95399999999998464</v>
      </c>
      <c r="T53" s="9"/>
      <c r="U53" s="9"/>
      <c r="V53" s="9"/>
      <c r="W53" s="17"/>
      <c r="X53" s="9"/>
    </row>
    <row r="54" spans="2:24">
      <c r="B54" s="9">
        <f t="shared" si="3"/>
        <v>5.0470000000000157</v>
      </c>
      <c r="C54" s="9">
        <f t="shared" si="1"/>
        <v>1</v>
      </c>
      <c r="D54" s="9">
        <f t="shared" si="0"/>
        <v>4.7000000000015696E-2</v>
      </c>
      <c r="E54" s="9">
        <f t="shared" si="2"/>
        <v>0.9529999999999843</v>
      </c>
      <c r="T54" s="9"/>
      <c r="U54" s="9"/>
      <c r="V54" s="9"/>
      <c r="W54" s="17"/>
      <c r="X54" s="9"/>
    </row>
    <row r="55" spans="2:24">
      <c r="B55" s="9">
        <f t="shared" si="3"/>
        <v>5.048000000000016</v>
      </c>
      <c r="C55" s="9">
        <f t="shared" si="1"/>
        <v>1</v>
      </c>
      <c r="D55" s="9">
        <f t="shared" si="0"/>
        <v>4.800000000001603E-2</v>
      </c>
      <c r="E55" s="9">
        <f t="shared" si="2"/>
        <v>0.95199999999998397</v>
      </c>
      <c r="T55" s="9"/>
      <c r="U55" s="9"/>
      <c r="V55" s="9"/>
      <c r="W55" s="17"/>
      <c r="X55" s="9"/>
    </row>
    <row r="56" spans="2:24">
      <c r="B56" s="9">
        <f t="shared" si="3"/>
        <v>5.0490000000000164</v>
      </c>
      <c r="C56" s="9">
        <f t="shared" si="1"/>
        <v>1</v>
      </c>
      <c r="D56" s="9">
        <f t="shared" si="0"/>
        <v>4.9000000000016364E-2</v>
      </c>
      <c r="E56" s="9">
        <f t="shared" si="2"/>
        <v>0.95099999999998364</v>
      </c>
      <c r="T56" s="9"/>
      <c r="U56" s="9"/>
      <c r="V56" s="9"/>
      <c r="W56" s="17"/>
      <c r="X56" s="9"/>
    </row>
    <row r="57" spans="2:24">
      <c r="B57" s="9">
        <f t="shared" si="3"/>
        <v>5.0500000000000167</v>
      </c>
      <c r="C57" s="9">
        <f t="shared" si="1"/>
        <v>1</v>
      </c>
      <c r="D57" s="9">
        <f t="shared" si="0"/>
        <v>5.0000000000016698E-2</v>
      </c>
      <c r="E57" s="9">
        <f t="shared" si="2"/>
        <v>0.9499999999999833</v>
      </c>
      <c r="T57" s="9"/>
      <c r="U57" s="9"/>
      <c r="V57" s="9"/>
      <c r="W57" s="17"/>
      <c r="X57" s="9"/>
    </row>
    <row r="58" spans="2:24">
      <c r="B58" s="9">
        <f t="shared" si="3"/>
        <v>5.051000000000017</v>
      </c>
      <c r="C58" s="9">
        <f t="shared" si="1"/>
        <v>1</v>
      </c>
      <c r="D58" s="9">
        <f t="shared" si="0"/>
        <v>5.1000000000017032E-2</v>
      </c>
      <c r="E58" s="9">
        <f t="shared" si="2"/>
        <v>0.94899999999998297</v>
      </c>
      <c r="T58" s="9"/>
      <c r="U58" s="9"/>
      <c r="V58" s="9"/>
      <c r="W58" s="17"/>
      <c r="X58" s="9"/>
    </row>
    <row r="59" spans="2:24">
      <c r="B59" s="9">
        <f t="shared" si="3"/>
        <v>5.0520000000000174</v>
      </c>
      <c r="C59" s="9">
        <f t="shared" si="1"/>
        <v>1</v>
      </c>
      <c r="D59" s="9">
        <f t="shared" si="0"/>
        <v>5.2000000000017366E-2</v>
      </c>
      <c r="E59" s="9">
        <f t="shared" si="2"/>
        <v>0.94799999999998263</v>
      </c>
      <c r="T59" s="9"/>
      <c r="U59" s="9"/>
      <c r="V59" s="9"/>
      <c r="W59" s="17"/>
      <c r="X59" s="9"/>
    </row>
    <row r="60" spans="2:24">
      <c r="B60" s="9">
        <f t="shared" si="3"/>
        <v>5.0530000000000177</v>
      </c>
      <c r="C60" s="9">
        <f t="shared" si="1"/>
        <v>1</v>
      </c>
      <c r="D60" s="9">
        <f t="shared" si="0"/>
        <v>5.30000000000177E-2</v>
      </c>
      <c r="E60" s="9">
        <f t="shared" si="2"/>
        <v>0.9469999999999823</v>
      </c>
      <c r="T60" s="9"/>
      <c r="U60" s="9"/>
      <c r="V60" s="9"/>
      <c r="W60" s="17"/>
      <c r="X60" s="9"/>
    </row>
    <row r="61" spans="2:24">
      <c r="B61" s="9">
        <f t="shared" si="3"/>
        <v>5.054000000000018</v>
      </c>
      <c r="C61" s="9">
        <f t="shared" si="1"/>
        <v>1</v>
      </c>
      <c r="D61" s="9">
        <f t="shared" si="0"/>
        <v>5.4000000000018034E-2</v>
      </c>
      <c r="E61" s="9">
        <f t="shared" si="2"/>
        <v>0.94599999999998197</v>
      </c>
      <c r="T61" s="9"/>
      <c r="U61" s="9"/>
      <c r="V61" s="9"/>
      <c r="W61" s="17"/>
      <c r="X61" s="9"/>
    </row>
    <row r="62" spans="2:24">
      <c r="B62" s="9">
        <f t="shared" si="3"/>
        <v>5.0550000000000184</v>
      </c>
      <c r="C62" s="9">
        <f t="shared" si="1"/>
        <v>1</v>
      </c>
      <c r="D62" s="9">
        <f t="shared" si="0"/>
        <v>5.5000000000018368E-2</v>
      </c>
      <c r="E62" s="9">
        <f t="shared" si="2"/>
        <v>0.94499999999998163</v>
      </c>
      <c r="T62" s="9"/>
      <c r="U62" s="9"/>
      <c r="V62" s="9"/>
      <c r="W62" s="17"/>
      <c r="X62" s="9"/>
    </row>
    <row r="63" spans="2:24">
      <c r="B63" s="9">
        <f t="shared" si="3"/>
        <v>5.0560000000000187</v>
      </c>
      <c r="C63" s="9">
        <f t="shared" si="1"/>
        <v>1</v>
      </c>
      <c r="D63" s="9">
        <f t="shared" si="0"/>
        <v>5.6000000000018701E-2</v>
      </c>
      <c r="E63" s="9">
        <f t="shared" si="2"/>
        <v>0.9439999999999813</v>
      </c>
      <c r="T63" s="9"/>
      <c r="U63" s="9"/>
      <c r="V63" s="9"/>
      <c r="W63" s="17"/>
      <c r="X63" s="9"/>
    </row>
    <row r="64" spans="2:24">
      <c r="B64" s="9">
        <f t="shared" si="3"/>
        <v>5.057000000000019</v>
      </c>
      <c r="C64" s="9">
        <f t="shared" si="1"/>
        <v>1</v>
      </c>
      <c r="D64" s="9">
        <f t="shared" si="0"/>
        <v>5.7000000000019035E-2</v>
      </c>
      <c r="E64" s="9">
        <f t="shared" si="2"/>
        <v>0.94299999999998096</v>
      </c>
      <c r="T64" s="9"/>
      <c r="U64" s="9"/>
      <c r="V64" s="9"/>
      <c r="W64" s="17"/>
      <c r="X64" s="9"/>
    </row>
    <row r="65" spans="2:24">
      <c r="B65" s="9">
        <f t="shared" si="3"/>
        <v>5.0580000000000194</v>
      </c>
      <c r="C65" s="9">
        <f t="shared" si="1"/>
        <v>1</v>
      </c>
      <c r="D65" s="9">
        <f t="shared" si="0"/>
        <v>5.8000000000019369E-2</v>
      </c>
      <c r="E65" s="9">
        <f t="shared" si="2"/>
        <v>0.94199999999998063</v>
      </c>
      <c r="T65" s="9"/>
      <c r="U65" s="9"/>
      <c r="V65" s="9"/>
      <c r="W65" s="17"/>
      <c r="X65" s="9"/>
    </row>
    <row r="66" spans="2:24">
      <c r="B66" s="9">
        <f t="shared" si="3"/>
        <v>5.0590000000000197</v>
      </c>
      <c r="C66" s="9">
        <f t="shared" si="1"/>
        <v>1</v>
      </c>
      <c r="D66" s="9">
        <f t="shared" si="0"/>
        <v>5.9000000000019703E-2</v>
      </c>
      <c r="E66" s="9">
        <f t="shared" si="2"/>
        <v>0.9409999999999803</v>
      </c>
      <c r="T66" s="9"/>
      <c r="U66" s="9"/>
      <c r="V66" s="9"/>
      <c r="W66" s="17"/>
      <c r="X66" s="9"/>
    </row>
    <row r="67" spans="2:24">
      <c r="B67" s="9">
        <f t="shared" si="3"/>
        <v>5.06000000000002</v>
      </c>
      <c r="C67" s="9">
        <f t="shared" si="1"/>
        <v>1</v>
      </c>
      <c r="D67" s="9">
        <f t="shared" si="0"/>
        <v>6.0000000000020037E-2</v>
      </c>
      <c r="E67" s="9">
        <f t="shared" si="2"/>
        <v>0.93999999999997996</v>
      </c>
      <c r="T67" s="9"/>
      <c r="U67" s="9"/>
      <c r="V67" s="9"/>
      <c r="W67" s="17"/>
      <c r="X67" s="9"/>
    </row>
    <row r="68" spans="2:24">
      <c r="B68" s="9">
        <f t="shared" si="3"/>
        <v>5.0610000000000204</v>
      </c>
      <c r="C68" s="9">
        <f t="shared" si="1"/>
        <v>1</v>
      </c>
      <c r="D68" s="9">
        <f t="shared" si="0"/>
        <v>6.1000000000020371E-2</v>
      </c>
      <c r="E68" s="9">
        <f t="shared" si="2"/>
        <v>0.93899999999997963</v>
      </c>
      <c r="T68" s="9"/>
      <c r="U68" s="9"/>
      <c r="V68" s="9"/>
      <c r="W68" s="17"/>
      <c r="X68" s="9"/>
    </row>
    <row r="69" spans="2:24">
      <c r="B69" s="9">
        <f t="shared" si="3"/>
        <v>5.0620000000000207</v>
      </c>
      <c r="C69" s="9">
        <f t="shared" si="1"/>
        <v>1</v>
      </c>
      <c r="D69" s="9">
        <f t="shared" si="0"/>
        <v>6.2000000000020705E-2</v>
      </c>
      <c r="E69" s="9">
        <f t="shared" si="2"/>
        <v>0.93799999999997929</v>
      </c>
      <c r="T69" s="9"/>
      <c r="U69" s="9"/>
      <c r="V69" s="9"/>
      <c r="W69" s="17"/>
      <c r="X69" s="9"/>
    </row>
    <row r="70" spans="2:24">
      <c r="B70" s="9">
        <f t="shared" si="3"/>
        <v>5.063000000000021</v>
      </c>
      <c r="C70" s="9">
        <f t="shared" si="1"/>
        <v>1</v>
      </c>
      <c r="D70" s="9">
        <f t="shared" si="0"/>
        <v>6.3000000000021039E-2</v>
      </c>
      <c r="E70" s="9">
        <f t="shared" si="2"/>
        <v>0.93699999999997896</v>
      </c>
      <c r="T70" s="9"/>
      <c r="U70" s="9"/>
      <c r="V70" s="9"/>
      <c r="W70" s="17"/>
      <c r="X70" s="9"/>
    </row>
    <row r="71" spans="2:24">
      <c r="B71" s="9">
        <f t="shared" si="3"/>
        <v>5.0640000000000214</v>
      </c>
      <c r="C71" s="9">
        <f t="shared" si="1"/>
        <v>1</v>
      </c>
      <c r="D71" s="9">
        <f t="shared" ref="D71:D134" si="5">($B71-$B$3)/($B$4-$B$3)</f>
        <v>6.4000000000021373E-2</v>
      </c>
      <c r="E71" s="9">
        <f t="shared" si="2"/>
        <v>0.93599999999997863</v>
      </c>
      <c r="T71" s="9"/>
      <c r="U71" s="9"/>
      <c r="V71" s="9"/>
      <c r="W71" s="17"/>
      <c r="X71" s="9"/>
    </row>
    <row r="72" spans="2:24">
      <c r="B72" s="9">
        <f t="shared" si="3"/>
        <v>5.0650000000000217</v>
      </c>
      <c r="C72" s="9">
        <f t="shared" ref="C72:C135" si="6">IF(B72&gt;$B$4,0,1/($B$4-$B$3))</f>
        <v>1</v>
      </c>
      <c r="D72" s="9">
        <f t="shared" si="5"/>
        <v>6.5000000000021707E-2</v>
      </c>
      <c r="E72" s="9">
        <f t="shared" ref="E72:E135" si="7">1-D72</f>
        <v>0.93499999999997829</v>
      </c>
      <c r="T72" s="9"/>
      <c r="U72" s="9"/>
      <c r="V72" s="9"/>
      <c r="W72" s="17"/>
      <c r="X72" s="9"/>
    </row>
    <row r="73" spans="2:24">
      <c r="B73" s="9">
        <f t="shared" ref="B73:B136" si="8">B72+($B$1007-$B$7)/1000</f>
        <v>5.066000000000022</v>
      </c>
      <c r="C73" s="9">
        <f t="shared" si="6"/>
        <v>1</v>
      </c>
      <c r="D73" s="9">
        <f t="shared" si="5"/>
        <v>6.6000000000022041E-2</v>
      </c>
      <c r="E73" s="9">
        <f t="shared" si="7"/>
        <v>0.93399999999997796</v>
      </c>
      <c r="T73" s="9"/>
      <c r="U73" s="9"/>
      <c r="V73" s="9"/>
      <c r="W73" s="17"/>
      <c r="X73" s="9"/>
    </row>
    <row r="74" spans="2:24">
      <c r="B74" s="9">
        <f t="shared" si="8"/>
        <v>5.0670000000000224</v>
      </c>
      <c r="C74" s="9">
        <f t="shared" si="6"/>
        <v>1</v>
      </c>
      <c r="D74" s="9">
        <f t="shared" si="5"/>
        <v>6.7000000000022375E-2</v>
      </c>
      <c r="E74" s="9">
        <f t="shared" si="7"/>
        <v>0.93299999999997763</v>
      </c>
      <c r="T74" s="9"/>
      <c r="U74" s="9"/>
      <c r="V74" s="9"/>
      <c r="W74" s="17"/>
      <c r="X74" s="9"/>
    </row>
    <row r="75" spans="2:24">
      <c r="B75" s="9">
        <f t="shared" si="8"/>
        <v>5.0680000000000227</v>
      </c>
      <c r="C75" s="9">
        <f t="shared" si="6"/>
        <v>1</v>
      </c>
      <c r="D75" s="9">
        <f t="shared" si="5"/>
        <v>6.8000000000022709E-2</v>
      </c>
      <c r="E75" s="9">
        <f t="shared" si="7"/>
        <v>0.93199999999997729</v>
      </c>
      <c r="T75" s="9"/>
      <c r="U75" s="9"/>
      <c r="V75" s="9"/>
      <c r="W75" s="17"/>
      <c r="X75" s="9"/>
    </row>
    <row r="76" spans="2:24">
      <c r="B76" s="9">
        <f t="shared" si="8"/>
        <v>5.069000000000023</v>
      </c>
      <c r="C76" s="9">
        <f t="shared" si="6"/>
        <v>1</v>
      </c>
      <c r="D76" s="9">
        <f t="shared" si="5"/>
        <v>6.9000000000023043E-2</v>
      </c>
      <c r="E76" s="9">
        <f t="shared" si="7"/>
        <v>0.93099999999997696</v>
      </c>
      <c r="T76" s="9"/>
      <c r="U76" s="9"/>
      <c r="V76" s="9"/>
      <c r="W76" s="17"/>
      <c r="X76" s="9"/>
    </row>
    <row r="77" spans="2:24">
      <c r="B77" s="9">
        <f t="shared" si="8"/>
        <v>5.0700000000000234</v>
      </c>
      <c r="C77" s="9">
        <f t="shared" si="6"/>
        <v>1</v>
      </c>
      <c r="D77" s="9">
        <f t="shared" si="5"/>
        <v>7.0000000000023377E-2</v>
      </c>
      <c r="E77" s="9">
        <f t="shared" si="7"/>
        <v>0.92999999999997662</v>
      </c>
      <c r="T77" s="9"/>
      <c r="U77" s="9"/>
      <c r="V77" s="9"/>
      <c r="W77" s="17"/>
      <c r="X77" s="9"/>
    </row>
    <row r="78" spans="2:24">
      <c r="B78" s="9">
        <f t="shared" si="8"/>
        <v>5.0710000000000237</v>
      </c>
      <c r="C78" s="9">
        <f t="shared" si="6"/>
        <v>1</v>
      </c>
      <c r="D78" s="9">
        <f t="shared" si="5"/>
        <v>7.1000000000023711E-2</v>
      </c>
      <c r="E78" s="9">
        <f t="shared" si="7"/>
        <v>0.92899999999997629</v>
      </c>
      <c r="T78" s="9"/>
      <c r="U78" s="9"/>
      <c r="V78" s="9"/>
      <c r="W78" s="17"/>
      <c r="X78" s="9"/>
    </row>
    <row r="79" spans="2:24">
      <c r="B79" s="9">
        <f t="shared" si="8"/>
        <v>5.072000000000024</v>
      </c>
      <c r="C79" s="9">
        <f t="shared" si="6"/>
        <v>1</v>
      </c>
      <c r="D79" s="9">
        <f t="shared" si="5"/>
        <v>7.2000000000024045E-2</v>
      </c>
      <c r="E79" s="9">
        <f t="shared" si="7"/>
        <v>0.92799999999997596</v>
      </c>
      <c r="T79" s="9"/>
      <c r="U79" s="9"/>
      <c r="V79" s="9"/>
      <c r="W79" s="17"/>
      <c r="X79" s="9"/>
    </row>
    <row r="80" spans="2:24">
      <c r="B80" s="9">
        <f t="shared" si="8"/>
        <v>5.0730000000000244</v>
      </c>
      <c r="C80" s="9">
        <f t="shared" si="6"/>
        <v>1</v>
      </c>
      <c r="D80" s="9">
        <f t="shared" si="5"/>
        <v>7.3000000000024379E-2</v>
      </c>
      <c r="E80" s="9">
        <f t="shared" si="7"/>
        <v>0.92699999999997562</v>
      </c>
      <c r="T80" s="9"/>
      <c r="U80" s="9"/>
      <c r="V80" s="9"/>
      <c r="W80" s="17"/>
      <c r="X80" s="9"/>
    </row>
    <row r="81" spans="2:24">
      <c r="B81" s="9">
        <f t="shared" si="8"/>
        <v>5.0740000000000247</v>
      </c>
      <c r="C81" s="9">
        <f t="shared" si="6"/>
        <v>1</v>
      </c>
      <c r="D81" s="9">
        <f t="shared" si="5"/>
        <v>7.4000000000024713E-2</v>
      </c>
      <c r="E81" s="9">
        <f t="shared" si="7"/>
        <v>0.92599999999997529</v>
      </c>
      <c r="T81" s="9"/>
      <c r="U81" s="9"/>
      <c r="V81" s="9"/>
      <c r="W81" s="17"/>
      <c r="X81" s="9"/>
    </row>
    <row r="82" spans="2:24">
      <c r="B82" s="9">
        <f t="shared" si="8"/>
        <v>5.075000000000025</v>
      </c>
      <c r="C82" s="9">
        <f t="shared" si="6"/>
        <v>1</v>
      </c>
      <c r="D82" s="9">
        <f t="shared" si="5"/>
        <v>7.5000000000025047E-2</v>
      </c>
      <c r="E82" s="9">
        <f t="shared" si="7"/>
        <v>0.92499999999997495</v>
      </c>
      <c r="T82" s="9"/>
      <c r="U82" s="9"/>
      <c r="V82" s="9"/>
      <c r="W82" s="17"/>
      <c r="X82" s="9"/>
    </row>
    <row r="83" spans="2:24">
      <c r="B83" s="9">
        <f t="shared" si="8"/>
        <v>5.0760000000000254</v>
      </c>
      <c r="C83" s="9">
        <f t="shared" si="6"/>
        <v>1</v>
      </c>
      <c r="D83" s="9">
        <f t="shared" si="5"/>
        <v>7.6000000000025381E-2</v>
      </c>
      <c r="E83" s="9">
        <f t="shared" si="7"/>
        <v>0.92399999999997462</v>
      </c>
      <c r="T83" s="9"/>
      <c r="U83" s="9"/>
      <c r="V83" s="9"/>
      <c r="W83" s="17"/>
      <c r="X83" s="9"/>
    </row>
    <row r="84" spans="2:24">
      <c r="B84" s="9">
        <f t="shared" si="8"/>
        <v>5.0770000000000257</v>
      </c>
      <c r="C84" s="9">
        <f t="shared" si="6"/>
        <v>1</v>
      </c>
      <c r="D84" s="9">
        <f t="shared" si="5"/>
        <v>7.7000000000025715E-2</v>
      </c>
      <c r="E84" s="9">
        <f t="shared" si="7"/>
        <v>0.92299999999997429</v>
      </c>
      <c r="T84" s="9"/>
      <c r="U84" s="9"/>
      <c r="V84" s="9"/>
      <c r="W84" s="17"/>
      <c r="X84" s="9"/>
    </row>
    <row r="85" spans="2:24">
      <c r="B85" s="9">
        <f t="shared" si="8"/>
        <v>5.078000000000026</v>
      </c>
      <c r="C85" s="9">
        <f t="shared" si="6"/>
        <v>1</v>
      </c>
      <c r="D85" s="9">
        <f t="shared" si="5"/>
        <v>7.8000000000026048E-2</v>
      </c>
      <c r="E85" s="9">
        <f t="shared" si="7"/>
        <v>0.92199999999997395</v>
      </c>
      <c r="T85" s="9"/>
      <c r="U85" s="9"/>
      <c r="V85" s="9"/>
      <c r="W85" s="17"/>
      <c r="X85" s="9"/>
    </row>
    <row r="86" spans="2:24">
      <c r="B86" s="9">
        <f t="shared" si="8"/>
        <v>5.0790000000000264</v>
      </c>
      <c r="C86" s="9">
        <f t="shared" si="6"/>
        <v>1</v>
      </c>
      <c r="D86" s="9">
        <f t="shared" si="5"/>
        <v>7.9000000000026382E-2</v>
      </c>
      <c r="E86" s="9">
        <f t="shared" si="7"/>
        <v>0.92099999999997362</v>
      </c>
      <c r="T86" s="9"/>
      <c r="U86" s="9"/>
      <c r="V86" s="9"/>
      <c r="W86" s="17"/>
      <c r="X86" s="9"/>
    </row>
    <row r="87" spans="2:24">
      <c r="B87" s="9">
        <f t="shared" si="8"/>
        <v>5.0800000000000267</v>
      </c>
      <c r="C87" s="9">
        <f t="shared" si="6"/>
        <v>1</v>
      </c>
      <c r="D87" s="9">
        <f t="shared" si="5"/>
        <v>8.0000000000026716E-2</v>
      </c>
      <c r="E87" s="9">
        <f t="shared" si="7"/>
        <v>0.91999999999997328</v>
      </c>
      <c r="T87" s="9"/>
      <c r="U87" s="9"/>
      <c r="V87" s="9"/>
      <c r="W87" s="17"/>
      <c r="X87" s="9"/>
    </row>
    <row r="88" spans="2:24">
      <c r="B88" s="9">
        <f t="shared" si="8"/>
        <v>5.0810000000000271</v>
      </c>
      <c r="C88" s="9">
        <f t="shared" si="6"/>
        <v>1</v>
      </c>
      <c r="D88" s="9">
        <f t="shared" si="5"/>
        <v>8.100000000002705E-2</v>
      </c>
      <c r="E88" s="9">
        <f t="shared" si="7"/>
        <v>0.91899999999997295</v>
      </c>
      <c r="T88" s="9"/>
      <c r="U88" s="9"/>
      <c r="V88" s="9"/>
      <c r="W88" s="17"/>
      <c r="X88" s="9"/>
    </row>
    <row r="89" spans="2:24">
      <c r="B89" s="9">
        <f t="shared" si="8"/>
        <v>5.0820000000000274</v>
      </c>
      <c r="C89" s="9">
        <f t="shared" si="6"/>
        <v>1</v>
      </c>
      <c r="D89" s="9">
        <f t="shared" si="5"/>
        <v>8.2000000000027384E-2</v>
      </c>
      <c r="E89" s="9">
        <f t="shared" si="7"/>
        <v>0.91799999999997262</v>
      </c>
      <c r="T89" s="9"/>
      <c r="U89" s="9"/>
      <c r="V89" s="9"/>
      <c r="W89" s="17"/>
      <c r="X89" s="9"/>
    </row>
    <row r="90" spans="2:24">
      <c r="B90" s="9">
        <f t="shared" si="8"/>
        <v>5.0830000000000277</v>
      </c>
      <c r="C90" s="9">
        <f t="shared" si="6"/>
        <v>1</v>
      </c>
      <c r="D90" s="9">
        <f t="shared" si="5"/>
        <v>8.3000000000027718E-2</v>
      </c>
      <c r="E90" s="9">
        <f t="shared" si="7"/>
        <v>0.91699999999997228</v>
      </c>
      <c r="T90" s="9"/>
      <c r="U90" s="9"/>
      <c r="V90" s="9"/>
      <c r="W90" s="17"/>
      <c r="X90" s="9"/>
    </row>
    <row r="91" spans="2:24">
      <c r="B91" s="9">
        <f t="shared" si="8"/>
        <v>5.0840000000000281</v>
      </c>
      <c r="C91" s="9">
        <f t="shared" si="6"/>
        <v>1</v>
      </c>
      <c r="D91" s="9">
        <f t="shared" si="5"/>
        <v>8.4000000000028052E-2</v>
      </c>
      <c r="E91" s="9">
        <f t="shared" si="7"/>
        <v>0.91599999999997195</v>
      </c>
      <c r="T91" s="9"/>
      <c r="U91" s="9"/>
      <c r="V91" s="9"/>
      <c r="W91" s="17"/>
      <c r="X91" s="9"/>
    </row>
    <row r="92" spans="2:24">
      <c r="B92" s="9">
        <f t="shared" si="8"/>
        <v>5.0850000000000284</v>
      </c>
      <c r="C92" s="9">
        <f t="shared" si="6"/>
        <v>1</v>
      </c>
      <c r="D92" s="9">
        <f t="shared" si="5"/>
        <v>8.5000000000028386E-2</v>
      </c>
      <c r="E92" s="9">
        <f t="shared" si="7"/>
        <v>0.91499999999997161</v>
      </c>
      <c r="T92" s="9"/>
      <c r="U92" s="9"/>
      <c r="V92" s="9"/>
      <c r="W92" s="17"/>
      <c r="X92" s="9"/>
    </row>
    <row r="93" spans="2:24">
      <c r="B93" s="9">
        <f t="shared" si="8"/>
        <v>5.0860000000000287</v>
      </c>
      <c r="C93" s="9">
        <f t="shared" si="6"/>
        <v>1</v>
      </c>
      <c r="D93" s="9">
        <f t="shared" si="5"/>
        <v>8.600000000002872E-2</v>
      </c>
      <c r="E93" s="9">
        <f t="shared" si="7"/>
        <v>0.91399999999997128</v>
      </c>
      <c r="T93" s="9"/>
      <c r="U93" s="9"/>
      <c r="V93" s="9"/>
      <c r="W93" s="17"/>
      <c r="X93" s="9"/>
    </row>
    <row r="94" spans="2:24">
      <c r="B94" s="9">
        <f t="shared" si="8"/>
        <v>5.0870000000000291</v>
      </c>
      <c r="C94" s="9">
        <f t="shared" si="6"/>
        <v>1</v>
      </c>
      <c r="D94" s="9">
        <f t="shared" si="5"/>
        <v>8.7000000000029054E-2</v>
      </c>
      <c r="E94" s="9">
        <f t="shared" si="7"/>
        <v>0.91299999999997095</v>
      </c>
      <c r="T94" s="9"/>
      <c r="U94" s="9"/>
      <c r="V94" s="9"/>
      <c r="W94" s="17"/>
      <c r="X94" s="9"/>
    </row>
    <row r="95" spans="2:24">
      <c r="B95" s="9">
        <f t="shared" si="8"/>
        <v>5.0880000000000294</v>
      </c>
      <c r="C95" s="9">
        <f t="shared" si="6"/>
        <v>1</v>
      </c>
      <c r="D95" s="9">
        <f t="shared" si="5"/>
        <v>8.8000000000029388E-2</v>
      </c>
      <c r="E95" s="9">
        <f t="shared" si="7"/>
        <v>0.91199999999997061</v>
      </c>
      <c r="T95" s="9"/>
      <c r="U95" s="9"/>
      <c r="V95" s="9"/>
      <c r="W95" s="17"/>
      <c r="X95" s="9"/>
    </row>
    <row r="96" spans="2:24">
      <c r="B96" s="9">
        <f t="shared" si="8"/>
        <v>5.0890000000000297</v>
      </c>
      <c r="C96" s="9">
        <f t="shared" si="6"/>
        <v>1</v>
      </c>
      <c r="D96" s="9">
        <f t="shared" si="5"/>
        <v>8.9000000000029722E-2</v>
      </c>
      <c r="E96" s="9">
        <f t="shared" si="7"/>
        <v>0.91099999999997028</v>
      </c>
      <c r="T96" s="9"/>
      <c r="U96" s="9"/>
      <c r="V96" s="9"/>
      <c r="W96" s="17"/>
      <c r="X96" s="9"/>
    </row>
    <row r="97" spans="2:24">
      <c r="B97" s="9">
        <f t="shared" si="8"/>
        <v>5.0900000000000301</v>
      </c>
      <c r="C97" s="9">
        <f t="shared" si="6"/>
        <v>1</v>
      </c>
      <c r="D97" s="9">
        <f t="shared" si="5"/>
        <v>9.0000000000030056E-2</v>
      </c>
      <c r="E97" s="9">
        <f t="shared" si="7"/>
        <v>0.90999999999996994</v>
      </c>
      <c r="T97" s="9"/>
      <c r="U97" s="9"/>
      <c r="V97" s="9"/>
      <c r="W97" s="17"/>
      <c r="X97" s="9"/>
    </row>
    <row r="98" spans="2:24">
      <c r="B98" s="9">
        <f t="shared" si="8"/>
        <v>5.0910000000000304</v>
      </c>
      <c r="C98" s="9">
        <f t="shared" si="6"/>
        <v>1</v>
      </c>
      <c r="D98" s="9">
        <f t="shared" si="5"/>
        <v>9.100000000003039E-2</v>
      </c>
      <c r="E98" s="9">
        <f t="shared" si="7"/>
        <v>0.90899999999996961</v>
      </c>
      <c r="T98" s="9"/>
      <c r="U98" s="9"/>
      <c r="V98" s="9"/>
      <c r="W98" s="17"/>
      <c r="X98" s="9"/>
    </row>
    <row r="99" spans="2:24">
      <c r="B99" s="9">
        <f t="shared" si="8"/>
        <v>5.0920000000000307</v>
      </c>
      <c r="C99" s="9">
        <f t="shared" si="6"/>
        <v>1</v>
      </c>
      <c r="D99" s="9">
        <f t="shared" si="5"/>
        <v>9.2000000000030724E-2</v>
      </c>
      <c r="E99" s="9">
        <f t="shared" si="7"/>
        <v>0.90799999999996928</v>
      </c>
      <c r="T99" s="9"/>
      <c r="U99" s="9"/>
      <c r="V99" s="9"/>
      <c r="W99" s="17"/>
      <c r="X99" s="9"/>
    </row>
    <row r="100" spans="2:24">
      <c r="B100" s="9">
        <f t="shared" si="8"/>
        <v>5.0930000000000311</v>
      </c>
      <c r="C100" s="9">
        <f t="shared" si="6"/>
        <v>1</v>
      </c>
      <c r="D100" s="9">
        <f t="shared" si="5"/>
        <v>9.3000000000031058E-2</v>
      </c>
      <c r="E100" s="9">
        <f t="shared" si="7"/>
        <v>0.90699999999996894</v>
      </c>
      <c r="T100" s="9"/>
      <c r="U100" s="9"/>
      <c r="V100" s="9"/>
      <c r="W100" s="17"/>
      <c r="X100" s="9"/>
    </row>
    <row r="101" spans="2:24">
      <c r="B101" s="9">
        <f t="shared" si="8"/>
        <v>5.0940000000000314</v>
      </c>
      <c r="C101" s="9">
        <f t="shared" si="6"/>
        <v>1</v>
      </c>
      <c r="D101" s="9">
        <f t="shared" si="5"/>
        <v>9.4000000000031392E-2</v>
      </c>
      <c r="E101" s="9">
        <f t="shared" si="7"/>
        <v>0.90599999999996861</v>
      </c>
      <c r="T101" s="9"/>
      <c r="U101" s="9"/>
      <c r="V101" s="9"/>
      <c r="W101" s="17"/>
      <c r="X101" s="9"/>
    </row>
    <row r="102" spans="2:24">
      <c r="B102" s="9">
        <f t="shared" si="8"/>
        <v>5.0950000000000317</v>
      </c>
      <c r="C102" s="9">
        <f t="shared" si="6"/>
        <v>1</v>
      </c>
      <c r="D102" s="9">
        <f t="shared" si="5"/>
        <v>9.5000000000031726E-2</v>
      </c>
      <c r="E102" s="9">
        <f t="shared" si="7"/>
        <v>0.90499999999996827</v>
      </c>
      <c r="T102" s="9"/>
      <c r="U102" s="9"/>
      <c r="V102" s="9"/>
      <c r="W102" s="17"/>
      <c r="X102" s="9"/>
    </row>
    <row r="103" spans="2:24">
      <c r="B103" s="9">
        <f t="shared" si="8"/>
        <v>5.0960000000000321</v>
      </c>
      <c r="C103" s="9">
        <f t="shared" si="6"/>
        <v>1</v>
      </c>
      <c r="D103" s="9">
        <f t="shared" si="5"/>
        <v>9.600000000003206E-2</v>
      </c>
      <c r="E103" s="9">
        <f t="shared" si="7"/>
        <v>0.90399999999996794</v>
      </c>
      <c r="T103" s="9"/>
      <c r="U103" s="9"/>
      <c r="V103" s="9"/>
      <c r="W103" s="17"/>
      <c r="X103" s="9"/>
    </row>
    <row r="104" spans="2:24">
      <c r="B104" s="9">
        <f t="shared" si="8"/>
        <v>5.0970000000000324</v>
      </c>
      <c r="C104" s="9">
        <f t="shared" si="6"/>
        <v>1</v>
      </c>
      <c r="D104" s="9">
        <f t="shared" si="5"/>
        <v>9.7000000000032394E-2</v>
      </c>
      <c r="E104" s="9">
        <f t="shared" si="7"/>
        <v>0.90299999999996761</v>
      </c>
      <c r="T104" s="9"/>
      <c r="U104" s="9"/>
      <c r="V104" s="9"/>
      <c r="W104" s="17"/>
      <c r="X104" s="9"/>
    </row>
    <row r="105" spans="2:24">
      <c r="B105" s="9">
        <f t="shared" si="8"/>
        <v>5.0980000000000327</v>
      </c>
      <c r="C105" s="9">
        <f t="shared" si="6"/>
        <v>1</v>
      </c>
      <c r="D105" s="9">
        <f t="shared" si="5"/>
        <v>9.8000000000032728E-2</v>
      </c>
      <c r="E105" s="9">
        <f t="shared" si="7"/>
        <v>0.90199999999996727</v>
      </c>
      <c r="T105" s="9"/>
      <c r="U105" s="9"/>
      <c r="V105" s="9"/>
      <c r="W105" s="17"/>
      <c r="X105" s="9"/>
    </row>
    <row r="106" spans="2:24">
      <c r="B106" s="9">
        <f t="shared" si="8"/>
        <v>5.0990000000000331</v>
      </c>
      <c r="C106" s="9">
        <f t="shared" si="6"/>
        <v>1</v>
      </c>
      <c r="D106" s="9">
        <f t="shared" si="5"/>
        <v>9.9000000000033062E-2</v>
      </c>
      <c r="E106" s="9">
        <f t="shared" si="7"/>
        <v>0.90099999999996694</v>
      </c>
      <c r="T106" s="9"/>
      <c r="U106" s="9"/>
      <c r="V106" s="9"/>
      <c r="W106" s="17"/>
      <c r="X106" s="9"/>
    </row>
    <row r="107" spans="2:24">
      <c r="B107" s="9">
        <f t="shared" si="8"/>
        <v>5.1000000000000334</v>
      </c>
      <c r="C107" s="9">
        <f t="shared" si="6"/>
        <v>1</v>
      </c>
      <c r="D107" s="9">
        <f t="shared" si="5"/>
        <v>0.1000000000000334</v>
      </c>
      <c r="E107" s="9">
        <f t="shared" si="7"/>
        <v>0.8999999999999666</v>
      </c>
      <c r="T107" s="9"/>
      <c r="U107" s="9"/>
      <c r="V107" s="9"/>
      <c r="W107" s="17"/>
      <c r="X107" s="9"/>
    </row>
    <row r="108" spans="2:24">
      <c r="B108" s="9">
        <f t="shared" si="8"/>
        <v>5.1010000000000337</v>
      </c>
      <c r="C108" s="9">
        <f t="shared" si="6"/>
        <v>1</v>
      </c>
      <c r="D108" s="9">
        <f t="shared" si="5"/>
        <v>0.10100000000003373</v>
      </c>
      <c r="E108" s="9">
        <f t="shared" si="7"/>
        <v>0.89899999999996627</v>
      </c>
      <c r="T108" s="9"/>
      <c r="U108" s="9"/>
      <c r="V108" s="9"/>
      <c r="W108" s="17"/>
      <c r="X108" s="9"/>
    </row>
    <row r="109" spans="2:24">
      <c r="B109" s="9">
        <f t="shared" si="8"/>
        <v>5.1020000000000341</v>
      </c>
      <c r="C109" s="9">
        <f t="shared" si="6"/>
        <v>1</v>
      </c>
      <c r="D109" s="9">
        <f t="shared" si="5"/>
        <v>0.10200000000003406</v>
      </c>
      <c r="E109" s="9">
        <f t="shared" si="7"/>
        <v>0.89799999999996594</v>
      </c>
      <c r="T109" s="9"/>
      <c r="U109" s="9"/>
      <c r="V109" s="9"/>
      <c r="W109" s="17"/>
      <c r="X109" s="9"/>
    </row>
    <row r="110" spans="2:24">
      <c r="B110" s="9">
        <f t="shared" si="8"/>
        <v>5.1030000000000344</v>
      </c>
      <c r="C110" s="9">
        <f t="shared" si="6"/>
        <v>1</v>
      </c>
      <c r="D110" s="9">
        <f t="shared" si="5"/>
        <v>0.1030000000000344</v>
      </c>
      <c r="E110" s="9">
        <f t="shared" si="7"/>
        <v>0.8969999999999656</v>
      </c>
      <c r="T110" s="9"/>
      <c r="U110" s="9"/>
      <c r="V110" s="9"/>
      <c r="W110" s="17"/>
      <c r="X110" s="9"/>
    </row>
    <row r="111" spans="2:24">
      <c r="B111" s="9">
        <f t="shared" si="8"/>
        <v>5.1040000000000347</v>
      </c>
      <c r="C111" s="9">
        <f t="shared" si="6"/>
        <v>1</v>
      </c>
      <c r="D111" s="9">
        <f t="shared" si="5"/>
        <v>0.10400000000003473</v>
      </c>
      <c r="E111" s="9">
        <f t="shared" si="7"/>
        <v>0.89599999999996527</v>
      </c>
      <c r="T111" s="9"/>
      <c r="U111" s="9"/>
      <c r="V111" s="9"/>
      <c r="W111" s="17"/>
      <c r="X111" s="9"/>
    </row>
    <row r="112" spans="2:24">
      <c r="B112" s="9">
        <f t="shared" si="8"/>
        <v>5.1050000000000351</v>
      </c>
      <c r="C112" s="9">
        <f t="shared" si="6"/>
        <v>1</v>
      </c>
      <c r="D112" s="9">
        <f t="shared" si="5"/>
        <v>0.10500000000003507</v>
      </c>
      <c r="E112" s="9">
        <f t="shared" si="7"/>
        <v>0.89499999999996493</v>
      </c>
      <c r="T112" s="9"/>
      <c r="U112" s="9"/>
      <c r="V112" s="9"/>
      <c r="W112" s="17"/>
      <c r="X112" s="9"/>
    </row>
    <row r="113" spans="2:24">
      <c r="B113" s="9">
        <f t="shared" si="8"/>
        <v>5.1060000000000354</v>
      </c>
      <c r="C113" s="9">
        <f t="shared" si="6"/>
        <v>1</v>
      </c>
      <c r="D113" s="9">
        <f t="shared" si="5"/>
        <v>0.1060000000000354</v>
      </c>
      <c r="E113" s="9">
        <f t="shared" si="7"/>
        <v>0.8939999999999646</v>
      </c>
      <c r="T113" s="9"/>
      <c r="U113" s="9"/>
      <c r="V113" s="9"/>
      <c r="W113" s="17"/>
      <c r="X113" s="9"/>
    </row>
    <row r="114" spans="2:24">
      <c r="B114" s="9">
        <f t="shared" si="8"/>
        <v>5.1070000000000357</v>
      </c>
      <c r="C114" s="9">
        <f t="shared" si="6"/>
        <v>1</v>
      </c>
      <c r="D114" s="9">
        <f t="shared" si="5"/>
        <v>0.10700000000003573</v>
      </c>
      <c r="E114" s="9">
        <f t="shared" si="7"/>
        <v>0.89299999999996427</v>
      </c>
      <c r="T114" s="9"/>
      <c r="U114" s="9"/>
      <c r="V114" s="9"/>
      <c r="W114" s="17"/>
      <c r="X114" s="9"/>
    </row>
    <row r="115" spans="2:24">
      <c r="B115" s="9">
        <f t="shared" si="8"/>
        <v>5.1080000000000361</v>
      </c>
      <c r="C115" s="9">
        <f t="shared" si="6"/>
        <v>1</v>
      </c>
      <c r="D115" s="9">
        <f t="shared" si="5"/>
        <v>0.10800000000003607</v>
      </c>
      <c r="E115" s="9">
        <f t="shared" si="7"/>
        <v>0.89199999999996393</v>
      </c>
      <c r="T115" s="9"/>
      <c r="U115" s="9"/>
      <c r="V115" s="9"/>
      <c r="W115" s="17"/>
      <c r="X115" s="9"/>
    </row>
    <row r="116" spans="2:24">
      <c r="B116" s="9">
        <f t="shared" si="8"/>
        <v>5.1090000000000364</v>
      </c>
      <c r="C116" s="9">
        <f t="shared" si="6"/>
        <v>1</v>
      </c>
      <c r="D116" s="9">
        <f t="shared" si="5"/>
        <v>0.1090000000000364</v>
      </c>
      <c r="E116" s="9">
        <f t="shared" si="7"/>
        <v>0.8909999999999636</v>
      </c>
      <c r="T116" s="9"/>
      <c r="U116" s="9"/>
      <c r="V116" s="9"/>
      <c r="W116" s="17"/>
      <c r="X116" s="9"/>
    </row>
    <row r="117" spans="2:24">
      <c r="B117" s="9">
        <f t="shared" si="8"/>
        <v>5.1100000000000367</v>
      </c>
      <c r="C117" s="9">
        <f t="shared" si="6"/>
        <v>1</v>
      </c>
      <c r="D117" s="9">
        <f t="shared" si="5"/>
        <v>0.11000000000003674</v>
      </c>
      <c r="E117" s="9">
        <f t="shared" si="7"/>
        <v>0.88999999999996326</v>
      </c>
      <c r="T117" s="9"/>
      <c r="U117" s="9"/>
      <c r="V117" s="9"/>
      <c r="W117" s="17"/>
      <c r="X117" s="9"/>
    </row>
    <row r="118" spans="2:24">
      <c r="B118" s="9">
        <f t="shared" si="8"/>
        <v>5.1110000000000371</v>
      </c>
      <c r="C118" s="9">
        <f t="shared" si="6"/>
        <v>1</v>
      </c>
      <c r="D118" s="9">
        <f t="shared" si="5"/>
        <v>0.11100000000003707</v>
      </c>
      <c r="E118" s="9">
        <f t="shared" si="7"/>
        <v>0.88899999999996293</v>
      </c>
      <c r="T118" s="9"/>
      <c r="U118" s="9"/>
      <c r="V118" s="9"/>
      <c r="W118" s="17"/>
      <c r="X118" s="9"/>
    </row>
    <row r="119" spans="2:24">
      <c r="B119" s="9">
        <f t="shared" si="8"/>
        <v>5.1120000000000374</v>
      </c>
      <c r="C119" s="9">
        <f t="shared" si="6"/>
        <v>1</v>
      </c>
      <c r="D119" s="9">
        <f t="shared" si="5"/>
        <v>0.1120000000000374</v>
      </c>
      <c r="E119" s="9">
        <f t="shared" si="7"/>
        <v>0.8879999999999626</v>
      </c>
      <c r="T119" s="9"/>
      <c r="U119" s="9"/>
      <c r="V119" s="9"/>
      <c r="W119" s="17"/>
      <c r="X119" s="9"/>
    </row>
    <row r="120" spans="2:24">
      <c r="B120" s="9">
        <f t="shared" si="8"/>
        <v>5.1130000000000377</v>
      </c>
      <c r="C120" s="9">
        <f t="shared" si="6"/>
        <v>1</v>
      </c>
      <c r="D120" s="9">
        <f t="shared" si="5"/>
        <v>0.11300000000003774</v>
      </c>
      <c r="E120" s="9">
        <f t="shared" si="7"/>
        <v>0.88699999999996226</v>
      </c>
      <c r="T120" s="9"/>
      <c r="U120" s="9"/>
      <c r="V120" s="9"/>
      <c r="W120" s="17"/>
      <c r="X120" s="9"/>
    </row>
    <row r="121" spans="2:24">
      <c r="B121" s="9">
        <f t="shared" si="8"/>
        <v>5.1140000000000381</v>
      </c>
      <c r="C121" s="9">
        <f t="shared" si="6"/>
        <v>1</v>
      </c>
      <c r="D121" s="9">
        <f t="shared" si="5"/>
        <v>0.11400000000003807</v>
      </c>
      <c r="E121" s="9">
        <f t="shared" si="7"/>
        <v>0.88599999999996193</v>
      </c>
      <c r="T121" s="9"/>
      <c r="U121" s="9"/>
      <c r="V121" s="9"/>
      <c r="W121" s="17"/>
      <c r="X121" s="9"/>
    </row>
    <row r="122" spans="2:24">
      <c r="B122" s="9">
        <f t="shared" si="8"/>
        <v>5.1150000000000384</v>
      </c>
      <c r="C122" s="9">
        <f t="shared" si="6"/>
        <v>1</v>
      </c>
      <c r="D122" s="9">
        <f t="shared" si="5"/>
        <v>0.1150000000000384</v>
      </c>
      <c r="E122" s="9">
        <f t="shared" si="7"/>
        <v>0.8849999999999616</v>
      </c>
      <c r="T122" s="9"/>
      <c r="U122" s="9"/>
      <c r="V122" s="9"/>
      <c r="W122" s="17"/>
      <c r="X122" s="9"/>
    </row>
    <row r="123" spans="2:24">
      <c r="B123" s="9">
        <f t="shared" si="8"/>
        <v>5.1160000000000387</v>
      </c>
      <c r="C123" s="9">
        <f t="shared" si="6"/>
        <v>1</v>
      </c>
      <c r="D123" s="9">
        <f t="shared" si="5"/>
        <v>0.11600000000003874</v>
      </c>
      <c r="E123" s="9">
        <f t="shared" si="7"/>
        <v>0.88399999999996126</v>
      </c>
      <c r="T123" s="9"/>
      <c r="U123" s="9"/>
      <c r="V123" s="9"/>
      <c r="W123" s="17"/>
      <c r="X123" s="9"/>
    </row>
    <row r="124" spans="2:24">
      <c r="B124" s="9">
        <f t="shared" si="8"/>
        <v>5.1170000000000391</v>
      </c>
      <c r="C124" s="9">
        <f t="shared" si="6"/>
        <v>1</v>
      </c>
      <c r="D124" s="9">
        <f t="shared" si="5"/>
        <v>0.11700000000003907</v>
      </c>
      <c r="E124" s="9">
        <f t="shared" si="7"/>
        <v>0.88299999999996093</v>
      </c>
      <c r="T124" s="9"/>
      <c r="U124" s="9"/>
      <c r="V124" s="9"/>
      <c r="W124" s="17"/>
      <c r="X124" s="9"/>
    </row>
    <row r="125" spans="2:24">
      <c r="B125" s="9">
        <f t="shared" si="8"/>
        <v>5.1180000000000394</v>
      </c>
      <c r="C125" s="9">
        <f t="shared" si="6"/>
        <v>1</v>
      </c>
      <c r="D125" s="9">
        <f t="shared" si="5"/>
        <v>0.11800000000003941</v>
      </c>
      <c r="E125" s="9">
        <f t="shared" si="7"/>
        <v>0.88199999999996059</v>
      </c>
      <c r="T125" s="9"/>
      <c r="U125" s="9"/>
      <c r="V125" s="9"/>
      <c r="W125" s="17"/>
      <c r="X125" s="9"/>
    </row>
    <row r="126" spans="2:24">
      <c r="B126" s="9">
        <f t="shared" si="8"/>
        <v>5.1190000000000397</v>
      </c>
      <c r="C126" s="9">
        <f t="shared" si="6"/>
        <v>1</v>
      </c>
      <c r="D126" s="9">
        <f t="shared" si="5"/>
        <v>0.11900000000003974</v>
      </c>
      <c r="E126" s="9">
        <f t="shared" si="7"/>
        <v>0.88099999999996026</v>
      </c>
      <c r="T126" s="9"/>
      <c r="U126" s="9"/>
      <c r="V126" s="9"/>
      <c r="W126" s="17"/>
      <c r="X126" s="9"/>
    </row>
    <row r="127" spans="2:24">
      <c r="B127" s="9">
        <f t="shared" si="8"/>
        <v>5.1200000000000401</v>
      </c>
      <c r="C127" s="9">
        <f t="shared" si="6"/>
        <v>1</v>
      </c>
      <c r="D127" s="9">
        <f t="shared" si="5"/>
        <v>0.12000000000004007</v>
      </c>
      <c r="E127" s="9">
        <f t="shared" si="7"/>
        <v>0.87999999999995993</v>
      </c>
      <c r="T127" s="9"/>
      <c r="U127" s="9"/>
      <c r="V127" s="9"/>
      <c r="W127" s="17"/>
      <c r="X127" s="9"/>
    </row>
    <row r="128" spans="2:24">
      <c r="B128" s="9">
        <f t="shared" si="8"/>
        <v>5.1210000000000404</v>
      </c>
      <c r="C128" s="9">
        <f t="shared" si="6"/>
        <v>1</v>
      </c>
      <c r="D128" s="9">
        <f t="shared" si="5"/>
        <v>0.12100000000004041</v>
      </c>
      <c r="E128" s="9">
        <f t="shared" si="7"/>
        <v>0.87899999999995959</v>
      </c>
      <c r="T128" s="9"/>
      <c r="U128" s="9"/>
      <c r="V128" s="9"/>
      <c r="W128" s="17"/>
      <c r="X128" s="9"/>
    </row>
    <row r="129" spans="2:24">
      <c r="B129" s="9">
        <f t="shared" si="8"/>
        <v>5.1220000000000407</v>
      </c>
      <c r="C129" s="9">
        <f t="shared" si="6"/>
        <v>1</v>
      </c>
      <c r="D129" s="9">
        <f t="shared" si="5"/>
        <v>0.12200000000004074</v>
      </c>
      <c r="E129" s="9">
        <f t="shared" si="7"/>
        <v>0.87799999999995926</v>
      </c>
      <c r="T129" s="9"/>
      <c r="U129" s="9"/>
      <c r="V129" s="9"/>
      <c r="W129" s="17"/>
      <c r="X129" s="9"/>
    </row>
    <row r="130" spans="2:24">
      <c r="B130" s="9">
        <f t="shared" si="8"/>
        <v>5.1230000000000411</v>
      </c>
      <c r="C130" s="9">
        <f t="shared" si="6"/>
        <v>1</v>
      </c>
      <c r="D130" s="9">
        <f t="shared" si="5"/>
        <v>0.12300000000004108</v>
      </c>
      <c r="E130" s="9">
        <f t="shared" si="7"/>
        <v>0.87699999999995892</v>
      </c>
      <c r="T130" s="9"/>
      <c r="U130" s="9"/>
      <c r="V130" s="9"/>
      <c r="W130" s="17"/>
      <c r="X130" s="9"/>
    </row>
    <row r="131" spans="2:24">
      <c r="B131" s="9">
        <f t="shared" si="8"/>
        <v>5.1240000000000414</v>
      </c>
      <c r="C131" s="9">
        <f t="shared" si="6"/>
        <v>1</v>
      </c>
      <c r="D131" s="9">
        <f t="shared" si="5"/>
        <v>0.12400000000004141</v>
      </c>
      <c r="E131" s="9">
        <f t="shared" si="7"/>
        <v>0.87599999999995859</v>
      </c>
      <c r="T131" s="9"/>
      <c r="U131" s="9"/>
      <c r="V131" s="9"/>
      <c r="W131" s="17"/>
      <c r="X131" s="9"/>
    </row>
    <row r="132" spans="2:24">
      <c r="B132" s="9">
        <f t="shared" si="8"/>
        <v>5.1250000000000417</v>
      </c>
      <c r="C132" s="9">
        <f t="shared" si="6"/>
        <v>1</v>
      </c>
      <c r="D132" s="9">
        <f t="shared" si="5"/>
        <v>0.12500000000004174</v>
      </c>
      <c r="E132" s="9">
        <f t="shared" si="7"/>
        <v>0.87499999999995826</v>
      </c>
      <c r="T132" s="9"/>
      <c r="U132" s="9"/>
      <c r="V132" s="9"/>
      <c r="W132" s="17"/>
      <c r="X132" s="9"/>
    </row>
    <row r="133" spans="2:24">
      <c r="B133" s="9">
        <f t="shared" si="8"/>
        <v>5.1260000000000421</v>
      </c>
      <c r="C133" s="9">
        <f t="shared" si="6"/>
        <v>1</v>
      </c>
      <c r="D133" s="9">
        <f t="shared" si="5"/>
        <v>0.12600000000004208</v>
      </c>
      <c r="E133" s="9">
        <f t="shared" si="7"/>
        <v>0.87399999999995792</v>
      </c>
      <c r="T133" s="9"/>
      <c r="U133" s="9"/>
      <c r="V133" s="9"/>
      <c r="W133" s="17"/>
      <c r="X133" s="9"/>
    </row>
    <row r="134" spans="2:24">
      <c r="B134" s="9">
        <f t="shared" si="8"/>
        <v>5.1270000000000424</v>
      </c>
      <c r="C134" s="9">
        <f t="shared" si="6"/>
        <v>1</v>
      </c>
      <c r="D134" s="9">
        <f t="shared" si="5"/>
        <v>0.12700000000004241</v>
      </c>
      <c r="E134" s="9">
        <f t="shared" si="7"/>
        <v>0.87299999999995759</v>
      </c>
      <c r="T134" s="9"/>
      <c r="U134" s="9"/>
      <c r="V134" s="9"/>
      <c r="W134" s="17"/>
      <c r="X134" s="9"/>
    </row>
    <row r="135" spans="2:24">
      <c r="B135" s="9">
        <f t="shared" si="8"/>
        <v>5.1280000000000427</v>
      </c>
      <c r="C135" s="9">
        <f t="shared" si="6"/>
        <v>1</v>
      </c>
      <c r="D135" s="9">
        <f t="shared" ref="D135:D198" si="9">($B135-$B$3)/($B$4-$B$3)</f>
        <v>0.12800000000004275</v>
      </c>
      <c r="E135" s="9">
        <f t="shared" si="7"/>
        <v>0.87199999999995725</v>
      </c>
      <c r="T135" s="9"/>
      <c r="U135" s="9"/>
      <c r="V135" s="9"/>
      <c r="W135" s="17"/>
      <c r="X135" s="9"/>
    </row>
    <row r="136" spans="2:24">
      <c r="B136" s="9">
        <f t="shared" si="8"/>
        <v>5.1290000000000431</v>
      </c>
      <c r="C136" s="9">
        <f t="shared" ref="C136:C199" si="10">IF(B136&gt;$B$4,0,1/($B$4-$B$3))</f>
        <v>1</v>
      </c>
      <c r="D136" s="9">
        <f t="shared" si="9"/>
        <v>0.12900000000004308</v>
      </c>
      <c r="E136" s="9">
        <f t="shared" ref="E136:E199" si="11">1-D136</f>
        <v>0.87099999999995692</v>
      </c>
      <c r="T136" s="9"/>
      <c r="U136" s="9"/>
      <c r="V136" s="9"/>
      <c r="W136" s="17"/>
      <c r="X136" s="9"/>
    </row>
    <row r="137" spans="2:24">
      <c r="B137" s="9">
        <f t="shared" ref="B137:B200" si="12">B136+($B$1007-$B$7)/1000</f>
        <v>5.1300000000000434</v>
      </c>
      <c r="C137" s="9">
        <f t="shared" si="10"/>
        <v>1</v>
      </c>
      <c r="D137" s="9">
        <f t="shared" si="9"/>
        <v>0.13000000000004341</v>
      </c>
      <c r="E137" s="9">
        <f t="shared" si="11"/>
        <v>0.86999999999995659</v>
      </c>
      <c r="T137" s="9"/>
      <c r="U137" s="9"/>
      <c r="V137" s="9"/>
      <c r="W137" s="17"/>
      <c r="X137" s="9"/>
    </row>
    <row r="138" spans="2:24">
      <c r="B138" s="9">
        <f t="shared" si="12"/>
        <v>5.1310000000000437</v>
      </c>
      <c r="C138" s="9">
        <f t="shared" si="10"/>
        <v>1</v>
      </c>
      <c r="D138" s="9">
        <f t="shared" si="9"/>
        <v>0.13100000000004375</v>
      </c>
      <c r="E138" s="9">
        <f t="shared" si="11"/>
        <v>0.86899999999995625</v>
      </c>
      <c r="T138" s="9"/>
      <c r="U138" s="9"/>
      <c r="V138" s="9"/>
      <c r="W138" s="17"/>
      <c r="X138" s="9"/>
    </row>
    <row r="139" spans="2:24">
      <c r="B139" s="9">
        <f t="shared" si="12"/>
        <v>5.1320000000000441</v>
      </c>
      <c r="C139" s="9">
        <f t="shared" si="10"/>
        <v>1</v>
      </c>
      <c r="D139" s="9">
        <f t="shared" si="9"/>
        <v>0.13200000000004408</v>
      </c>
      <c r="E139" s="9">
        <f t="shared" si="11"/>
        <v>0.86799999999995592</v>
      </c>
      <c r="T139" s="9"/>
      <c r="U139" s="9"/>
      <c r="V139" s="9"/>
      <c r="W139" s="17"/>
      <c r="X139" s="9"/>
    </row>
    <row r="140" spans="2:24">
      <c r="B140" s="9">
        <f t="shared" si="12"/>
        <v>5.1330000000000444</v>
      </c>
      <c r="C140" s="9">
        <f t="shared" si="10"/>
        <v>1</v>
      </c>
      <c r="D140" s="9">
        <f t="shared" si="9"/>
        <v>0.13300000000004442</v>
      </c>
      <c r="E140" s="9">
        <f t="shared" si="11"/>
        <v>0.86699999999995558</v>
      </c>
      <c r="T140" s="9"/>
      <c r="U140" s="9"/>
      <c r="V140" s="9"/>
      <c r="W140" s="17"/>
      <c r="X140" s="9"/>
    </row>
    <row r="141" spans="2:24">
      <c r="B141" s="9">
        <f t="shared" si="12"/>
        <v>5.1340000000000447</v>
      </c>
      <c r="C141" s="9">
        <f t="shared" si="10"/>
        <v>1</v>
      </c>
      <c r="D141" s="9">
        <f t="shared" si="9"/>
        <v>0.13400000000004475</v>
      </c>
      <c r="E141" s="9">
        <f t="shared" si="11"/>
        <v>0.86599999999995525</v>
      </c>
      <c r="T141" s="9"/>
      <c r="U141" s="9"/>
      <c r="V141" s="9"/>
      <c r="W141" s="17"/>
      <c r="X141" s="9"/>
    </row>
    <row r="142" spans="2:24">
      <c r="B142" s="9">
        <f t="shared" si="12"/>
        <v>5.1350000000000451</v>
      </c>
      <c r="C142" s="9">
        <f t="shared" si="10"/>
        <v>1</v>
      </c>
      <c r="D142" s="9">
        <f t="shared" si="9"/>
        <v>0.13500000000004508</v>
      </c>
      <c r="E142" s="9">
        <f t="shared" si="11"/>
        <v>0.86499999999995492</v>
      </c>
      <c r="T142" s="9"/>
      <c r="U142" s="9"/>
      <c r="V142" s="9"/>
      <c r="W142" s="17"/>
      <c r="X142" s="9"/>
    </row>
    <row r="143" spans="2:24">
      <c r="B143" s="9">
        <f t="shared" si="12"/>
        <v>5.1360000000000454</v>
      </c>
      <c r="C143" s="9">
        <f t="shared" si="10"/>
        <v>1</v>
      </c>
      <c r="D143" s="9">
        <f t="shared" si="9"/>
        <v>0.13600000000004542</v>
      </c>
      <c r="E143" s="9">
        <f t="shared" si="11"/>
        <v>0.86399999999995458</v>
      </c>
      <c r="T143" s="9"/>
      <c r="U143" s="9"/>
      <c r="V143" s="9"/>
      <c r="W143" s="17"/>
      <c r="X143" s="9"/>
    </row>
    <row r="144" spans="2:24">
      <c r="B144" s="9">
        <f t="shared" si="12"/>
        <v>5.1370000000000458</v>
      </c>
      <c r="C144" s="9">
        <f t="shared" si="10"/>
        <v>1</v>
      </c>
      <c r="D144" s="9">
        <f t="shared" si="9"/>
        <v>0.13700000000004575</v>
      </c>
      <c r="E144" s="9">
        <f t="shared" si="11"/>
        <v>0.86299999999995425</v>
      </c>
      <c r="T144" s="9"/>
      <c r="U144" s="9"/>
      <c r="V144" s="9"/>
      <c r="W144" s="17"/>
      <c r="X144" s="9"/>
    </row>
    <row r="145" spans="2:24">
      <c r="B145" s="9">
        <f t="shared" si="12"/>
        <v>5.1380000000000461</v>
      </c>
      <c r="C145" s="9">
        <f t="shared" si="10"/>
        <v>1</v>
      </c>
      <c r="D145" s="9">
        <f t="shared" si="9"/>
        <v>0.13800000000004609</v>
      </c>
      <c r="E145" s="9">
        <f t="shared" si="11"/>
        <v>0.86199999999995391</v>
      </c>
      <c r="T145" s="9"/>
      <c r="U145" s="9"/>
      <c r="V145" s="9"/>
      <c r="W145" s="17"/>
      <c r="X145" s="9"/>
    </row>
    <row r="146" spans="2:24">
      <c r="B146" s="9">
        <f t="shared" si="12"/>
        <v>5.1390000000000464</v>
      </c>
      <c r="C146" s="9">
        <f t="shared" si="10"/>
        <v>1</v>
      </c>
      <c r="D146" s="9">
        <f t="shared" si="9"/>
        <v>0.13900000000004642</v>
      </c>
      <c r="E146" s="9">
        <f t="shared" si="11"/>
        <v>0.86099999999995358</v>
      </c>
      <c r="T146" s="9"/>
      <c r="U146" s="9"/>
      <c r="V146" s="9"/>
      <c r="W146" s="17"/>
      <c r="X146" s="9"/>
    </row>
    <row r="147" spans="2:24">
      <c r="B147" s="9">
        <f t="shared" si="12"/>
        <v>5.1400000000000468</v>
      </c>
      <c r="C147" s="9">
        <f t="shared" si="10"/>
        <v>1</v>
      </c>
      <c r="D147" s="9">
        <f t="shared" si="9"/>
        <v>0.14000000000004675</v>
      </c>
      <c r="E147" s="9">
        <f t="shared" si="11"/>
        <v>0.85999999999995325</v>
      </c>
      <c r="T147" s="9"/>
      <c r="U147" s="9"/>
      <c r="V147" s="9"/>
      <c r="W147" s="17"/>
      <c r="X147" s="9"/>
    </row>
    <row r="148" spans="2:24">
      <c r="B148" s="9">
        <f t="shared" si="12"/>
        <v>5.1410000000000471</v>
      </c>
      <c r="C148" s="9">
        <f t="shared" si="10"/>
        <v>1</v>
      </c>
      <c r="D148" s="9">
        <f t="shared" si="9"/>
        <v>0.14100000000004709</v>
      </c>
      <c r="E148" s="9">
        <f t="shared" si="11"/>
        <v>0.85899999999995291</v>
      </c>
      <c r="T148" s="9"/>
      <c r="U148" s="9"/>
      <c r="V148" s="9"/>
      <c r="W148" s="17"/>
      <c r="X148" s="9"/>
    </row>
    <row r="149" spans="2:24">
      <c r="B149" s="9">
        <f t="shared" si="12"/>
        <v>5.1420000000000474</v>
      </c>
      <c r="C149" s="9">
        <f t="shared" si="10"/>
        <v>1</v>
      </c>
      <c r="D149" s="9">
        <f t="shared" si="9"/>
        <v>0.14200000000004742</v>
      </c>
      <c r="E149" s="9">
        <f t="shared" si="11"/>
        <v>0.85799999999995258</v>
      </c>
      <c r="T149" s="9"/>
      <c r="U149" s="9"/>
      <c r="V149" s="9"/>
      <c r="W149" s="17"/>
      <c r="X149" s="9"/>
    </row>
    <row r="150" spans="2:24">
      <c r="B150" s="9">
        <f t="shared" si="12"/>
        <v>5.1430000000000478</v>
      </c>
      <c r="C150" s="9">
        <f t="shared" si="10"/>
        <v>1</v>
      </c>
      <c r="D150" s="9">
        <f t="shared" si="9"/>
        <v>0.14300000000004776</v>
      </c>
      <c r="E150" s="9">
        <f t="shared" si="11"/>
        <v>0.85699999999995224</v>
      </c>
      <c r="T150" s="9"/>
      <c r="U150" s="9"/>
      <c r="V150" s="9"/>
      <c r="W150" s="17"/>
      <c r="X150" s="9"/>
    </row>
    <row r="151" spans="2:24">
      <c r="B151" s="9">
        <f t="shared" si="12"/>
        <v>5.1440000000000481</v>
      </c>
      <c r="C151" s="9">
        <f t="shared" si="10"/>
        <v>1</v>
      </c>
      <c r="D151" s="9">
        <f t="shared" si="9"/>
        <v>0.14400000000004809</v>
      </c>
      <c r="E151" s="9">
        <f t="shared" si="11"/>
        <v>0.85599999999995191</v>
      </c>
      <c r="T151" s="9"/>
      <c r="U151" s="9"/>
      <c r="V151" s="9"/>
      <c r="W151" s="17"/>
      <c r="X151" s="9"/>
    </row>
    <row r="152" spans="2:24">
      <c r="B152" s="9">
        <f t="shared" si="12"/>
        <v>5.1450000000000484</v>
      </c>
      <c r="C152" s="9">
        <f t="shared" si="10"/>
        <v>1</v>
      </c>
      <c r="D152" s="9">
        <f t="shared" si="9"/>
        <v>0.14500000000004842</v>
      </c>
      <c r="E152" s="9">
        <f t="shared" si="11"/>
        <v>0.85499999999995158</v>
      </c>
      <c r="T152" s="9"/>
      <c r="U152" s="9"/>
      <c r="V152" s="9"/>
      <c r="W152" s="17"/>
      <c r="X152" s="9"/>
    </row>
    <row r="153" spans="2:24">
      <c r="B153" s="9">
        <f t="shared" si="12"/>
        <v>5.1460000000000488</v>
      </c>
      <c r="C153" s="9">
        <f t="shared" si="10"/>
        <v>1</v>
      </c>
      <c r="D153" s="9">
        <f t="shared" si="9"/>
        <v>0.14600000000004876</v>
      </c>
      <c r="E153" s="9">
        <f t="shared" si="11"/>
        <v>0.85399999999995124</v>
      </c>
      <c r="T153" s="9"/>
      <c r="U153" s="9"/>
      <c r="V153" s="9"/>
      <c r="W153" s="17"/>
      <c r="X153" s="9"/>
    </row>
    <row r="154" spans="2:24">
      <c r="B154" s="9">
        <f t="shared" si="12"/>
        <v>5.1470000000000491</v>
      </c>
      <c r="C154" s="9">
        <f t="shared" si="10"/>
        <v>1</v>
      </c>
      <c r="D154" s="9">
        <f t="shared" si="9"/>
        <v>0.14700000000004909</v>
      </c>
      <c r="E154" s="9">
        <f t="shared" si="11"/>
        <v>0.85299999999995091</v>
      </c>
      <c r="T154" s="9"/>
      <c r="U154" s="9"/>
      <c r="V154" s="9"/>
      <c r="W154" s="17"/>
      <c r="X154" s="9"/>
    </row>
    <row r="155" spans="2:24">
      <c r="B155" s="9">
        <f t="shared" si="12"/>
        <v>5.1480000000000494</v>
      </c>
      <c r="C155" s="9">
        <f t="shared" si="10"/>
        <v>1</v>
      </c>
      <c r="D155" s="9">
        <f t="shared" si="9"/>
        <v>0.14800000000004943</v>
      </c>
      <c r="E155" s="9">
        <f t="shared" si="11"/>
        <v>0.85199999999995057</v>
      </c>
      <c r="T155" s="9"/>
      <c r="U155" s="9"/>
      <c r="V155" s="9"/>
      <c r="W155" s="17"/>
      <c r="X155" s="9"/>
    </row>
    <row r="156" spans="2:24">
      <c r="B156" s="9">
        <f t="shared" si="12"/>
        <v>5.1490000000000498</v>
      </c>
      <c r="C156" s="9">
        <f t="shared" si="10"/>
        <v>1</v>
      </c>
      <c r="D156" s="9">
        <f t="shared" si="9"/>
        <v>0.14900000000004976</v>
      </c>
      <c r="E156" s="9">
        <f t="shared" si="11"/>
        <v>0.85099999999995024</v>
      </c>
      <c r="T156" s="9"/>
      <c r="U156" s="9"/>
      <c r="V156" s="9"/>
      <c r="W156" s="17"/>
      <c r="X156" s="9"/>
    </row>
    <row r="157" spans="2:24">
      <c r="B157" s="9">
        <f t="shared" si="12"/>
        <v>5.1500000000000501</v>
      </c>
      <c r="C157" s="9">
        <f t="shared" si="10"/>
        <v>1</v>
      </c>
      <c r="D157" s="9">
        <f t="shared" si="9"/>
        <v>0.15000000000005009</v>
      </c>
      <c r="E157" s="9">
        <f t="shared" si="11"/>
        <v>0.84999999999994991</v>
      </c>
      <c r="T157" s="9"/>
      <c r="U157" s="9"/>
      <c r="V157" s="9"/>
      <c r="W157" s="17"/>
      <c r="X157" s="9"/>
    </row>
    <row r="158" spans="2:24">
      <c r="B158" s="9">
        <f t="shared" si="12"/>
        <v>5.1510000000000504</v>
      </c>
      <c r="C158" s="9">
        <f t="shared" si="10"/>
        <v>1</v>
      </c>
      <c r="D158" s="9">
        <f t="shared" si="9"/>
        <v>0.15100000000005043</v>
      </c>
      <c r="E158" s="9">
        <f t="shared" si="11"/>
        <v>0.84899999999994957</v>
      </c>
      <c r="T158" s="9"/>
      <c r="U158" s="9"/>
      <c r="V158" s="9"/>
      <c r="W158" s="17"/>
      <c r="X158" s="9"/>
    </row>
    <row r="159" spans="2:24">
      <c r="B159" s="9">
        <f t="shared" si="12"/>
        <v>5.1520000000000508</v>
      </c>
      <c r="C159" s="9">
        <f t="shared" si="10"/>
        <v>1</v>
      </c>
      <c r="D159" s="9">
        <f t="shared" si="9"/>
        <v>0.15200000000005076</v>
      </c>
      <c r="E159" s="9">
        <f t="shared" si="11"/>
        <v>0.84799999999994924</v>
      </c>
      <c r="T159" s="9"/>
      <c r="U159" s="9"/>
      <c r="V159" s="9"/>
      <c r="W159" s="17"/>
      <c r="X159" s="9"/>
    </row>
    <row r="160" spans="2:24">
      <c r="B160" s="9">
        <f t="shared" si="12"/>
        <v>5.1530000000000511</v>
      </c>
      <c r="C160" s="9">
        <f t="shared" si="10"/>
        <v>1</v>
      </c>
      <c r="D160" s="9">
        <f t="shared" si="9"/>
        <v>0.1530000000000511</v>
      </c>
      <c r="E160" s="9">
        <f t="shared" si="11"/>
        <v>0.8469999999999489</v>
      </c>
      <c r="T160" s="9"/>
      <c r="U160" s="9"/>
      <c r="V160" s="9"/>
      <c r="W160" s="17"/>
      <c r="X160" s="9"/>
    </row>
    <row r="161" spans="2:24">
      <c r="B161" s="9">
        <f t="shared" si="12"/>
        <v>5.1540000000000514</v>
      </c>
      <c r="C161" s="9">
        <f t="shared" si="10"/>
        <v>1</v>
      </c>
      <c r="D161" s="9">
        <f t="shared" si="9"/>
        <v>0.15400000000005143</v>
      </c>
      <c r="E161" s="9">
        <f t="shared" si="11"/>
        <v>0.84599999999994857</v>
      </c>
      <c r="T161" s="9"/>
      <c r="U161" s="9"/>
      <c r="V161" s="9"/>
      <c r="W161" s="17"/>
      <c r="X161" s="9"/>
    </row>
    <row r="162" spans="2:24">
      <c r="B162" s="9">
        <f t="shared" si="12"/>
        <v>5.1550000000000518</v>
      </c>
      <c r="C162" s="9">
        <f t="shared" si="10"/>
        <v>1</v>
      </c>
      <c r="D162" s="9">
        <f t="shared" si="9"/>
        <v>0.15500000000005176</v>
      </c>
      <c r="E162" s="9">
        <f t="shared" si="11"/>
        <v>0.84499999999994824</v>
      </c>
      <c r="T162" s="9"/>
      <c r="U162" s="9"/>
      <c r="V162" s="9"/>
      <c r="W162" s="17"/>
      <c r="X162" s="9"/>
    </row>
    <row r="163" spans="2:24">
      <c r="B163" s="9">
        <f t="shared" si="12"/>
        <v>5.1560000000000521</v>
      </c>
      <c r="C163" s="9">
        <f t="shared" si="10"/>
        <v>1</v>
      </c>
      <c r="D163" s="9">
        <f t="shared" si="9"/>
        <v>0.1560000000000521</v>
      </c>
      <c r="E163" s="9">
        <f t="shared" si="11"/>
        <v>0.8439999999999479</v>
      </c>
      <c r="T163" s="9"/>
      <c r="U163" s="9"/>
      <c r="V163" s="9"/>
      <c r="W163" s="17"/>
      <c r="X163" s="9"/>
    </row>
    <row r="164" spans="2:24">
      <c r="B164" s="9">
        <f t="shared" si="12"/>
        <v>5.1570000000000524</v>
      </c>
      <c r="C164" s="9">
        <f t="shared" si="10"/>
        <v>1</v>
      </c>
      <c r="D164" s="9">
        <f t="shared" si="9"/>
        <v>0.15700000000005243</v>
      </c>
      <c r="E164" s="9">
        <f t="shared" si="11"/>
        <v>0.84299999999994757</v>
      </c>
      <c r="T164" s="9"/>
      <c r="U164" s="9"/>
      <c r="V164" s="9"/>
      <c r="W164" s="17"/>
      <c r="X164" s="9"/>
    </row>
    <row r="165" spans="2:24">
      <c r="B165" s="9">
        <f t="shared" si="12"/>
        <v>5.1580000000000528</v>
      </c>
      <c r="C165" s="9">
        <f t="shared" si="10"/>
        <v>1</v>
      </c>
      <c r="D165" s="9">
        <f t="shared" si="9"/>
        <v>0.15800000000005276</v>
      </c>
      <c r="E165" s="9">
        <f t="shared" si="11"/>
        <v>0.84199999999994724</v>
      </c>
      <c r="T165" s="9"/>
      <c r="U165" s="9"/>
      <c r="V165" s="9"/>
      <c r="W165" s="17"/>
      <c r="X165" s="9"/>
    </row>
    <row r="166" spans="2:24">
      <c r="B166" s="9">
        <f t="shared" si="12"/>
        <v>5.1590000000000531</v>
      </c>
      <c r="C166" s="9">
        <f t="shared" si="10"/>
        <v>1</v>
      </c>
      <c r="D166" s="9">
        <f t="shared" si="9"/>
        <v>0.1590000000000531</v>
      </c>
      <c r="E166" s="9">
        <f t="shared" si="11"/>
        <v>0.8409999999999469</v>
      </c>
      <c r="T166" s="9"/>
      <c r="U166" s="9"/>
      <c r="V166" s="9"/>
      <c r="W166" s="17"/>
      <c r="X166" s="9"/>
    </row>
    <row r="167" spans="2:24">
      <c r="B167" s="9">
        <f t="shared" si="12"/>
        <v>5.1600000000000534</v>
      </c>
      <c r="C167" s="9">
        <f t="shared" si="10"/>
        <v>1</v>
      </c>
      <c r="D167" s="9">
        <f t="shared" si="9"/>
        <v>0.16000000000005343</v>
      </c>
      <c r="E167" s="9">
        <f t="shared" si="11"/>
        <v>0.83999999999994657</v>
      </c>
      <c r="T167" s="9"/>
      <c r="U167" s="9"/>
      <c r="V167" s="9"/>
      <c r="W167" s="17"/>
      <c r="X167" s="9"/>
    </row>
    <row r="168" spans="2:24">
      <c r="B168" s="9">
        <f t="shared" si="12"/>
        <v>5.1610000000000538</v>
      </c>
      <c r="C168" s="9">
        <f t="shared" si="10"/>
        <v>1</v>
      </c>
      <c r="D168" s="9">
        <f t="shared" si="9"/>
        <v>0.16100000000005377</v>
      </c>
      <c r="E168" s="9">
        <f t="shared" si="11"/>
        <v>0.83899999999994623</v>
      </c>
      <c r="T168" s="9"/>
      <c r="U168" s="9"/>
      <c r="V168" s="9"/>
      <c r="W168" s="17"/>
      <c r="X168" s="9"/>
    </row>
    <row r="169" spans="2:24">
      <c r="B169" s="9">
        <f t="shared" si="12"/>
        <v>5.1620000000000541</v>
      </c>
      <c r="C169" s="9">
        <f t="shared" si="10"/>
        <v>1</v>
      </c>
      <c r="D169" s="9">
        <f t="shared" si="9"/>
        <v>0.1620000000000541</v>
      </c>
      <c r="E169" s="9">
        <f t="shared" si="11"/>
        <v>0.8379999999999459</v>
      </c>
      <c r="T169" s="9"/>
      <c r="U169" s="9"/>
      <c r="V169" s="9"/>
      <c r="W169" s="17"/>
      <c r="X169" s="9"/>
    </row>
    <row r="170" spans="2:24">
      <c r="B170" s="9">
        <f t="shared" si="12"/>
        <v>5.1630000000000544</v>
      </c>
      <c r="C170" s="9">
        <f t="shared" si="10"/>
        <v>1</v>
      </c>
      <c r="D170" s="9">
        <f t="shared" si="9"/>
        <v>0.16300000000005443</v>
      </c>
      <c r="E170" s="9">
        <f t="shared" si="11"/>
        <v>0.83699999999994557</v>
      </c>
      <c r="T170" s="9"/>
      <c r="U170" s="9"/>
      <c r="V170" s="9"/>
      <c r="W170" s="17"/>
      <c r="X170" s="9"/>
    </row>
    <row r="171" spans="2:24">
      <c r="B171" s="9">
        <f t="shared" si="12"/>
        <v>5.1640000000000548</v>
      </c>
      <c r="C171" s="9">
        <f t="shared" si="10"/>
        <v>1</v>
      </c>
      <c r="D171" s="9">
        <f t="shared" si="9"/>
        <v>0.16400000000005477</v>
      </c>
      <c r="E171" s="9">
        <f t="shared" si="11"/>
        <v>0.83599999999994523</v>
      </c>
      <c r="T171" s="9"/>
      <c r="U171" s="9"/>
      <c r="V171" s="9"/>
      <c r="W171" s="17"/>
      <c r="X171" s="9"/>
    </row>
    <row r="172" spans="2:24">
      <c r="B172" s="9">
        <f t="shared" si="12"/>
        <v>5.1650000000000551</v>
      </c>
      <c r="C172" s="9">
        <f t="shared" si="10"/>
        <v>1</v>
      </c>
      <c r="D172" s="9">
        <f t="shared" si="9"/>
        <v>0.1650000000000551</v>
      </c>
      <c r="E172" s="9">
        <f t="shared" si="11"/>
        <v>0.8349999999999449</v>
      </c>
      <c r="T172" s="9"/>
      <c r="U172" s="9"/>
      <c r="V172" s="9"/>
      <c r="W172" s="17"/>
      <c r="X172" s="9"/>
    </row>
    <row r="173" spans="2:24">
      <c r="B173" s="9">
        <f t="shared" si="12"/>
        <v>5.1660000000000554</v>
      </c>
      <c r="C173" s="9">
        <f t="shared" si="10"/>
        <v>1</v>
      </c>
      <c r="D173" s="9">
        <f t="shared" si="9"/>
        <v>0.16600000000005544</v>
      </c>
      <c r="E173" s="9">
        <f t="shared" si="11"/>
        <v>0.83399999999994456</v>
      </c>
      <c r="T173" s="9"/>
      <c r="U173" s="9"/>
      <c r="V173" s="9"/>
      <c r="W173" s="17"/>
      <c r="X173" s="9"/>
    </row>
    <row r="174" spans="2:24">
      <c r="B174" s="9">
        <f t="shared" si="12"/>
        <v>5.1670000000000558</v>
      </c>
      <c r="C174" s="9">
        <f t="shared" si="10"/>
        <v>1</v>
      </c>
      <c r="D174" s="9">
        <f t="shared" si="9"/>
        <v>0.16700000000005577</v>
      </c>
      <c r="E174" s="9">
        <f t="shared" si="11"/>
        <v>0.83299999999994423</v>
      </c>
      <c r="T174" s="9"/>
      <c r="U174" s="9"/>
      <c r="V174" s="9"/>
      <c r="W174" s="17"/>
      <c r="X174" s="9"/>
    </row>
    <row r="175" spans="2:24">
      <c r="B175" s="9">
        <f t="shared" si="12"/>
        <v>5.1680000000000561</v>
      </c>
      <c r="C175" s="9">
        <f t="shared" si="10"/>
        <v>1</v>
      </c>
      <c r="D175" s="9">
        <f t="shared" si="9"/>
        <v>0.1680000000000561</v>
      </c>
      <c r="E175" s="9">
        <f t="shared" si="11"/>
        <v>0.8319999999999439</v>
      </c>
      <c r="T175" s="9"/>
      <c r="U175" s="9"/>
      <c r="V175" s="9"/>
      <c r="W175" s="17"/>
      <c r="X175" s="9"/>
    </row>
    <row r="176" spans="2:24">
      <c r="B176" s="9">
        <f t="shared" si="12"/>
        <v>5.1690000000000564</v>
      </c>
      <c r="C176" s="9">
        <f t="shared" si="10"/>
        <v>1</v>
      </c>
      <c r="D176" s="9">
        <f t="shared" si="9"/>
        <v>0.16900000000005644</v>
      </c>
      <c r="E176" s="9">
        <f t="shared" si="11"/>
        <v>0.83099999999994356</v>
      </c>
      <c r="T176" s="9"/>
      <c r="U176" s="9"/>
      <c r="V176" s="9"/>
      <c r="W176" s="17"/>
      <c r="X176" s="9"/>
    </row>
    <row r="177" spans="2:24">
      <c r="B177" s="9">
        <f t="shared" si="12"/>
        <v>5.1700000000000568</v>
      </c>
      <c r="C177" s="9">
        <f t="shared" si="10"/>
        <v>1</v>
      </c>
      <c r="D177" s="9">
        <f t="shared" si="9"/>
        <v>0.17000000000005677</v>
      </c>
      <c r="E177" s="9">
        <f t="shared" si="11"/>
        <v>0.82999999999994323</v>
      </c>
      <c r="T177" s="9"/>
      <c r="U177" s="9"/>
      <c r="V177" s="9"/>
      <c r="W177" s="17"/>
      <c r="X177" s="9"/>
    </row>
    <row r="178" spans="2:24">
      <c r="B178" s="9">
        <f t="shared" si="12"/>
        <v>5.1710000000000571</v>
      </c>
      <c r="C178" s="9">
        <f t="shared" si="10"/>
        <v>1</v>
      </c>
      <c r="D178" s="9">
        <f t="shared" si="9"/>
        <v>0.17100000000005711</v>
      </c>
      <c r="E178" s="9">
        <f t="shared" si="11"/>
        <v>0.82899999999994289</v>
      </c>
      <c r="T178" s="9"/>
      <c r="U178" s="9"/>
      <c r="V178" s="9"/>
      <c r="W178" s="17"/>
      <c r="X178" s="9"/>
    </row>
    <row r="179" spans="2:24">
      <c r="B179" s="9">
        <f t="shared" si="12"/>
        <v>5.1720000000000574</v>
      </c>
      <c r="C179" s="9">
        <f t="shared" si="10"/>
        <v>1</v>
      </c>
      <c r="D179" s="9">
        <f t="shared" si="9"/>
        <v>0.17200000000005744</v>
      </c>
      <c r="E179" s="9">
        <f t="shared" si="11"/>
        <v>0.82799999999994256</v>
      </c>
      <c r="T179" s="9"/>
      <c r="U179" s="9"/>
      <c r="V179" s="9"/>
      <c r="W179" s="17"/>
      <c r="X179" s="9"/>
    </row>
    <row r="180" spans="2:24">
      <c r="B180" s="9">
        <f t="shared" si="12"/>
        <v>5.1730000000000578</v>
      </c>
      <c r="C180" s="9">
        <f t="shared" si="10"/>
        <v>1</v>
      </c>
      <c r="D180" s="9">
        <f t="shared" si="9"/>
        <v>0.17300000000005777</v>
      </c>
      <c r="E180" s="9">
        <f t="shared" si="11"/>
        <v>0.82699999999994223</v>
      </c>
      <c r="T180" s="9"/>
      <c r="U180" s="9"/>
      <c r="V180" s="9"/>
      <c r="W180" s="17"/>
      <c r="X180" s="9"/>
    </row>
    <row r="181" spans="2:24">
      <c r="B181" s="9">
        <f t="shared" si="12"/>
        <v>5.1740000000000581</v>
      </c>
      <c r="C181" s="9">
        <f t="shared" si="10"/>
        <v>1</v>
      </c>
      <c r="D181" s="9">
        <f t="shared" si="9"/>
        <v>0.17400000000005811</v>
      </c>
      <c r="E181" s="9">
        <f t="shared" si="11"/>
        <v>0.82599999999994189</v>
      </c>
      <c r="T181" s="9"/>
      <c r="U181" s="9"/>
      <c r="V181" s="9"/>
      <c r="W181" s="17"/>
      <c r="X181" s="9"/>
    </row>
    <row r="182" spans="2:24">
      <c r="B182" s="9">
        <f t="shared" si="12"/>
        <v>5.1750000000000584</v>
      </c>
      <c r="C182" s="9">
        <f t="shared" si="10"/>
        <v>1</v>
      </c>
      <c r="D182" s="9">
        <f t="shared" si="9"/>
        <v>0.17500000000005844</v>
      </c>
      <c r="E182" s="9">
        <f t="shared" si="11"/>
        <v>0.82499999999994156</v>
      </c>
      <c r="T182" s="9"/>
      <c r="U182" s="9"/>
      <c r="V182" s="9"/>
      <c r="W182" s="17"/>
      <c r="X182" s="9"/>
    </row>
    <row r="183" spans="2:24">
      <c r="B183" s="9">
        <f t="shared" si="12"/>
        <v>5.1760000000000588</v>
      </c>
      <c r="C183" s="9">
        <f t="shared" si="10"/>
        <v>1</v>
      </c>
      <c r="D183" s="9">
        <f t="shared" si="9"/>
        <v>0.17600000000005878</v>
      </c>
      <c r="E183" s="9">
        <f t="shared" si="11"/>
        <v>0.82399999999994122</v>
      </c>
      <c r="T183" s="9"/>
      <c r="U183" s="9"/>
      <c r="V183" s="9"/>
      <c r="W183" s="17"/>
      <c r="X183" s="9"/>
    </row>
    <row r="184" spans="2:24">
      <c r="B184" s="9">
        <f t="shared" si="12"/>
        <v>5.1770000000000591</v>
      </c>
      <c r="C184" s="9">
        <f t="shared" si="10"/>
        <v>1</v>
      </c>
      <c r="D184" s="9">
        <f t="shared" si="9"/>
        <v>0.17700000000005911</v>
      </c>
      <c r="E184" s="9">
        <f t="shared" si="11"/>
        <v>0.82299999999994089</v>
      </c>
      <c r="T184" s="9"/>
      <c r="U184" s="9"/>
      <c r="V184" s="9"/>
      <c r="W184" s="17"/>
      <c r="X184" s="9"/>
    </row>
    <row r="185" spans="2:24">
      <c r="B185" s="9">
        <f t="shared" si="12"/>
        <v>5.1780000000000594</v>
      </c>
      <c r="C185" s="9">
        <f t="shared" si="10"/>
        <v>1</v>
      </c>
      <c r="D185" s="9">
        <f t="shared" si="9"/>
        <v>0.17800000000005944</v>
      </c>
      <c r="E185" s="9">
        <f t="shared" si="11"/>
        <v>0.82199999999994056</v>
      </c>
      <c r="T185" s="9"/>
      <c r="U185" s="9"/>
      <c r="V185" s="9"/>
      <c r="W185" s="17"/>
      <c r="X185" s="9"/>
    </row>
    <row r="186" spans="2:24">
      <c r="B186" s="9">
        <f t="shared" si="12"/>
        <v>5.1790000000000598</v>
      </c>
      <c r="C186" s="9">
        <f t="shared" si="10"/>
        <v>1</v>
      </c>
      <c r="D186" s="9">
        <f t="shared" si="9"/>
        <v>0.17900000000005978</v>
      </c>
      <c r="E186" s="9">
        <f t="shared" si="11"/>
        <v>0.82099999999994022</v>
      </c>
      <c r="T186" s="9"/>
      <c r="U186" s="9"/>
      <c r="V186" s="9"/>
      <c r="W186" s="17"/>
      <c r="X186" s="9"/>
    </row>
    <row r="187" spans="2:24">
      <c r="B187" s="9">
        <f t="shared" si="12"/>
        <v>5.1800000000000601</v>
      </c>
      <c r="C187" s="9">
        <f t="shared" si="10"/>
        <v>1</v>
      </c>
      <c r="D187" s="9">
        <f t="shared" si="9"/>
        <v>0.18000000000006011</v>
      </c>
      <c r="E187" s="9">
        <f t="shared" si="11"/>
        <v>0.81999999999993989</v>
      </c>
      <c r="T187" s="9"/>
      <c r="U187" s="9"/>
      <c r="V187" s="9"/>
      <c r="W187" s="17"/>
      <c r="X187" s="9"/>
    </row>
    <row r="188" spans="2:24">
      <c r="B188" s="9">
        <f t="shared" si="12"/>
        <v>5.1810000000000604</v>
      </c>
      <c r="C188" s="9">
        <f t="shared" si="10"/>
        <v>1</v>
      </c>
      <c r="D188" s="9">
        <f t="shared" si="9"/>
        <v>0.18100000000006045</v>
      </c>
      <c r="E188" s="9">
        <f t="shared" si="11"/>
        <v>0.81899999999993955</v>
      </c>
      <c r="T188" s="9"/>
      <c r="U188" s="9"/>
      <c r="V188" s="9"/>
      <c r="W188" s="17"/>
      <c r="X188" s="9"/>
    </row>
    <row r="189" spans="2:24">
      <c r="B189" s="9">
        <f t="shared" si="12"/>
        <v>5.1820000000000608</v>
      </c>
      <c r="C189" s="9">
        <f t="shared" si="10"/>
        <v>1</v>
      </c>
      <c r="D189" s="9">
        <f t="shared" si="9"/>
        <v>0.18200000000006078</v>
      </c>
      <c r="E189" s="9">
        <f t="shared" si="11"/>
        <v>0.81799999999993922</v>
      </c>
      <c r="T189" s="9"/>
      <c r="U189" s="9"/>
      <c r="V189" s="9"/>
      <c r="W189" s="17"/>
      <c r="X189" s="9"/>
    </row>
    <row r="190" spans="2:24">
      <c r="B190" s="9">
        <f t="shared" si="12"/>
        <v>5.1830000000000611</v>
      </c>
      <c r="C190" s="9">
        <f t="shared" si="10"/>
        <v>1</v>
      </c>
      <c r="D190" s="9">
        <f t="shared" si="9"/>
        <v>0.18300000000006111</v>
      </c>
      <c r="E190" s="9">
        <f t="shared" si="11"/>
        <v>0.81699999999993889</v>
      </c>
      <c r="T190" s="9"/>
      <c r="U190" s="9"/>
      <c r="V190" s="9"/>
      <c r="W190" s="17"/>
      <c r="X190" s="9"/>
    </row>
    <row r="191" spans="2:24">
      <c r="B191" s="9">
        <f t="shared" si="12"/>
        <v>5.1840000000000614</v>
      </c>
      <c r="C191" s="9">
        <f t="shared" si="10"/>
        <v>1</v>
      </c>
      <c r="D191" s="9">
        <f t="shared" si="9"/>
        <v>0.18400000000006145</v>
      </c>
      <c r="E191" s="9">
        <f t="shared" si="11"/>
        <v>0.81599999999993855</v>
      </c>
      <c r="T191" s="9"/>
      <c r="U191" s="9"/>
      <c r="V191" s="9"/>
      <c r="W191" s="17"/>
      <c r="X191" s="9"/>
    </row>
    <row r="192" spans="2:24">
      <c r="B192" s="9">
        <f t="shared" si="12"/>
        <v>5.1850000000000618</v>
      </c>
      <c r="C192" s="9">
        <f t="shared" si="10"/>
        <v>1</v>
      </c>
      <c r="D192" s="9">
        <f t="shared" si="9"/>
        <v>0.18500000000006178</v>
      </c>
      <c r="E192" s="9">
        <f t="shared" si="11"/>
        <v>0.81499999999993822</v>
      </c>
      <c r="T192" s="9"/>
      <c r="U192" s="9"/>
      <c r="V192" s="9"/>
      <c r="W192" s="17"/>
      <c r="X192" s="9"/>
    </row>
    <row r="193" spans="2:24">
      <c r="B193" s="9">
        <f t="shared" si="12"/>
        <v>5.1860000000000621</v>
      </c>
      <c r="C193" s="9">
        <f t="shared" si="10"/>
        <v>1</v>
      </c>
      <c r="D193" s="9">
        <f t="shared" si="9"/>
        <v>0.18600000000006212</v>
      </c>
      <c r="E193" s="9">
        <f t="shared" si="11"/>
        <v>0.81399999999993788</v>
      </c>
      <c r="T193" s="9"/>
      <c r="U193" s="9"/>
      <c r="V193" s="9"/>
      <c r="W193" s="17"/>
      <c r="X193" s="9"/>
    </row>
    <row r="194" spans="2:24">
      <c r="B194" s="9">
        <f t="shared" si="12"/>
        <v>5.1870000000000624</v>
      </c>
      <c r="C194" s="9">
        <f t="shared" si="10"/>
        <v>1</v>
      </c>
      <c r="D194" s="9">
        <f t="shared" si="9"/>
        <v>0.18700000000006245</v>
      </c>
      <c r="E194" s="9">
        <f t="shared" si="11"/>
        <v>0.81299999999993755</v>
      </c>
      <c r="T194" s="9"/>
      <c r="U194" s="9"/>
      <c r="V194" s="9"/>
      <c r="W194" s="17"/>
      <c r="X194" s="9"/>
    </row>
    <row r="195" spans="2:24">
      <c r="B195" s="9">
        <f t="shared" si="12"/>
        <v>5.1880000000000628</v>
      </c>
      <c r="C195" s="9">
        <f t="shared" si="10"/>
        <v>1</v>
      </c>
      <c r="D195" s="9">
        <f t="shared" si="9"/>
        <v>0.18800000000006278</v>
      </c>
      <c r="E195" s="9">
        <f t="shared" si="11"/>
        <v>0.81199999999993722</v>
      </c>
      <c r="T195" s="9"/>
      <c r="U195" s="9"/>
      <c r="V195" s="9"/>
      <c r="W195" s="17"/>
      <c r="X195" s="9"/>
    </row>
    <row r="196" spans="2:24">
      <c r="B196" s="9">
        <f t="shared" si="12"/>
        <v>5.1890000000000631</v>
      </c>
      <c r="C196" s="9">
        <f t="shared" si="10"/>
        <v>1</v>
      </c>
      <c r="D196" s="9">
        <f t="shared" si="9"/>
        <v>0.18900000000006312</v>
      </c>
      <c r="E196" s="9">
        <f t="shared" si="11"/>
        <v>0.81099999999993688</v>
      </c>
      <c r="T196" s="9"/>
      <c r="U196" s="9"/>
      <c r="V196" s="9"/>
      <c r="W196" s="17"/>
      <c r="X196" s="9"/>
    </row>
    <row r="197" spans="2:24">
      <c r="B197" s="9">
        <f t="shared" si="12"/>
        <v>5.1900000000000635</v>
      </c>
      <c r="C197" s="9">
        <f t="shared" si="10"/>
        <v>1</v>
      </c>
      <c r="D197" s="9">
        <f t="shared" si="9"/>
        <v>0.19000000000006345</v>
      </c>
      <c r="E197" s="9">
        <f t="shared" si="11"/>
        <v>0.80999999999993655</v>
      </c>
      <c r="T197" s="9"/>
      <c r="U197" s="9"/>
      <c r="V197" s="9"/>
      <c r="W197" s="17"/>
      <c r="X197" s="9"/>
    </row>
    <row r="198" spans="2:24">
      <c r="B198" s="9">
        <f t="shared" si="12"/>
        <v>5.1910000000000638</v>
      </c>
      <c r="C198" s="9">
        <f t="shared" si="10"/>
        <v>1</v>
      </c>
      <c r="D198" s="9">
        <f t="shared" si="9"/>
        <v>0.19100000000006379</v>
      </c>
      <c r="E198" s="9">
        <f t="shared" si="11"/>
        <v>0.80899999999993621</v>
      </c>
      <c r="T198" s="9"/>
      <c r="U198" s="9"/>
      <c r="V198" s="9"/>
      <c r="W198" s="17"/>
      <c r="X198" s="9"/>
    </row>
    <row r="199" spans="2:24">
      <c r="B199" s="9">
        <f t="shared" si="12"/>
        <v>5.1920000000000641</v>
      </c>
      <c r="C199" s="9">
        <f t="shared" si="10"/>
        <v>1</v>
      </c>
      <c r="D199" s="9">
        <f t="shared" ref="D199:D262" si="13">($B199-$B$3)/($B$4-$B$3)</f>
        <v>0.19200000000006412</v>
      </c>
      <c r="E199" s="9">
        <f t="shared" si="11"/>
        <v>0.80799999999993588</v>
      </c>
      <c r="T199" s="9"/>
      <c r="U199" s="9"/>
      <c r="V199" s="9"/>
      <c r="W199" s="17"/>
      <c r="X199" s="9"/>
    </row>
    <row r="200" spans="2:24">
      <c r="B200" s="9">
        <f t="shared" si="12"/>
        <v>5.1930000000000645</v>
      </c>
      <c r="C200" s="9">
        <f t="shared" ref="C200:C263" si="14">IF(B200&gt;$B$4,0,1/($B$4-$B$3))</f>
        <v>1</v>
      </c>
      <c r="D200" s="9">
        <f t="shared" si="13"/>
        <v>0.19300000000006445</v>
      </c>
      <c r="E200" s="9">
        <f t="shared" ref="E200:E263" si="15">1-D200</f>
        <v>0.80699999999993555</v>
      </c>
      <c r="T200" s="9"/>
      <c r="U200" s="9"/>
      <c r="V200" s="9"/>
      <c r="W200" s="17"/>
      <c r="X200" s="9"/>
    </row>
    <row r="201" spans="2:24">
      <c r="B201" s="9">
        <f t="shared" ref="B201:B264" si="16">B200+($B$1007-$B$7)/1000</f>
        <v>5.1940000000000648</v>
      </c>
      <c r="C201" s="9">
        <f t="shared" si="14"/>
        <v>1</v>
      </c>
      <c r="D201" s="9">
        <f t="shared" si="13"/>
        <v>0.19400000000006479</v>
      </c>
      <c r="E201" s="9">
        <f t="shared" si="15"/>
        <v>0.80599999999993521</v>
      </c>
      <c r="T201" s="9"/>
      <c r="U201" s="9"/>
      <c r="V201" s="9"/>
      <c r="W201" s="17"/>
      <c r="X201" s="9"/>
    </row>
    <row r="202" spans="2:24">
      <c r="B202" s="9">
        <f t="shared" si="16"/>
        <v>5.1950000000000651</v>
      </c>
      <c r="C202" s="9">
        <f t="shared" si="14"/>
        <v>1</v>
      </c>
      <c r="D202" s="9">
        <f t="shared" si="13"/>
        <v>0.19500000000006512</v>
      </c>
      <c r="E202" s="9">
        <f t="shared" si="15"/>
        <v>0.80499999999993488</v>
      </c>
      <c r="T202" s="9"/>
      <c r="U202" s="9"/>
      <c r="V202" s="9"/>
      <c r="W202" s="17"/>
      <c r="X202" s="9"/>
    </row>
    <row r="203" spans="2:24">
      <c r="B203" s="9">
        <f t="shared" si="16"/>
        <v>5.1960000000000655</v>
      </c>
      <c r="C203" s="9">
        <f t="shared" si="14"/>
        <v>1</v>
      </c>
      <c r="D203" s="9">
        <f t="shared" si="13"/>
        <v>0.19600000000006546</v>
      </c>
      <c r="E203" s="9">
        <f t="shared" si="15"/>
        <v>0.80399999999993454</v>
      </c>
      <c r="T203" s="9"/>
      <c r="U203" s="9"/>
      <c r="V203" s="9"/>
      <c r="W203" s="17"/>
      <c r="X203" s="9"/>
    </row>
    <row r="204" spans="2:24">
      <c r="B204" s="9">
        <f t="shared" si="16"/>
        <v>5.1970000000000658</v>
      </c>
      <c r="C204" s="9">
        <f t="shared" si="14"/>
        <v>1</v>
      </c>
      <c r="D204" s="9">
        <f t="shared" si="13"/>
        <v>0.19700000000006579</v>
      </c>
      <c r="E204" s="9">
        <f t="shared" si="15"/>
        <v>0.80299999999993421</v>
      </c>
      <c r="T204" s="9"/>
      <c r="U204" s="9"/>
      <c r="V204" s="9"/>
      <c r="W204" s="17"/>
      <c r="X204" s="9"/>
    </row>
    <row r="205" spans="2:24">
      <c r="B205" s="9">
        <f t="shared" si="16"/>
        <v>5.1980000000000661</v>
      </c>
      <c r="C205" s="9">
        <f t="shared" si="14"/>
        <v>1</v>
      </c>
      <c r="D205" s="9">
        <f t="shared" si="13"/>
        <v>0.19800000000006612</v>
      </c>
      <c r="E205" s="9">
        <f t="shared" si="15"/>
        <v>0.80199999999993388</v>
      </c>
      <c r="T205" s="9"/>
      <c r="U205" s="9"/>
      <c r="V205" s="9"/>
      <c r="W205" s="17"/>
      <c r="X205" s="9"/>
    </row>
    <row r="206" spans="2:24">
      <c r="B206" s="9">
        <f t="shared" si="16"/>
        <v>5.1990000000000665</v>
      </c>
      <c r="C206" s="9">
        <f t="shared" si="14"/>
        <v>1</v>
      </c>
      <c r="D206" s="9">
        <f t="shared" si="13"/>
        <v>0.19900000000006646</v>
      </c>
      <c r="E206" s="9">
        <f t="shared" si="15"/>
        <v>0.80099999999993354</v>
      </c>
      <c r="T206" s="9"/>
      <c r="U206" s="9"/>
      <c r="V206" s="9"/>
      <c r="W206" s="17"/>
      <c r="X206" s="9"/>
    </row>
    <row r="207" spans="2:24">
      <c r="B207" s="9">
        <f t="shared" si="16"/>
        <v>5.2000000000000668</v>
      </c>
      <c r="C207" s="9">
        <f t="shared" si="14"/>
        <v>1</v>
      </c>
      <c r="D207" s="9">
        <f t="shared" si="13"/>
        <v>0.20000000000006679</v>
      </c>
      <c r="E207" s="9">
        <f t="shared" si="15"/>
        <v>0.79999999999993321</v>
      </c>
      <c r="T207" s="9"/>
      <c r="U207" s="9"/>
      <c r="V207" s="9"/>
      <c r="W207" s="17"/>
      <c r="X207" s="9"/>
    </row>
    <row r="208" spans="2:24">
      <c r="B208" s="9">
        <f t="shared" si="16"/>
        <v>5.2010000000000671</v>
      </c>
      <c r="C208" s="9">
        <f t="shared" si="14"/>
        <v>1</v>
      </c>
      <c r="D208" s="9">
        <f t="shared" si="13"/>
        <v>0.20100000000006712</v>
      </c>
      <c r="E208" s="9">
        <f t="shared" si="15"/>
        <v>0.79899999999993288</v>
      </c>
      <c r="T208" s="9"/>
      <c r="U208" s="9"/>
      <c r="V208" s="9"/>
      <c r="W208" s="17"/>
      <c r="X208" s="9"/>
    </row>
    <row r="209" spans="2:24">
      <c r="B209" s="9">
        <f t="shared" si="16"/>
        <v>5.2020000000000675</v>
      </c>
      <c r="C209" s="9">
        <f t="shared" si="14"/>
        <v>1</v>
      </c>
      <c r="D209" s="9">
        <f t="shared" si="13"/>
        <v>0.20200000000006746</v>
      </c>
      <c r="E209" s="9">
        <f t="shared" si="15"/>
        <v>0.79799999999993254</v>
      </c>
      <c r="T209" s="9"/>
      <c r="U209" s="9"/>
      <c r="V209" s="9"/>
      <c r="W209" s="17"/>
      <c r="X209" s="9"/>
    </row>
    <row r="210" spans="2:24">
      <c r="B210" s="9">
        <f t="shared" si="16"/>
        <v>5.2030000000000678</v>
      </c>
      <c r="C210" s="9">
        <f t="shared" si="14"/>
        <v>1</v>
      </c>
      <c r="D210" s="9">
        <f t="shared" si="13"/>
        <v>0.20300000000006779</v>
      </c>
      <c r="E210" s="9">
        <f t="shared" si="15"/>
        <v>0.79699999999993221</v>
      </c>
      <c r="T210" s="9"/>
      <c r="U210" s="9"/>
      <c r="V210" s="9"/>
      <c r="W210" s="17"/>
      <c r="X210" s="9"/>
    </row>
    <row r="211" spans="2:24">
      <c r="B211" s="9">
        <f t="shared" si="16"/>
        <v>5.2040000000000681</v>
      </c>
      <c r="C211" s="9">
        <f t="shared" si="14"/>
        <v>1</v>
      </c>
      <c r="D211" s="9">
        <f t="shared" si="13"/>
        <v>0.20400000000006813</v>
      </c>
      <c r="E211" s="9">
        <f t="shared" si="15"/>
        <v>0.79599999999993187</v>
      </c>
      <c r="T211" s="9"/>
      <c r="U211" s="9"/>
      <c r="V211" s="9"/>
      <c r="W211" s="17"/>
      <c r="X211" s="9"/>
    </row>
    <row r="212" spans="2:24">
      <c r="B212" s="9">
        <f t="shared" si="16"/>
        <v>5.2050000000000685</v>
      </c>
      <c r="C212" s="9">
        <f t="shared" si="14"/>
        <v>1</v>
      </c>
      <c r="D212" s="9">
        <f t="shared" si="13"/>
        <v>0.20500000000006846</v>
      </c>
      <c r="E212" s="9">
        <f t="shared" si="15"/>
        <v>0.79499999999993154</v>
      </c>
      <c r="T212" s="9"/>
      <c r="U212" s="9"/>
      <c r="V212" s="9"/>
      <c r="W212" s="17"/>
      <c r="X212" s="9"/>
    </row>
    <row r="213" spans="2:24">
      <c r="B213" s="9">
        <f t="shared" si="16"/>
        <v>5.2060000000000688</v>
      </c>
      <c r="C213" s="9">
        <f t="shared" si="14"/>
        <v>1</v>
      </c>
      <c r="D213" s="9">
        <f t="shared" si="13"/>
        <v>0.20600000000006879</v>
      </c>
      <c r="E213" s="9">
        <f t="shared" si="15"/>
        <v>0.79399999999993121</v>
      </c>
      <c r="T213" s="9"/>
      <c r="U213" s="9"/>
      <c r="V213" s="9"/>
      <c r="W213" s="17"/>
      <c r="X213" s="9"/>
    </row>
    <row r="214" spans="2:24">
      <c r="B214" s="9">
        <f t="shared" si="16"/>
        <v>5.2070000000000691</v>
      </c>
      <c r="C214" s="9">
        <f t="shared" si="14"/>
        <v>1</v>
      </c>
      <c r="D214" s="9">
        <f t="shared" si="13"/>
        <v>0.20700000000006913</v>
      </c>
      <c r="E214" s="9">
        <f t="shared" si="15"/>
        <v>0.79299999999993087</v>
      </c>
      <c r="T214" s="9"/>
      <c r="U214" s="9"/>
      <c r="V214" s="9"/>
      <c r="W214" s="17"/>
      <c r="X214" s="9"/>
    </row>
    <row r="215" spans="2:24">
      <c r="B215" s="9">
        <f t="shared" si="16"/>
        <v>5.2080000000000695</v>
      </c>
      <c r="C215" s="9">
        <f t="shared" si="14"/>
        <v>1</v>
      </c>
      <c r="D215" s="9">
        <f t="shared" si="13"/>
        <v>0.20800000000006946</v>
      </c>
      <c r="E215" s="9">
        <f t="shared" si="15"/>
        <v>0.79199999999993054</v>
      </c>
      <c r="T215" s="9"/>
      <c r="U215" s="9"/>
      <c r="V215" s="9"/>
      <c r="W215" s="17"/>
      <c r="X215" s="9"/>
    </row>
    <row r="216" spans="2:24">
      <c r="B216" s="9">
        <f t="shared" si="16"/>
        <v>5.2090000000000698</v>
      </c>
      <c r="C216" s="9">
        <f t="shared" si="14"/>
        <v>1</v>
      </c>
      <c r="D216" s="9">
        <f t="shared" si="13"/>
        <v>0.2090000000000698</v>
      </c>
      <c r="E216" s="9">
        <f t="shared" si="15"/>
        <v>0.7909999999999302</v>
      </c>
      <c r="T216" s="9"/>
      <c r="U216" s="9"/>
      <c r="V216" s="9"/>
      <c r="W216" s="17"/>
      <c r="X216" s="9"/>
    </row>
    <row r="217" spans="2:24">
      <c r="B217" s="9">
        <f t="shared" si="16"/>
        <v>5.2100000000000701</v>
      </c>
      <c r="C217" s="9">
        <f t="shared" si="14"/>
        <v>1</v>
      </c>
      <c r="D217" s="9">
        <f t="shared" si="13"/>
        <v>0.21000000000007013</v>
      </c>
      <c r="E217" s="9">
        <f t="shared" si="15"/>
        <v>0.78999999999992987</v>
      </c>
      <c r="T217" s="9"/>
      <c r="U217" s="9"/>
      <c r="V217" s="9"/>
      <c r="W217" s="17"/>
      <c r="X217" s="9"/>
    </row>
    <row r="218" spans="2:24">
      <c r="B218" s="9">
        <f t="shared" si="16"/>
        <v>5.2110000000000705</v>
      </c>
      <c r="C218" s="9">
        <f t="shared" si="14"/>
        <v>1</v>
      </c>
      <c r="D218" s="9">
        <f t="shared" si="13"/>
        <v>0.21100000000007046</v>
      </c>
      <c r="E218" s="9">
        <f t="shared" si="15"/>
        <v>0.78899999999992954</v>
      </c>
      <c r="T218" s="9"/>
      <c r="U218" s="9"/>
      <c r="V218" s="9"/>
      <c r="W218" s="17"/>
      <c r="X218" s="9"/>
    </row>
    <row r="219" spans="2:24">
      <c r="B219" s="9">
        <f t="shared" si="16"/>
        <v>5.2120000000000708</v>
      </c>
      <c r="C219" s="9">
        <f t="shared" si="14"/>
        <v>1</v>
      </c>
      <c r="D219" s="9">
        <f t="shared" si="13"/>
        <v>0.2120000000000708</v>
      </c>
      <c r="E219" s="9">
        <f t="shared" si="15"/>
        <v>0.7879999999999292</v>
      </c>
      <c r="T219" s="9"/>
      <c r="U219" s="9"/>
      <c r="V219" s="9"/>
      <c r="W219" s="17"/>
      <c r="X219" s="9"/>
    </row>
    <row r="220" spans="2:24">
      <c r="B220" s="9">
        <f t="shared" si="16"/>
        <v>5.2130000000000711</v>
      </c>
      <c r="C220" s="9">
        <f t="shared" si="14"/>
        <v>1</v>
      </c>
      <c r="D220" s="9">
        <f t="shared" si="13"/>
        <v>0.21300000000007113</v>
      </c>
      <c r="E220" s="9">
        <f t="shared" si="15"/>
        <v>0.78699999999992887</v>
      </c>
      <c r="T220" s="9"/>
      <c r="U220" s="9"/>
      <c r="V220" s="9"/>
      <c r="W220" s="17"/>
      <c r="X220" s="9"/>
    </row>
    <row r="221" spans="2:24">
      <c r="B221" s="9">
        <f t="shared" si="16"/>
        <v>5.2140000000000715</v>
      </c>
      <c r="C221" s="9">
        <f t="shared" si="14"/>
        <v>1</v>
      </c>
      <c r="D221" s="9">
        <f t="shared" si="13"/>
        <v>0.21400000000007147</v>
      </c>
      <c r="E221" s="9">
        <f t="shared" si="15"/>
        <v>0.78599999999992853</v>
      </c>
      <c r="T221" s="9"/>
      <c r="U221" s="9"/>
      <c r="V221" s="9"/>
      <c r="W221" s="17"/>
      <c r="X221" s="9"/>
    </row>
    <row r="222" spans="2:24">
      <c r="B222" s="9">
        <f t="shared" si="16"/>
        <v>5.2150000000000718</v>
      </c>
      <c r="C222" s="9">
        <f t="shared" si="14"/>
        <v>1</v>
      </c>
      <c r="D222" s="9">
        <f t="shared" si="13"/>
        <v>0.2150000000000718</v>
      </c>
      <c r="E222" s="9">
        <f t="shared" si="15"/>
        <v>0.7849999999999282</v>
      </c>
      <c r="T222" s="9"/>
      <c r="U222" s="9"/>
      <c r="V222" s="9"/>
      <c r="W222" s="17"/>
      <c r="X222" s="9"/>
    </row>
    <row r="223" spans="2:24">
      <c r="B223" s="9">
        <f t="shared" si="16"/>
        <v>5.2160000000000721</v>
      </c>
      <c r="C223" s="9">
        <f t="shared" si="14"/>
        <v>1</v>
      </c>
      <c r="D223" s="9">
        <f t="shared" si="13"/>
        <v>0.21600000000007213</v>
      </c>
      <c r="E223" s="9">
        <f t="shared" si="15"/>
        <v>0.78399999999992787</v>
      </c>
      <c r="T223" s="9"/>
      <c r="U223" s="9"/>
      <c r="V223" s="9"/>
      <c r="W223" s="17"/>
      <c r="X223" s="9"/>
    </row>
    <row r="224" spans="2:24">
      <c r="B224" s="9">
        <f t="shared" si="16"/>
        <v>5.2170000000000725</v>
      </c>
      <c r="C224" s="9">
        <f t="shared" si="14"/>
        <v>1</v>
      </c>
      <c r="D224" s="9">
        <f t="shared" si="13"/>
        <v>0.21700000000007247</v>
      </c>
      <c r="E224" s="9">
        <f t="shared" si="15"/>
        <v>0.78299999999992753</v>
      </c>
      <c r="T224" s="9"/>
      <c r="U224" s="9"/>
      <c r="V224" s="9"/>
      <c r="W224" s="17"/>
      <c r="X224" s="9"/>
    </row>
    <row r="225" spans="2:24">
      <c r="B225" s="9">
        <f t="shared" si="16"/>
        <v>5.2180000000000728</v>
      </c>
      <c r="C225" s="9">
        <f t="shared" si="14"/>
        <v>1</v>
      </c>
      <c r="D225" s="9">
        <f t="shared" si="13"/>
        <v>0.2180000000000728</v>
      </c>
      <c r="E225" s="9">
        <f t="shared" si="15"/>
        <v>0.7819999999999272</v>
      </c>
      <c r="T225" s="9"/>
      <c r="U225" s="9"/>
      <c r="V225" s="9"/>
      <c r="W225" s="17"/>
      <c r="X225" s="9"/>
    </row>
    <row r="226" spans="2:24">
      <c r="B226" s="9">
        <f t="shared" si="16"/>
        <v>5.2190000000000731</v>
      </c>
      <c r="C226" s="9">
        <f t="shared" si="14"/>
        <v>1</v>
      </c>
      <c r="D226" s="9">
        <f t="shared" si="13"/>
        <v>0.21900000000007314</v>
      </c>
      <c r="E226" s="9">
        <f t="shared" si="15"/>
        <v>0.78099999999992686</v>
      </c>
      <c r="T226" s="9"/>
      <c r="U226" s="9"/>
      <c r="V226" s="9"/>
      <c r="W226" s="17"/>
      <c r="X226" s="9"/>
    </row>
    <row r="227" spans="2:24">
      <c r="B227" s="9">
        <f t="shared" si="16"/>
        <v>5.2200000000000735</v>
      </c>
      <c r="C227" s="9">
        <f t="shared" si="14"/>
        <v>1</v>
      </c>
      <c r="D227" s="9">
        <f t="shared" si="13"/>
        <v>0.22000000000007347</v>
      </c>
      <c r="E227" s="9">
        <f t="shared" si="15"/>
        <v>0.77999999999992653</v>
      </c>
      <c r="T227" s="9"/>
      <c r="U227" s="9"/>
      <c r="V227" s="9"/>
      <c r="W227" s="17"/>
      <c r="X227" s="9"/>
    </row>
    <row r="228" spans="2:24">
      <c r="B228" s="9">
        <f t="shared" si="16"/>
        <v>5.2210000000000738</v>
      </c>
      <c r="C228" s="9">
        <f t="shared" si="14"/>
        <v>1</v>
      </c>
      <c r="D228" s="9">
        <f t="shared" si="13"/>
        <v>0.2210000000000738</v>
      </c>
      <c r="E228" s="9">
        <f t="shared" si="15"/>
        <v>0.7789999999999262</v>
      </c>
      <c r="T228" s="9"/>
      <c r="U228" s="9"/>
      <c r="V228" s="9"/>
      <c r="W228" s="17"/>
      <c r="X228" s="9"/>
    </row>
    <row r="229" spans="2:24">
      <c r="B229" s="9">
        <f t="shared" si="16"/>
        <v>5.2220000000000741</v>
      </c>
      <c r="C229" s="9">
        <f t="shared" si="14"/>
        <v>1</v>
      </c>
      <c r="D229" s="9">
        <f t="shared" si="13"/>
        <v>0.22200000000007414</v>
      </c>
      <c r="E229" s="9">
        <f t="shared" si="15"/>
        <v>0.77799999999992586</v>
      </c>
      <c r="T229" s="9"/>
      <c r="U229" s="9"/>
      <c r="V229" s="9"/>
      <c r="W229" s="17"/>
      <c r="X229" s="9"/>
    </row>
    <row r="230" spans="2:24">
      <c r="B230" s="9">
        <f t="shared" si="16"/>
        <v>5.2230000000000745</v>
      </c>
      <c r="C230" s="9">
        <f t="shared" si="14"/>
        <v>1</v>
      </c>
      <c r="D230" s="9">
        <f t="shared" si="13"/>
        <v>0.22300000000007447</v>
      </c>
      <c r="E230" s="9">
        <f t="shared" si="15"/>
        <v>0.77699999999992553</v>
      </c>
      <c r="T230" s="9"/>
      <c r="U230" s="9"/>
      <c r="V230" s="9"/>
      <c r="W230" s="17"/>
      <c r="X230" s="9"/>
    </row>
    <row r="231" spans="2:24">
      <c r="B231" s="9">
        <f t="shared" si="16"/>
        <v>5.2240000000000748</v>
      </c>
      <c r="C231" s="9">
        <f t="shared" si="14"/>
        <v>1</v>
      </c>
      <c r="D231" s="9">
        <f t="shared" si="13"/>
        <v>0.22400000000007481</v>
      </c>
      <c r="E231" s="9">
        <f t="shared" si="15"/>
        <v>0.77599999999992519</v>
      </c>
      <c r="T231" s="9"/>
      <c r="U231" s="9"/>
      <c r="V231" s="9"/>
      <c r="W231" s="17"/>
      <c r="X231" s="9"/>
    </row>
    <row r="232" spans="2:24">
      <c r="B232" s="9">
        <f t="shared" si="16"/>
        <v>5.2250000000000751</v>
      </c>
      <c r="C232" s="9">
        <f t="shared" si="14"/>
        <v>1</v>
      </c>
      <c r="D232" s="9">
        <f t="shared" si="13"/>
        <v>0.22500000000007514</v>
      </c>
      <c r="E232" s="9">
        <f t="shared" si="15"/>
        <v>0.77499999999992486</v>
      </c>
      <c r="T232" s="9"/>
      <c r="U232" s="9"/>
      <c r="V232" s="9"/>
      <c r="W232" s="17"/>
      <c r="X232" s="9"/>
    </row>
    <row r="233" spans="2:24">
      <c r="B233" s="9">
        <f t="shared" si="16"/>
        <v>5.2260000000000755</v>
      </c>
      <c r="C233" s="9">
        <f t="shared" si="14"/>
        <v>1</v>
      </c>
      <c r="D233" s="9">
        <f t="shared" si="13"/>
        <v>0.22600000000007547</v>
      </c>
      <c r="E233" s="9">
        <f t="shared" si="15"/>
        <v>0.77399999999992453</v>
      </c>
      <c r="T233" s="9"/>
      <c r="U233" s="9"/>
      <c r="V233" s="9"/>
      <c r="W233" s="17"/>
      <c r="X233" s="9"/>
    </row>
    <row r="234" spans="2:24">
      <c r="B234" s="9">
        <f t="shared" si="16"/>
        <v>5.2270000000000758</v>
      </c>
      <c r="C234" s="9">
        <f t="shared" si="14"/>
        <v>1</v>
      </c>
      <c r="D234" s="9">
        <f t="shared" si="13"/>
        <v>0.22700000000007581</v>
      </c>
      <c r="E234" s="9">
        <f t="shared" si="15"/>
        <v>0.77299999999992419</v>
      </c>
      <c r="T234" s="9"/>
      <c r="U234" s="9"/>
      <c r="V234" s="9"/>
      <c r="W234" s="17"/>
      <c r="X234" s="9"/>
    </row>
    <row r="235" spans="2:24">
      <c r="B235" s="9">
        <f t="shared" si="16"/>
        <v>5.2280000000000761</v>
      </c>
      <c r="C235" s="9">
        <f t="shared" si="14"/>
        <v>1</v>
      </c>
      <c r="D235" s="9">
        <f t="shared" si="13"/>
        <v>0.22800000000007614</v>
      </c>
      <c r="E235" s="9">
        <f t="shared" si="15"/>
        <v>0.77199999999992386</v>
      </c>
      <c r="T235" s="9"/>
      <c r="U235" s="9"/>
      <c r="V235" s="9"/>
      <c r="W235" s="17"/>
      <c r="X235" s="9"/>
    </row>
    <row r="236" spans="2:24">
      <c r="B236" s="9">
        <f t="shared" si="16"/>
        <v>5.2290000000000765</v>
      </c>
      <c r="C236" s="9">
        <f t="shared" si="14"/>
        <v>1</v>
      </c>
      <c r="D236" s="9">
        <f t="shared" si="13"/>
        <v>0.22900000000007648</v>
      </c>
      <c r="E236" s="9">
        <f t="shared" si="15"/>
        <v>0.77099999999992352</v>
      </c>
      <c r="T236" s="9"/>
      <c r="U236" s="9"/>
      <c r="V236" s="9"/>
      <c r="W236" s="17"/>
      <c r="X236" s="9"/>
    </row>
    <row r="237" spans="2:24">
      <c r="B237" s="9">
        <f t="shared" si="16"/>
        <v>5.2300000000000768</v>
      </c>
      <c r="C237" s="9">
        <f t="shared" si="14"/>
        <v>1</v>
      </c>
      <c r="D237" s="9">
        <f t="shared" si="13"/>
        <v>0.23000000000007681</v>
      </c>
      <c r="E237" s="9">
        <f t="shared" si="15"/>
        <v>0.76999999999992319</v>
      </c>
      <c r="T237" s="9"/>
      <c r="U237" s="9"/>
      <c r="V237" s="9"/>
      <c r="W237" s="17"/>
      <c r="X237" s="9"/>
    </row>
    <row r="238" spans="2:24">
      <c r="B238" s="9">
        <f t="shared" si="16"/>
        <v>5.2310000000000771</v>
      </c>
      <c r="C238" s="9">
        <f t="shared" si="14"/>
        <v>1</v>
      </c>
      <c r="D238" s="9">
        <f t="shared" si="13"/>
        <v>0.23100000000007714</v>
      </c>
      <c r="E238" s="9">
        <f t="shared" si="15"/>
        <v>0.76899999999992286</v>
      </c>
      <c r="T238" s="9"/>
      <c r="U238" s="9"/>
      <c r="V238" s="9"/>
      <c r="W238" s="17"/>
      <c r="X238" s="9"/>
    </row>
    <row r="239" spans="2:24">
      <c r="B239" s="9">
        <f t="shared" si="16"/>
        <v>5.2320000000000775</v>
      </c>
      <c r="C239" s="9">
        <f t="shared" si="14"/>
        <v>1</v>
      </c>
      <c r="D239" s="9">
        <f t="shared" si="13"/>
        <v>0.23200000000007748</v>
      </c>
      <c r="E239" s="9">
        <f t="shared" si="15"/>
        <v>0.76799999999992252</v>
      </c>
      <c r="T239" s="9"/>
      <c r="U239" s="9"/>
      <c r="V239" s="9"/>
      <c r="W239" s="17"/>
      <c r="X239" s="9"/>
    </row>
    <row r="240" spans="2:24">
      <c r="B240" s="9">
        <f t="shared" si="16"/>
        <v>5.2330000000000778</v>
      </c>
      <c r="C240" s="9">
        <f t="shared" si="14"/>
        <v>1</v>
      </c>
      <c r="D240" s="9">
        <f t="shared" si="13"/>
        <v>0.23300000000007781</v>
      </c>
      <c r="E240" s="9">
        <f t="shared" si="15"/>
        <v>0.76699999999992219</v>
      </c>
      <c r="T240" s="9"/>
      <c r="U240" s="9"/>
      <c r="V240" s="9"/>
      <c r="W240" s="17"/>
      <c r="X240" s="9"/>
    </row>
    <row r="241" spans="2:24">
      <c r="B241" s="9">
        <f t="shared" si="16"/>
        <v>5.2340000000000781</v>
      </c>
      <c r="C241" s="9">
        <f t="shared" si="14"/>
        <v>1</v>
      </c>
      <c r="D241" s="9">
        <f t="shared" si="13"/>
        <v>0.23400000000007815</v>
      </c>
      <c r="E241" s="9">
        <f t="shared" si="15"/>
        <v>0.76599999999992185</v>
      </c>
      <c r="T241" s="9"/>
      <c r="U241" s="9"/>
      <c r="V241" s="9"/>
      <c r="W241" s="17"/>
      <c r="X241" s="9"/>
    </row>
    <row r="242" spans="2:24">
      <c r="B242" s="9">
        <f t="shared" si="16"/>
        <v>5.2350000000000785</v>
      </c>
      <c r="C242" s="9">
        <f t="shared" si="14"/>
        <v>1</v>
      </c>
      <c r="D242" s="9">
        <f t="shared" si="13"/>
        <v>0.23500000000007848</v>
      </c>
      <c r="E242" s="9">
        <f t="shared" si="15"/>
        <v>0.76499999999992152</v>
      </c>
      <c r="T242" s="9"/>
      <c r="U242" s="9"/>
      <c r="V242" s="9"/>
      <c r="W242" s="17"/>
      <c r="X242" s="9"/>
    </row>
    <row r="243" spans="2:24">
      <c r="B243" s="9">
        <f t="shared" si="16"/>
        <v>5.2360000000000788</v>
      </c>
      <c r="C243" s="9">
        <f t="shared" si="14"/>
        <v>1</v>
      </c>
      <c r="D243" s="9">
        <f t="shared" si="13"/>
        <v>0.23600000000007881</v>
      </c>
      <c r="E243" s="9">
        <f t="shared" si="15"/>
        <v>0.76399999999992119</v>
      </c>
      <c r="T243" s="9"/>
      <c r="U243" s="9"/>
      <c r="V243" s="9"/>
      <c r="W243" s="17"/>
      <c r="X243" s="9"/>
    </row>
    <row r="244" spans="2:24">
      <c r="B244" s="9">
        <f t="shared" si="16"/>
        <v>5.2370000000000791</v>
      </c>
      <c r="C244" s="9">
        <f t="shared" si="14"/>
        <v>1</v>
      </c>
      <c r="D244" s="9">
        <f t="shared" si="13"/>
        <v>0.23700000000007915</v>
      </c>
      <c r="E244" s="9">
        <f t="shared" si="15"/>
        <v>0.76299999999992085</v>
      </c>
      <c r="T244" s="9"/>
      <c r="U244" s="9"/>
      <c r="V244" s="9"/>
      <c r="W244" s="17"/>
      <c r="X244" s="9"/>
    </row>
    <row r="245" spans="2:24">
      <c r="B245" s="9">
        <f t="shared" si="16"/>
        <v>5.2380000000000795</v>
      </c>
      <c r="C245" s="9">
        <f t="shared" si="14"/>
        <v>1</v>
      </c>
      <c r="D245" s="9">
        <f t="shared" si="13"/>
        <v>0.23800000000007948</v>
      </c>
      <c r="E245" s="9">
        <f t="shared" si="15"/>
        <v>0.76199999999992052</v>
      </c>
      <c r="T245" s="9"/>
      <c r="U245" s="9"/>
      <c r="V245" s="9"/>
      <c r="W245" s="17"/>
      <c r="X245" s="9"/>
    </row>
    <row r="246" spans="2:24">
      <c r="B246" s="9">
        <f t="shared" si="16"/>
        <v>5.2390000000000798</v>
      </c>
      <c r="C246" s="9">
        <f t="shared" si="14"/>
        <v>1</v>
      </c>
      <c r="D246" s="9">
        <f t="shared" si="13"/>
        <v>0.23900000000007982</v>
      </c>
      <c r="E246" s="9">
        <f t="shared" si="15"/>
        <v>0.76099999999992018</v>
      </c>
      <c r="T246" s="9"/>
      <c r="U246" s="9"/>
      <c r="V246" s="9"/>
      <c r="W246" s="17"/>
      <c r="X246" s="9"/>
    </row>
    <row r="247" spans="2:24">
      <c r="B247" s="9">
        <f t="shared" si="16"/>
        <v>5.2400000000000801</v>
      </c>
      <c r="C247" s="9">
        <f t="shared" si="14"/>
        <v>1</v>
      </c>
      <c r="D247" s="9">
        <f t="shared" si="13"/>
        <v>0.24000000000008015</v>
      </c>
      <c r="E247" s="9">
        <f t="shared" si="15"/>
        <v>0.75999999999991985</v>
      </c>
      <c r="T247" s="9"/>
      <c r="U247" s="9"/>
      <c r="V247" s="9"/>
      <c r="W247" s="17"/>
      <c r="X247" s="9"/>
    </row>
    <row r="248" spans="2:24">
      <c r="B248" s="9">
        <f t="shared" si="16"/>
        <v>5.2410000000000805</v>
      </c>
      <c r="C248" s="9">
        <f t="shared" si="14"/>
        <v>1</v>
      </c>
      <c r="D248" s="9">
        <f t="shared" si="13"/>
        <v>0.24100000000008048</v>
      </c>
      <c r="E248" s="9">
        <f t="shared" si="15"/>
        <v>0.75899999999991952</v>
      </c>
      <c r="T248" s="9"/>
      <c r="U248" s="9"/>
      <c r="V248" s="9"/>
      <c r="W248" s="17"/>
      <c r="X248" s="9"/>
    </row>
    <row r="249" spans="2:24">
      <c r="B249" s="9">
        <f t="shared" si="16"/>
        <v>5.2420000000000808</v>
      </c>
      <c r="C249" s="9">
        <f t="shared" si="14"/>
        <v>1</v>
      </c>
      <c r="D249" s="9">
        <f t="shared" si="13"/>
        <v>0.24200000000008082</v>
      </c>
      <c r="E249" s="9">
        <f t="shared" si="15"/>
        <v>0.75799999999991918</v>
      </c>
      <c r="T249" s="9"/>
      <c r="U249" s="9"/>
      <c r="V249" s="9"/>
      <c r="W249" s="17"/>
      <c r="X249" s="9"/>
    </row>
    <row r="250" spans="2:24">
      <c r="B250" s="9">
        <f t="shared" si="16"/>
        <v>5.2430000000000812</v>
      </c>
      <c r="C250" s="9">
        <f t="shared" si="14"/>
        <v>1</v>
      </c>
      <c r="D250" s="9">
        <f t="shared" si="13"/>
        <v>0.24300000000008115</v>
      </c>
      <c r="E250" s="9">
        <f t="shared" si="15"/>
        <v>0.75699999999991885</v>
      </c>
      <c r="T250" s="9"/>
      <c r="U250" s="9"/>
      <c r="V250" s="9"/>
      <c r="W250" s="17"/>
      <c r="X250" s="9"/>
    </row>
    <row r="251" spans="2:24">
      <c r="B251" s="9">
        <f t="shared" si="16"/>
        <v>5.2440000000000815</v>
      </c>
      <c r="C251" s="9">
        <f t="shared" si="14"/>
        <v>1</v>
      </c>
      <c r="D251" s="9">
        <f t="shared" si="13"/>
        <v>0.24400000000008149</v>
      </c>
      <c r="E251" s="9">
        <f t="shared" si="15"/>
        <v>0.75599999999991851</v>
      </c>
      <c r="T251" s="9"/>
      <c r="U251" s="9"/>
      <c r="V251" s="9"/>
      <c r="W251" s="17"/>
      <c r="X251" s="9"/>
    </row>
    <row r="252" spans="2:24">
      <c r="B252" s="9">
        <f t="shared" si="16"/>
        <v>5.2450000000000818</v>
      </c>
      <c r="C252" s="9">
        <f t="shared" si="14"/>
        <v>1</v>
      </c>
      <c r="D252" s="9">
        <f t="shared" si="13"/>
        <v>0.24500000000008182</v>
      </c>
      <c r="E252" s="9">
        <f t="shared" si="15"/>
        <v>0.75499999999991818</v>
      </c>
      <c r="T252" s="9"/>
      <c r="U252" s="9"/>
      <c r="V252" s="9"/>
      <c r="W252" s="17"/>
      <c r="X252" s="9"/>
    </row>
    <row r="253" spans="2:24">
      <c r="B253" s="9">
        <f t="shared" si="16"/>
        <v>5.2460000000000822</v>
      </c>
      <c r="C253" s="9">
        <f t="shared" si="14"/>
        <v>1</v>
      </c>
      <c r="D253" s="9">
        <f t="shared" si="13"/>
        <v>0.24600000000008215</v>
      </c>
      <c r="E253" s="9">
        <f t="shared" si="15"/>
        <v>0.75399999999991785</v>
      </c>
      <c r="T253" s="9"/>
      <c r="U253" s="9"/>
      <c r="V253" s="9"/>
      <c r="W253" s="17"/>
      <c r="X253" s="9"/>
    </row>
    <row r="254" spans="2:24">
      <c r="B254" s="9">
        <f t="shared" si="16"/>
        <v>5.2470000000000825</v>
      </c>
      <c r="C254" s="9">
        <f t="shared" si="14"/>
        <v>1</v>
      </c>
      <c r="D254" s="9">
        <f t="shared" si="13"/>
        <v>0.24700000000008249</v>
      </c>
      <c r="E254" s="9">
        <f t="shared" si="15"/>
        <v>0.75299999999991751</v>
      </c>
      <c r="T254" s="9"/>
      <c r="U254" s="9"/>
      <c r="V254" s="9"/>
      <c r="W254" s="17"/>
      <c r="X254" s="9"/>
    </row>
    <row r="255" spans="2:24">
      <c r="B255" s="9">
        <f t="shared" si="16"/>
        <v>5.2480000000000828</v>
      </c>
      <c r="C255" s="9">
        <f t="shared" si="14"/>
        <v>1</v>
      </c>
      <c r="D255" s="9">
        <f t="shared" si="13"/>
        <v>0.24800000000008282</v>
      </c>
      <c r="E255" s="9">
        <f t="shared" si="15"/>
        <v>0.75199999999991718</v>
      </c>
      <c r="T255" s="9"/>
      <c r="U255" s="9"/>
      <c r="V255" s="9"/>
      <c r="W255" s="17"/>
      <c r="X255" s="9"/>
    </row>
    <row r="256" spans="2:24">
      <c r="B256" s="9">
        <f t="shared" si="16"/>
        <v>5.2490000000000832</v>
      </c>
      <c r="C256" s="9">
        <f t="shared" si="14"/>
        <v>1</v>
      </c>
      <c r="D256" s="9">
        <f t="shared" si="13"/>
        <v>0.24900000000008315</v>
      </c>
      <c r="E256" s="9">
        <f t="shared" si="15"/>
        <v>0.75099999999991685</v>
      </c>
      <c r="T256" s="9"/>
      <c r="U256" s="9"/>
      <c r="V256" s="9"/>
      <c r="W256" s="17"/>
      <c r="X256" s="9"/>
    </row>
    <row r="257" spans="2:24">
      <c r="B257" s="9">
        <f t="shared" si="16"/>
        <v>5.2500000000000835</v>
      </c>
      <c r="C257" s="9">
        <f t="shared" si="14"/>
        <v>1</v>
      </c>
      <c r="D257" s="9">
        <f t="shared" si="13"/>
        <v>0.25000000000008349</v>
      </c>
      <c r="E257" s="9">
        <f t="shared" si="15"/>
        <v>0.74999999999991651</v>
      </c>
      <c r="T257" s="9"/>
      <c r="U257" s="9"/>
      <c r="V257" s="9"/>
      <c r="W257" s="17"/>
      <c r="X257" s="9"/>
    </row>
    <row r="258" spans="2:24">
      <c r="B258" s="9">
        <f t="shared" si="16"/>
        <v>5.2510000000000838</v>
      </c>
      <c r="C258" s="9">
        <f t="shared" si="14"/>
        <v>1</v>
      </c>
      <c r="D258" s="9">
        <f t="shared" si="13"/>
        <v>0.25100000000008382</v>
      </c>
      <c r="E258" s="9">
        <f t="shared" si="15"/>
        <v>0.74899999999991618</v>
      </c>
      <c r="T258" s="9"/>
      <c r="U258" s="9"/>
      <c r="V258" s="9"/>
      <c r="W258" s="17"/>
      <c r="X258" s="9"/>
    </row>
    <row r="259" spans="2:24">
      <c r="B259" s="9">
        <f t="shared" si="16"/>
        <v>5.2520000000000842</v>
      </c>
      <c r="C259" s="9">
        <f t="shared" si="14"/>
        <v>1</v>
      </c>
      <c r="D259" s="9">
        <f t="shared" si="13"/>
        <v>0.25200000000008416</v>
      </c>
      <c r="E259" s="9">
        <f t="shared" si="15"/>
        <v>0.74799999999991584</v>
      </c>
      <c r="T259" s="9"/>
      <c r="U259" s="9"/>
      <c r="V259" s="9"/>
      <c r="W259" s="17"/>
      <c r="X259" s="9"/>
    </row>
    <row r="260" spans="2:24">
      <c r="B260" s="9">
        <f t="shared" si="16"/>
        <v>5.2530000000000845</v>
      </c>
      <c r="C260" s="9">
        <f t="shared" si="14"/>
        <v>1</v>
      </c>
      <c r="D260" s="9">
        <f t="shared" si="13"/>
        <v>0.25300000000008449</v>
      </c>
      <c r="E260" s="9">
        <f t="shared" si="15"/>
        <v>0.74699999999991551</v>
      </c>
      <c r="T260" s="9"/>
      <c r="U260" s="9"/>
      <c r="V260" s="9"/>
      <c r="W260" s="17"/>
      <c r="X260" s="9"/>
    </row>
    <row r="261" spans="2:24">
      <c r="B261" s="9">
        <f t="shared" si="16"/>
        <v>5.2540000000000848</v>
      </c>
      <c r="C261" s="9">
        <f t="shared" si="14"/>
        <v>1</v>
      </c>
      <c r="D261" s="9">
        <f t="shared" si="13"/>
        <v>0.25400000000008482</v>
      </c>
      <c r="E261" s="9">
        <f t="shared" si="15"/>
        <v>0.74599999999991518</v>
      </c>
      <c r="T261" s="9"/>
      <c r="U261" s="9"/>
      <c r="V261" s="9"/>
      <c r="W261" s="17"/>
      <c r="X261" s="9"/>
    </row>
    <row r="262" spans="2:24">
      <c r="B262" s="9">
        <f t="shared" si="16"/>
        <v>5.2550000000000852</v>
      </c>
      <c r="C262" s="9">
        <f t="shared" si="14"/>
        <v>1</v>
      </c>
      <c r="D262" s="9">
        <f t="shared" si="13"/>
        <v>0.25500000000008516</v>
      </c>
      <c r="E262" s="9">
        <f t="shared" si="15"/>
        <v>0.74499999999991484</v>
      </c>
      <c r="T262" s="9"/>
      <c r="U262" s="9"/>
      <c r="V262" s="9"/>
      <c r="W262" s="17"/>
      <c r="X262" s="9"/>
    </row>
    <row r="263" spans="2:24">
      <c r="B263" s="9">
        <f t="shared" si="16"/>
        <v>5.2560000000000855</v>
      </c>
      <c r="C263" s="9">
        <f t="shared" si="14"/>
        <v>1</v>
      </c>
      <c r="D263" s="9">
        <f t="shared" ref="D263:D326" si="17">($B263-$B$3)/($B$4-$B$3)</f>
        <v>0.25600000000008549</v>
      </c>
      <c r="E263" s="9">
        <f t="shared" si="15"/>
        <v>0.74399999999991451</v>
      </c>
      <c r="T263" s="9"/>
      <c r="U263" s="9"/>
      <c r="V263" s="9"/>
      <c r="W263" s="17"/>
      <c r="X263" s="9"/>
    </row>
    <row r="264" spans="2:24">
      <c r="B264" s="9">
        <f t="shared" si="16"/>
        <v>5.2570000000000858</v>
      </c>
      <c r="C264" s="9">
        <f t="shared" ref="C264:C327" si="18">IF(B264&gt;$B$4,0,1/($B$4-$B$3))</f>
        <v>1</v>
      </c>
      <c r="D264" s="9">
        <f t="shared" si="17"/>
        <v>0.25700000000008583</v>
      </c>
      <c r="E264" s="9">
        <f t="shared" ref="E264:E327" si="19">1-D264</f>
        <v>0.74299999999991417</v>
      </c>
      <c r="T264" s="9"/>
      <c r="U264" s="9"/>
      <c r="V264" s="9"/>
      <c r="W264" s="17"/>
      <c r="X264" s="9"/>
    </row>
    <row r="265" spans="2:24">
      <c r="B265" s="9">
        <f t="shared" ref="B265:B328" si="20">B264+($B$1007-$B$7)/1000</f>
        <v>5.2580000000000862</v>
      </c>
      <c r="C265" s="9">
        <f t="shared" si="18"/>
        <v>1</v>
      </c>
      <c r="D265" s="9">
        <f t="shared" si="17"/>
        <v>0.25800000000008616</v>
      </c>
      <c r="E265" s="9">
        <f t="shared" si="19"/>
        <v>0.74199999999991384</v>
      </c>
      <c r="T265" s="9"/>
      <c r="U265" s="9"/>
      <c r="V265" s="9"/>
      <c r="W265" s="17"/>
      <c r="X265" s="9"/>
    </row>
    <row r="266" spans="2:24">
      <c r="B266" s="9">
        <f t="shared" si="20"/>
        <v>5.2590000000000865</v>
      </c>
      <c r="C266" s="9">
        <f t="shared" si="18"/>
        <v>1</v>
      </c>
      <c r="D266" s="9">
        <f t="shared" si="17"/>
        <v>0.25900000000008649</v>
      </c>
      <c r="E266" s="9">
        <f t="shared" si="19"/>
        <v>0.74099999999991351</v>
      </c>
      <c r="T266" s="9"/>
      <c r="U266" s="9"/>
      <c r="V266" s="9"/>
      <c r="W266" s="17"/>
      <c r="X266" s="9"/>
    </row>
    <row r="267" spans="2:24">
      <c r="B267" s="9">
        <f t="shared" si="20"/>
        <v>5.2600000000000868</v>
      </c>
      <c r="C267" s="9">
        <f t="shared" si="18"/>
        <v>1</v>
      </c>
      <c r="D267" s="9">
        <f t="shared" si="17"/>
        <v>0.26000000000008683</v>
      </c>
      <c r="E267" s="9">
        <f t="shared" si="19"/>
        <v>0.73999999999991317</v>
      </c>
      <c r="T267" s="9"/>
      <c r="U267" s="9"/>
      <c r="V267" s="9"/>
      <c r="W267" s="17"/>
      <c r="X267" s="9"/>
    </row>
    <row r="268" spans="2:24">
      <c r="B268" s="9">
        <f t="shared" si="20"/>
        <v>5.2610000000000872</v>
      </c>
      <c r="C268" s="9">
        <f t="shared" si="18"/>
        <v>1</v>
      </c>
      <c r="D268" s="9">
        <f t="shared" si="17"/>
        <v>0.26100000000008716</v>
      </c>
      <c r="E268" s="9">
        <f t="shared" si="19"/>
        <v>0.73899999999991284</v>
      </c>
      <c r="T268" s="9"/>
      <c r="U268" s="9"/>
      <c r="V268" s="9"/>
      <c r="W268" s="17"/>
      <c r="X268" s="9"/>
    </row>
    <row r="269" spans="2:24">
      <c r="B269" s="9">
        <f t="shared" si="20"/>
        <v>5.2620000000000875</v>
      </c>
      <c r="C269" s="9">
        <f t="shared" si="18"/>
        <v>1</v>
      </c>
      <c r="D269" s="9">
        <f t="shared" si="17"/>
        <v>0.2620000000000875</v>
      </c>
      <c r="E269" s="9">
        <f t="shared" si="19"/>
        <v>0.7379999999999125</v>
      </c>
      <c r="T269" s="9"/>
      <c r="U269" s="9"/>
      <c r="V269" s="9"/>
      <c r="W269" s="17"/>
      <c r="X269" s="9"/>
    </row>
    <row r="270" spans="2:24">
      <c r="B270" s="9">
        <f t="shared" si="20"/>
        <v>5.2630000000000878</v>
      </c>
      <c r="C270" s="9">
        <f t="shared" si="18"/>
        <v>1</v>
      </c>
      <c r="D270" s="9">
        <f t="shared" si="17"/>
        <v>0.26300000000008783</v>
      </c>
      <c r="E270" s="9">
        <f t="shared" si="19"/>
        <v>0.73699999999991217</v>
      </c>
      <c r="T270" s="9"/>
      <c r="U270" s="9"/>
      <c r="V270" s="9"/>
      <c r="W270" s="17"/>
      <c r="X270" s="9"/>
    </row>
    <row r="271" spans="2:24">
      <c r="B271" s="9">
        <f t="shared" si="20"/>
        <v>5.2640000000000882</v>
      </c>
      <c r="C271" s="9">
        <f t="shared" si="18"/>
        <v>1</v>
      </c>
      <c r="D271" s="9">
        <f t="shared" si="17"/>
        <v>0.26400000000008816</v>
      </c>
      <c r="E271" s="9">
        <f t="shared" si="19"/>
        <v>0.73599999999991184</v>
      </c>
      <c r="T271" s="9"/>
      <c r="U271" s="9"/>
      <c r="V271" s="9"/>
      <c r="W271" s="17"/>
      <c r="X271" s="9"/>
    </row>
    <row r="272" spans="2:24">
      <c r="B272" s="9">
        <f t="shared" si="20"/>
        <v>5.2650000000000885</v>
      </c>
      <c r="C272" s="9">
        <f t="shared" si="18"/>
        <v>1</v>
      </c>
      <c r="D272" s="9">
        <f t="shared" si="17"/>
        <v>0.2650000000000885</v>
      </c>
      <c r="E272" s="9">
        <f t="shared" si="19"/>
        <v>0.7349999999999115</v>
      </c>
      <c r="T272" s="9"/>
      <c r="U272" s="9"/>
      <c r="V272" s="9"/>
      <c r="W272" s="17"/>
      <c r="X272" s="9"/>
    </row>
    <row r="273" spans="2:24">
      <c r="B273" s="9">
        <f t="shared" si="20"/>
        <v>5.2660000000000888</v>
      </c>
      <c r="C273" s="9">
        <f t="shared" si="18"/>
        <v>1</v>
      </c>
      <c r="D273" s="9">
        <f t="shared" si="17"/>
        <v>0.26600000000008883</v>
      </c>
      <c r="E273" s="9">
        <f t="shared" si="19"/>
        <v>0.73399999999991117</v>
      </c>
      <c r="T273" s="9"/>
      <c r="U273" s="9"/>
      <c r="V273" s="9"/>
      <c r="W273" s="17"/>
      <c r="X273" s="9"/>
    </row>
    <row r="274" spans="2:24">
      <c r="B274" s="9">
        <f t="shared" si="20"/>
        <v>5.2670000000000892</v>
      </c>
      <c r="C274" s="9">
        <f t="shared" si="18"/>
        <v>1</v>
      </c>
      <c r="D274" s="9">
        <f t="shared" si="17"/>
        <v>0.26700000000008917</v>
      </c>
      <c r="E274" s="9">
        <f t="shared" si="19"/>
        <v>0.73299999999991083</v>
      </c>
      <c r="T274" s="9"/>
      <c r="U274" s="9"/>
      <c r="V274" s="9"/>
      <c r="W274" s="17"/>
      <c r="X274" s="9"/>
    </row>
    <row r="275" spans="2:24">
      <c r="B275" s="9">
        <f t="shared" si="20"/>
        <v>5.2680000000000895</v>
      </c>
      <c r="C275" s="9">
        <f t="shared" si="18"/>
        <v>1</v>
      </c>
      <c r="D275" s="9">
        <f t="shared" si="17"/>
        <v>0.2680000000000895</v>
      </c>
      <c r="E275" s="9">
        <f t="shared" si="19"/>
        <v>0.7319999999999105</v>
      </c>
      <c r="T275" s="9"/>
      <c r="U275" s="9"/>
      <c r="V275" s="9"/>
      <c r="W275" s="17"/>
      <c r="X275" s="9"/>
    </row>
    <row r="276" spans="2:24">
      <c r="B276" s="9">
        <f t="shared" si="20"/>
        <v>5.2690000000000898</v>
      </c>
      <c r="C276" s="9">
        <f t="shared" si="18"/>
        <v>1</v>
      </c>
      <c r="D276" s="9">
        <f t="shared" si="17"/>
        <v>0.26900000000008983</v>
      </c>
      <c r="E276" s="9">
        <f t="shared" si="19"/>
        <v>0.73099999999991017</v>
      </c>
      <c r="T276" s="9"/>
      <c r="U276" s="9"/>
      <c r="V276" s="9"/>
      <c r="W276" s="17"/>
      <c r="X276" s="9"/>
    </row>
    <row r="277" spans="2:24">
      <c r="B277" s="9">
        <f t="shared" si="20"/>
        <v>5.2700000000000902</v>
      </c>
      <c r="C277" s="9">
        <f t="shared" si="18"/>
        <v>1</v>
      </c>
      <c r="D277" s="9">
        <f t="shared" si="17"/>
        <v>0.27000000000009017</v>
      </c>
      <c r="E277" s="9">
        <f t="shared" si="19"/>
        <v>0.72999999999990983</v>
      </c>
      <c r="T277" s="9"/>
      <c r="U277" s="9"/>
      <c r="V277" s="9"/>
      <c r="W277" s="17"/>
      <c r="X277" s="9"/>
    </row>
    <row r="278" spans="2:24">
      <c r="B278" s="9">
        <f t="shared" si="20"/>
        <v>5.2710000000000905</v>
      </c>
      <c r="C278" s="9">
        <f t="shared" si="18"/>
        <v>1</v>
      </c>
      <c r="D278" s="9">
        <f t="shared" si="17"/>
        <v>0.2710000000000905</v>
      </c>
      <c r="E278" s="9">
        <f t="shared" si="19"/>
        <v>0.7289999999999095</v>
      </c>
      <c r="T278" s="9"/>
      <c r="U278" s="9"/>
      <c r="V278" s="9"/>
      <c r="W278" s="17"/>
      <c r="X278" s="9"/>
    </row>
    <row r="279" spans="2:24">
      <c r="B279" s="9">
        <f t="shared" si="20"/>
        <v>5.2720000000000908</v>
      </c>
      <c r="C279" s="9">
        <f t="shared" si="18"/>
        <v>1</v>
      </c>
      <c r="D279" s="9">
        <f t="shared" si="17"/>
        <v>0.27200000000009084</v>
      </c>
      <c r="E279" s="9">
        <f t="shared" si="19"/>
        <v>0.72799999999990916</v>
      </c>
      <c r="T279" s="9"/>
      <c r="U279" s="9"/>
      <c r="V279" s="9"/>
      <c r="W279" s="17"/>
      <c r="X279" s="9"/>
    </row>
    <row r="280" spans="2:24">
      <c r="B280" s="9">
        <f t="shared" si="20"/>
        <v>5.2730000000000912</v>
      </c>
      <c r="C280" s="9">
        <f t="shared" si="18"/>
        <v>1</v>
      </c>
      <c r="D280" s="9">
        <f t="shared" si="17"/>
        <v>0.27300000000009117</v>
      </c>
      <c r="E280" s="9">
        <f t="shared" si="19"/>
        <v>0.72699999999990883</v>
      </c>
      <c r="T280" s="9"/>
      <c r="U280" s="9"/>
      <c r="V280" s="9"/>
      <c r="W280" s="17"/>
      <c r="X280" s="9"/>
    </row>
    <row r="281" spans="2:24">
      <c r="B281" s="9">
        <f t="shared" si="20"/>
        <v>5.2740000000000915</v>
      </c>
      <c r="C281" s="9">
        <f t="shared" si="18"/>
        <v>1</v>
      </c>
      <c r="D281" s="9">
        <f t="shared" si="17"/>
        <v>0.2740000000000915</v>
      </c>
      <c r="E281" s="9">
        <f t="shared" si="19"/>
        <v>0.7259999999999085</v>
      </c>
      <c r="T281" s="9"/>
      <c r="U281" s="9"/>
      <c r="V281" s="9"/>
      <c r="W281" s="17"/>
      <c r="X281" s="9"/>
    </row>
    <row r="282" spans="2:24">
      <c r="B282" s="9">
        <f t="shared" si="20"/>
        <v>5.2750000000000918</v>
      </c>
      <c r="C282" s="9">
        <f t="shared" si="18"/>
        <v>1</v>
      </c>
      <c r="D282" s="9">
        <f t="shared" si="17"/>
        <v>0.27500000000009184</v>
      </c>
      <c r="E282" s="9">
        <f t="shared" si="19"/>
        <v>0.72499999999990816</v>
      </c>
      <c r="T282" s="9"/>
      <c r="U282" s="9"/>
      <c r="V282" s="9"/>
      <c r="W282" s="17"/>
      <c r="X282" s="9"/>
    </row>
    <row r="283" spans="2:24">
      <c r="B283" s="9">
        <f t="shared" si="20"/>
        <v>5.2760000000000922</v>
      </c>
      <c r="C283" s="9">
        <f t="shared" si="18"/>
        <v>1</v>
      </c>
      <c r="D283" s="9">
        <f t="shared" si="17"/>
        <v>0.27600000000009217</v>
      </c>
      <c r="E283" s="9">
        <f t="shared" si="19"/>
        <v>0.72399999999990783</v>
      </c>
      <c r="T283" s="9"/>
      <c r="U283" s="9"/>
      <c r="V283" s="9"/>
      <c r="W283" s="17"/>
      <c r="X283" s="9"/>
    </row>
    <row r="284" spans="2:24">
      <c r="B284" s="9">
        <f t="shared" si="20"/>
        <v>5.2770000000000925</v>
      </c>
      <c r="C284" s="9">
        <f t="shared" si="18"/>
        <v>1</v>
      </c>
      <c r="D284" s="9">
        <f t="shared" si="17"/>
        <v>0.27700000000009251</v>
      </c>
      <c r="E284" s="9">
        <f t="shared" si="19"/>
        <v>0.72299999999990749</v>
      </c>
      <c r="T284" s="9"/>
      <c r="U284" s="9"/>
      <c r="V284" s="9"/>
      <c r="W284" s="17"/>
      <c r="X284" s="9"/>
    </row>
    <row r="285" spans="2:24">
      <c r="B285" s="9">
        <f t="shared" si="20"/>
        <v>5.2780000000000928</v>
      </c>
      <c r="C285" s="9">
        <f t="shared" si="18"/>
        <v>1</v>
      </c>
      <c r="D285" s="9">
        <f t="shared" si="17"/>
        <v>0.27800000000009284</v>
      </c>
      <c r="E285" s="9">
        <f t="shared" si="19"/>
        <v>0.72199999999990716</v>
      </c>
      <c r="T285" s="9"/>
      <c r="U285" s="9"/>
      <c r="V285" s="9"/>
      <c r="W285" s="17"/>
      <c r="X285" s="9"/>
    </row>
    <row r="286" spans="2:24">
      <c r="B286" s="9">
        <f t="shared" si="20"/>
        <v>5.2790000000000932</v>
      </c>
      <c r="C286" s="9">
        <f t="shared" si="18"/>
        <v>1</v>
      </c>
      <c r="D286" s="9">
        <f t="shared" si="17"/>
        <v>0.27900000000009317</v>
      </c>
      <c r="E286" s="9">
        <f t="shared" si="19"/>
        <v>0.72099999999990683</v>
      </c>
      <c r="T286" s="9"/>
      <c r="U286" s="9"/>
      <c r="V286" s="9"/>
      <c r="W286" s="17"/>
      <c r="X286" s="9"/>
    </row>
    <row r="287" spans="2:24">
      <c r="B287" s="9">
        <f t="shared" si="20"/>
        <v>5.2800000000000935</v>
      </c>
      <c r="C287" s="9">
        <f t="shared" si="18"/>
        <v>1</v>
      </c>
      <c r="D287" s="9">
        <f t="shared" si="17"/>
        <v>0.28000000000009351</v>
      </c>
      <c r="E287" s="9">
        <f t="shared" si="19"/>
        <v>0.71999999999990649</v>
      </c>
      <c r="T287" s="9"/>
      <c r="U287" s="9"/>
      <c r="V287" s="9"/>
      <c r="W287" s="17"/>
      <c r="X287" s="9"/>
    </row>
    <row r="288" spans="2:24">
      <c r="B288" s="9">
        <f t="shared" si="20"/>
        <v>5.2810000000000938</v>
      </c>
      <c r="C288" s="9">
        <f t="shared" si="18"/>
        <v>1</v>
      </c>
      <c r="D288" s="9">
        <f t="shared" si="17"/>
        <v>0.28100000000009384</v>
      </c>
      <c r="E288" s="9">
        <f t="shared" si="19"/>
        <v>0.71899999999990616</v>
      </c>
      <c r="T288" s="9"/>
      <c r="U288" s="9"/>
      <c r="V288" s="9"/>
      <c r="W288" s="17"/>
      <c r="X288" s="9"/>
    </row>
    <row r="289" spans="2:24">
      <c r="B289" s="9">
        <f t="shared" si="20"/>
        <v>5.2820000000000942</v>
      </c>
      <c r="C289" s="9">
        <f t="shared" si="18"/>
        <v>1</v>
      </c>
      <c r="D289" s="9">
        <f t="shared" si="17"/>
        <v>0.28200000000009418</v>
      </c>
      <c r="E289" s="9">
        <f t="shared" si="19"/>
        <v>0.71799999999990582</v>
      </c>
      <c r="T289" s="9"/>
      <c r="U289" s="9"/>
      <c r="V289" s="9"/>
      <c r="W289" s="17"/>
      <c r="X289" s="9"/>
    </row>
    <row r="290" spans="2:24">
      <c r="B290" s="9">
        <f t="shared" si="20"/>
        <v>5.2830000000000945</v>
      </c>
      <c r="C290" s="9">
        <f t="shared" si="18"/>
        <v>1</v>
      </c>
      <c r="D290" s="9">
        <f t="shared" si="17"/>
        <v>0.28300000000009451</v>
      </c>
      <c r="E290" s="9">
        <f t="shared" si="19"/>
        <v>0.71699999999990549</v>
      </c>
      <c r="T290" s="9"/>
      <c r="U290" s="9"/>
      <c r="V290" s="9"/>
      <c r="W290" s="17"/>
      <c r="X290" s="9"/>
    </row>
    <row r="291" spans="2:24">
      <c r="B291" s="9">
        <f t="shared" si="20"/>
        <v>5.2840000000000948</v>
      </c>
      <c r="C291" s="9">
        <f t="shared" si="18"/>
        <v>1</v>
      </c>
      <c r="D291" s="9">
        <f t="shared" si="17"/>
        <v>0.28400000000009484</v>
      </c>
      <c r="E291" s="9">
        <f t="shared" si="19"/>
        <v>0.71599999999990516</v>
      </c>
      <c r="T291" s="9"/>
      <c r="U291" s="9"/>
      <c r="V291" s="9"/>
      <c r="W291" s="17"/>
      <c r="X291" s="9"/>
    </row>
    <row r="292" spans="2:24">
      <c r="B292" s="9">
        <f t="shared" si="20"/>
        <v>5.2850000000000952</v>
      </c>
      <c r="C292" s="9">
        <f t="shared" si="18"/>
        <v>1</v>
      </c>
      <c r="D292" s="9">
        <f t="shared" si="17"/>
        <v>0.28500000000009518</v>
      </c>
      <c r="E292" s="9">
        <f t="shared" si="19"/>
        <v>0.71499999999990482</v>
      </c>
      <c r="T292" s="9"/>
      <c r="U292" s="9"/>
      <c r="V292" s="9"/>
      <c r="W292" s="17"/>
      <c r="X292" s="9"/>
    </row>
    <row r="293" spans="2:24">
      <c r="B293" s="9">
        <f t="shared" si="20"/>
        <v>5.2860000000000955</v>
      </c>
      <c r="C293" s="9">
        <f t="shared" si="18"/>
        <v>1</v>
      </c>
      <c r="D293" s="9">
        <f t="shared" si="17"/>
        <v>0.28600000000009551</v>
      </c>
      <c r="E293" s="9">
        <f t="shared" si="19"/>
        <v>0.71399999999990449</v>
      </c>
      <c r="T293" s="9"/>
      <c r="U293" s="9"/>
      <c r="V293" s="9"/>
      <c r="W293" s="17"/>
      <c r="X293" s="9"/>
    </row>
    <row r="294" spans="2:24">
      <c r="B294" s="9">
        <f t="shared" si="20"/>
        <v>5.2870000000000958</v>
      </c>
      <c r="C294" s="9">
        <f t="shared" si="18"/>
        <v>1</v>
      </c>
      <c r="D294" s="9">
        <f t="shared" si="17"/>
        <v>0.28700000000009585</v>
      </c>
      <c r="E294" s="9">
        <f t="shared" si="19"/>
        <v>0.71299999999990415</v>
      </c>
      <c r="T294" s="9"/>
      <c r="U294" s="9"/>
      <c r="V294" s="9"/>
      <c r="W294" s="17"/>
      <c r="X294" s="9"/>
    </row>
    <row r="295" spans="2:24">
      <c r="B295" s="9">
        <f t="shared" si="20"/>
        <v>5.2880000000000962</v>
      </c>
      <c r="C295" s="9">
        <f t="shared" si="18"/>
        <v>1</v>
      </c>
      <c r="D295" s="9">
        <f t="shared" si="17"/>
        <v>0.28800000000009618</v>
      </c>
      <c r="E295" s="9">
        <f t="shared" si="19"/>
        <v>0.71199999999990382</v>
      </c>
      <c r="T295" s="9"/>
      <c r="U295" s="9"/>
      <c r="V295" s="9"/>
      <c r="W295" s="17"/>
      <c r="X295" s="9"/>
    </row>
    <row r="296" spans="2:24">
      <c r="B296" s="9">
        <f t="shared" si="20"/>
        <v>5.2890000000000965</v>
      </c>
      <c r="C296" s="9">
        <f t="shared" si="18"/>
        <v>1</v>
      </c>
      <c r="D296" s="9">
        <f t="shared" si="17"/>
        <v>0.28900000000009651</v>
      </c>
      <c r="E296" s="9">
        <f t="shared" si="19"/>
        <v>0.71099999999990349</v>
      </c>
      <c r="T296" s="9"/>
      <c r="U296" s="9"/>
      <c r="V296" s="9"/>
      <c r="W296" s="17"/>
      <c r="X296" s="9"/>
    </row>
    <row r="297" spans="2:24">
      <c r="B297" s="9">
        <f t="shared" si="20"/>
        <v>5.2900000000000968</v>
      </c>
      <c r="C297" s="9">
        <f t="shared" si="18"/>
        <v>1</v>
      </c>
      <c r="D297" s="9">
        <f t="shared" si="17"/>
        <v>0.29000000000009685</v>
      </c>
      <c r="E297" s="9">
        <f t="shared" si="19"/>
        <v>0.70999999999990315</v>
      </c>
      <c r="T297" s="9"/>
      <c r="U297" s="9"/>
      <c r="V297" s="9"/>
      <c r="W297" s="17"/>
      <c r="X297" s="9"/>
    </row>
    <row r="298" spans="2:24">
      <c r="B298" s="9">
        <f t="shared" si="20"/>
        <v>5.2910000000000972</v>
      </c>
      <c r="C298" s="9">
        <f t="shared" si="18"/>
        <v>1</v>
      </c>
      <c r="D298" s="9">
        <f t="shared" si="17"/>
        <v>0.29100000000009718</v>
      </c>
      <c r="E298" s="9">
        <f t="shared" si="19"/>
        <v>0.70899999999990282</v>
      </c>
      <c r="T298" s="9"/>
      <c r="U298" s="9"/>
      <c r="V298" s="9"/>
      <c r="W298" s="17"/>
      <c r="X298" s="9"/>
    </row>
    <row r="299" spans="2:24">
      <c r="B299" s="9">
        <f t="shared" si="20"/>
        <v>5.2920000000000975</v>
      </c>
      <c r="C299" s="9">
        <f t="shared" si="18"/>
        <v>1</v>
      </c>
      <c r="D299" s="9">
        <f t="shared" si="17"/>
        <v>0.29200000000009751</v>
      </c>
      <c r="E299" s="9">
        <f t="shared" si="19"/>
        <v>0.70799999999990249</v>
      </c>
      <c r="T299" s="9"/>
      <c r="U299" s="9"/>
      <c r="V299" s="9"/>
      <c r="W299" s="17"/>
      <c r="X299" s="9"/>
    </row>
    <row r="300" spans="2:24">
      <c r="B300" s="9">
        <f t="shared" si="20"/>
        <v>5.2930000000000978</v>
      </c>
      <c r="C300" s="9">
        <f t="shared" si="18"/>
        <v>1</v>
      </c>
      <c r="D300" s="9">
        <f t="shared" si="17"/>
        <v>0.29300000000009785</v>
      </c>
      <c r="E300" s="9">
        <f t="shared" si="19"/>
        <v>0.70699999999990215</v>
      </c>
      <c r="T300" s="9"/>
      <c r="U300" s="9"/>
      <c r="V300" s="9"/>
      <c r="W300" s="17"/>
      <c r="X300" s="9"/>
    </row>
    <row r="301" spans="2:24">
      <c r="B301" s="9">
        <f t="shared" si="20"/>
        <v>5.2940000000000982</v>
      </c>
      <c r="C301" s="9">
        <f t="shared" si="18"/>
        <v>1</v>
      </c>
      <c r="D301" s="9">
        <f t="shared" si="17"/>
        <v>0.29400000000009818</v>
      </c>
      <c r="E301" s="9">
        <f t="shared" si="19"/>
        <v>0.70599999999990182</v>
      </c>
      <c r="T301" s="9"/>
      <c r="U301" s="9"/>
      <c r="V301" s="9"/>
      <c r="W301" s="17"/>
      <c r="X301" s="9"/>
    </row>
    <row r="302" spans="2:24">
      <c r="B302" s="9">
        <f t="shared" si="20"/>
        <v>5.2950000000000985</v>
      </c>
      <c r="C302" s="9">
        <f t="shared" si="18"/>
        <v>1</v>
      </c>
      <c r="D302" s="9">
        <f t="shared" si="17"/>
        <v>0.29500000000009852</v>
      </c>
      <c r="E302" s="9">
        <f t="shared" si="19"/>
        <v>0.70499999999990148</v>
      </c>
      <c r="T302" s="9"/>
      <c r="U302" s="9"/>
      <c r="V302" s="9"/>
      <c r="W302" s="17"/>
      <c r="X302" s="9"/>
    </row>
    <row r="303" spans="2:24">
      <c r="B303" s="9">
        <f t="shared" si="20"/>
        <v>5.2960000000000989</v>
      </c>
      <c r="C303" s="9">
        <f t="shared" si="18"/>
        <v>1</v>
      </c>
      <c r="D303" s="9">
        <f t="shared" si="17"/>
        <v>0.29600000000009885</v>
      </c>
      <c r="E303" s="9">
        <f t="shared" si="19"/>
        <v>0.70399999999990115</v>
      </c>
      <c r="T303" s="9"/>
      <c r="U303" s="9"/>
      <c r="V303" s="9"/>
      <c r="W303" s="17"/>
      <c r="X303" s="9"/>
    </row>
    <row r="304" spans="2:24">
      <c r="B304" s="9">
        <f t="shared" si="20"/>
        <v>5.2970000000000992</v>
      </c>
      <c r="C304" s="9">
        <f t="shared" si="18"/>
        <v>1</v>
      </c>
      <c r="D304" s="9">
        <f t="shared" si="17"/>
        <v>0.29700000000009918</v>
      </c>
      <c r="E304" s="9">
        <f t="shared" si="19"/>
        <v>0.70299999999990082</v>
      </c>
      <c r="T304" s="9"/>
      <c r="U304" s="9"/>
      <c r="V304" s="9"/>
      <c r="W304" s="17"/>
      <c r="X304" s="9"/>
    </row>
    <row r="305" spans="2:24">
      <c r="B305" s="9">
        <f t="shared" si="20"/>
        <v>5.2980000000000995</v>
      </c>
      <c r="C305" s="9">
        <f t="shared" si="18"/>
        <v>1</v>
      </c>
      <c r="D305" s="9">
        <f t="shared" si="17"/>
        <v>0.29800000000009952</v>
      </c>
      <c r="E305" s="9">
        <f t="shared" si="19"/>
        <v>0.70199999999990048</v>
      </c>
      <c r="T305" s="9"/>
      <c r="U305" s="9"/>
      <c r="V305" s="9"/>
      <c r="W305" s="17"/>
      <c r="X305" s="9"/>
    </row>
    <row r="306" spans="2:24">
      <c r="B306" s="9">
        <f t="shared" si="20"/>
        <v>5.2990000000000999</v>
      </c>
      <c r="C306" s="9">
        <f t="shared" si="18"/>
        <v>1</v>
      </c>
      <c r="D306" s="9">
        <f t="shared" si="17"/>
        <v>0.29900000000009985</v>
      </c>
      <c r="E306" s="9">
        <f t="shared" si="19"/>
        <v>0.70099999999990015</v>
      </c>
      <c r="T306" s="9"/>
      <c r="U306" s="9"/>
      <c r="V306" s="9"/>
      <c r="W306" s="17"/>
      <c r="X306" s="9"/>
    </row>
    <row r="307" spans="2:24">
      <c r="B307" s="9">
        <f t="shared" si="20"/>
        <v>5.3000000000001002</v>
      </c>
      <c r="C307" s="9">
        <f t="shared" si="18"/>
        <v>1</v>
      </c>
      <c r="D307" s="9">
        <f t="shared" si="17"/>
        <v>0.30000000000010019</v>
      </c>
      <c r="E307" s="9">
        <f t="shared" si="19"/>
        <v>0.69999999999989981</v>
      </c>
      <c r="T307" s="9"/>
      <c r="U307" s="9"/>
      <c r="V307" s="9"/>
      <c r="W307" s="17"/>
      <c r="X307" s="9"/>
    </row>
    <row r="308" spans="2:24">
      <c r="B308" s="9">
        <f t="shared" si="20"/>
        <v>5.3010000000001005</v>
      </c>
      <c r="C308" s="9">
        <f t="shared" si="18"/>
        <v>1</v>
      </c>
      <c r="D308" s="9">
        <f t="shared" si="17"/>
        <v>0.30100000000010052</v>
      </c>
      <c r="E308" s="9">
        <f t="shared" si="19"/>
        <v>0.69899999999989948</v>
      </c>
      <c r="T308" s="9"/>
      <c r="U308" s="9"/>
      <c r="V308" s="9"/>
      <c r="W308" s="17"/>
      <c r="X308" s="9"/>
    </row>
    <row r="309" spans="2:24">
      <c r="B309" s="9">
        <f t="shared" si="20"/>
        <v>5.3020000000001009</v>
      </c>
      <c r="C309" s="9">
        <f t="shared" si="18"/>
        <v>1</v>
      </c>
      <c r="D309" s="9">
        <f t="shared" si="17"/>
        <v>0.30200000000010085</v>
      </c>
      <c r="E309" s="9">
        <f t="shared" si="19"/>
        <v>0.69799999999989915</v>
      </c>
      <c r="T309" s="9"/>
      <c r="U309" s="9"/>
      <c r="V309" s="9"/>
      <c r="W309" s="17"/>
      <c r="X309" s="9"/>
    </row>
    <row r="310" spans="2:24">
      <c r="B310" s="9">
        <f t="shared" si="20"/>
        <v>5.3030000000001012</v>
      </c>
      <c r="C310" s="9">
        <f t="shared" si="18"/>
        <v>1</v>
      </c>
      <c r="D310" s="9">
        <f t="shared" si="17"/>
        <v>0.30300000000010119</v>
      </c>
      <c r="E310" s="9">
        <f t="shared" si="19"/>
        <v>0.69699999999989881</v>
      </c>
      <c r="T310" s="9"/>
      <c r="U310" s="9"/>
      <c r="V310" s="9"/>
      <c r="W310" s="17"/>
      <c r="X310" s="9"/>
    </row>
    <row r="311" spans="2:24">
      <c r="B311" s="9">
        <f t="shared" si="20"/>
        <v>5.3040000000001015</v>
      </c>
      <c r="C311" s="9">
        <f t="shared" si="18"/>
        <v>1</v>
      </c>
      <c r="D311" s="9">
        <f t="shared" si="17"/>
        <v>0.30400000000010152</v>
      </c>
      <c r="E311" s="9">
        <f t="shared" si="19"/>
        <v>0.69599999999989848</v>
      </c>
      <c r="T311" s="9"/>
      <c r="U311" s="9"/>
      <c r="V311" s="9"/>
      <c r="W311" s="17"/>
      <c r="X311" s="9"/>
    </row>
    <row r="312" spans="2:24">
      <c r="B312" s="9">
        <f t="shared" si="20"/>
        <v>5.3050000000001019</v>
      </c>
      <c r="C312" s="9">
        <f t="shared" si="18"/>
        <v>1</v>
      </c>
      <c r="D312" s="9">
        <f t="shared" si="17"/>
        <v>0.30500000000010186</v>
      </c>
      <c r="E312" s="9">
        <f t="shared" si="19"/>
        <v>0.69499999999989814</v>
      </c>
      <c r="T312" s="9"/>
      <c r="U312" s="9"/>
      <c r="V312" s="9"/>
      <c r="W312" s="17"/>
      <c r="X312" s="9"/>
    </row>
    <row r="313" spans="2:24">
      <c r="B313" s="9">
        <f t="shared" si="20"/>
        <v>5.3060000000001022</v>
      </c>
      <c r="C313" s="9">
        <f t="shared" si="18"/>
        <v>1</v>
      </c>
      <c r="D313" s="9">
        <f t="shared" si="17"/>
        <v>0.30600000000010219</v>
      </c>
      <c r="E313" s="9">
        <f t="shared" si="19"/>
        <v>0.69399999999989781</v>
      </c>
      <c r="T313" s="9"/>
      <c r="U313" s="9"/>
      <c r="V313" s="9"/>
      <c r="W313" s="17"/>
      <c r="X313" s="9"/>
    </row>
    <row r="314" spans="2:24">
      <c r="B314" s="9">
        <f t="shared" si="20"/>
        <v>5.3070000000001025</v>
      </c>
      <c r="C314" s="9">
        <f t="shared" si="18"/>
        <v>1</v>
      </c>
      <c r="D314" s="9">
        <f t="shared" si="17"/>
        <v>0.30700000000010252</v>
      </c>
      <c r="E314" s="9">
        <f t="shared" si="19"/>
        <v>0.69299999999989748</v>
      </c>
      <c r="T314" s="9"/>
      <c r="U314" s="9"/>
      <c r="V314" s="9"/>
      <c r="W314" s="17"/>
      <c r="X314" s="9"/>
    </row>
    <row r="315" spans="2:24">
      <c r="B315" s="9">
        <f t="shared" si="20"/>
        <v>5.3080000000001029</v>
      </c>
      <c r="C315" s="9">
        <f t="shared" si="18"/>
        <v>1</v>
      </c>
      <c r="D315" s="9">
        <f t="shared" si="17"/>
        <v>0.30800000000010286</v>
      </c>
      <c r="E315" s="9">
        <f t="shared" si="19"/>
        <v>0.69199999999989714</v>
      </c>
      <c r="T315" s="9"/>
      <c r="U315" s="9"/>
      <c r="V315" s="9"/>
      <c r="W315" s="17"/>
      <c r="X315" s="9"/>
    </row>
    <row r="316" spans="2:24">
      <c r="B316" s="9">
        <f t="shared" si="20"/>
        <v>5.3090000000001032</v>
      </c>
      <c r="C316" s="9">
        <f t="shared" si="18"/>
        <v>1</v>
      </c>
      <c r="D316" s="9">
        <f t="shared" si="17"/>
        <v>0.30900000000010319</v>
      </c>
      <c r="E316" s="9">
        <f t="shared" si="19"/>
        <v>0.69099999999989681</v>
      </c>
      <c r="T316" s="9"/>
      <c r="U316" s="9"/>
      <c r="V316" s="9"/>
      <c r="W316" s="17"/>
      <c r="X316" s="9"/>
    </row>
    <row r="317" spans="2:24">
      <c r="B317" s="9">
        <f t="shared" si="20"/>
        <v>5.3100000000001035</v>
      </c>
      <c r="C317" s="9">
        <f t="shared" si="18"/>
        <v>1</v>
      </c>
      <c r="D317" s="9">
        <f t="shared" si="17"/>
        <v>0.31000000000010353</v>
      </c>
      <c r="E317" s="9">
        <f t="shared" si="19"/>
        <v>0.68999999999989647</v>
      </c>
      <c r="T317" s="9"/>
      <c r="U317" s="9"/>
      <c r="V317" s="9"/>
      <c r="W317" s="17"/>
      <c r="X317" s="9"/>
    </row>
    <row r="318" spans="2:24">
      <c r="B318" s="9">
        <f t="shared" si="20"/>
        <v>5.3110000000001039</v>
      </c>
      <c r="C318" s="9">
        <f t="shared" si="18"/>
        <v>1</v>
      </c>
      <c r="D318" s="9">
        <f t="shared" si="17"/>
        <v>0.31100000000010386</v>
      </c>
      <c r="E318" s="9">
        <f t="shared" si="19"/>
        <v>0.68899999999989614</v>
      </c>
      <c r="T318" s="9"/>
      <c r="U318" s="9"/>
      <c r="V318" s="9"/>
      <c r="W318" s="17"/>
      <c r="X318" s="9"/>
    </row>
    <row r="319" spans="2:24">
      <c r="B319" s="9">
        <f t="shared" si="20"/>
        <v>5.3120000000001042</v>
      </c>
      <c r="C319" s="9">
        <f t="shared" si="18"/>
        <v>1</v>
      </c>
      <c r="D319" s="9">
        <f t="shared" si="17"/>
        <v>0.31200000000010419</v>
      </c>
      <c r="E319" s="9">
        <f t="shared" si="19"/>
        <v>0.68799999999989581</v>
      </c>
      <c r="T319" s="9"/>
      <c r="U319" s="9"/>
      <c r="V319" s="9"/>
      <c r="W319" s="17"/>
      <c r="X319" s="9"/>
    </row>
    <row r="320" spans="2:24">
      <c r="B320" s="9">
        <f t="shared" si="20"/>
        <v>5.3130000000001045</v>
      </c>
      <c r="C320" s="9">
        <f t="shared" si="18"/>
        <v>1</v>
      </c>
      <c r="D320" s="9">
        <f t="shared" si="17"/>
        <v>0.31300000000010453</v>
      </c>
      <c r="E320" s="9">
        <f t="shared" si="19"/>
        <v>0.68699999999989547</v>
      </c>
      <c r="T320" s="9"/>
      <c r="U320" s="9"/>
      <c r="V320" s="9"/>
      <c r="W320" s="17"/>
      <c r="X320" s="9"/>
    </row>
    <row r="321" spans="2:24">
      <c r="B321" s="9">
        <f t="shared" si="20"/>
        <v>5.3140000000001049</v>
      </c>
      <c r="C321" s="9">
        <f t="shared" si="18"/>
        <v>1</v>
      </c>
      <c r="D321" s="9">
        <f t="shared" si="17"/>
        <v>0.31400000000010486</v>
      </c>
      <c r="E321" s="9">
        <f t="shared" si="19"/>
        <v>0.68599999999989514</v>
      </c>
      <c r="T321" s="9"/>
      <c r="U321" s="9"/>
      <c r="V321" s="9"/>
      <c r="W321" s="17"/>
      <c r="X321" s="9"/>
    </row>
    <row r="322" spans="2:24">
      <c r="B322" s="9">
        <f t="shared" si="20"/>
        <v>5.3150000000001052</v>
      </c>
      <c r="C322" s="9">
        <f t="shared" si="18"/>
        <v>1</v>
      </c>
      <c r="D322" s="9">
        <f t="shared" si="17"/>
        <v>0.3150000000001052</v>
      </c>
      <c r="E322" s="9">
        <f t="shared" si="19"/>
        <v>0.6849999999998948</v>
      </c>
      <c r="T322" s="9"/>
      <c r="U322" s="9"/>
      <c r="V322" s="9"/>
      <c r="W322" s="17"/>
      <c r="X322" s="9"/>
    </row>
    <row r="323" spans="2:24">
      <c r="B323" s="9">
        <f t="shared" si="20"/>
        <v>5.3160000000001055</v>
      </c>
      <c r="C323" s="9">
        <f t="shared" si="18"/>
        <v>1</v>
      </c>
      <c r="D323" s="9">
        <f t="shared" si="17"/>
        <v>0.31600000000010553</v>
      </c>
      <c r="E323" s="9">
        <f t="shared" si="19"/>
        <v>0.68399999999989447</v>
      </c>
      <c r="T323" s="9"/>
      <c r="U323" s="9"/>
      <c r="V323" s="9"/>
      <c r="W323" s="17"/>
      <c r="X323" s="9"/>
    </row>
    <row r="324" spans="2:24">
      <c r="B324" s="9">
        <f t="shared" si="20"/>
        <v>5.3170000000001059</v>
      </c>
      <c r="C324" s="9">
        <f t="shared" si="18"/>
        <v>1</v>
      </c>
      <c r="D324" s="9">
        <f t="shared" si="17"/>
        <v>0.31700000000010586</v>
      </c>
      <c r="E324" s="9">
        <f t="shared" si="19"/>
        <v>0.68299999999989414</v>
      </c>
      <c r="T324" s="9"/>
      <c r="U324" s="9"/>
      <c r="V324" s="9"/>
      <c r="W324" s="17"/>
      <c r="X324" s="9"/>
    </row>
    <row r="325" spans="2:24">
      <c r="B325" s="9">
        <f t="shared" si="20"/>
        <v>5.3180000000001062</v>
      </c>
      <c r="C325" s="9">
        <f t="shared" si="18"/>
        <v>1</v>
      </c>
      <c r="D325" s="9">
        <f t="shared" si="17"/>
        <v>0.3180000000001062</v>
      </c>
      <c r="E325" s="9">
        <f t="shared" si="19"/>
        <v>0.6819999999998938</v>
      </c>
      <c r="T325" s="9"/>
      <c r="U325" s="9"/>
      <c r="V325" s="9"/>
      <c r="W325" s="17"/>
      <c r="X325" s="9"/>
    </row>
    <row r="326" spans="2:24">
      <c r="B326" s="9">
        <f t="shared" si="20"/>
        <v>5.3190000000001065</v>
      </c>
      <c r="C326" s="9">
        <f t="shared" si="18"/>
        <v>1</v>
      </c>
      <c r="D326" s="9">
        <f t="shared" si="17"/>
        <v>0.31900000000010653</v>
      </c>
      <c r="E326" s="9">
        <f t="shared" si="19"/>
        <v>0.68099999999989347</v>
      </c>
      <c r="T326" s="9"/>
      <c r="U326" s="9"/>
      <c r="V326" s="9"/>
      <c r="W326" s="17"/>
      <c r="X326" s="9"/>
    </row>
    <row r="327" spans="2:24">
      <c r="B327" s="9">
        <f t="shared" si="20"/>
        <v>5.3200000000001069</v>
      </c>
      <c r="C327" s="9">
        <f t="shared" si="18"/>
        <v>1</v>
      </c>
      <c r="D327" s="9">
        <f t="shared" ref="D327:D390" si="21">($B327-$B$3)/($B$4-$B$3)</f>
        <v>0.32000000000010687</v>
      </c>
      <c r="E327" s="9">
        <f t="shared" si="19"/>
        <v>0.67999999999989313</v>
      </c>
      <c r="T327" s="9"/>
      <c r="U327" s="9"/>
      <c r="V327" s="9"/>
      <c r="W327" s="17"/>
      <c r="X327" s="9"/>
    </row>
    <row r="328" spans="2:24">
      <c r="B328" s="9">
        <f t="shared" si="20"/>
        <v>5.3210000000001072</v>
      </c>
      <c r="C328" s="9">
        <f t="shared" ref="C328:C391" si="22">IF(B328&gt;$B$4,0,1/($B$4-$B$3))</f>
        <v>1</v>
      </c>
      <c r="D328" s="9">
        <f t="shared" si="21"/>
        <v>0.3210000000001072</v>
      </c>
      <c r="E328" s="9">
        <f t="shared" ref="E328:E391" si="23">1-D328</f>
        <v>0.6789999999998928</v>
      </c>
      <c r="T328" s="9"/>
      <c r="U328" s="9"/>
      <c r="V328" s="9"/>
      <c r="W328" s="17"/>
      <c r="X328" s="9"/>
    </row>
    <row r="329" spans="2:24">
      <c r="B329" s="9">
        <f t="shared" ref="B329:B392" si="24">B328+($B$1007-$B$7)/1000</f>
        <v>5.3220000000001075</v>
      </c>
      <c r="C329" s="9">
        <f t="shared" si="22"/>
        <v>1</v>
      </c>
      <c r="D329" s="9">
        <f t="shared" si="21"/>
        <v>0.32200000000010753</v>
      </c>
      <c r="E329" s="9">
        <f t="shared" si="23"/>
        <v>0.67799999999989247</v>
      </c>
      <c r="T329" s="9"/>
      <c r="U329" s="9"/>
      <c r="V329" s="9"/>
      <c r="W329" s="17"/>
      <c r="X329" s="9"/>
    </row>
    <row r="330" spans="2:24">
      <c r="B330" s="9">
        <f t="shared" si="24"/>
        <v>5.3230000000001079</v>
      </c>
      <c r="C330" s="9">
        <f t="shared" si="22"/>
        <v>1</v>
      </c>
      <c r="D330" s="9">
        <f t="shared" si="21"/>
        <v>0.32300000000010787</v>
      </c>
      <c r="E330" s="9">
        <f t="shared" si="23"/>
        <v>0.67699999999989213</v>
      </c>
      <c r="T330" s="9"/>
      <c r="U330" s="9"/>
      <c r="V330" s="9"/>
      <c r="W330" s="17"/>
      <c r="X330" s="9"/>
    </row>
    <row r="331" spans="2:24">
      <c r="B331" s="9">
        <f t="shared" si="24"/>
        <v>5.3240000000001082</v>
      </c>
      <c r="C331" s="9">
        <f t="shared" si="22"/>
        <v>1</v>
      </c>
      <c r="D331" s="9">
        <f t="shared" si="21"/>
        <v>0.3240000000001082</v>
      </c>
      <c r="E331" s="9">
        <f t="shared" si="23"/>
        <v>0.6759999999998918</v>
      </c>
      <c r="T331" s="9"/>
      <c r="U331" s="9"/>
      <c r="V331" s="9"/>
      <c r="W331" s="17"/>
      <c r="X331" s="9"/>
    </row>
    <row r="332" spans="2:24">
      <c r="B332" s="9">
        <f t="shared" si="24"/>
        <v>5.3250000000001085</v>
      </c>
      <c r="C332" s="9">
        <f t="shared" si="22"/>
        <v>1</v>
      </c>
      <c r="D332" s="9">
        <f t="shared" si="21"/>
        <v>0.32500000000010854</v>
      </c>
      <c r="E332" s="9">
        <f t="shared" si="23"/>
        <v>0.67499999999989146</v>
      </c>
      <c r="T332" s="9"/>
      <c r="U332" s="9"/>
      <c r="V332" s="9"/>
      <c r="W332" s="17"/>
      <c r="X332" s="9"/>
    </row>
    <row r="333" spans="2:24">
      <c r="B333" s="9">
        <f t="shared" si="24"/>
        <v>5.3260000000001089</v>
      </c>
      <c r="C333" s="9">
        <f t="shared" si="22"/>
        <v>1</v>
      </c>
      <c r="D333" s="9">
        <f t="shared" si="21"/>
        <v>0.32600000000010887</v>
      </c>
      <c r="E333" s="9">
        <f t="shared" si="23"/>
        <v>0.67399999999989113</v>
      </c>
      <c r="T333" s="9"/>
      <c r="U333" s="9"/>
      <c r="V333" s="9"/>
      <c r="W333" s="17"/>
      <c r="X333" s="9"/>
    </row>
    <row r="334" spans="2:24">
      <c r="B334" s="9">
        <f t="shared" si="24"/>
        <v>5.3270000000001092</v>
      </c>
      <c r="C334" s="9">
        <f t="shared" si="22"/>
        <v>1</v>
      </c>
      <c r="D334" s="9">
        <f t="shared" si="21"/>
        <v>0.3270000000001092</v>
      </c>
      <c r="E334" s="9">
        <f t="shared" si="23"/>
        <v>0.6729999999998908</v>
      </c>
      <c r="T334" s="9"/>
      <c r="U334" s="9"/>
      <c r="V334" s="9"/>
      <c r="W334" s="17"/>
      <c r="X334" s="9"/>
    </row>
    <row r="335" spans="2:24">
      <c r="B335" s="9">
        <f t="shared" si="24"/>
        <v>5.3280000000001095</v>
      </c>
      <c r="C335" s="9">
        <f t="shared" si="22"/>
        <v>1</v>
      </c>
      <c r="D335" s="9">
        <f t="shared" si="21"/>
        <v>0.32800000000010954</v>
      </c>
      <c r="E335" s="9">
        <f t="shared" si="23"/>
        <v>0.67199999999989046</v>
      </c>
      <c r="T335" s="9"/>
      <c r="U335" s="9"/>
      <c r="V335" s="9"/>
      <c r="W335" s="17"/>
      <c r="X335" s="9"/>
    </row>
    <row r="336" spans="2:24">
      <c r="B336" s="9">
        <f t="shared" si="24"/>
        <v>5.3290000000001099</v>
      </c>
      <c r="C336" s="9">
        <f t="shared" si="22"/>
        <v>1</v>
      </c>
      <c r="D336" s="9">
        <f t="shared" si="21"/>
        <v>0.32900000000010987</v>
      </c>
      <c r="E336" s="9">
        <f t="shared" si="23"/>
        <v>0.67099999999989013</v>
      </c>
      <c r="T336" s="9"/>
      <c r="U336" s="9"/>
      <c r="V336" s="9"/>
      <c r="W336" s="17"/>
      <c r="X336" s="9"/>
    </row>
    <row r="337" spans="2:24">
      <c r="B337" s="9">
        <f t="shared" si="24"/>
        <v>5.3300000000001102</v>
      </c>
      <c r="C337" s="9">
        <f t="shared" si="22"/>
        <v>1</v>
      </c>
      <c r="D337" s="9">
        <f t="shared" si="21"/>
        <v>0.33000000000011021</v>
      </c>
      <c r="E337" s="9">
        <f t="shared" si="23"/>
        <v>0.66999999999988979</v>
      </c>
      <c r="T337" s="9"/>
      <c r="U337" s="9"/>
      <c r="V337" s="9"/>
      <c r="W337" s="17"/>
      <c r="X337" s="9"/>
    </row>
    <row r="338" spans="2:24">
      <c r="B338" s="9">
        <f t="shared" si="24"/>
        <v>5.3310000000001105</v>
      </c>
      <c r="C338" s="9">
        <f t="shared" si="22"/>
        <v>1</v>
      </c>
      <c r="D338" s="9">
        <f t="shared" si="21"/>
        <v>0.33100000000011054</v>
      </c>
      <c r="E338" s="9">
        <f t="shared" si="23"/>
        <v>0.66899999999988946</v>
      </c>
      <c r="T338" s="9"/>
      <c r="U338" s="9"/>
      <c r="V338" s="9"/>
      <c r="W338" s="17"/>
      <c r="X338" s="9"/>
    </row>
    <row r="339" spans="2:24">
      <c r="B339" s="9">
        <f t="shared" si="24"/>
        <v>5.3320000000001109</v>
      </c>
      <c r="C339" s="9">
        <f t="shared" si="22"/>
        <v>1</v>
      </c>
      <c r="D339" s="9">
        <f t="shared" si="21"/>
        <v>0.33200000000011087</v>
      </c>
      <c r="E339" s="9">
        <f t="shared" si="23"/>
        <v>0.66799999999988913</v>
      </c>
      <c r="T339" s="9"/>
      <c r="U339" s="9"/>
      <c r="V339" s="9"/>
      <c r="W339" s="17"/>
      <c r="X339" s="9"/>
    </row>
    <row r="340" spans="2:24">
      <c r="B340" s="9">
        <f t="shared" si="24"/>
        <v>5.3330000000001112</v>
      </c>
      <c r="C340" s="9">
        <f t="shared" si="22"/>
        <v>1</v>
      </c>
      <c r="D340" s="9">
        <f t="shared" si="21"/>
        <v>0.33300000000011121</v>
      </c>
      <c r="E340" s="9">
        <f t="shared" si="23"/>
        <v>0.66699999999988879</v>
      </c>
      <c r="T340" s="9"/>
      <c r="U340" s="9"/>
      <c r="V340" s="9"/>
      <c r="W340" s="17"/>
      <c r="X340" s="9"/>
    </row>
    <row r="341" spans="2:24">
      <c r="B341" s="9">
        <f t="shared" si="24"/>
        <v>5.3340000000001115</v>
      </c>
      <c r="C341" s="9">
        <f t="shared" si="22"/>
        <v>1</v>
      </c>
      <c r="D341" s="9">
        <f t="shared" si="21"/>
        <v>0.33400000000011154</v>
      </c>
      <c r="E341" s="9">
        <f t="shared" si="23"/>
        <v>0.66599999999988846</v>
      </c>
      <c r="T341" s="9"/>
      <c r="U341" s="9"/>
      <c r="V341" s="9"/>
      <c r="W341" s="17"/>
      <c r="X341" s="9"/>
    </row>
    <row r="342" spans="2:24">
      <c r="B342" s="9">
        <f t="shared" si="24"/>
        <v>5.3350000000001119</v>
      </c>
      <c r="C342" s="9">
        <f t="shared" si="22"/>
        <v>1</v>
      </c>
      <c r="D342" s="9">
        <f t="shared" si="21"/>
        <v>0.33500000000011187</v>
      </c>
      <c r="E342" s="9">
        <f t="shared" si="23"/>
        <v>0.66499999999988813</v>
      </c>
      <c r="T342" s="9"/>
      <c r="U342" s="9"/>
      <c r="V342" s="9"/>
      <c r="W342" s="17"/>
      <c r="X342" s="9"/>
    </row>
    <row r="343" spans="2:24">
      <c r="B343" s="9">
        <f t="shared" si="24"/>
        <v>5.3360000000001122</v>
      </c>
      <c r="C343" s="9">
        <f t="shared" si="22"/>
        <v>1</v>
      </c>
      <c r="D343" s="9">
        <f t="shared" si="21"/>
        <v>0.33600000000011221</v>
      </c>
      <c r="E343" s="9">
        <f t="shared" si="23"/>
        <v>0.66399999999988779</v>
      </c>
      <c r="T343" s="9"/>
      <c r="U343" s="9"/>
      <c r="V343" s="9"/>
      <c r="W343" s="17"/>
      <c r="X343" s="9"/>
    </row>
    <row r="344" spans="2:24">
      <c r="B344" s="9">
        <f t="shared" si="24"/>
        <v>5.3370000000001125</v>
      </c>
      <c r="C344" s="9">
        <f t="shared" si="22"/>
        <v>1</v>
      </c>
      <c r="D344" s="9">
        <f t="shared" si="21"/>
        <v>0.33700000000011254</v>
      </c>
      <c r="E344" s="9">
        <f t="shared" si="23"/>
        <v>0.66299999999988746</v>
      </c>
      <c r="T344" s="9"/>
      <c r="U344" s="9"/>
      <c r="V344" s="9"/>
      <c r="W344" s="17"/>
      <c r="X344" s="9"/>
    </row>
    <row r="345" spans="2:24">
      <c r="B345" s="9">
        <f t="shared" si="24"/>
        <v>5.3380000000001129</v>
      </c>
      <c r="C345" s="9">
        <f t="shared" si="22"/>
        <v>1</v>
      </c>
      <c r="D345" s="9">
        <f t="shared" si="21"/>
        <v>0.33800000000011288</v>
      </c>
      <c r="E345" s="9">
        <f t="shared" si="23"/>
        <v>0.66199999999988712</v>
      </c>
      <c r="T345" s="9"/>
      <c r="U345" s="9"/>
      <c r="V345" s="9"/>
      <c r="W345" s="17"/>
      <c r="X345" s="9"/>
    </row>
    <row r="346" spans="2:24">
      <c r="B346" s="9">
        <f t="shared" si="24"/>
        <v>5.3390000000001132</v>
      </c>
      <c r="C346" s="9">
        <f t="shared" si="22"/>
        <v>1</v>
      </c>
      <c r="D346" s="9">
        <f t="shared" si="21"/>
        <v>0.33900000000011321</v>
      </c>
      <c r="E346" s="9">
        <f t="shared" si="23"/>
        <v>0.66099999999988679</v>
      </c>
      <c r="T346" s="9"/>
      <c r="U346" s="9"/>
      <c r="V346" s="9"/>
      <c r="W346" s="17"/>
      <c r="X346" s="9"/>
    </row>
    <row r="347" spans="2:24">
      <c r="B347" s="9">
        <f t="shared" si="24"/>
        <v>5.3400000000001135</v>
      </c>
      <c r="C347" s="9">
        <f t="shared" si="22"/>
        <v>1</v>
      </c>
      <c r="D347" s="9">
        <f t="shared" si="21"/>
        <v>0.34000000000011354</v>
      </c>
      <c r="E347" s="9">
        <f t="shared" si="23"/>
        <v>0.65999999999988646</v>
      </c>
      <c r="T347" s="9"/>
      <c r="U347" s="9"/>
      <c r="V347" s="9"/>
      <c r="W347" s="17"/>
      <c r="X347" s="9"/>
    </row>
    <row r="348" spans="2:24">
      <c r="B348" s="9">
        <f t="shared" si="24"/>
        <v>5.3410000000001139</v>
      </c>
      <c r="C348" s="9">
        <f t="shared" si="22"/>
        <v>1</v>
      </c>
      <c r="D348" s="9">
        <f t="shared" si="21"/>
        <v>0.34100000000011388</v>
      </c>
      <c r="E348" s="9">
        <f t="shared" si="23"/>
        <v>0.65899999999988612</v>
      </c>
      <c r="T348" s="9"/>
      <c r="U348" s="9"/>
      <c r="V348" s="9"/>
      <c r="W348" s="17"/>
      <c r="X348" s="9"/>
    </row>
    <row r="349" spans="2:24">
      <c r="B349" s="9">
        <f t="shared" si="24"/>
        <v>5.3420000000001142</v>
      </c>
      <c r="C349" s="9">
        <f t="shared" si="22"/>
        <v>1</v>
      </c>
      <c r="D349" s="9">
        <f t="shared" si="21"/>
        <v>0.34200000000011421</v>
      </c>
      <c r="E349" s="9">
        <f t="shared" si="23"/>
        <v>0.65799999999988579</v>
      </c>
      <c r="T349" s="9"/>
      <c r="U349" s="9"/>
      <c r="V349" s="9"/>
      <c r="W349" s="17"/>
      <c r="X349" s="9"/>
    </row>
    <row r="350" spans="2:24">
      <c r="B350" s="9">
        <f t="shared" si="24"/>
        <v>5.3430000000001145</v>
      </c>
      <c r="C350" s="9">
        <f t="shared" si="22"/>
        <v>1</v>
      </c>
      <c r="D350" s="9">
        <f t="shared" si="21"/>
        <v>0.34300000000011455</v>
      </c>
      <c r="E350" s="9">
        <f t="shared" si="23"/>
        <v>0.65699999999988545</v>
      </c>
      <c r="T350" s="9"/>
      <c r="U350" s="9"/>
      <c r="V350" s="9"/>
      <c r="W350" s="17"/>
      <c r="X350" s="9"/>
    </row>
    <row r="351" spans="2:24">
      <c r="B351" s="9">
        <f t="shared" si="24"/>
        <v>5.3440000000001149</v>
      </c>
      <c r="C351" s="9">
        <f t="shared" si="22"/>
        <v>1</v>
      </c>
      <c r="D351" s="9">
        <f t="shared" si="21"/>
        <v>0.34400000000011488</v>
      </c>
      <c r="E351" s="9">
        <f t="shared" si="23"/>
        <v>0.65599999999988512</v>
      </c>
      <c r="T351" s="9"/>
      <c r="U351" s="9"/>
      <c r="V351" s="9"/>
      <c r="W351" s="17"/>
      <c r="X351" s="9"/>
    </row>
    <row r="352" spans="2:24">
      <c r="B352" s="9">
        <f t="shared" si="24"/>
        <v>5.3450000000001152</v>
      </c>
      <c r="C352" s="9">
        <f t="shared" si="22"/>
        <v>1</v>
      </c>
      <c r="D352" s="9">
        <f t="shared" si="21"/>
        <v>0.34500000000011521</v>
      </c>
      <c r="E352" s="9">
        <f t="shared" si="23"/>
        <v>0.65499999999988479</v>
      </c>
      <c r="T352" s="9"/>
      <c r="U352" s="9"/>
      <c r="V352" s="9"/>
      <c r="W352" s="17"/>
      <c r="X352" s="9"/>
    </row>
    <row r="353" spans="2:24">
      <c r="B353" s="9">
        <f t="shared" si="24"/>
        <v>5.3460000000001155</v>
      </c>
      <c r="C353" s="9">
        <f t="shared" si="22"/>
        <v>1</v>
      </c>
      <c r="D353" s="9">
        <f t="shared" si="21"/>
        <v>0.34600000000011555</v>
      </c>
      <c r="E353" s="9">
        <f t="shared" si="23"/>
        <v>0.65399999999988445</v>
      </c>
      <c r="T353" s="9"/>
      <c r="U353" s="9"/>
      <c r="V353" s="9"/>
      <c r="W353" s="17"/>
      <c r="X353" s="9"/>
    </row>
    <row r="354" spans="2:24">
      <c r="B354" s="9">
        <f t="shared" si="24"/>
        <v>5.3470000000001159</v>
      </c>
      <c r="C354" s="9">
        <f t="shared" si="22"/>
        <v>1</v>
      </c>
      <c r="D354" s="9">
        <f t="shared" si="21"/>
        <v>0.34700000000011588</v>
      </c>
      <c r="E354" s="9">
        <f t="shared" si="23"/>
        <v>0.65299999999988412</v>
      </c>
      <c r="T354" s="9"/>
      <c r="U354" s="9"/>
      <c r="V354" s="9"/>
      <c r="W354" s="17"/>
      <c r="X354" s="9"/>
    </row>
    <row r="355" spans="2:24">
      <c r="B355" s="9">
        <f t="shared" si="24"/>
        <v>5.3480000000001162</v>
      </c>
      <c r="C355" s="9">
        <f t="shared" si="22"/>
        <v>1</v>
      </c>
      <c r="D355" s="9">
        <f t="shared" si="21"/>
        <v>0.34800000000011622</v>
      </c>
      <c r="E355" s="9">
        <f t="shared" si="23"/>
        <v>0.65199999999988378</v>
      </c>
      <c r="T355" s="9"/>
      <c r="U355" s="9"/>
      <c r="V355" s="9"/>
      <c r="W355" s="17"/>
      <c r="X355" s="9"/>
    </row>
    <row r="356" spans="2:24">
      <c r="B356" s="9">
        <f t="shared" si="24"/>
        <v>5.3490000000001166</v>
      </c>
      <c r="C356" s="9">
        <f t="shared" si="22"/>
        <v>1</v>
      </c>
      <c r="D356" s="9">
        <f t="shared" si="21"/>
        <v>0.34900000000011655</v>
      </c>
      <c r="E356" s="9">
        <f t="shared" si="23"/>
        <v>0.65099999999988345</v>
      </c>
      <c r="T356" s="9"/>
      <c r="U356" s="9"/>
      <c r="V356" s="9"/>
      <c r="W356" s="17"/>
      <c r="X356" s="9"/>
    </row>
    <row r="357" spans="2:24">
      <c r="B357" s="9">
        <f t="shared" si="24"/>
        <v>5.3500000000001169</v>
      </c>
      <c r="C357" s="9">
        <f t="shared" si="22"/>
        <v>1</v>
      </c>
      <c r="D357" s="9">
        <f t="shared" si="21"/>
        <v>0.35000000000011688</v>
      </c>
      <c r="E357" s="9">
        <f t="shared" si="23"/>
        <v>0.64999999999988312</v>
      </c>
      <c r="T357" s="9"/>
      <c r="U357" s="9"/>
      <c r="V357" s="9"/>
      <c r="W357" s="17"/>
      <c r="X357" s="9"/>
    </row>
    <row r="358" spans="2:24">
      <c r="B358" s="9">
        <f t="shared" si="24"/>
        <v>5.3510000000001172</v>
      </c>
      <c r="C358" s="9">
        <f t="shared" si="22"/>
        <v>1</v>
      </c>
      <c r="D358" s="9">
        <f t="shared" si="21"/>
        <v>0.35100000000011722</v>
      </c>
      <c r="E358" s="9">
        <f t="shared" si="23"/>
        <v>0.64899999999988278</v>
      </c>
      <c r="T358" s="9"/>
      <c r="U358" s="9"/>
      <c r="V358" s="9"/>
      <c r="W358" s="17"/>
      <c r="X358" s="9"/>
    </row>
    <row r="359" spans="2:24">
      <c r="B359" s="9">
        <f t="shared" si="24"/>
        <v>5.3520000000001176</v>
      </c>
      <c r="C359" s="9">
        <f t="shared" si="22"/>
        <v>1</v>
      </c>
      <c r="D359" s="9">
        <f t="shared" si="21"/>
        <v>0.35200000000011755</v>
      </c>
      <c r="E359" s="9">
        <f t="shared" si="23"/>
        <v>0.64799999999988245</v>
      </c>
      <c r="T359" s="9"/>
      <c r="U359" s="9"/>
      <c r="V359" s="9"/>
      <c r="W359" s="17"/>
      <c r="X359" s="9"/>
    </row>
    <row r="360" spans="2:24">
      <c r="B360" s="9">
        <f t="shared" si="24"/>
        <v>5.3530000000001179</v>
      </c>
      <c r="C360" s="9">
        <f t="shared" si="22"/>
        <v>1</v>
      </c>
      <c r="D360" s="9">
        <f t="shared" si="21"/>
        <v>0.35300000000011789</v>
      </c>
      <c r="E360" s="9">
        <f t="shared" si="23"/>
        <v>0.64699999999988211</v>
      </c>
      <c r="T360" s="9"/>
      <c r="U360" s="9"/>
      <c r="V360" s="9"/>
      <c r="W360" s="17"/>
      <c r="X360" s="9"/>
    </row>
    <row r="361" spans="2:24">
      <c r="B361" s="9">
        <f t="shared" si="24"/>
        <v>5.3540000000001182</v>
      </c>
      <c r="C361" s="9">
        <f t="shared" si="22"/>
        <v>1</v>
      </c>
      <c r="D361" s="9">
        <f t="shared" si="21"/>
        <v>0.35400000000011822</v>
      </c>
      <c r="E361" s="9">
        <f t="shared" si="23"/>
        <v>0.64599999999988178</v>
      </c>
      <c r="T361" s="9"/>
      <c r="U361" s="9"/>
      <c r="V361" s="9"/>
      <c r="W361" s="17"/>
      <c r="X361" s="9"/>
    </row>
    <row r="362" spans="2:24">
      <c r="B362" s="9">
        <f t="shared" si="24"/>
        <v>5.3550000000001186</v>
      </c>
      <c r="C362" s="9">
        <f t="shared" si="22"/>
        <v>1</v>
      </c>
      <c r="D362" s="9">
        <f t="shared" si="21"/>
        <v>0.35500000000011855</v>
      </c>
      <c r="E362" s="9">
        <f t="shared" si="23"/>
        <v>0.64499999999988145</v>
      </c>
      <c r="T362" s="9"/>
      <c r="U362" s="9"/>
      <c r="V362" s="9"/>
      <c r="W362" s="17"/>
      <c r="X362" s="9"/>
    </row>
    <row r="363" spans="2:24">
      <c r="B363" s="9">
        <f t="shared" si="24"/>
        <v>5.3560000000001189</v>
      </c>
      <c r="C363" s="9">
        <f t="shared" si="22"/>
        <v>1</v>
      </c>
      <c r="D363" s="9">
        <f t="shared" si="21"/>
        <v>0.35600000000011889</v>
      </c>
      <c r="E363" s="9">
        <f t="shared" si="23"/>
        <v>0.64399999999988111</v>
      </c>
      <c r="T363" s="9"/>
      <c r="U363" s="9"/>
      <c r="V363" s="9"/>
      <c r="W363" s="17"/>
      <c r="X363" s="9"/>
    </row>
    <row r="364" spans="2:24">
      <c r="B364" s="9">
        <f t="shared" si="24"/>
        <v>5.3570000000001192</v>
      </c>
      <c r="C364" s="9">
        <f t="shared" si="22"/>
        <v>1</v>
      </c>
      <c r="D364" s="9">
        <f t="shared" si="21"/>
        <v>0.35700000000011922</v>
      </c>
      <c r="E364" s="9">
        <f t="shared" si="23"/>
        <v>0.64299999999988078</v>
      </c>
      <c r="T364" s="9"/>
      <c r="U364" s="9"/>
      <c r="V364" s="9"/>
      <c r="W364" s="17"/>
      <c r="X364" s="9"/>
    </row>
    <row r="365" spans="2:24">
      <c r="B365" s="9">
        <f t="shared" si="24"/>
        <v>5.3580000000001196</v>
      </c>
      <c r="C365" s="9">
        <f t="shared" si="22"/>
        <v>1</v>
      </c>
      <c r="D365" s="9">
        <f t="shared" si="21"/>
        <v>0.35800000000011956</v>
      </c>
      <c r="E365" s="9">
        <f t="shared" si="23"/>
        <v>0.64199999999988044</v>
      </c>
      <c r="T365" s="9"/>
      <c r="U365" s="9"/>
      <c r="V365" s="9"/>
      <c r="W365" s="17"/>
      <c r="X365" s="9"/>
    </row>
    <row r="366" spans="2:24">
      <c r="B366" s="9">
        <f t="shared" si="24"/>
        <v>5.3590000000001199</v>
      </c>
      <c r="C366" s="9">
        <f t="shared" si="22"/>
        <v>1</v>
      </c>
      <c r="D366" s="9">
        <f t="shared" si="21"/>
        <v>0.35900000000011989</v>
      </c>
      <c r="E366" s="9">
        <f t="shared" si="23"/>
        <v>0.64099999999988011</v>
      </c>
      <c r="T366" s="9"/>
      <c r="U366" s="9"/>
      <c r="V366" s="9"/>
      <c r="W366" s="17"/>
      <c r="X366" s="9"/>
    </row>
    <row r="367" spans="2:24">
      <c r="B367" s="9">
        <f t="shared" si="24"/>
        <v>5.3600000000001202</v>
      </c>
      <c r="C367" s="9">
        <f t="shared" si="22"/>
        <v>1</v>
      </c>
      <c r="D367" s="9">
        <f t="shared" si="21"/>
        <v>0.36000000000012022</v>
      </c>
      <c r="E367" s="9">
        <f t="shared" si="23"/>
        <v>0.63999999999987978</v>
      </c>
      <c r="T367" s="9"/>
      <c r="U367" s="9"/>
      <c r="V367" s="9"/>
      <c r="W367" s="17"/>
      <c r="X367" s="9"/>
    </row>
    <row r="368" spans="2:24">
      <c r="B368" s="9">
        <f t="shared" si="24"/>
        <v>5.3610000000001206</v>
      </c>
      <c r="C368" s="9">
        <f t="shared" si="22"/>
        <v>1</v>
      </c>
      <c r="D368" s="9">
        <f t="shared" si="21"/>
        <v>0.36100000000012056</v>
      </c>
      <c r="E368" s="9">
        <f t="shared" si="23"/>
        <v>0.63899999999987944</v>
      </c>
      <c r="T368" s="9"/>
      <c r="U368" s="9"/>
      <c r="V368" s="9"/>
      <c r="W368" s="17"/>
      <c r="X368" s="9"/>
    </row>
    <row r="369" spans="2:24">
      <c r="B369" s="9">
        <f t="shared" si="24"/>
        <v>5.3620000000001209</v>
      </c>
      <c r="C369" s="9">
        <f t="shared" si="22"/>
        <v>1</v>
      </c>
      <c r="D369" s="9">
        <f t="shared" si="21"/>
        <v>0.36200000000012089</v>
      </c>
      <c r="E369" s="9">
        <f t="shared" si="23"/>
        <v>0.63799999999987911</v>
      </c>
      <c r="T369" s="9"/>
      <c r="U369" s="9"/>
      <c r="V369" s="9"/>
      <c r="W369" s="17"/>
      <c r="X369" s="9"/>
    </row>
    <row r="370" spans="2:24">
      <c r="B370" s="9">
        <f t="shared" si="24"/>
        <v>5.3630000000001212</v>
      </c>
      <c r="C370" s="9">
        <f t="shared" si="22"/>
        <v>1</v>
      </c>
      <c r="D370" s="9">
        <f t="shared" si="21"/>
        <v>0.36300000000012123</v>
      </c>
      <c r="E370" s="9">
        <f t="shared" si="23"/>
        <v>0.63699999999987877</v>
      </c>
      <c r="T370" s="9"/>
      <c r="U370" s="9"/>
      <c r="V370" s="9"/>
      <c r="W370" s="17"/>
      <c r="X370" s="9"/>
    </row>
    <row r="371" spans="2:24">
      <c r="B371" s="9">
        <f t="shared" si="24"/>
        <v>5.3640000000001216</v>
      </c>
      <c r="C371" s="9">
        <f t="shared" si="22"/>
        <v>1</v>
      </c>
      <c r="D371" s="9">
        <f t="shared" si="21"/>
        <v>0.36400000000012156</v>
      </c>
      <c r="E371" s="9">
        <f t="shared" si="23"/>
        <v>0.63599999999987844</v>
      </c>
      <c r="T371" s="9"/>
      <c r="U371" s="9"/>
      <c r="V371" s="9"/>
      <c r="W371" s="17"/>
      <c r="X371" s="9"/>
    </row>
    <row r="372" spans="2:24">
      <c r="B372" s="9">
        <f t="shared" si="24"/>
        <v>5.3650000000001219</v>
      </c>
      <c r="C372" s="9">
        <f t="shared" si="22"/>
        <v>1</v>
      </c>
      <c r="D372" s="9">
        <f t="shared" si="21"/>
        <v>0.36500000000012189</v>
      </c>
      <c r="E372" s="9">
        <f t="shared" si="23"/>
        <v>0.63499999999987811</v>
      </c>
      <c r="T372" s="9"/>
      <c r="U372" s="9"/>
      <c r="V372" s="9"/>
      <c r="W372" s="17"/>
      <c r="X372" s="9"/>
    </row>
    <row r="373" spans="2:24">
      <c r="B373" s="9">
        <f t="shared" si="24"/>
        <v>5.3660000000001222</v>
      </c>
      <c r="C373" s="9">
        <f t="shared" si="22"/>
        <v>1</v>
      </c>
      <c r="D373" s="9">
        <f t="shared" si="21"/>
        <v>0.36600000000012223</v>
      </c>
      <c r="E373" s="9">
        <f t="shared" si="23"/>
        <v>0.63399999999987777</v>
      </c>
      <c r="T373" s="9"/>
      <c r="U373" s="9"/>
      <c r="V373" s="9"/>
      <c r="W373" s="17"/>
      <c r="X373" s="9"/>
    </row>
    <row r="374" spans="2:24">
      <c r="B374" s="9">
        <f t="shared" si="24"/>
        <v>5.3670000000001226</v>
      </c>
      <c r="C374" s="9">
        <f t="shared" si="22"/>
        <v>1</v>
      </c>
      <c r="D374" s="9">
        <f t="shared" si="21"/>
        <v>0.36700000000012256</v>
      </c>
      <c r="E374" s="9">
        <f t="shared" si="23"/>
        <v>0.63299999999987744</v>
      </c>
      <c r="T374" s="9"/>
      <c r="U374" s="9"/>
      <c r="V374" s="9"/>
      <c r="W374" s="17"/>
      <c r="X374" s="9"/>
    </row>
    <row r="375" spans="2:24">
      <c r="B375" s="9">
        <f t="shared" si="24"/>
        <v>5.3680000000001229</v>
      </c>
      <c r="C375" s="9">
        <f t="shared" si="22"/>
        <v>1</v>
      </c>
      <c r="D375" s="9">
        <f t="shared" si="21"/>
        <v>0.3680000000001229</v>
      </c>
      <c r="E375" s="9">
        <f t="shared" si="23"/>
        <v>0.6319999999998771</v>
      </c>
      <c r="T375" s="9"/>
      <c r="U375" s="9"/>
      <c r="V375" s="9"/>
      <c r="W375" s="17"/>
      <c r="X375" s="9"/>
    </row>
    <row r="376" spans="2:24">
      <c r="B376" s="9">
        <f t="shared" si="24"/>
        <v>5.3690000000001232</v>
      </c>
      <c r="C376" s="9">
        <f t="shared" si="22"/>
        <v>1</v>
      </c>
      <c r="D376" s="9">
        <f t="shared" si="21"/>
        <v>0.36900000000012323</v>
      </c>
      <c r="E376" s="9">
        <f t="shared" si="23"/>
        <v>0.63099999999987677</v>
      </c>
      <c r="T376" s="9"/>
      <c r="U376" s="9"/>
      <c r="V376" s="9"/>
      <c r="W376" s="17"/>
      <c r="X376" s="9"/>
    </row>
    <row r="377" spans="2:24">
      <c r="B377" s="9">
        <f t="shared" si="24"/>
        <v>5.3700000000001236</v>
      </c>
      <c r="C377" s="9">
        <f t="shared" si="22"/>
        <v>1</v>
      </c>
      <c r="D377" s="9">
        <f t="shared" si="21"/>
        <v>0.37000000000012356</v>
      </c>
      <c r="E377" s="9">
        <f t="shared" si="23"/>
        <v>0.62999999999987644</v>
      </c>
      <c r="T377" s="9"/>
      <c r="U377" s="9"/>
      <c r="V377" s="9"/>
      <c r="W377" s="17"/>
      <c r="X377" s="9"/>
    </row>
    <row r="378" spans="2:24">
      <c r="B378" s="9">
        <f t="shared" si="24"/>
        <v>5.3710000000001239</v>
      </c>
      <c r="C378" s="9">
        <f t="shared" si="22"/>
        <v>1</v>
      </c>
      <c r="D378" s="9">
        <f t="shared" si="21"/>
        <v>0.3710000000001239</v>
      </c>
      <c r="E378" s="9">
        <f t="shared" si="23"/>
        <v>0.6289999999998761</v>
      </c>
      <c r="T378" s="9"/>
      <c r="U378" s="9"/>
      <c r="V378" s="9"/>
      <c r="W378" s="17"/>
      <c r="X378" s="9"/>
    </row>
    <row r="379" spans="2:24">
      <c r="B379" s="9">
        <f t="shared" si="24"/>
        <v>5.3720000000001242</v>
      </c>
      <c r="C379" s="9">
        <f t="shared" si="22"/>
        <v>1</v>
      </c>
      <c r="D379" s="9">
        <f t="shared" si="21"/>
        <v>0.37200000000012423</v>
      </c>
      <c r="E379" s="9">
        <f t="shared" si="23"/>
        <v>0.62799999999987577</v>
      </c>
      <c r="T379" s="9"/>
      <c r="U379" s="9"/>
      <c r="V379" s="9"/>
      <c r="W379" s="17"/>
      <c r="X379" s="9"/>
    </row>
    <row r="380" spans="2:24">
      <c r="B380" s="9">
        <f t="shared" si="24"/>
        <v>5.3730000000001246</v>
      </c>
      <c r="C380" s="9">
        <f t="shared" si="22"/>
        <v>1</v>
      </c>
      <c r="D380" s="9">
        <f t="shared" si="21"/>
        <v>0.37300000000012457</v>
      </c>
      <c r="E380" s="9">
        <f t="shared" si="23"/>
        <v>0.62699999999987543</v>
      </c>
      <c r="T380" s="9"/>
      <c r="U380" s="9"/>
      <c r="V380" s="9"/>
      <c r="W380" s="17"/>
      <c r="X380" s="9"/>
    </row>
    <row r="381" spans="2:24">
      <c r="B381" s="9">
        <f t="shared" si="24"/>
        <v>5.3740000000001249</v>
      </c>
      <c r="C381" s="9">
        <f t="shared" si="22"/>
        <v>1</v>
      </c>
      <c r="D381" s="9">
        <f t="shared" si="21"/>
        <v>0.3740000000001249</v>
      </c>
      <c r="E381" s="9">
        <f t="shared" si="23"/>
        <v>0.6259999999998751</v>
      </c>
      <c r="T381" s="9"/>
      <c r="U381" s="9"/>
      <c r="V381" s="9"/>
      <c r="W381" s="17"/>
      <c r="X381" s="9"/>
    </row>
    <row r="382" spans="2:24">
      <c r="B382" s="9">
        <f t="shared" si="24"/>
        <v>5.3750000000001252</v>
      </c>
      <c r="C382" s="9">
        <f t="shared" si="22"/>
        <v>1</v>
      </c>
      <c r="D382" s="9">
        <f t="shared" si="21"/>
        <v>0.37500000000012523</v>
      </c>
      <c r="E382" s="9">
        <f t="shared" si="23"/>
        <v>0.62499999999987477</v>
      </c>
      <c r="T382" s="9"/>
      <c r="U382" s="9"/>
      <c r="V382" s="9"/>
      <c r="W382" s="17"/>
      <c r="X382" s="9"/>
    </row>
    <row r="383" spans="2:24">
      <c r="B383" s="9">
        <f t="shared" si="24"/>
        <v>5.3760000000001256</v>
      </c>
      <c r="C383" s="9">
        <f t="shared" si="22"/>
        <v>1</v>
      </c>
      <c r="D383" s="9">
        <f t="shared" si="21"/>
        <v>0.37600000000012557</v>
      </c>
      <c r="E383" s="9">
        <f t="shared" si="23"/>
        <v>0.62399999999987443</v>
      </c>
      <c r="T383" s="9"/>
      <c r="U383" s="9"/>
      <c r="V383" s="9"/>
      <c r="W383" s="17"/>
      <c r="X383" s="9"/>
    </row>
    <row r="384" spans="2:24">
      <c r="B384" s="9">
        <f t="shared" si="24"/>
        <v>5.3770000000001259</v>
      </c>
      <c r="C384" s="9">
        <f t="shared" si="22"/>
        <v>1</v>
      </c>
      <c r="D384" s="9">
        <f t="shared" si="21"/>
        <v>0.3770000000001259</v>
      </c>
      <c r="E384" s="9">
        <f t="shared" si="23"/>
        <v>0.6229999999998741</v>
      </c>
      <c r="T384" s="9"/>
      <c r="U384" s="9"/>
      <c r="V384" s="9"/>
      <c r="W384" s="17"/>
      <c r="X384" s="9"/>
    </row>
    <row r="385" spans="2:24">
      <c r="B385" s="9">
        <f t="shared" si="24"/>
        <v>5.3780000000001262</v>
      </c>
      <c r="C385" s="9">
        <f t="shared" si="22"/>
        <v>1</v>
      </c>
      <c r="D385" s="9">
        <f t="shared" si="21"/>
        <v>0.37800000000012624</v>
      </c>
      <c r="E385" s="9">
        <f t="shared" si="23"/>
        <v>0.62199999999987376</v>
      </c>
      <c r="T385" s="9"/>
      <c r="U385" s="9"/>
      <c r="V385" s="9"/>
      <c r="W385" s="17"/>
      <c r="X385" s="9"/>
    </row>
    <row r="386" spans="2:24">
      <c r="B386" s="9">
        <f t="shared" si="24"/>
        <v>5.3790000000001266</v>
      </c>
      <c r="C386" s="9">
        <f t="shared" si="22"/>
        <v>1</v>
      </c>
      <c r="D386" s="9">
        <f t="shared" si="21"/>
        <v>0.37900000000012657</v>
      </c>
      <c r="E386" s="9">
        <f t="shared" si="23"/>
        <v>0.62099999999987343</v>
      </c>
      <c r="T386" s="9"/>
      <c r="U386" s="9"/>
      <c r="V386" s="9"/>
      <c r="W386" s="17"/>
      <c r="X386" s="9"/>
    </row>
    <row r="387" spans="2:24">
      <c r="B387" s="9">
        <f t="shared" si="24"/>
        <v>5.3800000000001269</v>
      </c>
      <c r="C387" s="9">
        <f t="shared" si="22"/>
        <v>1</v>
      </c>
      <c r="D387" s="9">
        <f t="shared" si="21"/>
        <v>0.3800000000001269</v>
      </c>
      <c r="E387" s="9">
        <f t="shared" si="23"/>
        <v>0.6199999999998731</v>
      </c>
      <c r="T387" s="9"/>
      <c r="U387" s="9"/>
      <c r="V387" s="9"/>
      <c r="W387" s="17"/>
      <c r="X387" s="9"/>
    </row>
    <row r="388" spans="2:24">
      <c r="B388" s="9">
        <f t="shared" si="24"/>
        <v>5.3810000000001272</v>
      </c>
      <c r="C388" s="9">
        <f t="shared" si="22"/>
        <v>1</v>
      </c>
      <c r="D388" s="9">
        <f t="shared" si="21"/>
        <v>0.38100000000012724</v>
      </c>
      <c r="E388" s="9">
        <f t="shared" si="23"/>
        <v>0.61899999999987276</v>
      </c>
      <c r="T388" s="9"/>
      <c r="U388" s="9"/>
      <c r="V388" s="9"/>
      <c r="W388" s="17"/>
      <c r="X388" s="9"/>
    </row>
    <row r="389" spans="2:24">
      <c r="B389" s="9">
        <f t="shared" si="24"/>
        <v>5.3820000000001276</v>
      </c>
      <c r="C389" s="9">
        <f t="shared" si="22"/>
        <v>1</v>
      </c>
      <c r="D389" s="9">
        <f t="shared" si="21"/>
        <v>0.38200000000012757</v>
      </c>
      <c r="E389" s="9">
        <f t="shared" si="23"/>
        <v>0.61799999999987243</v>
      </c>
      <c r="T389" s="9"/>
      <c r="U389" s="9"/>
      <c r="V389" s="9"/>
      <c r="W389" s="17"/>
      <c r="X389" s="9"/>
    </row>
    <row r="390" spans="2:24">
      <c r="B390" s="9">
        <f t="shared" si="24"/>
        <v>5.3830000000001279</v>
      </c>
      <c r="C390" s="9">
        <f t="shared" si="22"/>
        <v>1</v>
      </c>
      <c r="D390" s="9">
        <f t="shared" si="21"/>
        <v>0.3830000000001279</v>
      </c>
      <c r="E390" s="9">
        <f t="shared" si="23"/>
        <v>0.6169999999998721</v>
      </c>
      <c r="T390" s="9"/>
      <c r="U390" s="9"/>
      <c r="V390" s="9"/>
      <c r="W390" s="17"/>
      <c r="X390" s="9"/>
    </row>
    <row r="391" spans="2:24">
      <c r="B391" s="9">
        <f t="shared" si="24"/>
        <v>5.3840000000001282</v>
      </c>
      <c r="C391" s="9">
        <f t="shared" si="22"/>
        <v>1</v>
      </c>
      <c r="D391" s="9">
        <f t="shared" ref="D391:D454" si="25">($B391-$B$3)/($B$4-$B$3)</f>
        <v>0.38400000000012824</v>
      </c>
      <c r="E391" s="9">
        <f t="shared" si="23"/>
        <v>0.61599999999987176</v>
      </c>
      <c r="T391" s="9"/>
      <c r="U391" s="9"/>
      <c r="V391" s="9"/>
      <c r="W391" s="17"/>
      <c r="X391" s="9"/>
    </row>
    <row r="392" spans="2:24">
      <c r="B392" s="9">
        <f t="shared" si="24"/>
        <v>5.3850000000001286</v>
      </c>
      <c r="C392" s="9">
        <f t="shared" ref="C392:C455" si="26">IF(B392&gt;$B$4,0,1/($B$4-$B$3))</f>
        <v>1</v>
      </c>
      <c r="D392" s="9">
        <f t="shared" si="25"/>
        <v>0.38500000000012857</v>
      </c>
      <c r="E392" s="9">
        <f t="shared" ref="E392:E455" si="27">1-D392</f>
        <v>0.61499999999987143</v>
      </c>
      <c r="T392" s="9"/>
      <c r="U392" s="9"/>
      <c r="V392" s="9"/>
      <c r="W392" s="17"/>
      <c r="X392" s="9"/>
    </row>
    <row r="393" spans="2:24">
      <c r="B393" s="9">
        <f t="shared" ref="B393:B456" si="28">B392+($B$1007-$B$7)/1000</f>
        <v>5.3860000000001289</v>
      </c>
      <c r="C393" s="9">
        <f t="shared" si="26"/>
        <v>1</v>
      </c>
      <c r="D393" s="9">
        <f t="shared" si="25"/>
        <v>0.38600000000012891</v>
      </c>
      <c r="E393" s="9">
        <f t="shared" si="27"/>
        <v>0.61399999999987109</v>
      </c>
      <c r="T393" s="9"/>
      <c r="U393" s="9"/>
      <c r="V393" s="9"/>
      <c r="W393" s="17"/>
      <c r="X393" s="9"/>
    </row>
    <row r="394" spans="2:24">
      <c r="B394" s="9">
        <f t="shared" si="28"/>
        <v>5.3870000000001292</v>
      </c>
      <c r="C394" s="9">
        <f t="shared" si="26"/>
        <v>1</v>
      </c>
      <c r="D394" s="9">
        <f t="shared" si="25"/>
        <v>0.38700000000012924</v>
      </c>
      <c r="E394" s="9">
        <f t="shared" si="27"/>
        <v>0.61299999999987076</v>
      </c>
      <c r="T394" s="9"/>
      <c r="U394" s="9"/>
      <c r="V394" s="9"/>
      <c r="W394" s="17"/>
      <c r="X394" s="9"/>
    </row>
    <row r="395" spans="2:24">
      <c r="B395" s="9">
        <f t="shared" si="28"/>
        <v>5.3880000000001296</v>
      </c>
      <c r="C395" s="9">
        <f t="shared" si="26"/>
        <v>1</v>
      </c>
      <c r="D395" s="9">
        <f t="shared" si="25"/>
        <v>0.38800000000012957</v>
      </c>
      <c r="E395" s="9">
        <f t="shared" si="27"/>
        <v>0.61199999999987043</v>
      </c>
      <c r="T395" s="9"/>
      <c r="U395" s="9"/>
      <c r="V395" s="9"/>
      <c r="W395" s="17"/>
      <c r="X395" s="9"/>
    </row>
    <row r="396" spans="2:24">
      <c r="B396" s="9">
        <f t="shared" si="28"/>
        <v>5.3890000000001299</v>
      </c>
      <c r="C396" s="9">
        <f t="shared" si="26"/>
        <v>1</v>
      </c>
      <c r="D396" s="9">
        <f t="shared" si="25"/>
        <v>0.38900000000012991</v>
      </c>
      <c r="E396" s="9">
        <f t="shared" si="27"/>
        <v>0.61099999999987009</v>
      </c>
      <c r="T396" s="9"/>
      <c r="U396" s="9"/>
      <c r="V396" s="9"/>
      <c r="W396" s="17"/>
      <c r="X396" s="9"/>
    </row>
    <row r="397" spans="2:24">
      <c r="B397" s="9">
        <f t="shared" si="28"/>
        <v>5.3900000000001302</v>
      </c>
      <c r="C397" s="9">
        <f t="shared" si="26"/>
        <v>1</v>
      </c>
      <c r="D397" s="9">
        <f t="shared" si="25"/>
        <v>0.39000000000013024</v>
      </c>
      <c r="E397" s="9">
        <f t="shared" si="27"/>
        <v>0.60999999999986976</v>
      </c>
      <c r="T397" s="9"/>
      <c r="U397" s="9"/>
      <c r="V397" s="9"/>
      <c r="W397" s="17"/>
      <c r="X397" s="9"/>
    </row>
    <row r="398" spans="2:24">
      <c r="B398" s="9">
        <f t="shared" si="28"/>
        <v>5.3910000000001306</v>
      </c>
      <c r="C398" s="9">
        <f t="shared" si="26"/>
        <v>1</v>
      </c>
      <c r="D398" s="9">
        <f t="shared" si="25"/>
        <v>0.39100000000013058</v>
      </c>
      <c r="E398" s="9">
        <f t="shared" si="27"/>
        <v>0.60899999999986942</v>
      </c>
      <c r="T398" s="9"/>
      <c r="U398" s="9"/>
      <c r="V398" s="9"/>
      <c r="W398" s="17"/>
      <c r="X398" s="9"/>
    </row>
    <row r="399" spans="2:24">
      <c r="B399" s="9">
        <f t="shared" si="28"/>
        <v>5.3920000000001309</v>
      </c>
      <c r="C399" s="9">
        <f t="shared" si="26"/>
        <v>1</v>
      </c>
      <c r="D399" s="9">
        <f t="shared" si="25"/>
        <v>0.39200000000013091</v>
      </c>
      <c r="E399" s="9">
        <f t="shared" si="27"/>
        <v>0.60799999999986909</v>
      </c>
      <c r="T399" s="9"/>
      <c r="U399" s="9"/>
      <c r="V399" s="9"/>
      <c r="W399" s="17"/>
      <c r="X399" s="9"/>
    </row>
    <row r="400" spans="2:24">
      <c r="B400" s="9">
        <f t="shared" si="28"/>
        <v>5.3930000000001312</v>
      </c>
      <c r="C400" s="9">
        <f t="shared" si="26"/>
        <v>1</v>
      </c>
      <c r="D400" s="9">
        <f t="shared" si="25"/>
        <v>0.39300000000013124</v>
      </c>
      <c r="E400" s="9">
        <f t="shared" si="27"/>
        <v>0.60699999999986876</v>
      </c>
      <c r="T400" s="9"/>
      <c r="U400" s="9"/>
      <c r="V400" s="9"/>
      <c r="W400" s="17"/>
      <c r="X400" s="9"/>
    </row>
    <row r="401" spans="2:24">
      <c r="B401" s="9">
        <f t="shared" si="28"/>
        <v>5.3940000000001316</v>
      </c>
      <c r="C401" s="9">
        <f t="shared" si="26"/>
        <v>1</v>
      </c>
      <c r="D401" s="9">
        <f t="shared" si="25"/>
        <v>0.39400000000013158</v>
      </c>
      <c r="E401" s="9">
        <f t="shared" si="27"/>
        <v>0.60599999999986842</v>
      </c>
      <c r="T401" s="9"/>
      <c r="U401" s="9"/>
      <c r="V401" s="9"/>
      <c r="W401" s="17"/>
      <c r="X401" s="9"/>
    </row>
    <row r="402" spans="2:24">
      <c r="B402" s="9">
        <f t="shared" si="28"/>
        <v>5.3950000000001319</v>
      </c>
      <c r="C402" s="9">
        <f t="shared" si="26"/>
        <v>1</v>
      </c>
      <c r="D402" s="9">
        <f t="shared" si="25"/>
        <v>0.39500000000013191</v>
      </c>
      <c r="E402" s="9">
        <f t="shared" si="27"/>
        <v>0.60499999999986809</v>
      </c>
      <c r="T402" s="9"/>
      <c r="U402" s="9"/>
      <c r="V402" s="9"/>
      <c r="W402" s="17"/>
      <c r="X402" s="9"/>
    </row>
    <row r="403" spans="2:24">
      <c r="B403" s="9">
        <f t="shared" si="28"/>
        <v>5.3960000000001322</v>
      </c>
      <c r="C403" s="9">
        <f t="shared" si="26"/>
        <v>1</v>
      </c>
      <c r="D403" s="9">
        <f t="shared" si="25"/>
        <v>0.39600000000013225</v>
      </c>
      <c r="E403" s="9">
        <f t="shared" si="27"/>
        <v>0.60399999999986775</v>
      </c>
      <c r="T403" s="9"/>
      <c r="U403" s="9"/>
      <c r="V403" s="9"/>
      <c r="W403" s="17"/>
      <c r="X403" s="9"/>
    </row>
    <row r="404" spans="2:24">
      <c r="B404" s="9">
        <f t="shared" si="28"/>
        <v>5.3970000000001326</v>
      </c>
      <c r="C404" s="9">
        <f t="shared" si="26"/>
        <v>1</v>
      </c>
      <c r="D404" s="9">
        <f t="shared" si="25"/>
        <v>0.39700000000013258</v>
      </c>
      <c r="E404" s="9">
        <f t="shared" si="27"/>
        <v>0.60299999999986742</v>
      </c>
      <c r="T404" s="9"/>
      <c r="U404" s="9"/>
      <c r="V404" s="9"/>
      <c r="W404" s="17"/>
      <c r="X404" s="9"/>
    </row>
    <row r="405" spans="2:24">
      <c r="B405" s="9">
        <f t="shared" si="28"/>
        <v>5.3980000000001329</v>
      </c>
      <c r="C405" s="9">
        <f t="shared" si="26"/>
        <v>1</v>
      </c>
      <c r="D405" s="9">
        <f t="shared" si="25"/>
        <v>0.39800000000013291</v>
      </c>
      <c r="E405" s="9">
        <f t="shared" si="27"/>
        <v>0.60199999999986709</v>
      </c>
      <c r="T405" s="9"/>
      <c r="U405" s="9"/>
      <c r="V405" s="9"/>
      <c r="W405" s="17"/>
      <c r="X405" s="9"/>
    </row>
    <row r="406" spans="2:24">
      <c r="B406" s="9">
        <f t="shared" si="28"/>
        <v>5.3990000000001332</v>
      </c>
      <c r="C406" s="9">
        <f t="shared" si="26"/>
        <v>1</v>
      </c>
      <c r="D406" s="9">
        <f t="shared" si="25"/>
        <v>0.39900000000013325</v>
      </c>
      <c r="E406" s="9">
        <f t="shared" si="27"/>
        <v>0.60099999999986675</v>
      </c>
      <c r="T406" s="9"/>
      <c r="U406" s="9"/>
      <c r="V406" s="9"/>
      <c r="W406" s="17"/>
      <c r="X406" s="9"/>
    </row>
    <row r="407" spans="2:24">
      <c r="B407" s="9">
        <f t="shared" si="28"/>
        <v>5.4000000000001336</v>
      </c>
      <c r="C407" s="9">
        <f t="shared" si="26"/>
        <v>1</v>
      </c>
      <c r="D407" s="9">
        <f t="shared" si="25"/>
        <v>0.40000000000013358</v>
      </c>
      <c r="E407" s="9">
        <f t="shared" si="27"/>
        <v>0.59999999999986642</v>
      </c>
      <c r="T407" s="9"/>
      <c r="U407" s="9"/>
      <c r="V407" s="9"/>
      <c r="W407" s="17"/>
      <c r="X407" s="9"/>
    </row>
    <row r="408" spans="2:24">
      <c r="B408" s="9">
        <f t="shared" si="28"/>
        <v>5.4010000000001339</v>
      </c>
      <c r="C408" s="9">
        <f t="shared" si="26"/>
        <v>1</v>
      </c>
      <c r="D408" s="9">
        <f t="shared" si="25"/>
        <v>0.40100000000013392</v>
      </c>
      <c r="E408" s="9">
        <f t="shared" si="27"/>
        <v>0.59899999999986608</v>
      </c>
      <c r="T408" s="9"/>
      <c r="U408" s="9"/>
      <c r="V408" s="9"/>
      <c r="W408" s="17"/>
      <c r="X408" s="9"/>
    </row>
    <row r="409" spans="2:24">
      <c r="B409" s="9">
        <f t="shared" si="28"/>
        <v>5.4020000000001342</v>
      </c>
      <c r="C409" s="9">
        <f t="shared" si="26"/>
        <v>1</v>
      </c>
      <c r="D409" s="9">
        <f t="shared" si="25"/>
        <v>0.40200000000013425</v>
      </c>
      <c r="E409" s="9">
        <f t="shared" si="27"/>
        <v>0.59799999999986575</v>
      </c>
      <c r="T409" s="9"/>
      <c r="U409" s="9"/>
      <c r="V409" s="9"/>
      <c r="W409" s="17"/>
      <c r="X409" s="9"/>
    </row>
    <row r="410" spans="2:24">
      <c r="B410" s="9">
        <f t="shared" si="28"/>
        <v>5.4030000000001346</v>
      </c>
      <c r="C410" s="9">
        <f t="shared" si="26"/>
        <v>1</v>
      </c>
      <c r="D410" s="9">
        <f t="shared" si="25"/>
        <v>0.40300000000013458</v>
      </c>
      <c r="E410" s="9">
        <f t="shared" si="27"/>
        <v>0.59699999999986542</v>
      </c>
      <c r="T410" s="9"/>
      <c r="U410" s="9"/>
      <c r="V410" s="9"/>
      <c r="W410" s="17"/>
      <c r="X410" s="9"/>
    </row>
    <row r="411" spans="2:24">
      <c r="B411" s="9">
        <f t="shared" si="28"/>
        <v>5.4040000000001349</v>
      </c>
      <c r="C411" s="9">
        <f t="shared" si="26"/>
        <v>1</v>
      </c>
      <c r="D411" s="9">
        <f t="shared" si="25"/>
        <v>0.40400000000013492</v>
      </c>
      <c r="E411" s="9">
        <f t="shared" si="27"/>
        <v>0.59599999999986508</v>
      </c>
      <c r="T411" s="9"/>
      <c r="U411" s="9"/>
      <c r="V411" s="9"/>
      <c r="W411" s="17"/>
      <c r="X411" s="9"/>
    </row>
    <row r="412" spans="2:24">
      <c r="B412" s="9">
        <f t="shared" si="28"/>
        <v>5.4050000000001353</v>
      </c>
      <c r="C412" s="9">
        <f t="shared" si="26"/>
        <v>1</v>
      </c>
      <c r="D412" s="9">
        <f t="shared" si="25"/>
        <v>0.40500000000013525</v>
      </c>
      <c r="E412" s="9">
        <f t="shared" si="27"/>
        <v>0.59499999999986475</v>
      </c>
      <c r="T412" s="9"/>
      <c r="U412" s="9"/>
      <c r="V412" s="9"/>
      <c r="W412" s="17"/>
      <c r="X412" s="9"/>
    </row>
    <row r="413" spans="2:24">
      <c r="B413" s="9">
        <f t="shared" si="28"/>
        <v>5.4060000000001356</v>
      </c>
      <c r="C413" s="9">
        <f t="shared" si="26"/>
        <v>1</v>
      </c>
      <c r="D413" s="9">
        <f t="shared" si="25"/>
        <v>0.40600000000013559</v>
      </c>
      <c r="E413" s="9">
        <f t="shared" si="27"/>
        <v>0.59399999999986441</v>
      </c>
      <c r="T413" s="9"/>
      <c r="U413" s="9"/>
      <c r="V413" s="9"/>
      <c r="W413" s="17"/>
      <c r="X413" s="9"/>
    </row>
    <row r="414" spans="2:24">
      <c r="B414" s="9">
        <f t="shared" si="28"/>
        <v>5.4070000000001359</v>
      </c>
      <c r="C414" s="9">
        <f t="shared" si="26"/>
        <v>1</v>
      </c>
      <c r="D414" s="9">
        <f t="shared" si="25"/>
        <v>0.40700000000013592</v>
      </c>
      <c r="E414" s="9">
        <f t="shared" si="27"/>
        <v>0.59299999999986408</v>
      </c>
      <c r="T414" s="9"/>
      <c r="U414" s="9"/>
      <c r="V414" s="9"/>
      <c r="W414" s="17"/>
      <c r="X414" s="9"/>
    </row>
    <row r="415" spans="2:24">
      <c r="B415" s="9">
        <f t="shared" si="28"/>
        <v>5.4080000000001363</v>
      </c>
      <c r="C415" s="9">
        <f t="shared" si="26"/>
        <v>1</v>
      </c>
      <c r="D415" s="9">
        <f t="shared" si="25"/>
        <v>0.40800000000013625</v>
      </c>
      <c r="E415" s="9">
        <f t="shared" si="27"/>
        <v>0.59199999999986375</v>
      </c>
      <c r="T415" s="9"/>
      <c r="U415" s="9"/>
      <c r="V415" s="9"/>
      <c r="W415" s="17"/>
      <c r="X415" s="9"/>
    </row>
    <row r="416" spans="2:24">
      <c r="B416" s="9">
        <f t="shared" si="28"/>
        <v>5.4090000000001366</v>
      </c>
      <c r="C416" s="9">
        <f t="shared" si="26"/>
        <v>1</v>
      </c>
      <c r="D416" s="9">
        <f t="shared" si="25"/>
        <v>0.40900000000013659</v>
      </c>
      <c r="E416" s="9">
        <f t="shared" si="27"/>
        <v>0.59099999999986341</v>
      </c>
      <c r="T416" s="9"/>
      <c r="U416" s="9"/>
      <c r="V416" s="9"/>
      <c r="W416" s="17"/>
      <c r="X416" s="9"/>
    </row>
    <row r="417" spans="2:24">
      <c r="B417" s="9">
        <f t="shared" si="28"/>
        <v>5.4100000000001369</v>
      </c>
      <c r="C417" s="9">
        <f t="shared" si="26"/>
        <v>1</v>
      </c>
      <c r="D417" s="9">
        <f t="shared" si="25"/>
        <v>0.41000000000013692</v>
      </c>
      <c r="E417" s="9">
        <f t="shared" si="27"/>
        <v>0.58999999999986308</v>
      </c>
      <c r="T417" s="9"/>
      <c r="U417" s="9"/>
      <c r="V417" s="9"/>
      <c r="W417" s="17"/>
      <c r="X417" s="9"/>
    </row>
    <row r="418" spans="2:24">
      <c r="B418" s="9">
        <f t="shared" si="28"/>
        <v>5.4110000000001373</v>
      </c>
      <c r="C418" s="9">
        <f t="shared" si="26"/>
        <v>1</v>
      </c>
      <c r="D418" s="9">
        <f t="shared" si="25"/>
        <v>0.41100000000013726</v>
      </c>
      <c r="E418" s="9">
        <f t="shared" si="27"/>
        <v>0.58899999999986274</v>
      </c>
      <c r="T418" s="9"/>
      <c r="U418" s="9"/>
      <c r="V418" s="9"/>
      <c r="W418" s="17"/>
      <c r="X418" s="9"/>
    </row>
    <row r="419" spans="2:24">
      <c r="B419" s="9">
        <f t="shared" si="28"/>
        <v>5.4120000000001376</v>
      </c>
      <c r="C419" s="9">
        <f t="shared" si="26"/>
        <v>1</v>
      </c>
      <c r="D419" s="9">
        <f t="shared" si="25"/>
        <v>0.41200000000013759</v>
      </c>
      <c r="E419" s="9">
        <f t="shared" si="27"/>
        <v>0.58799999999986241</v>
      </c>
      <c r="T419" s="9"/>
      <c r="U419" s="9"/>
      <c r="V419" s="9"/>
      <c r="W419" s="17"/>
      <c r="X419" s="9"/>
    </row>
    <row r="420" spans="2:24">
      <c r="B420" s="9">
        <f t="shared" si="28"/>
        <v>5.4130000000001379</v>
      </c>
      <c r="C420" s="9">
        <f t="shared" si="26"/>
        <v>1</v>
      </c>
      <c r="D420" s="9">
        <f t="shared" si="25"/>
        <v>0.41300000000013792</v>
      </c>
      <c r="E420" s="9">
        <f t="shared" si="27"/>
        <v>0.58699999999986208</v>
      </c>
      <c r="T420" s="9"/>
      <c r="U420" s="9"/>
      <c r="V420" s="9"/>
      <c r="W420" s="17"/>
      <c r="X420" s="9"/>
    </row>
    <row r="421" spans="2:24">
      <c r="B421" s="9">
        <f t="shared" si="28"/>
        <v>5.4140000000001383</v>
      </c>
      <c r="C421" s="9">
        <f t="shared" si="26"/>
        <v>1</v>
      </c>
      <c r="D421" s="9">
        <f t="shared" si="25"/>
        <v>0.41400000000013826</v>
      </c>
      <c r="E421" s="9">
        <f t="shared" si="27"/>
        <v>0.58599999999986174</v>
      </c>
      <c r="T421" s="9"/>
      <c r="U421" s="9"/>
      <c r="V421" s="9"/>
      <c r="W421" s="17"/>
      <c r="X421" s="9"/>
    </row>
    <row r="422" spans="2:24">
      <c r="B422" s="9">
        <f t="shared" si="28"/>
        <v>5.4150000000001386</v>
      </c>
      <c r="C422" s="9">
        <f t="shared" si="26"/>
        <v>1</v>
      </c>
      <c r="D422" s="9">
        <f t="shared" si="25"/>
        <v>0.41500000000013859</v>
      </c>
      <c r="E422" s="9">
        <f t="shared" si="27"/>
        <v>0.58499999999986141</v>
      </c>
      <c r="T422" s="9"/>
      <c r="U422" s="9"/>
      <c r="V422" s="9"/>
      <c r="W422" s="17"/>
      <c r="X422" s="9"/>
    </row>
    <row r="423" spans="2:24">
      <c r="B423" s="9">
        <f t="shared" si="28"/>
        <v>5.4160000000001389</v>
      </c>
      <c r="C423" s="9">
        <f t="shared" si="26"/>
        <v>1</v>
      </c>
      <c r="D423" s="9">
        <f t="shared" si="25"/>
        <v>0.41600000000013893</v>
      </c>
      <c r="E423" s="9">
        <f t="shared" si="27"/>
        <v>0.58399999999986107</v>
      </c>
      <c r="T423" s="9"/>
      <c r="U423" s="9"/>
      <c r="V423" s="9"/>
      <c r="W423" s="17"/>
      <c r="X423" s="9"/>
    </row>
    <row r="424" spans="2:24">
      <c r="B424" s="9">
        <f t="shared" si="28"/>
        <v>5.4170000000001393</v>
      </c>
      <c r="C424" s="9">
        <f t="shared" si="26"/>
        <v>1</v>
      </c>
      <c r="D424" s="9">
        <f t="shared" si="25"/>
        <v>0.41700000000013926</v>
      </c>
      <c r="E424" s="9">
        <f t="shared" si="27"/>
        <v>0.58299999999986074</v>
      </c>
      <c r="T424" s="9"/>
      <c r="U424" s="9"/>
      <c r="V424" s="9"/>
      <c r="W424" s="17"/>
      <c r="X424" s="9"/>
    </row>
    <row r="425" spans="2:24">
      <c r="B425" s="9">
        <f t="shared" si="28"/>
        <v>5.4180000000001396</v>
      </c>
      <c r="C425" s="9">
        <f t="shared" si="26"/>
        <v>1</v>
      </c>
      <c r="D425" s="9">
        <f t="shared" si="25"/>
        <v>0.41800000000013959</v>
      </c>
      <c r="E425" s="9">
        <f t="shared" si="27"/>
        <v>0.58199999999986041</v>
      </c>
      <c r="T425" s="9"/>
      <c r="U425" s="9"/>
      <c r="V425" s="9"/>
      <c r="W425" s="17"/>
      <c r="X425" s="9"/>
    </row>
    <row r="426" spans="2:24">
      <c r="B426" s="9">
        <f t="shared" si="28"/>
        <v>5.4190000000001399</v>
      </c>
      <c r="C426" s="9">
        <f t="shared" si="26"/>
        <v>1</v>
      </c>
      <c r="D426" s="9">
        <f t="shared" si="25"/>
        <v>0.41900000000013993</v>
      </c>
      <c r="E426" s="9">
        <f t="shared" si="27"/>
        <v>0.58099999999986007</v>
      </c>
      <c r="T426" s="9"/>
      <c r="U426" s="9"/>
      <c r="V426" s="9"/>
      <c r="W426" s="17"/>
      <c r="X426" s="9"/>
    </row>
    <row r="427" spans="2:24">
      <c r="B427" s="9">
        <f t="shared" si="28"/>
        <v>5.4200000000001403</v>
      </c>
      <c r="C427" s="9">
        <f t="shared" si="26"/>
        <v>1</v>
      </c>
      <c r="D427" s="9">
        <f t="shared" si="25"/>
        <v>0.42000000000014026</v>
      </c>
      <c r="E427" s="9">
        <f t="shared" si="27"/>
        <v>0.57999999999985974</v>
      </c>
      <c r="T427" s="9"/>
      <c r="U427" s="9"/>
      <c r="V427" s="9"/>
      <c r="W427" s="17"/>
      <c r="X427" s="9"/>
    </row>
    <row r="428" spans="2:24">
      <c r="B428" s="9">
        <f t="shared" si="28"/>
        <v>5.4210000000001406</v>
      </c>
      <c r="C428" s="9">
        <f t="shared" si="26"/>
        <v>1</v>
      </c>
      <c r="D428" s="9">
        <f t="shared" si="25"/>
        <v>0.4210000000001406</v>
      </c>
      <c r="E428" s="9">
        <f t="shared" si="27"/>
        <v>0.5789999999998594</v>
      </c>
      <c r="T428" s="9"/>
      <c r="U428" s="9"/>
      <c r="V428" s="9"/>
      <c r="W428" s="17"/>
      <c r="X428" s="9"/>
    </row>
    <row r="429" spans="2:24">
      <c r="B429" s="9">
        <f t="shared" si="28"/>
        <v>5.4220000000001409</v>
      </c>
      <c r="C429" s="9">
        <f t="shared" si="26"/>
        <v>1</v>
      </c>
      <c r="D429" s="9">
        <f t="shared" si="25"/>
        <v>0.42200000000014093</v>
      </c>
      <c r="E429" s="9">
        <f t="shared" si="27"/>
        <v>0.57799999999985907</v>
      </c>
      <c r="T429" s="9"/>
      <c r="U429" s="9"/>
      <c r="V429" s="9"/>
      <c r="W429" s="17"/>
      <c r="X429" s="9"/>
    </row>
    <row r="430" spans="2:24">
      <c r="B430" s="9">
        <f t="shared" si="28"/>
        <v>5.4230000000001413</v>
      </c>
      <c r="C430" s="9">
        <f t="shared" si="26"/>
        <v>1</v>
      </c>
      <c r="D430" s="9">
        <f t="shared" si="25"/>
        <v>0.42300000000014126</v>
      </c>
      <c r="E430" s="9">
        <f t="shared" si="27"/>
        <v>0.57699999999985874</v>
      </c>
      <c r="T430" s="9"/>
      <c r="U430" s="9"/>
      <c r="V430" s="9"/>
      <c r="W430" s="17"/>
      <c r="X430" s="9"/>
    </row>
    <row r="431" spans="2:24">
      <c r="B431" s="9">
        <f t="shared" si="28"/>
        <v>5.4240000000001416</v>
      </c>
      <c r="C431" s="9">
        <f t="shared" si="26"/>
        <v>1</v>
      </c>
      <c r="D431" s="9">
        <f t="shared" si="25"/>
        <v>0.4240000000001416</v>
      </c>
      <c r="E431" s="9">
        <f t="shared" si="27"/>
        <v>0.5759999999998584</v>
      </c>
      <c r="T431" s="9"/>
      <c r="U431" s="9"/>
      <c r="V431" s="9"/>
      <c r="W431" s="17"/>
      <c r="X431" s="9"/>
    </row>
    <row r="432" spans="2:24">
      <c r="B432" s="9">
        <f t="shared" si="28"/>
        <v>5.4250000000001419</v>
      </c>
      <c r="C432" s="9">
        <f t="shared" si="26"/>
        <v>1</v>
      </c>
      <c r="D432" s="9">
        <f t="shared" si="25"/>
        <v>0.42500000000014193</v>
      </c>
      <c r="E432" s="9">
        <f t="shared" si="27"/>
        <v>0.57499999999985807</v>
      </c>
      <c r="T432" s="9"/>
      <c r="U432" s="9"/>
      <c r="V432" s="9"/>
      <c r="W432" s="17"/>
      <c r="X432" s="9"/>
    </row>
    <row r="433" spans="2:24">
      <c r="B433" s="9">
        <f t="shared" si="28"/>
        <v>5.4260000000001423</v>
      </c>
      <c r="C433" s="9">
        <f t="shared" si="26"/>
        <v>1</v>
      </c>
      <c r="D433" s="9">
        <f t="shared" si="25"/>
        <v>0.42600000000014226</v>
      </c>
      <c r="E433" s="9">
        <f t="shared" si="27"/>
        <v>0.57399999999985774</v>
      </c>
      <c r="T433" s="9"/>
      <c r="U433" s="9"/>
      <c r="V433" s="9"/>
      <c r="W433" s="17"/>
      <c r="X433" s="9"/>
    </row>
    <row r="434" spans="2:24">
      <c r="B434" s="9">
        <f t="shared" si="28"/>
        <v>5.4270000000001426</v>
      </c>
      <c r="C434" s="9">
        <f t="shared" si="26"/>
        <v>1</v>
      </c>
      <c r="D434" s="9">
        <f t="shared" si="25"/>
        <v>0.4270000000001426</v>
      </c>
      <c r="E434" s="9">
        <f t="shared" si="27"/>
        <v>0.5729999999998574</v>
      </c>
      <c r="T434" s="9"/>
      <c r="U434" s="9"/>
      <c r="V434" s="9"/>
      <c r="W434" s="17"/>
      <c r="X434" s="9"/>
    </row>
    <row r="435" spans="2:24">
      <c r="B435" s="9">
        <f t="shared" si="28"/>
        <v>5.4280000000001429</v>
      </c>
      <c r="C435" s="9">
        <f t="shared" si="26"/>
        <v>1</v>
      </c>
      <c r="D435" s="9">
        <f t="shared" si="25"/>
        <v>0.42800000000014293</v>
      </c>
      <c r="E435" s="9">
        <f t="shared" si="27"/>
        <v>0.57199999999985707</v>
      </c>
      <c r="T435" s="9"/>
      <c r="U435" s="9"/>
      <c r="V435" s="9"/>
      <c r="W435" s="17"/>
      <c r="X435" s="9"/>
    </row>
    <row r="436" spans="2:24">
      <c r="B436" s="9">
        <f t="shared" si="28"/>
        <v>5.4290000000001433</v>
      </c>
      <c r="C436" s="9">
        <f t="shared" si="26"/>
        <v>1</v>
      </c>
      <c r="D436" s="9">
        <f t="shared" si="25"/>
        <v>0.42900000000014327</v>
      </c>
      <c r="E436" s="9">
        <f t="shared" si="27"/>
        <v>0.57099999999985673</v>
      </c>
      <c r="T436" s="9"/>
      <c r="U436" s="9"/>
      <c r="V436" s="9"/>
      <c r="W436" s="17"/>
      <c r="X436" s="9"/>
    </row>
    <row r="437" spans="2:24">
      <c r="B437" s="9">
        <f t="shared" si="28"/>
        <v>5.4300000000001436</v>
      </c>
      <c r="C437" s="9">
        <f t="shared" si="26"/>
        <v>1</v>
      </c>
      <c r="D437" s="9">
        <f t="shared" si="25"/>
        <v>0.4300000000001436</v>
      </c>
      <c r="E437" s="9">
        <f t="shared" si="27"/>
        <v>0.5699999999998564</v>
      </c>
      <c r="T437" s="9"/>
      <c r="U437" s="9"/>
      <c r="V437" s="9"/>
      <c r="W437" s="17"/>
      <c r="X437" s="9"/>
    </row>
    <row r="438" spans="2:24">
      <c r="B438" s="9">
        <f t="shared" si="28"/>
        <v>5.4310000000001439</v>
      </c>
      <c r="C438" s="9">
        <f t="shared" si="26"/>
        <v>1</v>
      </c>
      <c r="D438" s="9">
        <f t="shared" si="25"/>
        <v>0.43100000000014393</v>
      </c>
      <c r="E438" s="9">
        <f t="shared" si="27"/>
        <v>0.56899999999985607</v>
      </c>
      <c r="T438" s="9"/>
      <c r="U438" s="9"/>
      <c r="V438" s="9"/>
      <c r="W438" s="17"/>
      <c r="X438" s="9"/>
    </row>
    <row r="439" spans="2:24">
      <c r="B439" s="9">
        <f t="shared" si="28"/>
        <v>5.4320000000001443</v>
      </c>
      <c r="C439" s="9">
        <f t="shared" si="26"/>
        <v>1</v>
      </c>
      <c r="D439" s="9">
        <f t="shared" si="25"/>
        <v>0.43200000000014427</v>
      </c>
      <c r="E439" s="9">
        <f t="shared" si="27"/>
        <v>0.56799999999985573</v>
      </c>
      <c r="T439" s="9"/>
      <c r="U439" s="9"/>
      <c r="V439" s="9"/>
      <c r="W439" s="17"/>
      <c r="X439" s="9"/>
    </row>
    <row r="440" spans="2:24">
      <c r="B440" s="9">
        <f t="shared" si="28"/>
        <v>5.4330000000001446</v>
      </c>
      <c r="C440" s="9">
        <f t="shared" si="26"/>
        <v>1</v>
      </c>
      <c r="D440" s="9">
        <f t="shared" si="25"/>
        <v>0.4330000000001446</v>
      </c>
      <c r="E440" s="9">
        <f t="shared" si="27"/>
        <v>0.5669999999998554</v>
      </c>
      <c r="T440" s="9"/>
      <c r="U440" s="9"/>
      <c r="V440" s="9"/>
      <c r="W440" s="17"/>
      <c r="X440" s="9"/>
    </row>
    <row r="441" spans="2:24">
      <c r="B441" s="9">
        <f t="shared" si="28"/>
        <v>5.4340000000001449</v>
      </c>
      <c r="C441" s="9">
        <f t="shared" si="26"/>
        <v>1</v>
      </c>
      <c r="D441" s="9">
        <f t="shared" si="25"/>
        <v>0.43400000000014494</v>
      </c>
      <c r="E441" s="9">
        <f t="shared" si="27"/>
        <v>0.56599999999985506</v>
      </c>
      <c r="T441" s="9"/>
      <c r="U441" s="9"/>
      <c r="V441" s="9"/>
      <c r="W441" s="17"/>
      <c r="X441" s="9"/>
    </row>
    <row r="442" spans="2:24">
      <c r="B442" s="9">
        <f t="shared" si="28"/>
        <v>5.4350000000001453</v>
      </c>
      <c r="C442" s="9">
        <f t="shared" si="26"/>
        <v>1</v>
      </c>
      <c r="D442" s="9">
        <f t="shared" si="25"/>
        <v>0.43500000000014527</v>
      </c>
      <c r="E442" s="9">
        <f t="shared" si="27"/>
        <v>0.56499999999985473</v>
      </c>
      <c r="T442" s="9"/>
      <c r="U442" s="9"/>
      <c r="V442" s="9"/>
      <c r="W442" s="17"/>
      <c r="X442" s="9"/>
    </row>
    <row r="443" spans="2:24">
      <c r="B443" s="9">
        <f t="shared" si="28"/>
        <v>5.4360000000001456</v>
      </c>
      <c r="C443" s="9">
        <f t="shared" si="26"/>
        <v>1</v>
      </c>
      <c r="D443" s="9">
        <f t="shared" si="25"/>
        <v>0.4360000000001456</v>
      </c>
      <c r="E443" s="9">
        <f t="shared" si="27"/>
        <v>0.5639999999998544</v>
      </c>
      <c r="T443" s="9"/>
      <c r="U443" s="9"/>
      <c r="V443" s="9"/>
      <c r="W443" s="17"/>
      <c r="X443" s="9"/>
    </row>
    <row r="444" spans="2:24">
      <c r="B444" s="9">
        <f t="shared" si="28"/>
        <v>5.4370000000001459</v>
      </c>
      <c r="C444" s="9">
        <f t="shared" si="26"/>
        <v>1</v>
      </c>
      <c r="D444" s="9">
        <f t="shared" si="25"/>
        <v>0.43700000000014594</v>
      </c>
      <c r="E444" s="9">
        <f t="shared" si="27"/>
        <v>0.56299999999985406</v>
      </c>
      <c r="T444" s="9"/>
      <c r="U444" s="9"/>
      <c r="V444" s="9"/>
      <c r="W444" s="17"/>
      <c r="X444" s="9"/>
    </row>
    <row r="445" spans="2:24">
      <c r="B445" s="9">
        <f t="shared" si="28"/>
        <v>5.4380000000001463</v>
      </c>
      <c r="C445" s="9">
        <f t="shared" si="26"/>
        <v>1</v>
      </c>
      <c r="D445" s="9">
        <f t="shared" si="25"/>
        <v>0.43800000000014627</v>
      </c>
      <c r="E445" s="9">
        <f t="shared" si="27"/>
        <v>0.56199999999985373</v>
      </c>
      <c r="T445" s="9"/>
      <c r="U445" s="9"/>
      <c r="V445" s="9"/>
      <c r="W445" s="17"/>
      <c r="X445" s="9"/>
    </row>
    <row r="446" spans="2:24">
      <c r="B446" s="9">
        <f t="shared" si="28"/>
        <v>5.4390000000001466</v>
      </c>
      <c r="C446" s="9">
        <f t="shared" si="26"/>
        <v>1</v>
      </c>
      <c r="D446" s="9">
        <f t="shared" si="25"/>
        <v>0.43900000000014661</v>
      </c>
      <c r="E446" s="9">
        <f t="shared" si="27"/>
        <v>0.56099999999985339</v>
      </c>
      <c r="T446" s="9"/>
      <c r="U446" s="9"/>
      <c r="V446" s="9"/>
      <c r="W446" s="17"/>
      <c r="X446" s="9"/>
    </row>
    <row r="447" spans="2:24">
      <c r="B447" s="9">
        <f t="shared" si="28"/>
        <v>5.4400000000001469</v>
      </c>
      <c r="C447" s="9">
        <f t="shared" si="26"/>
        <v>1</v>
      </c>
      <c r="D447" s="9">
        <f t="shared" si="25"/>
        <v>0.44000000000014694</v>
      </c>
      <c r="E447" s="9">
        <f t="shared" si="27"/>
        <v>0.55999999999985306</v>
      </c>
      <c r="T447" s="9"/>
      <c r="U447" s="9"/>
      <c r="V447" s="9"/>
      <c r="W447" s="17"/>
      <c r="X447" s="9"/>
    </row>
    <row r="448" spans="2:24">
      <c r="B448" s="9">
        <f t="shared" si="28"/>
        <v>5.4410000000001473</v>
      </c>
      <c r="C448" s="9">
        <f t="shared" si="26"/>
        <v>1</v>
      </c>
      <c r="D448" s="9">
        <f t="shared" si="25"/>
        <v>0.44100000000014727</v>
      </c>
      <c r="E448" s="9">
        <f t="shared" si="27"/>
        <v>0.55899999999985273</v>
      </c>
      <c r="T448" s="9"/>
      <c r="U448" s="9"/>
      <c r="V448" s="9"/>
      <c r="W448" s="17"/>
      <c r="X448" s="9"/>
    </row>
    <row r="449" spans="2:24">
      <c r="B449" s="9">
        <f t="shared" si="28"/>
        <v>5.4420000000001476</v>
      </c>
      <c r="C449" s="9">
        <f t="shared" si="26"/>
        <v>1</v>
      </c>
      <c r="D449" s="9">
        <f t="shared" si="25"/>
        <v>0.44200000000014761</v>
      </c>
      <c r="E449" s="9">
        <f t="shared" si="27"/>
        <v>0.55799999999985239</v>
      </c>
      <c r="T449" s="9"/>
      <c r="U449" s="9"/>
      <c r="V449" s="9"/>
      <c r="W449" s="17"/>
      <c r="X449" s="9"/>
    </row>
    <row r="450" spans="2:24">
      <c r="B450" s="9">
        <f t="shared" si="28"/>
        <v>5.4430000000001479</v>
      </c>
      <c r="C450" s="9">
        <f t="shared" si="26"/>
        <v>1</v>
      </c>
      <c r="D450" s="9">
        <f t="shared" si="25"/>
        <v>0.44300000000014794</v>
      </c>
      <c r="E450" s="9">
        <f t="shared" si="27"/>
        <v>0.55699999999985206</v>
      </c>
      <c r="T450" s="9"/>
      <c r="U450" s="9"/>
      <c r="V450" s="9"/>
      <c r="W450" s="17"/>
      <c r="X450" s="9"/>
    </row>
    <row r="451" spans="2:24">
      <c r="B451" s="9">
        <f t="shared" si="28"/>
        <v>5.4440000000001483</v>
      </c>
      <c r="C451" s="9">
        <f t="shared" si="26"/>
        <v>1</v>
      </c>
      <c r="D451" s="9">
        <f t="shared" si="25"/>
        <v>0.44400000000014828</v>
      </c>
      <c r="E451" s="9">
        <f t="shared" si="27"/>
        <v>0.55599999999985172</v>
      </c>
      <c r="T451" s="9"/>
      <c r="U451" s="9"/>
      <c r="V451" s="9"/>
      <c r="W451" s="17"/>
      <c r="X451" s="9"/>
    </row>
    <row r="452" spans="2:24">
      <c r="B452" s="9">
        <f t="shared" si="28"/>
        <v>5.4450000000001486</v>
      </c>
      <c r="C452" s="9">
        <f t="shared" si="26"/>
        <v>1</v>
      </c>
      <c r="D452" s="9">
        <f t="shared" si="25"/>
        <v>0.44500000000014861</v>
      </c>
      <c r="E452" s="9">
        <f t="shared" si="27"/>
        <v>0.55499999999985139</v>
      </c>
      <c r="T452" s="9"/>
      <c r="U452" s="9"/>
      <c r="V452" s="9"/>
      <c r="W452" s="17"/>
      <c r="X452" s="9"/>
    </row>
    <row r="453" spans="2:24">
      <c r="B453" s="9">
        <f t="shared" si="28"/>
        <v>5.4460000000001489</v>
      </c>
      <c r="C453" s="9">
        <f t="shared" si="26"/>
        <v>1</v>
      </c>
      <c r="D453" s="9">
        <f t="shared" si="25"/>
        <v>0.44600000000014894</v>
      </c>
      <c r="E453" s="9">
        <f t="shared" si="27"/>
        <v>0.55399999999985106</v>
      </c>
      <c r="T453" s="9"/>
      <c r="U453" s="9"/>
      <c r="V453" s="9"/>
      <c r="W453" s="17"/>
      <c r="X453" s="9"/>
    </row>
    <row r="454" spans="2:24">
      <c r="B454" s="9">
        <f t="shared" si="28"/>
        <v>5.4470000000001493</v>
      </c>
      <c r="C454" s="9">
        <f t="shared" si="26"/>
        <v>1</v>
      </c>
      <c r="D454" s="9">
        <f t="shared" si="25"/>
        <v>0.44700000000014928</v>
      </c>
      <c r="E454" s="9">
        <f t="shared" si="27"/>
        <v>0.55299999999985072</v>
      </c>
      <c r="T454" s="9"/>
      <c r="U454" s="9"/>
      <c r="V454" s="9"/>
      <c r="W454" s="17"/>
      <c r="X454" s="9"/>
    </row>
    <row r="455" spans="2:24">
      <c r="B455" s="9">
        <f t="shared" si="28"/>
        <v>5.4480000000001496</v>
      </c>
      <c r="C455" s="9">
        <f t="shared" si="26"/>
        <v>1</v>
      </c>
      <c r="D455" s="9">
        <f t="shared" ref="D455:D518" si="29">($B455-$B$3)/($B$4-$B$3)</f>
        <v>0.44800000000014961</v>
      </c>
      <c r="E455" s="9">
        <f t="shared" si="27"/>
        <v>0.55199999999985039</v>
      </c>
      <c r="T455" s="9"/>
      <c r="U455" s="9"/>
      <c r="V455" s="9"/>
      <c r="W455" s="17"/>
      <c r="X455" s="9"/>
    </row>
    <row r="456" spans="2:24">
      <c r="B456" s="9">
        <f t="shared" si="28"/>
        <v>5.4490000000001499</v>
      </c>
      <c r="C456" s="9">
        <f t="shared" ref="C456:C519" si="30">IF(B456&gt;$B$4,0,1/($B$4-$B$3))</f>
        <v>1</v>
      </c>
      <c r="D456" s="9">
        <f t="shared" si="29"/>
        <v>0.44900000000014995</v>
      </c>
      <c r="E456" s="9">
        <f t="shared" ref="E456:E519" si="31">1-D456</f>
        <v>0.55099999999985005</v>
      </c>
      <c r="T456" s="9"/>
      <c r="U456" s="9"/>
      <c r="V456" s="9"/>
      <c r="W456" s="17"/>
      <c r="X456" s="9"/>
    </row>
    <row r="457" spans="2:24">
      <c r="B457" s="9">
        <f t="shared" ref="B457:B520" si="32">B456+($B$1007-$B$7)/1000</f>
        <v>5.4500000000001503</v>
      </c>
      <c r="C457" s="9">
        <f t="shared" si="30"/>
        <v>1</v>
      </c>
      <c r="D457" s="9">
        <f t="shared" si="29"/>
        <v>0.45000000000015028</v>
      </c>
      <c r="E457" s="9">
        <f t="shared" si="31"/>
        <v>0.54999999999984972</v>
      </c>
      <c r="T457" s="9"/>
      <c r="U457" s="9"/>
      <c r="V457" s="9"/>
      <c r="W457" s="17"/>
      <c r="X457" s="9"/>
    </row>
    <row r="458" spans="2:24">
      <c r="B458" s="9">
        <f t="shared" si="32"/>
        <v>5.4510000000001506</v>
      </c>
      <c r="C458" s="9">
        <f t="shared" si="30"/>
        <v>1</v>
      </c>
      <c r="D458" s="9">
        <f t="shared" si="29"/>
        <v>0.45100000000015061</v>
      </c>
      <c r="E458" s="9">
        <f t="shared" si="31"/>
        <v>0.54899999999984939</v>
      </c>
      <c r="T458" s="9"/>
      <c r="U458" s="9"/>
      <c r="V458" s="9"/>
      <c r="W458" s="17"/>
      <c r="X458" s="9"/>
    </row>
    <row r="459" spans="2:24">
      <c r="B459" s="9">
        <f t="shared" si="32"/>
        <v>5.4520000000001509</v>
      </c>
      <c r="C459" s="9">
        <f t="shared" si="30"/>
        <v>1</v>
      </c>
      <c r="D459" s="9">
        <f t="shared" si="29"/>
        <v>0.45200000000015095</v>
      </c>
      <c r="E459" s="9">
        <f t="shared" si="31"/>
        <v>0.54799999999984905</v>
      </c>
      <c r="T459" s="9"/>
      <c r="U459" s="9"/>
      <c r="V459" s="9"/>
      <c r="W459" s="17"/>
      <c r="X459" s="9"/>
    </row>
    <row r="460" spans="2:24">
      <c r="B460" s="9">
        <f t="shared" si="32"/>
        <v>5.4530000000001513</v>
      </c>
      <c r="C460" s="9">
        <f t="shared" si="30"/>
        <v>1</v>
      </c>
      <c r="D460" s="9">
        <f t="shared" si="29"/>
        <v>0.45300000000015128</v>
      </c>
      <c r="E460" s="9">
        <f t="shared" si="31"/>
        <v>0.54699999999984872</v>
      </c>
      <c r="T460" s="9"/>
      <c r="U460" s="9"/>
      <c r="V460" s="9"/>
      <c r="W460" s="17"/>
      <c r="X460" s="9"/>
    </row>
    <row r="461" spans="2:24">
      <c r="B461" s="9">
        <f t="shared" si="32"/>
        <v>5.4540000000001516</v>
      </c>
      <c r="C461" s="9">
        <f t="shared" si="30"/>
        <v>1</v>
      </c>
      <c r="D461" s="9">
        <f t="shared" si="29"/>
        <v>0.45400000000015162</v>
      </c>
      <c r="E461" s="9">
        <f t="shared" si="31"/>
        <v>0.54599999999984838</v>
      </c>
      <c r="T461" s="9"/>
      <c r="U461" s="9"/>
      <c r="V461" s="9"/>
      <c r="W461" s="17"/>
      <c r="X461" s="9"/>
    </row>
    <row r="462" spans="2:24">
      <c r="B462" s="9">
        <f t="shared" si="32"/>
        <v>5.4550000000001519</v>
      </c>
      <c r="C462" s="9">
        <f t="shared" si="30"/>
        <v>1</v>
      </c>
      <c r="D462" s="9">
        <f t="shared" si="29"/>
        <v>0.45500000000015195</v>
      </c>
      <c r="E462" s="9">
        <f t="shared" si="31"/>
        <v>0.54499999999984805</v>
      </c>
      <c r="T462" s="9"/>
      <c r="U462" s="9"/>
      <c r="V462" s="9"/>
      <c r="W462" s="17"/>
      <c r="X462" s="9"/>
    </row>
    <row r="463" spans="2:24">
      <c r="B463" s="9">
        <f t="shared" si="32"/>
        <v>5.4560000000001523</v>
      </c>
      <c r="C463" s="9">
        <f t="shared" si="30"/>
        <v>1</v>
      </c>
      <c r="D463" s="9">
        <f t="shared" si="29"/>
        <v>0.45600000000015228</v>
      </c>
      <c r="E463" s="9">
        <f t="shared" si="31"/>
        <v>0.54399999999984772</v>
      </c>
      <c r="T463" s="9"/>
      <c r="U463" s="9"/>
      <c r="V463" s="9"/>
      <c r="W463" s="17"/>
      <c r="X463" s="9"/>
    </row>
    <row r="464" spans="2:24">
      <c r="B464" s="9">
        <f t="shared" si="32"/>
        <v>5.4570000000001526</v>
      </c>
      <c r="C464" s="9">
        <f t="shared" si="30"/>
        <v>1</v>
      </c>
      <c r="D464" s="9">
        <f t="shared" si="29"/>
        <v>0.45700000000015262</v>
      </c>
      <c r="E464" s="9">
        <f t="shared" si="31"/>
        <v>0.54299999999984738</v>
      </c>
      <c r="T464" s="9"/>
      <c r="U464" s="9"/>
      <c r="V464" s="9"/>
      <c r="W464" s="17"/>
      <c r="X464" s="9"/>
    </row>
    <row r="465" spans="2:24">
      <c r="B465" s="9">
        <f t="shared" si="32"/>
        <v>5.458000000000153</v>
      </c>
      <c r="C465" s="9">
        <f t="shared" si="30"/>
        <v>1</v>
      </c>
      <c r="D465" s="9">
        <f t="shared" si="29"/>
        <v>0.45800000000015295</v>
      </c>
      <c r="E465" s="9">
        <f t="shared" si="31"/>
        <v>0.54199999999984705</v>
      </c>
      <c r="T465" s="9"/>
      <c r="U465" s="9"/>
      <c r="V465" s="9"/>
      <c r="W465" s="17"/>
      <c r="X465" s="9"/>
    </row>
    <row r="466" spans="2:24">
      <c r="B466" s="9">
        <f t="shared" si="32"/>
        <v>5.4590000000001533</v>
      </c>
      <c r="C466" s="9">
        <f t="shared" si="30"/>
        <v>1</v>
      </c>
      <c r="D466" s="9">
        <f t="shared" si="29"/>
        <v>0.45900000000015329</v>
      </c>
      <c r="E466" s="9">
        <f t="shared" si="31"/>
        <v>0.54099999999984671</v>
      </c>
      <c r="T466" s="9"/>
      <c r="U466" s="9"/>
      <c r="V466" s="9"/>
      <c r="W466" s="17"/>
      <c r="X466" s="9"/>
    </row>
    <row r="467" spans="2:24">
      <c r="B467" s="9">
        <f t="shared" si="32"/>
        <v>5.4600000000001536</v>
      </c>
      <c r="C467" s="9">
        <f t="shared" si="30"/>
        <v>1</v>
      </c>
      <c r="D467" s="9">
        <f t="shared" si="29"/>
        <v>0.46000000000015362</v>
      </c>
      <c r="E467" s="9">
        <f t="shared" si="31"/>
        <v>0.53999999999984638</v>
      </c>
      <c r="T467" s="9"/>
      <c r="U467" s="9"/>
      <c r="V467" s="9"/>
      <c r="W467" s="17"/>
      <c r="X467" s="9"/>
    </row>
    <row r="468" spans="2:24">
      <c r="B468" s="9">
        <f t="shared" si="32"/>
        <v>5.461000000000154</v>
      </c>
      <c r="C468" s="9">
        <f t="shared" si="30"/>
        <v>1</v>
      </c>
      <c r="D468" s="9">
        <f t="shared" si="29"/>
        <v>0.46100000000015395</v>
      </c>
      <c r="E468" s="9">
        <f t="shared" si="31"/>
        <v>0.53899999999984605</v>
      </c>
      <c r="T468" s="9"/>
      <c r="U468" s="9"/>
      <c r="V468" s="9"/>
      <c r="W468" s="17"/>
      <c r="X468" s="9"/>
    </row>
    <row r="469" spans="2:24">
      <c r="B469" s="9">
        <f t="shared" si="32"/>
        <v>5.4620000000001543</v>
      </c>
      <c r="C469" s="9">
        <f t="shared" si="30"/>
        <v>1</v>
      </c>
      <c r="D469" s="9">
        <f t="shared" si="29"/>
        <v>0.46200000000015429</v>
      </c>
      <c r="E469" s="9">
        <f t="shared" si="31"/>
        <v>0.53799999999984571</v>
      </c>
      <c r="T469" s="9"/>
      <c r="U469" s="9"/>
      <c r="V469" s="9"/>
      <c r="W469" s="17"/>
      <c r="X469" s="9"/>
    </row>
    <row r="470" spans="2:24">
      <c r="B470" s="9">
        <f t="shared" si="32"/>
        <v>5.4630000000001546</v>
      </c>
      <c r="C470" s="9">
        <f t="shared" si="30"/>
        <v>1</v>
      </c>
      <c r="D470" s="9">
        <f t="shared" si="29"/>
        <v>0.46300000000015462</v>
      </c>
      <c r="E470" s="9">
        <f t="shared" si="31"/>
        <v>0.53699999999984538</v>
      </c>
      <c r="T470" s="9"/>
      <c r="U470" s="9"/>
      <c r="V470" s="9"/>
      <c r="W470" s="17"/>
      <c r="X470" s="9"/>
    </row>
    <row r="471" spans="2:24">
      <c r="B471" s="9">
        <f t="shared" si="32"/>
        <v>5.464000000000155</v>
      </c>
      <c r="C471" s="9">
        <f t="shared" si="30"/>
        <v>1</v>
      </c>
      <c r="D471" s="9">
        <f t="shared" si="29"/>
        <v>0.46400000000015496</v>
      </c>
      <c r="E471" s="9">
        <f t="shared" si="31"/>
        <v>0.53599999999984504</v>
      </c>
      <c r="T471" s="9"/>
      <c r="U471" s="9"/>
      <c r="V471" s="9"/>
      <c r="W471" s="17"/>
      <c r="X471" s="9"/>
    </row>
    <row r="472" spans="2:24">
      <c r="B472" s="9">
        <f t="shared" si="32"/>
        <v>5.4650000000001553</v>
      </c>
      <c r="C472" s="9">
        <f t="shared" si="30"/>
        <v>1</v>
      </c>
      <c r="D472" s="9">
        <f t="shared" si="29"/>
        <v>0.46500000000015529</v>
      </c>
      <c r="E472" s="9">
        <f t="shared" si="31"/>
        <v>0.53499999999984471</v>
      </c>
      <c r="T472" s="9"/>
      <c r="U472" s="9"/>
      <c r="V472" s="9"/>
      <c r="W472" s="17"/>
      <c r="X472" s="9"/>
    </row>
    <row r="473" spans="2:24">
      <c r="B473" s="9">
        <f t="shared" si="32"/>
        <v>5.4660000000001556</v>
      </c>
      <c r="C473" s="9">
        <f t="shared" si="30"/>
        <v>1</v>
      </c>
      <c r="D473" s="9">
        <f t="shared" si="29"/>
        <v>0.46600000000015562</v>
      </c>
      <c r="E473" s="9">
        <f t="shared" si="31"/>
        <v>0.53399999999984438</v>
      </c>
      <c r="T473" s="9"/>
      <c r="U473" s="9"/>
      <c r="V473" s="9"/>
      <c r="W473" s="17"/>
      <c r="X473" s="9"/>
    </row>
    <row r="474" spans="2:24">
      <c r="B474" s="9">
        <f t="shared" si="32"/>
        <v>5.467000000000156</v>
      </c>
      <c r="C474" s="9">
        <f t="shared" si="30"/>
        <v>1</v>
      </c>
      <c r="D474" s="9">
        <f t="shared" si="29"/>
        <v>0.46700000000015596</v>
      </c>
      <c r="E474" s="9">
        <f t="shared" si="31"/>
        <v>0.53299999999984404</v>
      </c>
      <c r="T474" s="9"/>
      <c r="U474" s="9"/>
      <c r="V474" s="9"/>
      <c r="W474" s="17"/>
      <c r="X474" s="9"/>
    </row>
    <row r="475" spans="2:24">
      <c r="B475" s="9">
        <f t="shared" si="32"/>
        <v>5.4680000000001563</v>
      </c>
      <c r="C475" s="9">
        <f t="shared" si="30"/>
        <v>1</v>
      </c>
      <c r="D475" s="9">
        <f t="shared" si="29"/>
        <v>0.46800000000015629</v>
      </c>
      <c r="E475" s="9">
        <f t="shared" si="31"/>
        <v>0.53199999999984371</v>
      </c>
      <c r="T475" s="9"/>
      <c r="U475" s="9"/>
      <c r="V475" s="9"/>
      <c r="W475" s="17"/>
      <c r="X475" s="9"/>
    </row>
    <row r="476" spans="2:24">
      <c r="B476" s="9">
        <f t="shared" si="32"/>
        <v>5.4690000000001566</v>
      </c>
      <c r="C476" s="9">
        <f t="shared" si="30"/>
        <v>1</v>
      </c>
      <c r="D476" s="9">
        <f t="shared" si="29"/>
        <v>0.46900000000015662</v>
      </c>
      <c r="E476" s="9">
        <f t="shared" si="31"/>
        <v>0.53099999999984338</v>
      </c>
      <c r="T476" s="9"/>
      <c r="U476" s="9"/>
      <c r="V476" s="9"/>
      <c r="W476" s="17"/>
      <c r="X476" s="9"/>
    </row>
    <row r="477" spans="2:24">
      <c r="B477" s="9">
        <f t="shared" si="32"/>
        <v>5.470000000000157</v>
      </c>
      <c r="C477" s="9">
        <f t="shared" si="30"/>
        <v>1</v>
      </c>
      <c r="D477" s="9">
        <f t="shared" si="29"/>
        <v>0.47000000000015696</v>
      </c>
      <c r="E477" s="9">
        <f t="shared" si="31"/>
        <v>0.52999999999984304</v>
      </c>
      <c r="T477" s="9"/>
      <c r="U477" s="9"/>
      <c r="V477" s="9"/>
      <c r="W477" s="17"/>
      <c r="X477" s="9"/>
    </row>
    <row r="478" spans="2:24">
      <c r="B478" s="9">
        <f t="shared" si="32"/>
        <v>5.4710000000001573</v>
      </c>
      <c r="C478" s="9">
        <f t="shared" si="30"/>
        <v>1</v>
      </c>
      <c r="D478" s="9">
        <f t="shared" si="29"/>
        <v>0.47100000000015729</v>
      </c>
      <c r="E478" s="9">
        <f t="shared" si="31"/>
        <v>0.52899999999984271</v>
      </c>
      <c r="T478" s="9"/>
      <c r="U478" s="9"/>
      <c r="V478" s="9"/>
      <c r="W478" s="17"/>
      <c r="X478" s="9"/>
    </row>
    <row r="479" spans="2:24">
      <c r="B479" s="9">
        <f t="shared" si="32"/>
        <v>5.4720000000001576</v>
      </c>
      <c r="C479" s="9">
        <f t="shared" si="30"/>
        <v>1</v>
      </c>
      <c r="D479" s="9">
        <f t="shared" si="29"/>
        <v>0.47200000000015763</v>
      </c>
      <c r="E479" s="9">
        <f t="shared" si="31"/>
        <v>0.52799999999984237</v>
      </c>
      <c r="T479" s="9"/>
      <c r="U479" s="9"/>
      <c r="V479" s="9"/>
      <c r="W479" s="17"/>
      <c r="X479" s="9"/>
    </row>
    <row r="480" spans="2:24">
      <c r="B480" s="9">
        <f t="shared" si="32"/>
        <v>5.473000000000158</v>
      </c>
      <c r="C480" s="9">
        <f t="shared" si="30"/>
        <v>1</v>
      </c>
      <c r="D480" s="9">
        <f t="shared" si="29"/>
        <v>0.47300000000015796</v>
      </c>
      <c r="E480" s="9">
        <f t="shared" si="31"/>
        <v>0.52699999999984204</v>
      </c>
      <c r="T480" s="9"/>
      <c r="U480" s="9"/>
      <c r="V480" s="9"/>
      <c r="W480" s="17"/>
      <c r="X480" s="9"/>
    </row>
    <row r="481" spans="2:24">
      <c r="B481" s="9">
        <f t="shared" si="32"/>
        <v>5.4740000000001583</v>
      </c>
      <c r="C481" s="9">
        <f t="shared" si="30"/>
        <v>1</v>
      </c>
      <c r="D481" s="9">
        <f t="shared" si="29"/>
        <v>0.47400000000015829</v>
      </c>
      <c r="E481" s="9">
        <f t="shared" si="31"/>
        <v>0.52599999999984171</v>
      </c>
      <c r="T481" s="9"/>
      <c r="U481" s="9"/>
      <c r="V481" s="9"/>
      <c r="W481" s="17"/>
      <c r="X481" s="9"/>
    </row>
    <row r="482" spans="2:24">
      <c r="B482" s="9">
        <f t="shared" si="32"/>
        <v>5.4750000000001586</v>
      </c>
      <c r="C482" s="9">
        <f t="shared" si="30"/>
        <v>1</v>
      </c>
      <c r="D482" s="9">
        <f t="shared" si="29"/>
        <v>0.47500000000015863</v>
      </c>
      <c r="E482" s="9">
        <f t="shared" si="31"/>
        <v>0.52499999999984137</v>
      </c>
      <c r="T482" s="9"/>
      <c r="U482" s="9"/>
      <c r="V482" s="9"/>
      <c r="W482" s="17"/>
      <c r="X482" s="9"/>
    </row>
    <row r="483" spans="2:24">
      <c r="B483" s="9">
        <f t="shared" si="32"/>
        <v>5.476000000000159</v>
      </c>
      <c r="C483" s="9">
        <f t="shared" si="30"/>
        <v>1</v>
      </c>
      <c r="D483" s="9">
        <f t="shared" si="29"/>
        <v>0.47600000000015896</v>
      </c>
      <c r="E483" s="9">
        <f t="shared" si="31"/>
        <v>0.52399999999984104</v>
      </c>
      <c r="T483" s="9"/>
      <c r="U483" s="9"/>
      <c r="V483" s="9"/>
      <c r="W483" s="17"/>
      <c r="X483" s="9"/>
    </row>
    <row r="484" spans="2:24">
      <c r="B484" s="9">
        <f t="shared" si="32"/>
        <v>5.4770000000001593</v>
      </c>
      <c r="C484" s="9">
        <f t="shared" si="30"/>
        <v>1</v>
      </c>
      <c r="D484" s="9">
        <f t="shared" si="29"/>
        <v>0.4770000000001593</v>
      </c>
      <c r="E484" s="9">
        <f t="shared" si="31"/>
        <v>0.5229999999998407</v>
      </c>
      <c r="T484" s="9"/>
      <c r="U484" s="9"/>
      <c r="V484" s="9"/>
      <c r="W484" s="17"/>
      <c r="X484" s="9"/>
    </row>
    <row r="485" spans="2:24">
      <c r="B485" s="9">
        <f t="shared" si="32"/>
        <v>5.4780000000001596</v>
      </c>
      <c r="C485" s="9">
        <f t="shared" si="30"/>
        <v>1</v>
      </c>
      <c r="D485" s="9">
        <f t="shared" si="29"/>
        <v>0.47800000000015963</v>
      </c>
      <c r="E485" s="9">
        <f t="shared" si="31"/>
        <v>0.52199999999984037</v>
      </c>
      <c r="T485" s="9"/>
      <c r="U485" s="9"/>
      <c r="V485" s="9"/>
      <c r="W485" s="17"/>
      <c r="X485" s="9"/>
    </row>
    <row r="486" spans="2:24">
      <c r="B486" s="9">
        <f t="shared" si="32"/>
        <v>5.47900000000016</v>
      </c>
      <c r="C486" s="9">
        <f t="shared" si="30"/>
        <v>1</v>
      </c>
      <c r="D486" s="9">
        <f t="shared" si="29"/>
        <v>0.47900000000015996</v>
      </c>
      <c r="E486" s="9">
        <f t="shared" si="31"/>
        <v>0.52099999999984004</v>
      </c>
      <c r="T486" s="9"/>
      <c r="U486" s="9"/>
      <c r="V486" s="9"/>
      <c r="W486" s="17"/>
      <c r="X486" s="9"/>
    </row>
    <row r="487" spans="2:24">
      <c r="B487" s="9">
        <f t="shared" si="32"/>
        <v>5.4800000000001603</v>
      </c>
      <c r="C487" s="9">
        <f t="shared" si="30"/>
        <v>1</v>
      </c>
      <c r="D487" s="9">
        <f t="shared" si="29"/>
        <v>0.4800000000001603</v>
      </c>
      <c r="E487" s="9">
        <f t="shared" si="31"/>
        <v>0.5199999999998397</v>
      </c>
      <c r="T487" s="9"/>
      <c r="U487" s="9"/>
      <c r="V487" s="9"/>
      <c r="W487" s="17"/>
      <c r="X487" s="9"/>
    </row>
    <row r="488" spans="2:24">
      <c r="B488" s="9">
        <f t="shared" si="32"/>
        <v>5.4810000000001606</v>
      </c>
      <c r="C488" s="9">
        <f t="shared" si="30"/>
        <v>1</v>
      </c>
      <c r="D488" s="9">
        <f t="shared" si="29"/>
        <v>0.48100000000016063</v>
      </c>
      <c r="E488" s="9">
        <f t="shared" si="31"/>
        <v>0.51899999999983937</v>
      </c>
      <c r="T488" s="9"/>
      <c r="U488" s="9"/>
      <c r="V488" s="9"/>
      <c r="W488" s="17"/>
      <c r="X488" s="9"/>
    </row>
    <row r="489" spans="2:24">
      <c r="B489" s="9">
        <f t="shared" si="32"/>
        <v>5.482000000000161</v>
      </c>
      <c r="C489" s="9">
        <f t="shared" si="30"/>
        <v>1</v>
      </c>
      <c r="D489" s="9">
        <f t="shared" si="29"/>
        <v>0.48200000000016097</v>
      </c>
      <c r="E489" s="9">
        <f t="shared" si="31"/>
        <v>0.51799999999983903</v>
      </c>
      <c r="T489" s="9"/>
      <c r="U489" s="9"/>
      <c r="V489" s="9"/>
      <c r="W489" s="17"/>
      <c r="X489" s="9"/>
    </row>
    <row r="490" spans="2:24">
      <c r="B490" s="9">
        <f t="shared" si="32"/>
        <v>5.4830000000001613</v>
      </c>
      <c r="C490" s="9">
        <f t="shared" si="30"/>
        <v>1</v>
      </c>
      <c r="D490" s="9">
        <f t="shared" si="29"/>
        <v>0.4830000000001613</v>
      </c>
      <c r="E490" s="9">
        <f t="shared" si="31"/>
        <v>0.5169999999998387</v>
      </c>
      <c r="T490" s="9"/>
      <c r="U490" s="9"/>
      <c r="V490" s="9"/>
      <c r="W490" s="17"/>
      <c r="X490" s="9"/>
    </row>
    <row r="491" spans="2:24">
      <c r="B491" s="9">
        <f t="shared" si="32"/>
        <v>5.4840000000001616</v>
      </c>
      <c r="C491" s="9">
        <f t="shared" si="30"/>
        <v>1</v>
      </c>
      <c r="D491" s="9">
        <f t="shared" si="29"/>
        <v>0.48400000000016163</v>
      </c>
      <c r="E491" s="9">
        <f t="shared" si="31"/>
        <v>0.51599999999983837</v>
      </c>
      <c r="T491" s="9"/>
      <c r="U491" s="9"/>
      <c r="V491" s="9"/>
      <c r="W491" s="17"/>
      <c r="X491" s="9"/>
    </row>
    <row r="492" spans="2:24">
      <c r="B492" s="9">
        <f t="shared" si="32"/>
        <v>5.485000000000162</v>
      </c>
      <c r="C492" s="9">
        <f t="shared" si="30"/>
        <v>1</v>
      </c>
      <c r="D492" s="9">
        <f t="shared" si="29"/>
        <v>0.48500000000016197</v>
      </c>
      <c r="E492" s="9">
        <f t="shared" si="31"/>
        <v>0.51499999999983803</v>
      </c>
      <c r="T492" s="9"/>
      <c r="U492" s="9"/>
      <c r="V492" s="9"/>
      <c r="W492" s="17"/>
      <c r="X492" s="9"/>
    </row>
    <row r="493" spans="2:24">
      <c r="B493" s="9">
        <f t="shared" si="32"/>
        <v>5.4860000000001623</v>
      </c>
      <c r="C493" s="9">
        <f t="shared" si="30"/>
        <v>1</v>
      </c>
      <c r="D493" s="9">
        <f t="shared" si="29"/>
        <v>0.4860000000001623</v>
      </c>
      <c r="E493" s="9">
        <f t="shared" si="31"/>
        <v>0.5139999999998377</v>
      </c>
      <c r="T493" s="9"/>
      <c r="U493" s="9"/>
      <c r="V493" s="9"/>
      <c r="W493" s="17"/>
      <c r="X493" s="9"/>
    </row>
    <row r="494" spans="2:24">
      <c r="B494" s="9">
        <f t="shared" si="32"/>
        <v>5.4870000000001626</v>
      </c>
      <c r="C494" s="9">
        <f t="shared" si="30"/>
        <v>1</v>
      </c>
      <c r="D494" s="9">
        <f t="shared" si="29"/>
        <v>0.48700000000016264</v>
      </c>
      <c r="E494" s="9">
        <f t="shared" si="31"/>
        <v>0.51299999999983736</v>
      </c>
      <c r="T494" s="9"/>
      <c r="U494" s="9"/>
      <c r="V494" s="9"/>
      <c r="W494" s="17"/>
      <c r="X494" s="9"/>
    </row>
    <row r="495" spans="2:24">
      <c r="B495" s="9">
        <f t="shared" si="32"/>
        <v>5.488000000000163</v>
      </c>
      <c r="C495" s="9">
        <f t="shared" si="30"/>
        <v>1</v>
      </c>
      <c r="D495" s="9">
        <f t="shared" si="29"/>
        <v>0.48800000000016297</v>
      </c>
      <c r="E495" s="9">
        <f t="shared" si="31"/>
        <v>0.51199999999983703</v>
      </c>
      <c r="T495" s="9"/>
      <c r="U495" s="9"/>
      <c r="V495" s="9"/>
      <c r="W495" s="17"/>
      <c r="X495" s="9"/>
    </row>
    <row r="496" spans="2:24">
      <c r="B496" s="9">
        <f t="shared" si="32"/>
        <v>5.4890000000001633</v>
      </c>
      <c r="C496" s="9">
        <f t="shared" si="30"/>
        <v>1</v>
      </c>
      <c r="D496" s="9">
        <f t="shared" si="29"/>
        <v>0.4890000000001633</v>
      </c>
      <c r="E496" s="9">
        <f t="shared" si="31"/>
        <v>0.5109999999998367</v>
      </c>
      <c r="T496" s="9"/>
      <c r="U496" s="9"/>
      <c r="V496" s="9"/>
      <c r="W496" s="17"/>
      <c r="X496" s="9"/>
    </row>
    <row r="497" spans="2:24">
      <c r="B497" s="9">
        <f t="shared" si="32"/>
        <v>5.4900000000001636</v>
      </c>
      <c r="C497" s="9">
        <f t="shared" si="30"/>
        <v>1</v>
      </c>
      <c r="D497" s="9">
        <f t="shared" si="29"/>
        <v>0.49000000000016364</v>
      </c>
      <c r="E497" s="9">
        <f t="shared" si="31"/>
        <v>0.50999999999983636</v>
      </c>
      <c r="T497" s="9"/>
      <c r="U497" s="9"/>
      <c r="V497" s="9"/>
      <c r="W497" s="17"/>
      <c r="X497" s="9"/>
    </row>
    <row r="498" spans="2:24">
      <c r="B498" s="9">
        <f t="shared" si="32"/>
        <v>5.491000000000164</v>
      </c>
      <c r="C498" s="9">
        <f t="shared" si="30"/>
        <v>1</v>
      </c>
      <c r="D498" s="9">
        <f t="shared" si="29"/>
        <v>0.49100000000016397</v>
      </c>
      <c r="E498" s="9">
        <f t="shared" si="31"/>
        <v>0.50899999999983603</v>
      </c>
      <c r="T498" s="9"/>
      <c r="U498" s="9"/>
      <c r="V498" s="9"/>
      <c r="W498" s="17"/>
      <c r="X498" s="9"/>
    </row>
    <row r="499" spans="2:24">
      <c r="B499" s="9">
        <f t="shared" si="32"/>
        <v>5.4920000000001643</v>
      </c>
      <c r="C499" s="9">
        <f t="shared" si="30"/>
        <v>1</v>
      </c>
      <c r="D499" s="9">
        <f t="shared" si="29"/>
        <v>0.49200000000016431</v>
      </c>
      <c r="E499" s="9">
        <f t="shared" si="31"/>
        <v>0.50799999999983569</v>
      </c>
      <c r="T499" s="9"/>
      <c r="U499" s="9"/>
      <c r="V499" s="9"/>
      <c r="W499" s="17"/>
      <c r="X499" s="9"/>
    </row>
    <row r="500" spans="2:24">
      <c r="B500" s="9">
        <f t="shared" si="32"/>
        <v>5.4930000000001646</v>
      </c>
      <c r="C500" s="9">
        <f t="shared" si="30"/>
        <v>1</v>
      </c>
      <c r="D500" s="9">
        <f t="shared" si="29"/>
        <v>0.49300000000016464</v>
      </c>
      <c r="E500" s="9">
        <f t="shared" si="31"/>
        <v>0.50699999999983536</v>
      </c>
      <c r="T500" s="9"/>
      <c r="U500" s="9"/>
      <c r="V500" s="9"/>
      <c r="W500" s="17"/>
      <c r="X500" s="9"/>
    </row>
    <row r="501" spans="2:24">
      <c r="B501" s="9">
        <f t="shared" si="32"/>
        <v>5.494000000000165</v>
      </c>
      <c r="C501" s="9">
        <f t="shared" si="30"/>
        <v>1</v>
      </c>
      <c r="D501" s="9">
        <f t="shared" si="29"/>
        <v>0.49400000000016497</v>
      </c>
      <c r="E501" s="9">
        <f t="shared" si="31"/>
        <v>0.50599999999983503</v>
      </c>
      <c r="T501" s="9"/>
      <c r="U501" s="9"/>
      <c r="V501" s="9"/>
      <c r="W501" s="17"/>
      <c r="X501" s="9"/>
    </row>
    <row r="502" spans="2:24">
      <c r="B502" s="9">
        <f t="shared" si="32"/>
        <v>5.4950000000001653</v>
      </c>
      <c r="C502" s="9">
        <f t="shared" si="30"/>
        <v>1</v>
      </c>
      <c r="D502" s="9">
        <f t="shared" si="29"/>
        <v>0.49500000000016531</v>
      </c>
      <c r="E502" s="9">
        <f t="shared" si="31"/>
        <v>0.50499999999983469</v>
      </c>
      <c r="T502" s="9"/>
      <c r="U502" s="9"/>
      <c r="V502" s="9"/>
      <c r="W502" s="17"/>
      <c r="X502" s="9"/>
    </row>
    <row r="503" spans="2:24">
      <c r="B503" s="9">
        <f t="shared" si="32"/>
        <v>5.4960000000001656</v>
      </c>
      <c r="C503" s="9">
        <f t="shared" si="30"/>
        <v>1</v>
      </c>
      <c r="D503" s="9">
        <f t="shared" si="29"/>
        <v>0.49600000000016564</v>
      </c>
      <c r="E503" s="9">
        <f t="shared" si="31"/>
        <v>0.50399999999983436</v>
      </c>
      <c r="T503" s="9"/>
      <c r="U503" s="9"/>
      <c r="V503" s="9"/>
      <c r="W503" s="17"/>
      <c r="X503" s="9"/>
    </row>
    <row r="504" spans="2:24">
      <c r="B504" s="9">
        <f t="shared" si="32"/>
        <v>5.497000000000166</v>
      </c>
      <c r="C504" s="9">
        <f t="shared" si="30"/>
        <v>1</v>
      </c>
      <c r="D504" s="9">
        <f t="shared" si="29"/>
        <v>0.49700000000016598</v>
      </c>
      <c r="E504" s="9">
        <f t="shared" si="31"/>
        <v>0.50299999999983402</v>
      </c>
      <c r="T504" s="9"/>
      <c r="U504" s="9"/>
      <c r="V504" s="9"/>
      <c r="W504" s="17"/>
      <c r="X504" s="9"/>
    </row>
    <row r="505" spans="2:24">
      <c r="B505" s="9">
        <f t="shared" si="32"/>
        <v>5.4980000000001663</v>
      </c>
      <c r="C505" s="9">
        <f t="shared" si="30"/>
        <v>1</v>
      </c>
      <c r="D505" s="9">
        <f t="shared" si="29"/>
        <v>0.49800000000016631</v>
      </c>
      <c r="E505" s="9">
        <f t="shared" si="31"/>
        <v>0.50199999999983369</v>
      </c>
      <c r="T505" s="9"/>
      <c r="U505" s="9"/>
      <c r="V505" s="9"/>
      <c r="W505" s="17"/>
      <c r="X505" s="9"/>
    </row>
    <row r="506" spans="2:24">
      <c r="B506" s="9">
        <f t="shared" si="32"/>
        <v>5.4990000000001666</v>
      </c>
      <c r="C506" s="9">
        <f t="shared" si="30"/>
        <v>1</v>
      </c>
      <c r="D506" s="9">
        <f t="shared" si="29"/>
        <v>0.49900000000016664</v>
      </c>
      <c r="E506" s="9">
        <f t="shared" si="31"/>
        <v>0.50099999999983336</v>
      </c>
      <c r="T506" s="9"/>
      <c r="U506" s="9"/>
      <c r="V506" s="9"/>
      <c r="W506" s="17"/>
      <c r="X506" s="9"/>
    </row>
    <row r="507" spans="2:24">
      <c r="B507" s="9">
        <f t="shared" si="32"/>
        <v>5.500000000000167</v>
      </c>
      <c r="C507" s="9">
        <f t="shared" si="30"/>
        <v>1</v>
      </c>
      <c r="D507" s="9">
        <f t="shared" si="29"/>
        <v>0.50000000000016698</v>
      </c>
      <c r="E507" s="9">
        <f t="shared" si="31"/>
        <v>0.49999999999983302</v>
      </c>
      <c r="T507" s="9"/>
      <c r="U507" s="9"/>
      <c r="V507" s="9"/>
      <c r="W507" s="17"/>
      <c r="X507" s="9"/>
    </row>
    <row r="508" spans="2:24">
      <c r="B508" s="9">
        <f t="shared" si="32"/>
        <v>5.5010000000001673</v>
      </c>
      <c r="C508" s="9">
        <f t="shared" si="30"/>
        <v>1</v>
      </c>
      <c r="D508" s="9">
        <f t="shared" si="29"/>
        <v>0.50100000000016731</v>
      </c>
      <c r="E508" s="9">
        <f t="shared" si="31"/>
        <v>0.49899999999983269</v>
      </c>
      <c r="T508" s="9"/>
      <c r="U508" s="9"/>
      <c r="V508" s="9"/>
      <c r="W508" s="17"/>
      <c r="X508" s="9"/>
    </row>
    <row r="509" spans="2:24">
      <c r="B509" s="9">
        <f t="shared" si="32"/>
        <v>5.5020000000001676</v>
      </c>
      <c r="C509" s="9">
        <f t="shared" si="30"/>
        <v>1</v>
      </c>
      <c r="D509" s="9">
        <f t="shared" si="29"/>
        <v>0.50200000000016765</v>
      </c>
      <c r="E509" s="9">
        <f t="shared" si="31"/>
        <v>0.49799999999983235</v>
      </c>
      <c r="T509" s="9"/>
      <c r="U509" s="9"/>
      <c r="V509" s="9"/>
      <c r="W509" s="17"/>
      <c r="X509" s="9"/>
    </row>
    <row r="510" spans="2:24">
      <c r="B510" s="9">
        <f t="shared" si="32"/>
        <v>5.503000000000168</v>
      </c>
      <c r="C510" s="9">
        <f t="shared" si="30"/>
        <v>1</v>
      </c>
      <c r="D510" s="9">
        <f t="shared" si="29"/>
        <v>0.50300000000016798</v>
      </c>
      <c r="E510" s="9">
        <f t="shared" si="31"/>
        <v>0.49699999999983202</v>
      </c>
      <c r="T510" s="9"/>
      <c r="U510" s="9"/>
      <c r="V510" s="9"/>
      <c r="W510" s="17"/>
      <c r="X510" s="9"/>
    </row>
    <row r="511" spans="2:24">
      <c r="B511" s="9">
        <f t="shared" si="32"/>
        <v>5.5040000000001683</v>
      </c>
      <c r="C511" s="9">
        <f t="shared" si="30"/>
        <v>1</v>
      </c>
      <c r="D511" s="9">
        <f t="shared" si="29"/>
        <v>0.50400000000016831</v>
      </c>
      <c r="E511" s="9">
        <f t="shared" si="31"/>
        <v>0.49599999999983169</v>
      </c>
      <c r="T511" s="9"/>
      <c r="U511" s="9"/>
      <c r="V511" s="9"/>
      <c r="W511" s="17"/>
      <c r="X511" s="9"/>
    </row>
    <row r="512" spans="2:24">
      <c r="B512" s="9">
        <f t="shared" si="32"/>
        <v>5.5050000000001686</v>
      </c>
      <c r="C512" s="9">
        <f t="shared" si="30"/>
        <v>1</v>
      </c>
      <c r="D512" s="9">
        <f t="shared" si="29"/>
        <v>0.50500000000016865</v>
      </c>
      <c r="E512" s="9">
        <f t="shared" si="31"/>
        <v>0.49499999999983135</v>
      </c>
      <c r="T512" s="9"/>
      <c r="U512" s="9"/>
      <c r="V512" s="9"/>
      <c r="W512" s="17"/>
      <c r="X512" s="9"/>
    </row>
    <row r="513" spans="2:24">
      <c r="B513" s="9">
        <f t="shared" si="32"/>
        <v>5.506000000000169</v>
      </c>
      <c r="C513" s="9">
        <f t="shared" si="30"/>
        <v>1</v>
      </c>
      <c r="D513" s="9">
        <f t="shared" si="29"/>
        <v>0.50600000000016898</v>
      </c>
      <c r="E513" s="9">
        <f t="shared" si="31"/>
        <v>0.49399999999983102</v>
      </c>
      <c r="T513" s="9"/>
      <c r="U513" s="9"/>
      <c r="V513" s="9"/>
      <c r="W513" s="17"/>
      <c r="X513" s="9"/>
    </row>
    <row r="514" spans="2:24">
      <c r="B514" s="9">
        <f t="shared" si="32"/>
        <v>5.5070000000001693</v>
      </c>
      <c r="C514" s="9">
        <f t="shared" si="30"/>
        <v>1</v>
      </c>
      <c r="D514" s="9">
        <f t="shared" si="29"/>
        <v>0.50700000000016932</v>
      </c>
      <c r="E514" s="9">
        <f t="shared" si="31"/>
        <v>0.49299999999983068</v>
      </c>
      <c r="T514" s="9"/>
      <c r="U514" s="9"/>
      <c r="V514" s="9"/>
      <c r="W514" s="17"/>
      <c r="X514" s="9"/>
    </row>
    <row r="515" spans="2:24">
      <c r="B515" s="9">
        <f t="shared" si="32"/>
        <v>5.5080000000001696</v>
      </c>
      <c r="C515" s="9">
        <f t="shared" si="30"/>
        <v>1</v>
      </c>
      <c r="D515" s="9">
        <f t="shared" si="29"/>
        <v>0.50800000000016965</v>
      </c>
      <c r="E515" s="9">
        <f t="shared" si="31"/>
        <v>0.49199999999983035</v>
      </c>
      <c r="T515" s="9"/>
      <c r="U515" s="9"/>
      <c r="V515" s="9"/>
      <c r="W515" s="17"/>
      <c r="X515" s="9"/>
    </row>
    <row r="516" spans="2:24">
      <c r="B516" s="9">
        <f t="shared" si="32"/>
        <v>5.50900000000017</v>
      </c>
      <c r="C516" s="9">
        <f t="shared" si="30"/>
        <v>1</v>
      </c>
      <c r="D516" s="9">
        <f t="shared" si="29"/>
        <v>0.50900000000016998</v>
      </c>
      <c r="E516" s="9">
        <f t="shared" si="31"/>
        <v>0.49099999999983002</v>
      </c>
      <c r="T516" s="9"/>
      <c r="U516" s="9"/>
      <c r="V516" s="9"/>
      <c r="W516" s="17"/>
      <c r="X516" s="9"/>
    </row>
    <row r="517" spans="2:24">
      <c r="B517" s="9">
        <f t="shared" si="32"/>
        <v>5.5100000000001703</v>
      </c>
      <c r="C517" s="9">
        <f t="shared" si="30"/>
        <v>1</v>
      </c>
      <c r="D517" s="9">
        <f t="shared" si="29"/>
        <v>0.51000000000017032</v>
      </c>
      <c r="E517" s="9">
        <f t="shared" si="31"/>
        <v>0.48999999999982968</v>
      </c>
      <c r="T517" s="9"/>
      <c r="U517" s="9"/>
      <c r="V517" s="9"/>
      <c r="W517" s="17"/>
      <c r="X517" s="9"/>
    </row>
    <row r="518" spans="2:24">
      <c r="B518" s="9">
        <f t="shared" si="32"/>
        <v>5.5110000000001707</v>
      </c>
      <c r="C518" s="9">
        <f t="shared" si="30"/>
        <v>1</v>
      </c>
      <c r="D518" s="9">
        <f t="shared" si="29"/>
        <v>0.51100000000017065</v>
      </c>
      <c r="E518" s="9">
        <f t="shared" si="31"/>
        <v>0.48899999999982935</v>
      </c>
      <c r="T518" s="9"/>
      <c r="U518" s="9"/>
      <c r="V518" s="9"/>
      <c r="W518" s="17"/>
      <c r="X518" s="9"/>
    </row>
    <row r="519" spans="2:24">
      <c r="B519" s="9">
        <f t="shared" si="32"/>
        <v>5.512000000000171</v>
      </c>
      <c r="C519" s="9">
        <f t="shared" si="30"/>
        <v>1</v>
      </c>
      <c r="D519" s="9">
        <f t="shared" ref="D519:D582" si="33">($B519-$B$3)/($B$4-$B$3)</f>
        <v>0.51200000000017099</v>
      </c>
      <c r="E519" s="9">
        <f t="shared" si="31"/>
        <v>0.48799999999982901</v>
      </c>
      <c r="T519" s="9"/>
      <c r="U519" s="9"/>
      <c r="V519" s="9"/>
      <c r="W519" s="17"/>
      <c r="X519" s="9"/>
    </row>
    <row r="520" spans="2:24">
      <c r="B520" s="9">
        <f t="shared" si="32"/>
        <v>5.5130000000001713</v>
      </c>
      <c r="C520" s="9">
        <f t="shared" ref="C520:C583" si="34">IF(B520&gt;$B$4,0,1/($B$4-$B$3))</f>
        <v>1</v>
      </c>
      <c r="D520" s="9">
        <f t="shared" si="33"/>
        <v>0.51300000000017132</v>
      </c>
      <c r="E520" s="9">
        <f t="shared" ref="E520:E583" si="35">1-D520</f>
        <v>0.48699999999982868</v>
      </c>
      <c r="T520" s="9"/>
      <c r="U520" s="9"/>
      <c r="V520" s="9"/>
      <c r="W520" s="17"/>
      <c r="X520" s="9"/>
    </row>
    <row r="521" spans="2:24">
      <c r="B521" s="9">
        <f t="shared" ref="B521:B584" si="36">B520+($B$1007-$B$7)/1000</f>
        <v>5.5140000000001717</v>
      </c>
      <c r="C521" s="9">
        <f t="shared" si="34"/>
        <v>1</v>
      </c>
      <c r="D521" s="9">
        <f t="shared" si="33"/>
        <v>0.51400000000017165</v>
      </c>
      <c r="E521" s="9">
        <f t="shared" si="35"/>
        <v>0.48599999999982835</v>
      </c>
      <c r="T521" s="9"/>
      <c r="U521" s="9"/>
      <c r="V521" s="9"/>
      <c r="W521" s="17"/>
      <c r="X521" s="9"/>
    </row>
    <row r="522" spans="2:24">
      <c r="B522" s="9">
        <f t="shared" si="36"/>
        <v>5.515000000000172</v>
      </c>
      <c r="C522" s="9">
        <f t="shared" si="34"/>
        <v>1</v>
      </c>
      <c r="D522" s="9">
        <f t="shared" si="33"/>
        <v>0.51500000000017199</v>
      </c>
      <c r="E522" s="9">
        <f t="shared" si="35"/>
        <v>0.48499999999982801</v>
      </c>
      <c r="T522" s="9"/>
      <c r="U522" s="9"/>
      <c r="V522" s="9"/>
      <c r="W522" s="17"/>
      <c r="X522" s="9"/>
    </row>
    <row r="523" spans="2:24">
      <c r="B523" s="9">
        <f t="shared" si="36"/>
        <v>5.5160000000001723</v>
      </c>
      <c r="C523" s="9">
        <f t="shared" si="34"/>
        <v>1</v>
      </c>
      <c r="D523" s="9">
        <f t="shared" si="33"/>
        <v>0.51600000000017232</v>
      </c>
      <c r="E523" s="9">
        <f t="shared" si="35"/>
        <v>0.48399999999982768</v>
      </c>
      <c r="T523" s="9"/>
      <c r="U523" s="9"/>
      <c r="V523" s="9"/>
      <c r="W523" s="17"/>
      <c r="X523" s="9"/>
    </row>
    <row r="524" spans="2:24">
      <c r="B524" s="9">
        <f t="shared" si="36"/>
        <v>5.5170000000001727</v>
      </c>
      <c r="C524" s="9">
        <f t="shared" si="34"/>
        <v>1</v>
      </c>
      <c r="D524" s="9">
        <f t="shared" si="33"/>
        <v>0.51700000000017265</v>
      </c>
      <c r="E524" s="9">
        <f t="shared" si="35"/>
        <v>0.48299999999982735</v>
      </c>
      <c r="T524" s="9"/>
      <c r="U524" s="9"/>
      <c r="V524" s="9"/>
      <c r="W524" s="17"/>
      <c r="X524" s="9"/>
    </row>
    <row r="525" spans="2:24">
      <c r="B525" s="9">
        <f t="shared" si="36"/>
        <v>5.518000000000173</v>
      </c>
      <c r="C525" s="9">
        <f t="shared" si="34"/>
        <v>1</v>
      </c>
      <c r="D525" s="9">
        <f t="shared" si="33"/>
        <v>0.51800000000017299</v>
      </c>
      <c r="E525" s="9">
        <f t="shared" si="35"/>
        <v>0.48199999999982701</v>
      </c>
      <c r="T525" s="9"/>
      <c r="U525" s="9"/>
      <c r="V525" s="9"/>
      <c r="W525" s="17"/>
      <c r="X525" s="9"/>
    </row>
    <row r="526" spans="2:24">
      <c r="B526" s="9">
        <f t="shared" si="36"/>
        <v>5.5190000000001733</v>
      </c>
      <c r="C526" s="9">
        <f t="shared" si="34"/>
        <v>1</v>
      </c>
      <c r="D526" s="9">
        <f t="shared" si="33"/>
        <v>0.51900000000017332</v>
      </c>
      <c r="E526" s="9">
        <f t="shared" si="35"/>
        <v>0.48099999999982668</v>
      </c>
      <c r="T526" s="9"/>
      <c r="U526" s="9"/>
      <c r="V526" s="9"/>
      <c r="W526" s="17"/>
      <c r="X526" s="9"/>
    </row>
    <row r="527" spans="2:24">
      <c r="B527" s="9">
        <f t="shared" si="36"/>
        <v>5.5200000000001737</v>
      </c>
      <c r="C527" s="9">
        <f t="shared" si="34"/>
        <v>1</v>
      </c>
      <c r="D527" s="9">
        <f t="shared" si="33"/>
        <v>0.52000000000017366</v>
      </c>
      <c r="E527" s="9">
        <f t="shared" si="35"/>
        <v>0.47999999999982634</v>
      </c>
      <c r="T527" s="9"/>
      <c r="U527" s="9"/>
      <c r="V527" s="9"/>
      <c r="W527" s="17"/>
      <c r="X527" s="9"/>
    </row>
    <row r="528" spans="2:24">
      <c r="B528" s="9">
        <f t="shared" si="36"/>
        <v>5.521000000000174</v>
      </c>
      <c r="C528" s="9">
        <f t="shared" si="34"/>
        <v>1</v>
      </c>
      <c r="D528" s="9">
        <f t="shared" si="33"/>
        <v>0.52100000000017399</v>
      </c>
      <c r="E528" s="9">
        <f t="shared" si="35"/>
        <v>0.47899999999982601</v>
      </c>
      <c r="T528" s="9"/>
      <c r="U528" s="9"/>
      <c r="V528" s="9"/>
      <c r="W528" s="17"/>
      <c r="X528" s="9"/>
    </row>
    <row r="529" spans="2:24">
      <c r="B529" s="9">
        <f t="shared" si="36"/>
        <v>5.5220000000001743</v>
      </c>
      <c r="C529" s="9">
        <f t="shared" si="34"/>
        <v>1</v>
      </c>
      <c r="D529" s="9">
        <f t="shared" si="33"/>
        <v>0.52200000000017432</v>
      </c>
      <c r="E529" s="9">
        <f t="shared" si="35"/>
        <v>0.47799999999982568</v>
      </c>
      <c r="T529" s="9"/>
      <c r="U529" s="9"/>
      <c r="V529" s="9"/>
      <c r="W529" s="17"/>
      <c r="X529" s="9"/>
    </row>
    <row r="530" spans="2:24">
      <c r="B530" s="9">
        <f t="shared" si="36"/>
        <v>5.5230000000001747</v>
      </c>
      <c r="C530" s="9">
        <f t="shared" si="34"/>
        <v>1</v>
      </c>
      <c r="D530" s="9">
        <f t="shared" si="33"/>
        <v>0.52300000000017466</v>
      </c>
      <c r="E530" s="9">
        <f t="shared" si="35"/>
        <v>0.47699999999982534</v>
      </c>
      <c r="T530" s="9"/>
      <c r="U530" s="9"/>
      <c r="V530" s="9"/>
      <c r="W530" s="17"/>
      <c r="X530" s="9"/>
    </row>
    <row r="531" spans="2:24">
      <c r="B531" s="9">
        <f t="shared" si="36"/>
        <v>5.524000000000175</v>
      </c>
      <c r="C531" s="9">
        <f t="shared" si="34"/>
        <v>1</v>
      </c>
      <c r="D531" s="9">
        <f t="shared" si="33"/>
        <v>0.52400000000017499</v>
      </c>
      <c r="E531" s="9">
        <f t="shared" si="35"/>
        <v>0.47599999999982501</v>
      </c>
      <c r="T531" s="9"/>
      <c r="U531" s="9"/>
      <c r="V531" s="9"/>
      <c r="W531" s="17"/>
      <c r="X531" s="9"/>
    </row>
    <row r="532" spans="2:24">
      <c r="B532" s="9">
        <f t="shared" si="36"/>
        <v>5.5250000000001753</v>
      </c>
      <c r="C532" s="9">
        <f t="shared" si="34"/>
        <v>1</v>
      </c>
      <c r="D532" s="9">
        <f t="shared" si="33"/>
        <v>0.52500000000017533</v>
      </c>
      <c r="E532" s="9">
        <f t="shared" si="35"/>
        <v>0.47499999999982467</v>
      </c>
      <c r="T532" s="9"/>
      <c r="U532" s="9"/>
      <c r="V532" s="9"/>
      <c r="W532" s="17"/>
      <c r="X532" s="9"/>
    </row>
    <row r="533" spans="2:24">
      <c r="B533" s="9">
        <f t="shared" si="36"/>
        <v>5.5260000000001757</v>
      </c>
      <c r="C533" s="9">
        <f t="shared" si="34"/>
        <v>1</v>
      </c>
      <c r="D533" s="9">
        <f t="shared" si="33"/>
        <v>0.52600000000017566</v>
      </c>
      <c r="E533" s="9">
        <f t="shared" si="35"/>
        <v>0.47399999999982434</v>
      </c>
      <c r="T533" s="9"/>
      <c r="U533" s="9"/>
      <c r="V533" s="9"/>
      <c r="W533" s="17"/>
      <c r="X533" s="9"/>
    </row>
    <row r="534" spans="2:24">
      <c r="B534" s="9">
        <f t="shared" si="36"/>
        <v>5.527000000000176</v>
      </c>
      <c r="C534" s="9">
        <f t="shared" si="34"/>
        <v>1</v>
      </c>
      <c r="D534" s="9">
        <f t="shared" si="33"/>
        <v>0.52700000000017599</v>
      </c>
      <c r="E534" s="9">
        <f t="shared" si="35"/>
        <v>0.47299999999982401</v>
      </c>
      <c r="T534" s="9"/>
      <c r="U534" s="9"/>
      <c r="V534" s="9"/>
      <c r="W534" s="17"/>
      <c r="X534" s="9"/>
    </row>
    <row r="535" spans="2:24">
      <c r="B535" s="9">
        <f t="shared" si="36"/>
        <v>5.5280000000001763</v>
      </c>
      <c r="C535" s="9">
        <f t="shared" si="34"/>
        <v>1</v>
      </c>
      <c r="D535" s="9">
        <f t="shared" si="33"/>
        <v>0.52800000000017633</v>
      </c>
      <c r="E535" s="9">
        <f t="shared" si="35"/>
        <v>0.47199999999982367</v>
      </c>
      <c r="T535" s="9"/>
      <c r="U535" s="9"/>
      <c r="V535" s="9"/>
      <c r="W535" s="17"/>
      <c r="X535" s="9"/>
    </row>
    <row r="536" spans="2:24">
      <c r="B536" s="9">
        <f t="shared" si="36"/>
        <v>5.5290000000001767</v>
      </c>
      <c r="C536" s="9">
        <f t="shared" si="34"/>
        <v>1</v>
      </c>
      <c r="D536" s="9">
        <f t="shared" si="33"/>
        <v>0.52900000000017666</v>
      </c>
      <c r="E536" s="9">
        <f t="shared" si="35"/>
        <v>0.47099999999982334</v>
      </c>
      <c r="T536" s="9"/>
      <c r="U536" s="9"/>
      <c r="V536" s="9"/>
      <c r="W536" s="17"/>
      <c r="X536" s="9"/>
    </row>
    <row r="537" spans="2:24">
      <c r="B537" s="9">
        <f t="shared" si="36"/>
        <v>5.530000000000177</v>
      </c>
      <c r="C537" s="9">
        <f t="shared" si="34"/>
        <v>1</v>
      </c>
      <c r="D537" s="9">
        <f t="shared" si="33"/>
        <v>0.530000000000177</v>
      </c>
      <c r="E537" s="9">
        <f t="shared" si="35"/>
        <v>0.469999999999823</v>
      </c>
      <c r="T537" s="9"/>
      <c r="U537" s="9"/>
      <c r="V537" s="9"/>
      <c r="W537" s="17"/>
      <c r="X537" s="9"/>
    </row>
    <row r="538" spans="2:24">
      <c r="B538" s="9">
        <f t="shared" si="36"/>
        <v>5.5310000000001773</v>
      </c>
      <c r="C538" s="9">
        <f t="shared" si="34"/>
        <v>1</v>
      </c>
      <c r="D538" s="9">
        <f t="shared" si="33"/>
        <v>0.53100000000017733</v>
      </c>
      <c r="E538" s="9">
        <f t="shared" si="35"/>
        <v>0.46899999999982267</v>
      </c>
      <c r="T538" s="9"/>
      <c r="U538" s="9"/>
      <c r="V538" s="9"/>
      <c r="W538" s="17"/>
      <c r="X538" s="9"/>
    </row>
    <row r="539" spans="2:24">
      <c r="B539" s="9">
        <f t="shared" si="36"/>
        <v>5.5320000000001777</v>
      </c>
      <c r="C539" s="9">
        <f t="shared" si="34"/>
        <v>1</v>
      </c>
      <c r="D539" s="9">
        <f t="shared" si="33"/>
        <v>0.53200000000017766</v>
      </c>
      <c r="E539" s="9">
        <f t="shared" si="35"/>
        <v>0.46799999999982234</v>
      </c>
      <c r="T539" s="9"/>
      <c r="U539" s="9"/>
      <c r="V539" s="9"/>
      <c r="W539" s="17"/>
      <c r="X539" s="9"/>
    </row>
    <row r="540" spans="2:24">
      <c r="B540" s="9">
        <f t="shared" si="36"/>
        <v>5.533000000000178</v>
      </c>
      <c r="C540" s="9">
        <f t="shared" si="34"/>
        <v>1</v>
      </c>
      <c r="D540" s="9">
        <f t="shared" si="33"/>
        <v>0.533000000000178</v>
      </c>
      <c r="E540" s="9">
        <f t="shared" si="35"/>
        <v>0.466999999999822</v>
      </c>
      <c r="T540" s="9"/>
      <c r="U540" s="9"/>
      <c r="V540" s="9"/>
      <c r="W540" s="17"/>
      <c r="X540" s="9"/>
    </row>
    <row r="541" spans="2:24">
      <c r="B541" s="9">
        <f t="shared" si="36"/>
        <v>5.5340000000001783</v>
      </c>
      <c r="C541" s="9">
        <f t="shared" si="34"/>
        <v>1</v>
      </c>
      <c r="D541" s="9">
        <f t="shared" si="33"/>
        <v>0.53400000000017833</v>
      </c>
      <c r="E541" s="9">
        <f t="shared" si="35"/>
        <v>0.46599999999982167</v>
      </c>
      <c r="T541" s="9"/>
      <c r="U541" s="9"/>
      <c r="V541" s="9"/>
      <c r="W541" s="17"/>
      <c r="X541" s="9"/>
    </row>
    <row r="542" spans="2:24">
      <c r="B542" s="9">
        <f t="shared" si="36"/>
        <v>5.5350000000001787</v>
      </c>
      <c r="C542" s="9">
        <f t="shared" si="34"/>
        <v>1</v>
      </c>
      <c r="D542" s="9">
        <f t="shared" si="33"/>
        <v>0.53500000000017867</v>
      </c>
      <c r="E542" s="9">
        <f t="shared" si="35"/>
        <v>0.46499999999982133</v>
      </c>
      <c r="T542" s="9"/>
      <c r="U542" s="9"/>
      <c r="V542" s="9"/>
      <c r="W542" s="17"/>
      <c r="X542" s="9"/>
    </row>
    <row r="543" spans="2:24">
      <c r="B543" s="9">
        <f t="shared" si="36"/>
        <v>5.536000000000179</v>
      </c>
      <c r="C543" s="9">
        <f t="shared" si="34"/>
        <v>1</v>
      </c>
      <c r="D543" s="9">
        <f t="shared" si="33"/>
        <v>0.536000000000179</v>
      </c>
      <c r="E543" s="9">
        <f t="shared" si="35"/>
        <v>0.463999999999821</v>
      </c>
      <c r="T543" s="9"/>
      <c r="U543" s="9"/>
      <c r="V543" s="9"/>
      <c r="W543" s="17"/>
      <c r="X543" s="9"/>
    </row>
    <row r="544" spans="2:24">
      <c r="B544" s="9">
        <f t="shared" si="36"/>
        <v>5.5370000000001793</v>
      </c>
      <c r="C544" s="9">
        <f t="shared" si="34"/>
        <v>1</v>
      </c>
      <c r="D544" s="9">
        <f t="shared" si="33"/>
        <v>0.53700000000017933</v>
      </c>
      <c r="E544" s="9">
        <f t="shared" si="35"/>
        <v>0.46299999999982067</v>
      </c>
      <c r="T544" s="9"/>
      <c r="U544" s="9"/>
      <c r="V544" s="9"/>
      <c r="W544" s="17"/>
      <c r="X544" s="9"/>
    </row>
    <row r="545" spans="2:24">
      <c r="B545" s="9">
        <f t="shared" si="36"/>
        <v>5.5380000000001797</v>
      </c>
      <c r="C545" s="9">
        <f t="shared" si="34"/>
        <v>1</v>
      </c>
      <c r="D545" s="9">
        <f t="shared" si="33"/>
        <v>0.53800000000017967</v>
      </c>
      <c r="E545" s="9">
        <f t="shared" si="35"/>
        <v>0.46199999999982033</v>
      </c>
      <c r="T545" s="9"/>
      <c r="U545" s="9"/>
      <c r="V545" s="9"/>
      <c r="W545" s="17"/>
      <c r="X545" s="9"/>
    </row>
    <row r="546" spans="2:24">
      <c r="B546" s="9">
        <f t="shared" si="36"/>
        <v>5.53900000000018</v>
      </c>
      <c r="C546" s="9">
        <f t="shared" si="34"/>
        <v>1</v>
      </c>
      <c r="D546" s="9">
        <f t="shared" si="33"/>
        <v>0.53900000000018</v>
      </c>
      <c r="E546" s="9">
        <f t="shared" si="35"/>
        <v>0.46099999999982</v>
      </c>
      <c r="T546" s="9"/>
      <c r="U546" s="9"/>
      <c r="V546" s="9"/>
      <c r="W546" s="17"/>
      <c r="X546" s="9"/>
    </row>
    <row r="547" spans="2:24">
      <c r="B547" s="9">
        <f t="shared" si="36"/>
        <v>5.5400000000001803</v>
      </c>
      <c r="C547" s="9">
        <f t="shared" si="34"/>
        <v>1</v>
      </c>
      <c r="D547" s="9">
        <f t="shared" si="33"/>
        <v>0.54000000000018034</v>
      </c>
      <c r="E547" s="9">
        <f t="shared" si="35"/>
        <v>0.45999999999981966</v>
      </c>
      <c r="T547" s="9"/>
      <c r="U547" s="9"/>
      <c r="V547" s="9"/>
      <c r="W547" s="17"/>
      <c r="X547" s="9"/>
    </row>
    <row r="548" spans="2:24">
      <c r="B548" s="9">
        <f t="shared" si="36"/>
        <v>5.5410000000001807</v>
      </c>
      <c r="C548" s="9">
        <f t="shared" si="34"/>
        <v>1</v>
      </c>
      <c r="D548" s="9">
        <f t="shared" si="33"/>
        <v>0.54100000000018067</v>
      </c>
      <c r="E548" s="9">
        <f t="shared" si="35"/>
        <v>0.45899999999981933</v>
      </c>
      <c r="T548" s="9"/>
      <c r="U548" s="9"/>
      <c r="V548" s="9"/>
      <c r="W548" s="17"/>
      <c r="X548" s="9"/>
    </row>
    <row r="549" spans="2:24">
      <c r="B549" s="9">
        <f t="shared" si="36"/>
        <v>5.542000000000181</v>
      </c>
      <c r="C549" s="9">
        <f t="shared" si="34"/>
        <v>1</v>
      </c>
      <c r="D549" s="9">
        <f t="shared" si="33"/>
        <v>0.542000000000181</v>
      </c>
      <c r="E549" s="9">
        <f t="shared" si="35"/>
        <v>0.457999999999819</v>
      </c>
      <c r="T549" s="9"/>
      <c r="U549" s="9"/>
      <c r="V549" s="9"/>
      <c r="W549" s="17"/>
      <c r="X549" s="9"/>
    </row>
    <row r="550" spans="2:24">
      <c r="B550" s="9">
        <f t="shared" si="36"/>
        <v>5.5430000000001813</v>
      </c>
      <c r="C550" s="9">
        <f t="shared" si="34"/>
        <v>1</v>
      </c>
      <c r="D550" s="9">
        <f t="shared" si="33"/>
        <v>0.54300000000018134</v>
      </c>
      <c r="E550" s="9">
        <f t="shared" si="35"/>
        <v>0.45699999999981866</v>
      </c>
      <c r="T550" s="9"/>
      <c r="U550" s="9"/>
      <c r="V550" s="9"/>
      <c r="W550" s="17"/>
      <c r="X550" s="9"/>
    </row>
    <row r="551" spans="2:24">
      <c r="B551" s="9">
        <f t="shared" si="36"/>
        <v>5.5440000000001817</v>
      </c>
      <c r="C551" s="9">
        <f t="shared" si="34"/>
        <v>1</v>
      </c>
      <c r="D551" s="9">
        <f t="shared" si="33"/>
        <v>0.54400000000018167</v>
      </c>
      <c r="E551" s="9">
        <f t="shared" si="35"/>
        <v>0.45599999999981833</v>
      </c>
      <c r="T551" s="9"/>
      <c r="U551" s="9"/>
      <c r="V551" s="9"/>
      <c r="W551" s="17"/>
      <c r="X551" s="9"/>
    </row>
    <row r="552" spans="2:24">
      <c r="B552" s="9">
        <f t="shared" si="36"/>
        <v>5.545000000000182</v>
      </c>
      <c r="C552" s="9">
        <f t="shared" si="34"/>
        <v>1</v>
      </c>
      <c r="D552" s="9">
        <f t="shared" si="33"/>
        <v>0.54500000000018201</v>
      </c>
      <c r="E552" s="9">
        <f t="shared" si="35"/>
        <v>0.45499999999981799</v>
      </c>
      <c r="T552" s="9"/>
      <c r="U552" s="9"/>
      <c r="V552" s="9"/>
      <c r="W552" s="17"/>
      <c r="X552" s="9"/>
    </row>
    <row r="553" spans="2:24">
      <c r="B553" s="9">
        <f t="shared" si="36"/>
        <v>5.5460000000001823</v>
      </c>
      <c r="C553" s="9">
        <f t="shared" si="34"/>
        <v>1</v>
      </c>
      <c r="D553" s="9">
        <f t="shared" si="33"/>
        <v>0.54600000000018234</v>
      </c>
      <c r="E553" s="9">
        <f t="shared" si="35"/>
        <v>0.45399999999981766</v>
      </c>
      <c r="T553" s="9"/>
      <c r="U553" s="9"/>
      <c r="V553" s="9"/>
      <c r="W553" s="17"/>
      <c r="X553" s="9"/>
    </row>
    <row r="554" spans="2:24">
      <c r="B554" s="9">
        <f t="shared" si="36"/>
        <v>5.5470000000001827</v>
      </c>
      <c r="C554" s="9">
        <f t="shared" si="34"/>
        <v>1</v>
      </c>
      <c r="D554" s="9">
        <f t="shared" si="33"/>
        <v>0.54700000000018267</v>
      </c>
      <c r="E554" s="9">
        <f t="shared" si="35"/>
        <v>0.45299999999981733</v>
      </c>
      <c r="T554" s="9"/>
      <c r="U554" s="9"/>
      <c r="V554" s="9"/>
      <c r="W554" s="17"/>
      <c r="X554" s="9"/>
    </row>
    <row r="555" spans="2:24">
      <c r="B555" s="9">
        <f t="shared" si="36"/>
        <v>5.548000000000183</v>
      </c>
      <c r="C555" s="9">
        <f t="shared" si="34"/>
        <v>1</v>
      </c>
      <c r="D555" s="9">
        <f t="shared" si="33"/>
        <v>0.54800000000018301</v>
      </c>
      <c r="E555" s="9">
        <f t="shared" si="35"/>
        <v>0.45199999999981699</v>
      </c>
      <c r="T555" s="9"/>
      <c r="U555" s="9"/>
      <c r="V555" s="9"/>
      <c r="W555" s="17"/>
      <c r="X555" s="9"/>
    </row>
    <row r="556" spans="2:24">
      <c r="B556" s="9">
        <f t="shared" si="36"/>
        <v>5.5490000000001833</v>
      </c>
      <c r="C556" s="9">
        <f t="shared" si="34"/>
        <v>1</v>
      </c>
      <c r="D556" s="9">
        <f t="shared" si="33"/>
        <v>0.54900000000018334</v>
      </c>
      <c r="E556" s="9">
        <f t="shared" si="35"/>
        <v>0.45099999999981666</v>
      </c>
      <c r="T556" s="9"/>
      <c r="U556" s="9"/>
      <c r="V556" s="9"/>
      <c r="W556" s="17"/>
      <c r="X556" s="9"/>
    </row>
    <row r="557" spans="2:24">
      <c r="B557" s="9">
        <f t="shared" si="36"/>
        <v>5.5500000000001837</v>
      </c>
      <c r="C557" s="9">
        <f t="shared" si="34"/>
        <v>1</v>
      </c>
      <c r="D557" s="9">
        <f t="shared" si="33"/>
        <v>0.55000000000018368</v>
      </c>
      <c r="E557" s="9">
        <f t="shared" si="35"/>
        <v>0.44999999999981632</v>
      </c>
      <c r="T557" s="9"/>
      <c r="U557" s="9"/>
      <c r="V557" s="9"/>
      <c r="W557" s="17"/>
      <c r="X557" s="9"/>
    </row>
    <row r="558" spans="2:24">
      <c r="B558" s="9">
        <f t="shared" si="36"/>
        <v>5.551000000000184</v>
      </c>
      <c r="C558" s="9">
        <f t="shared" si="34"/>
        <v>1</v>
      </c>
      <c r="D558" s="9">
        <f t="shared" si="33"/>
        <v>0.55100000000018401</v>
      </c>
      <c r="E558" s="9">
        <f t="shared" si="35"/>
        <v>0.44899999999981599</v>
      </c>
      <c r="T558" s="9"/>
      <c r="U558" s="9"/>
      <c r="V558" s="9"/>
      <c r="W558" s="17"/>
      <c r="X558" s="9"/>
    </row>
    <row r="559" spans="2:24">
      <c r="B559" s="9">
        <f t="shared" si="36"/>
        <v>5.5520000000001843</v>
      </c>
      <c r="C559" s="9">
        <f t="shared" si="34"/>
        <v>1</v>
      </c>
      <c r="D559" s="9">
        <f t="shared" si="33"/>
        <v>0.55200000000018434</v>
      </c>
      <c r="E559" s="9">
        <f t="shared" si="35"/>
        <v>0.44799999999981566</v>
      </c>
      <c r="T559" s="9"/>
      <c r="U559" s="9"/>
      <c r="V559" s="9"/>
      <c r="W559" s="17"/>
      <c r="X559" s="9"/>
    </row>
    <row r="560" spans="2:24">
      <c r="B560" s="9">
        <f t="shared" si="36"/>
        <v>5.5530000000001847</v>
      </c>
      <c r="C560" s="9">
        <f t="shared" si="34"/>
        <v>1</v>
      </c>
      <c r="D560" s="9">
        <f t="shared" si="33"/>
        <v>0.55300000000018468</v>
      </c>
      <c r="E560" s="9">
        <f t="shared" si="35"/>
        <v>0.44699999999981532</v>
      </c>
      <c r="T560" s="9"/>
      <c r="U560" s="9"/>
      <c r="V560" s="9"/>
      <c r="W560" s="17"/>
      <c r="X560" s="9"/>
    </row>
    <row r="561" spans="2:24">
      <c r="B561" s="9">
        <f t="shared" si="36"/>
        <v>5.554000000000185</v>
      </c>
      <c r="C561" s="9">
        <f t="shared" si="34"/>
        <v>1</v>
      </c>
      <c r="D561" s="9">
        <f t="shared" si="33"/>
        <v>0.55400000000018501</v>
      </c>
      <c r="E561" s="9">
        <f t="shared" si="35"/>
        <v>0.44599999999981499</v>
      </c>
      <c r="T561" s="9"/>
      <c r="U561" s="9"/>
      <c r="V561" s="9"/>
      <c r="W561" s="17"/>
      <c r="X561" s="9"/>
    </row>
    <row r="562" spans="2:24">
      <c r="B562" s="9">
        <f t="shared" si="36"/>
        <v>5.5550000000001853</v>
      </c>
      <c r="C562" s="9">
        <f t="shared" si="34"/>
        <v>1</v>
      </c>
      <c r="D562" s="9">
        <f t="shared" si="33"/>
        <v>0.55500000000018535</v>
      </c>
      <c r="E562" s="9">
        <f t="shared" si="35"/>
        <v>0.44499999999981465</v>
      </c>
      <c r="T562" s="9"/>
      <c r="U562" s="9"/>
      <c r="V562" s="9"/>
      <c r="W562" s="17"/>
      <c r="X562" s="9"/>
    </row>
    <row r="563" spans="2:24">
      <c r="B563" s="9">
        <f t="shared" si="36"/>
        <v>5.5560000000001857</v>
      </c>
      <c r="C563" s="9">
        <f t="shared" si="34"/>
        <v>1</v>
      </c>
      <c r="D563" s="9">
        <f t="shared" si="33"/>
        <v>0.55600000000018568</v>
      </c>
      <c r="E563" s="9">
        <f t="shared" si="35"/>
        <v>0.44399999999981432</v>
      </c>
      <c r="T563" s="9"/>
      <c r="U563" s="9"/>
      <c r="V563" s="9"/>
      <c r="W563" s="17"/>
      <c r="X563" s="9"/>
    </row>
    <row r="564" spans="2:24">
      <c r="B564" s="9">
        <f t="shared" si="36"/>
        <v>5.557000000000186</v>
      </c>
      <c r="C564" s="9">
        <f t="shared" si="34"/>
        <v>1</v>
      </c>
      <c r="D564" s="9">
        <f t="shared" si="33"/>
        <v>0.55700000000018601</v>
      </c>
      <c r="E564" s="9">
        <f t="shared" si="35"/>
        <v>0.44299999999981399</v>
      </c>
      <c r="T564" s="9"/>
      <c r="U564" s="9"/>
      <c r="V564" s="9"/>
      <c r="W564" s="17"/>
      <c r="X564" s="9"/>
    </row>
    <row r="565" spans="2:24">
      <c r="B565" s="9">
        <f t="shared" si="36"/>
        <v>5.5580000000001863</v>
      </c>
      <c r="C565" s="9">
        <f t="shared" si="34"/>
        <v>1</v>
      </c>
      <c r="D565" s="9">
        <f t="shared" si="33"/>
        <v>0.55800000000018635</v>
      </c>
      <c r="E565" s="9">
        <f t="shared" si="35"/>
        <v>0.44199999999981365</v>
      </c>
      <c r="T565" s="9"/>
      <c r="U565" s="9"/>
      <c r="V565" s="9"/>
      <c r="W565" s="17"/>
      <c r="X565" s="9"/>
    </row>
    <row r="566" spans="2:24">
      <c r="B566" s="9">
        <f t="shared" si="36"/>
        <v>5.5590000000001867</v>
      </c>
      <c r="C566" s="9">
        <f t="shared" si="34"/>
        <v>1</v>
      </c>
      <c r="D566" s="9">
        <f t="shared" si="33"/>
        <v>0.55900000000018668</v>
      </c>
      <c r="E566" s="9">
        <f t="shared" si="35"/>
        <v>0.44099999999981332</v>
      </c>
      <c r="T566" s="9"/>
      <c r="U566" s="9"/>
      <c r="V566" s="9"/>
      <c r="W566" s="17"/>
      <c r="X566" s="9"/>
    </row>
    <row r="567" spans="2:24">
      <c r="B567" s="9">
        <f t="shared" si="36"/>
        <v>5.560000000000187</v>
      </c>
      <c r="C567" s="9">
        <f t="shared" si="34"/>
        <v>1</v>
      </c>
      <c r="D567" s="9">
        <f t="shared" si="33"/>
        <v>0.56000000000018701</v>
      </c>
      <c r="E567" s="9">
        <f t="shared" si="35"/>
        <v>0.43999999999981299</v>
      </c>
      <c r="T567" s="9"/>
      <c r="U567" s="9"/>
      <c r="V567" s="9"/>
      <c r="W567" s="17"/>
      <c r="X567" s="9"/>
    </row>
    <row r="568" spans="2:24">
      <c r="B568" s="9">
        <f t="shared" si="36"/>
        <v>5.5610000000001873</v>
      </c>
      <c r="C568" s="9">
        <f t="shared" si="34"/>
        <v>1</v>
      </c>
      <c r="D568" s="9">
        <f t="shared" si="33"/>
        <v>0.56100000000018735</v>
      </c>
      <c r="E568" s="9">
        <f t="shared" si="35"/>
        <v>0.43899999999981265</v>
      </c>
      <c r="T568" s="9"/>
      <c r="U568" s="9"/>
      <c r="V568" s="9"/>
      <c r="W568" s="17"/>
      <c r="X568" s="9"/>
    </row>
    <row r="569" spans="2:24">
      <c r="B569" s="9">
        <f t="shared" si="36"/>
        <v>5.5620000000001877</v>
      </c>
      <c r="C569" s="9">
        <f t="shared" si="34"/>
        <v>1</v>
      </c>
      <c r="D569" s="9">
        <f t="shared" si="33"/>
        <v>0.56200000000018768</v>
      </c>
      <c r="E569" s="9">
        <f t="shared" si="35"/>
        <v>0.43799999999981232</v>
      </c>
      <c r="T569" s="9"/>
      <c r="U569" s="9"/>
      <c r="V569" s="9"/>
      <c r="W569" s="17"/>
      <c r="X569" s="9"/>
    </row>
    <row r="570" spans="2:24">
      <c r="B570" s="9">
        <f t="shared" si="36"/>
        <v>5.563000000000188</v>
      </c>
      <c r="C570" s="9">
        <f t="shared" si="34"/>
        <v>1</v>
      </c>
      <c r="D570" s="9">
        <f t="shared" si="33"/>
        <v>0.56300000000018802</v>
      </c>
      <c r="E570" s="9">
        <f t="shared" si="35"/>
        <v>0.43699999999981198</v>
      </c>
      <c r="T570" s="9"/>
      <c r="U570" s="9"/>
      <c r="V570" s="9"/>
      <c r="W570" s="17"/>
      <c r="X570" s="9"/>
    </row>
    <row r="571" spans="2:24">
      <c r="B571" s="9">
        <f t="shared" si="36"/>
        <v>5.5640000000001884</v>
      </c>
      <c r="C571" s="9">
        <f t="shared" si="34"/>
        <v>1</v>
      </c>
      <c r="D571" s="9">
        <f t="shared" si="33"/>
        <v>0.56400000000018835</v>
      </c>
      <c r="E571" s="9">
        <f t="shared" si="35"/>
        <v>0.43599999999981165</v>
      </c>
      <c r="T571" s="9"/>
      <c r="U571" s="9"/>
      <c r="V571" s="9"/>
      <c r="W571" s="17"/>
      <c r="X571" s="9"/>
    </row>
    <row r="572" spans="2:24">
      <c r="B572" s="9">
        <f t="shared" si="36"/>
        <v>5.5650000000001887</v>
      </c>
      <c r="C572" s="9">
        <f t="shared" si="34"/>
        <v>1</v>
      </c>
      <c r="D572" s="9">
        <f t="shared" si="33"/>
        <v>0.56500000000018868</v>
      </c>
      <c r="E572" s="9">
        <f t="shared" si="35"/>
        <v>0.43499999999981132</v>
      </c>
      <c r="T572" s="9"/>
      <c r="U572" s="9"/>
      <c r="V572" s="9"/>
      <c r="W572" s="17"/>
      <c r="X572" s="9"/>
    </row>
    <row r="573" spans="2:24">
      <c r="B573" s="9">
        <f t="shared" si="36"/>
        <v>5.566000000000189</v>
      </c>
      <c r="C573" s="9">
        <f t="shared" si="34"/>
        <v>1</v>
      </c>
      <c r="D573" s="9">
        <f t="shared" si="33"/>
        <v>0.56600000000018902</v>
      </c>
      <c r="E573" s="9">
        <f t="shared" si="35"/>
        <v>0.43399999999981098</v>
      </c>
      <c r="T573" s="9"/>
      <c r="U573" s="9"/>
      <c r="V573" s="9"/>
      <c r="W573" s="17"/>
      <c r="X573" s="9"/>
    </row>
    <row r="574" spans="2:24">
      <c r="B574" s="9">
        <f t="shared" si="36"/>
        <v>5.5670000000001894</v>
      </c>
      <c r="C574" s="9">
        <f t="shared" si="34"/>
        <v>1</v>
      </c>
      <c r="D574" s="9">
        <f t="shared" si="33"/>
        <v>0.56700000000018935</v>
      </c>
      <c r="E574" s="9">
        <f t="shared" si="35"/>
        <v>0.43299999999981065</v>
      </c>
      <c r="T574" s="9"/>
      <c r="U574" s="9"/>
      <c r="V574" s="9"/>
      <c r="W574" s="17"/>
      <c r="X574" s="9"/>
    </row>
    <row r="575" spans="2:24">
      <c r="B575" s="9">
        <f t="shared" si="36"/>
        <v>5.5680000000001897</v>
      </c>
      <c r="C575" s="9">
        <f t="shared" si="34"/>
        <v>1</v>
      </c>
      <c r="D575" s="9">
        <f t="shared" si="33"/>
        <v>0.56800000000018969</v>
      </c>
      <c r="E575" s="9">
        <f t="shared" si="35"/>
        <v>0.43199999999981031</v>
      </c>
      <c r="T575" s="9"/>
      <c r="U575" s="9"/>
      <c r="V575" s="9"/>
      <c r="W575" s="17"/>
      <c r="X575" s="9"/>
    </row>
    <row r="576" spans="2:24">
      <c r="B576" s="9">
        <f t="shared" si="36"/>
        <v>5.56900000000019</v>
      </c>
      <c r="C576" s="9">
        <f t="shared" si="34"/>
        <v>1</v>
      </c>
      <c r="D576" s="9">
        <f t="shared" si="33"/>
        <v>0.56900000000019002</v>
      </c>
      <c r="E576" s="9">
        <f t="shared" si="35"/>
        <v>0.43099999999980998</v>
      </c>
      <c r="T576" s="9"/>
      <c r="U576" s="9"/>
      <c r="V576" s="9"/>
      <c r="W576" s="17"/>
      <c r="X576" s="9"/>
    </row>
    <row r="577" spans="2:24">
      <c r="B577" s="9">
        <f t="shared" si="36"/>
        <v>5.5700000000001904</v>
      </c>
      <c r="C577" s="9">
        <f t="shared" si="34"/>
        <v>1</v>
      </c>
      <c r="D577" s="9">
        <f t="shared" si="33"/>
        <v>0.57000000000019035</v>
      </c>
      <c r="E577" s="9">
        <f t="shared" si="35"/>
        <v>0.42999999999980965</v>
      </c>
      <c r="T577" s="9"/>
      <c r="U577" s="9"/>
      <c r="V577" s="9"/>
      <c r="W577" s="17"/>
      <c r="X577" s="9"/>
    </row>
    <row r="578" spans="2:24">
      <c r="B578" s="9">
        <f t="shared" si="36"/>
        <v>5.5710000000001907</v>
      </c>
      <c r="C578" s="9">
        <f t="shared" si="34"/>
        <v>1</v>
      </c>
      <c r="D578" s="9">
        <f t="shared" si="33"/>
        <v>0.57100000000019069</v>
      </c>
      <c r="E578" s="9">
        <f t="shared" si="35"/>
        <v>0.42899999999980931</v>
      </c>
      <c r="T578" s="9"/>
      <c r="U578" s="9"/>
      <c r="V578" s="9"/>
      <c r="W578" s="17"/>
      <c r="X578" s="9"/>
    </row>
    <row r="579" spans="2:24">
      <c r="B579" s="9">
        <f t="shared" si="36"/>
        <v>5.572000000000191</v>
      </c>
      <c r="C579" s="9">
        <f t="shared" si="34"/>
        <v>1</v>
      </c>
      <c r="D579" s="9">
        <f t="shared" si="33"/>
        <v>0.57200000000019102</v>
      </c>
      <c r="E579" s="9">
        <f t="shared" si="35"/>
        <v>0.42799999999980898</v>
      </c>
      <c r="T579" s="9"/>
      <c r="U579" s="9"/>
      <c r="V579" s="9"/>
      <c r="W579" s="17"/>
      <c r="X579" s="9"/>
    </row>
    <row r="580" spans="2:24">
      <c r="B580" s="9">
        <f t="shared" si="36"/>
        <v>5.5730000000001914</v>
      </c>
      <c r="C580" s="9">
        <f t="shared" si="34"/>
        <v>1</v>
      </c>
      <c r="D580" s="9">
        <f t="shared" si="33"/>
        <v>0.57300000000019136</v>
      </c>
      <c r="E580" s="9">
        <f t="shared" si="35"/>
        <v>0.42699999999980864</v>
      </c>
      <c r="T580" s="9"/>
      <c r="U580" s="9"/>
      <c r="V580" s="9"/>
      <c r="W580" s="17"/>
      <c r="X580" s="9"/>
    </row>
    <row r="581" spans="2:24">
      <c r="B581" s="9">
        <f t="shared" si="36"/>
        <v>5.5740000000001917</v>
      </c>
      <c r="C581" s="9">
        <f t="shared" si="34"/>
        <v>1</v>
      </c>
      <c r="D581" s="9">
        <f t="shared" si="33"/>
        <v>0.57400000000019169</v>
      </c>
      <c r="E581" s="9">
        <f t="shared" si="35"/>
        <v>0.42599999999980831</v>
      </c>
      <c r="T581" s="9"/>
      <c r="U581" s="9"/>
      <c r="V581" s="9"/>
      <c r="W581" s="17"/>
      <c r="X581" s="9"/>
    </row>
    <row r="582" spans="2:24">
      <c r="B582" s="9">
        <f t="shared" si="36"/>
        <v>5.575000000000192</v>
      </c>
      <c r="C582" s="9">
        <f t="shared" si="34"/>
        <v>1</v>
      </c>
      <c r="D582" s="9">
        <f t="shared" si="33"/>
        <v>0.57500000000019202</v>
      </c>
      <c r="E582" s="9">
        <f t="shared" si="35"/>
        <v>0.42499999999980798</v>
      </c>
      <c r="T582" s="9"/>
      <c r="U582" s="9"/>
      <c r="V582" s="9"/>
      <c r="W582" s="17"/>
      <c r="X582" s="9"/>
    </row>
    <row r="583" spans="2:24">
      <c r="B583" s="9">
        <f t="shared" si="36"/>
        <v>5.5760000000001924</v>
      </c>
      <c r="C583" s="9">
        <f t="shared" si="34"/>
        <v>1</v>
      </c>
      <c r="D583" s="9">
        <f t="shared" ref="D583:D646" si="37">($B583-$B$3)/($B$4-$B$3)</f>
        <v>0.57600000000019236</v>
      </c>
      <c r="E583" s="9">
        <f t="shared" si="35"/>
        <v>0.42399999999980764</v>
      </c>
      <c r="T583" s="9"/>
      <c r="U583" s="9"/>
      <c r="V583" s="9"/>
      <c r="W583" s="17"/>
      <c r="X583" s="9"/>
    </row>
    <row r="584" spans="2:24">
      <c r="B584" s="9">
        <f t="shared" si="36"/>
        <v>5.5770000000001927</v>
      </c>
      <c r="C584" s="9">
        <f t="shared" ref="C584:C647" si="38">IF(B584&gt;$B$4,0,1/($B$4-$B$3))</f>
        <v>1</v>
      </c>
      <c r="D584" s="9">
        <f t="shared" si="37"/>
        <v>0.57700000000019269</v>
      </c>
      <c r="E584" s="9">
        <f t="shared" ref="E584:E647" si="39">1-D584</f>
        <v>0.42299999999980731</v>
      </c>
      <c r="T584" s="9"/>
      <c r="U584" s="9"/>
      <c r="V584" s="9"/>
      <c r="W584" s="17"/>
      <c r="X584" s="9"/>
    </row>
    <row r="585" spans="2:24">
      <c r="B585" s="9">
        <f t="shared" ref="B585:B648" si="40">B584+($B$1007-$B$7)/1000</f>
        <v>5.578000000000193</v>
      </c>
      <c r="C585" s="9">
        <f t="shared" si="38"/>
        <v>1</v>
      </c>
      <c r="D585" s="9">
        <f t="shared" si="37"/>
        <v>0.57800000000019303</v>
      </c>
      <c r="E585" s="9">
        <f t="shared" si="39"/>
        <v>0.42199999999980697</v>
      </c>
      <c r="T585" s="9"/>
      <c r="U585" s="9"/>
      <c r="V585" s="9"/>
      <c r="W585" s="17"/>
      <c r="X585" s="9"/>
    </row>
    <row r="586" spans="2:24">
      <c r="B586" s="9">
        <f t="shared" si="40"/>
        <v>5.5790000000001934</v>
      </c>
      <c r="C586" s="9">
        <f t="shared" si="38"/>
        <v>1</v>
      </c>
      <c r="D586" s="9">
        <f t="shared" si="37"/>
        <v>0.57900000000019336</v>
      </c>
      <c r="E586" s="9">
        <f t="shared" si="39"/>
        <v>0.42099999999980664</v>
      </c>
      <c r="T586" s="9"/>
      <c r="U586" s="9"/>
      <c r="V586" s="9"/>
      <c r="W586" s="17"/>
      <c r="X586" s="9"/>
    </row>
    <row r="587" spans="2:24">
      <c r="B587" s="9">
        <f t="shared" si="40"/>
        <v>5.5800000000001937</v>
      </c>
      <c r="C587" s="9">
        <f t="shared" si="38"/>
        <v>1</v>
      </c>
      <c r="D587" s="9">
        <f t="shared" si="37"/>
        <v>0.58000000000019369</v>
      </c>
      <c r="E587" s="9">
        <f t="shared" si="39"/>
        <v>0.41999999999980631</v>
      </c>
      <c r="T587" s="9"/>
      <c r="U587" s="9"/>
      <c r="V587" s="9"/>
      <c r="W587" s="17"/>
      <c r="X587" s="9"/>
    </row>
    <row r="588" spans="2:24">
      <c r="B588" s="9">
        <f t="shared" si="40"/>
        <v>5.581000000000194</v>
      </c>
      <c r="C588" s="9">
        <f t="shared" si="38"/>
        <v>1</v>
      </c>
      <c r="D588" s="9">
        <f t="shared" si="37"/>
        <v>0.58100000000019403</v>
      </c>
      <c r="E588" s="9">
        <f t="shared" si="39"/>
        <v>0.41899999999980597</v>
      </c>
      <c r="T588" s="9"/>
      <c r="U588" s="9"/>
      <c r="V588" s="9"/>
      <c r="W588" s="17"/>
      <c r="X588" s="9"/>
    </row>
    <row r="589" spans="2:24">
      <c r="B589" s="9">
        <f t="shared" si="40"/>
        <v>5.5820000000001944</v>
      </c>
      <c r="C589" s="9">
        <f t="shared" si="38"/>
        <v>1</v>
      </c>
      <c r="D589" s="9">
        <f t="shared" si="37"/>
        <v>0.58200000000019436</v>
      </c>
      <c r="E589" s="9">
        <f t="shared" si="39"/>
        <v>0.41799999999980564</v>
      </c>
      <c r="T589" s="9"/>
      <c r="U589" s="9"/>
      <c r="V589" s="9"/>
      <c r="W589" s="17"/>
      <c r="X589" s="9"/>
    </row>
    <row r="590" spans="2:24">
      <c r="B590" s="9">
        <f t="shared" si="40"/>
        <v>5.5830000000001947</v>
      </c>
      <c r="C590" s="9">
        <f t="shared" si="38"/>
        <v>1</v>
      </c>
      <c r="D590" s="9">
        <f t="shared" si="37"/>
        <v>0.5830000000001947</v>
      </c>
      <c r="E590" s="9">
        <f t="shared" si="39"/>
        <v>0.4169999999998053</v>
      </c>
      <c r="T590" s="9"/>
      <c r="U590" s="9"/>
      <c r="V590" s="9"/>
      <c r="W590" s="17"/>
      <c r="X590" s="9"/>
    </row>
    <row r="591" spans="2:24">
      <c r="B591" s="9">
        <f t="shared" si="40"/>
        <v>5.584000000000195</v>
      </c>
      <c r="C591" s="9">
        <f t="shared" si="38"/>
        <v>1</v>
      </c>
      <c r="D591" s="9">
        <f t="shared" si="37"/>
        <v>0.58400000000019503</v>
      </c>
      <c r="E591" s="9">
        <f t="shared" si="39"/>
        <v>0.41599999999980497</v>
      </c>
      <c r="T591" s="9"/>
      <c r="U591" s="9"/>
      <c r="V591" s="9"/>
      <c r="W591" s="17"/>
      <c r="X591" s="9"/>
    </row>
    <row r="592" spans="2:24">
      <c r="B592" s="9">
        <f t="shared" si="40"/>
        <v>5.5850000000001954</v>
      </c>
      <c r="C592" s="9">
        <f t="shared" si="38"/>
        <v>1</v>
      </c>
      <c r="D592" s="9">
        <f t="shared" si="37"/>
        <v>0.58500000000019536</v>
      </c>
      <c r="E592" s="9">
        <f t="shared" si="39"/>
        <v>0.41499999999980464</v>
      </c>
      <c r="T592" s="9"/>
      <c r="U592" s="9"/>
      <c r="V592" s="9"/>
      <c r="W592" s="17"/>
      <c r="X592" s="9"/>
    </row>
    <row r="593" spans="2:24">
      <c r="B593" s="9">
        <f t="shared" si="40"/>
        <v>5.5860000000001957</v>
      </c>
      <c r="C593" s="9">
        <f t="shared" si="38"/>
        <v>1</v>
      </c>
      <c r="D593" s="9">
        <f t="shared" si="37"/>
        <v>0.5860000000001957</v>
      </c>
      <c r="E593" s="9">
        <f t="shared" si="39"/>
        <v>0.4139999999998043</v>
      </c>
      <c r="T593" s="9"/>
      <c r="U593" s="9"/>
      <c r="V593" s="9"/>
      <c r="W593" s="17"/>
      <c r="X593" s="9"/>
    </row>
    <row r="594" spans="2:24">
      <c r="B594" s="9">
        <f t="shared" si="40"/>
        <v>5.587000000000196</v>
      </c>
      <c r="C594" s="9">
        <f t="shared" si="38"/>
        <v>1</v>
      </c>
      <c r="D594" s="9">
        <f t="shared" si="37"/>
        <v>0.58700000000019603</v>
      </c>
      <c r="E594" s="9">
        <f t="shared" si="39"/>
        <v>0.41299999999980397</v>
      </c>
      <c r="T594" s="9"/>
      <c r="U594" s="9"/>
      <c r="V594" s="9"/>
      <c r="W594" s="17"/>
      <c r="X594" s="9"/>
    </row>
    <row r="595" spans="2:24">
      <c r="B595" s="9">
        <f t="shared" si="40"/>
        <v>5.5880000000001964</v>
      </c>
      <c r="C595" s="9">
        <f t="shared" si="38"/>
        <v>1</v>
      </c>
      <c r="D595" s="9">
        <f t="shared" si="37"/>
        <v>0.58800000000019637</v>
      </c>
      <c r="E595" s="9">
        <f t="shared" si="39"/>
        <v>0.41199999999980363</v>
      </c>
      <c r="T595" s="9"/>
      <c r="U595" s="9"/>
      <c r="V595" s="9"/>
      <c r="W595" s="17"/>
      <c r="X595" s="9"/>
    </row>
    <row r="596" spans="2:24">
      <c r="B596" s="9">
        <f t="shared" si="40"/>
        <v>5.5890000000001967</v>
      </c>
      <c r="C596" s="9">
        <f t="shared" si="38"/>
        <v>1</v>
      </c>
      <c r="D596" s="9">
        <f t="shared" si="37"/>
        <v>0.5890000000001967</v>
      </c>
      <c r="E596" s="9">
        <f t="shared" si="39"/>
        <v>0.4109999999998033</v>
      </c>
      <c r="T596" s="9"/>
      <c r="U596" s="9"/>
      <c r="V596" s="9"/>
      <c r="W596" s="17"/>
      <c r="X596" s="9"/>
    </row>
    <row r="597" spans="2:24">
      <c r="B597" s="9">
        <f t="shared" si="40"/>
        <v>5.590000000000197</v>
      </c>
      <c r="C597" s="9">
        <f t="shared" si="38"/>
        <v>1</v>
      </c>
      <c r="D597" s="9">
        <f t="shared" si="37"/>
        <v>0.59000000000019703</v>
      </c>
      <c r="E597" s="9">
        <f t="shared" si="39"/>
        <v>0.40999999999980297</v>
      </c>
      <c r="T597" s="9"/>
      <c r="U597" s="9"/>
      <c r="V597" s="9"/>
      <c r="W597" s="17"/>
      <c r="X597" s="9"/>
    </row>
    <row r="598" spans="2:24">
      <c r="B598" s="9">
        <f t="shared" si="40"/>
        <v>5.5910000000001974</v>
      </c>
      <c r="C598" s="9">
        <f t="shared" si="38"/>
        <v>1</v>
      </c>
      <c r="D598" s="9">
        <f t="shared" si="37"/>
        <v>0.59100000000019737</v>
      </c>
      <c r="E598" s="9">
        <f t="shared" si="39"/>
        <v>0.40899999999980263</v>
      </c>
      <c r="T598" s="9"/>
      <c r="U598" s="9"/>
      <c r="V598" s="9"/>
      <c r="W598" s="17"/>
      <c r="X598" s="9"/>
    </row>
    <row r="599" spans="2:24">
      <c r="B599" s="9">
        <f t="shared" si="40"/>
        <v>5.5920000000001977</v>
      </c>
      <c r="C599" s="9">
        <f t="shared" si="38"/>
        <v>1</v>
      </c>
      <c r="D599" s="9">
        <f t="shared" si="37"/>
        <v>0.5920000000001977</v>
      </c>
      <c r="E599" s="9">
        <f t="shared" si="39"/>
        <v>0.4079999999998023</v>
      </c>
      <c r="T599" s="9"/>
      <c r="U599" s="9"/>
      <c r="V599" s="9"/>
      <c r="W599" s="17"/>
      <c r="X599" s="9"/>
    </row>
    <row r="600" spans="2:24">
      <c r="B600" s="9">
        <f t="shared" si="40"/>
        <v>5.593000000000198</v>
      </c>
      <c r="C600" s="9">
        <f t="shared" si="38"/>
        <v>1</v>
      </c>
      <c r="D600" s="9">
        <f t="shared" si="37"/>
        <v>0.59300000000019804</v>
      </c>
      <c r="E600" s="9">
        <f t="shared" si="39"/>
        <v>0.40699999999980196</v>
      </c>
      <c r="T600" s="9"/>
      <c r="U600" s="9"/>
      <c r="V600" s="9"/>
      <c r="W600" s="17"/>
      <c r="X600" s="9"/>
    </row>
    <row r="601" spans="2:24">
      <c r="B601" s="9">
        <f t="shared" si="40"/>
        <v>5.5940000000001984</v>
      </c>
      <c r="C601" s="9">
        <f t="shared" si="38"/>
        <v>1</v>
      </c>
      <c r="D601" s="9">
        <f t="shared" si="37"/>
        <v>0.59400000000019837</v>
      </c>
      <c r="E601" s="9">
        <f t="shared" si="39"/>
        <v>0.40599999999980163</v>
      </c>
      <c r="T601" s="9"/>
      <c r="U601" s="9"/>
      <c r="V601" s="9"/>
      <c r="W601" s="17"/>
      <c r="X601" s="9"/>
    </row>
    <row r="602" spans="2:24">
      <c r="B602" s="9">
        <f t="shared" si="40"/>
        <v>5.5950000000001987</v>
      </c>
      <c r="C602" s="9">
        <f t="shared" si="38"/>
        <v>1</v>
      </c>
      <c r="D602" s="9">
        <f t="shared" si="37"/>
        <v>0.5950000000001987</v>
      </c>
      <c r="E602" s="9">
        <f t="shared" si="39"/>
        <v>0.4049999999998013</v>
      </c>
      <c r="T602" s="9"/>
      <c r="U602" s="9"/>
      <c r="V602" s="9"/>
      <c r="W602" s="17"/>
      <c r="X602" s="9"/>
    </row>
    <row r="603" spans="2:24">
      <c r="B603" s="9">
        <f t="shared" si="40"/>
        <v>5.596000000000199</v>
      </c>
      <c r="C603" s="9">
        <f t="shared" si="38"/>
        <v>1</v>
      </c>
      <c r="D603" s="9">
        <f t="shared" si="37"/>
        <v>0.59600000000019904</v>
      </c>
      <c r="E603" s="9">
        <f t="shared" si="39"/>
        <v>0.40399999999980096</v>
      </c>
      <c r="T603" s="9"/>
      <c r="U603" s="9"/>
      <c r="V603" s="9"/>
      <c r="W603" s="17"/>
      <c r="X603" s="9"/>
    </row>
    <row r="604" spans="2:24">
      <c r="B604" s="9">
        <f t="shared" si="40"/>
        <v>5.5970000000001994</v>
      </c>
      <c r="C604" s="9">
        <f t="shared" si="38"/>
        <v>1</v>
      </c>
      <c r="D604" s="9">
        <f t="shared" si="37"/>
        <v>0.59700000000019937</v>
      </c>
      <c r="E604" s="9">
        <f t="shared" si="39"/>
        <v>0.40299999999980063</v>
      </c>
      <c r="T604" s="9"/>
      <c r="U604" s="9"/>
      <c r="V604" s="9"/>
      <c r="W604" s="17"/>
      <c r="X604" s="9"/>
    </row>
    <row r="605" spans="2:24">
      <c r="B605" s="9">
        <f t="shared" si="40"/>
        <v>5.5980000000001997</v>
      </c>
      <c r="C605" s="9">
        <f t="shared" si="38"/>
        <v>1</v>
      </c>
      <c r="D605" s="9">
        <f t="shared" si="37"/>
        <v>0.59800000000019971</v>
      </c>
      <c r="E605" s="9">
        <f t="shared" si="39"/>
        <v>0.40199999999980029</v>
      </c>
      <c r="T605" s="9"/>
      <c r="U605" s="9"/>
      <c r="V605" s="9"/>
      <c r="W605" s="17"/>
      <c r="X605" s="9"/>
    </row>
    <row r="606" spans="2:24">
      <c r="B606" s="9">
        <f t="shared" si="40"/>
        <v>5.5990000000002</v>
      </c>
      <c r="C606" s="9">
        <f t="shared" si="38"/>
        <v>1</v>
      </c>
      <c r="D606" s="9">
        <f t="shared" si="37"/>
        <v>0.59900000000020004</v>
      </c>
      <c r="E606" s="9">
        <f t="shared" si="39"/>
        <v>0.40099999999979996</v>
      </c>
      <c r="T606" s="9"/>
      <c r="U606" s="9"/>
      <c r="V606" s="9"/>
      <c r="W606" s="17"/>
      <c r="X606" s="9"/>
    </row>
    <row r="607" spans="2:24">
      <c r="B607" s="9">
        <f t="shared" si="40"/>
        <v>5.6000000000002004</v>
      </c>
      <c r="C607" s="9">
        <f t="shared" si="38"/>
        <v>1</v>
      </c>
      <c r="D607" s="9">
        <f t="shared" si="37"/>
        <v>0.60000000000020037</v>
      </c>
      <c r="E607" s="9">
        <f t="shared" si="39"/>
        <v>0.39999999999979963</v>
      </c>
      <c r="T607" s="9"/>
      <c r="U607" s="9"/>
      <c r="V607" s="9"/>
      <c r="W607" s="17"/>
      <c r="X607" s="9"/>
    </row>
    <row r="608" spans="2:24">
      <c r="B608" s="9">
        <f t="shared" si="40"/>
        <v>5.6010000000002007</v>
      </c>
      <c r="C608" s="9">
        <f t="shared" si="38"/>
        <v>1</v>
      </c>
      <c r="D608" s="9">
        <f t="shared" si="37"/>
        <v>0.60100000000020071</v>
      </c>
      <c r="E608" s="9">
        <f t="shared" si="39"/>
        <v>0.39899999999979929</v>
      </c>
      <c r="T608" s="9"/>
      <c r="U608" s="9"/>
      <c r="V608" s="9"/>
      <c r="W608" s="17"/>
      <c r="X608" s="9"/>
    </row>
    <row r="609" spans="2:24">
      <c r="B609" s="9">
        <f t="shared" si="40"/>
        <v>5.602000000000201</v>
      </c>
      <c r="C609" s="9">
        <f t="shared" si="38"/>
        <v>1</v>
      </c>
      <c r="D609" s="9">
        <f t="shared" si="37"/>
        <v>0.60200000000020104</v>
      </c>
      <c r="E609" s="9">
        <f t="shared" si="39"/>
        <v>0.39799999999979896</v>
      </c>
      <c r="T609" s="9"/>
      <c r="U609" s="9"/>
      <c r="V609" s="9"/>
      <c r="W609" s="17"/>
      <c r="X609" s="9"/>
    </row>
    <row r="610" spans="2:24">
      <c r="B610" s="9">
        <f t="shared" si="40"/>
        <v>5.6030000000002014</v>
      </c>
      <c r="C610" s="9">
        <f t="shared" si="38"/>
        <v>1</v>
      </c>
      <c r="D610" s="9">
        <f t="shared" si="37"/>
        <v>0.60300000000020137</v>
      </c>
      <c r="E610" s="9">
        <f t="shared" si="39"/>
        <v>0.39699999999979863</v>
      </c>
      <c r="T610" s="9"/>
      <c r="U610" s="9"/>
      <c r="V610" s="9"/>
      <c r="W610" s="17"/>
      <c r="X610" s="9"/>
    </row>
    <row r="611" spans="2:24">
      <c r="B611" s="9">
        <f t="shared" si="40"/>
        <v>5.6040000000002017</v>
      </c>
      <c r="C611" s="9">
        <f t="shared" si="38"/>
        <v>1</v>
      </c>
      <c r="D611" s="9">
        <f t="shared" si="37"/>
        <v>0.60400000000020171</v>
      </c>
      <c r="E611" s="9">
        <f t="shared" si="39"/>
        <v>0.39599999999979829</v>
      </c>
      <c r="T611" s="9"/>
      <c r="U611" s="9"/>
      <c r="V611" s="9"/>
      <c r="W611" s="17"/>
      <c r="X611" s="9"/>
    </row>
    <row r="612" spans="2:24">
      <c r="B612" s="9">
        <f t="shared" si="40"/>
        <v>5.605000000000202</v>
      </c>
      <c r="C612" s="9">
        <f t="shared" si="38"/>
        <v>1</v>
      </c>
      <c r="D612" s="9">
        <f t="shared" si="37"/>
        <v>0.60500000000020204</v>
      </c>
      <c r="E612" s="9">
        <f t="shared" si="39"/>
        <v>0.39499999999979796</v>
      </c>
      <c r="T612" s="9"/>
      <c r="U612" s="9"/>
      <c r="V612" s="9"/>
      <c r="W612" s="17"/>
      <c r="X612" s="9"/>
    </row>
    <row r="613" spans="2:24">
      <c r="B613" s="9">
        <f t="shared" si="40"/>
        <v>5.6060000000002024</v>
      </c>
      <c r="C613" s="9">
        <f t="shared" si="38"/>
        <v>1</v>
      </c>
      <c r="D613" s="9">
        <f t="shared" si="37"/>
        <v>0.60600000000020238</v>
      </c>
      <c r="E613" s="9">
        <f t="shared" si="39"/>
        <v>0.39399999999979762</v>
      </c>
      <c r="T613" s="9"/>
      <c r="U613" s="9"/>
      <c r="V613" s="9"/>
      <c r="W613" s="17"/>
      <c r="X613" s="9"/>
    </row>
    <row r="614" spans="2:24">
      <c r="B614" s="9">
        <f t="shared" si="40"/>
        <v>5.6070000000002027</v>
      </c>
      <c r="C614" s="9">
        <f t="shared" si="38"/>
        <v>1</v>
      </c>
      <c r="D614" s="9">
        <f t="shared" si="37"/>
        <v>0.60700000000020271</v>
      </c>
      <c r="E614" s="9">
        <f t="shared" si="39"/>
        <v>0.39299999999979729</v>
      </c>
      <c r="T614" s="9"/>
      <c r="U614" s="9"/>
      <c r="V614" s="9"/>
      <c r="W614" s="17"/>
      <c r="X614" s="9"/>
    </row>
    <row r="615" spans="2:24">
      <c r="B615" s="9">
        <f t="shared" si="40"/>
        <v>5.608000000000203</v>
      </c>
      <c r="C615" s="9">
        <f t="shared" si="38"/>
        <v>1</v>
      </c>
      <c r="D615" s="9">
        <f t="shared" si="37"/>
        <v>0.60800000000020304</v>
      </c>
      <c r="E615" s="9">
        <f t="shared" si="39"/>
        <v>0.39199999999979696</v>
      </c>
      <c r="T615" s="9"/>
      <c r="U615" s="9"/>
      <c r="V615" s="9"/>
      <c r="W615" s="17"/>
      <c r="X615" s="9"/>
    </row>
    <row r="616" spans="2:24">
      <c r="B616" s="9">
        <f t="shared" si="40"/>
        <v>5.6090000000002034</v>
      </c>
      <c r="C616" s="9">
        <f t="shared" si="38"/>
        <v>1</v>
      </c>
      <c r="D616" s="9">
        <f t="shared" si="37"/>
        <v>0.60900000000020338</v>
      </c>
      <c r="E616" s="9">
        <f t="shared" si="39"/>
        <v>0.39099999999979662</v>
      </c>
      <c r="T616" s="9"/>
      <c r="U616" s="9"/>
      <c r="V616" s="9"/>
      <c r="W616" s="17"/>
      <c r="X616" s="9"/>
    </row>
    <row r="617" spans="2:24">
      <c r="B617" s="9">
        <f t="shared" si="40"/>
        <v>5.6100000000002037</v>
      </c>
      <c r="C617" s="9">
        <f t="shared" si="38"/>
        <v>1</v>
      </c>
      <c r="D617" s="9">
        <f t="shared" si="37"/>
        <v>0.61000000000020371</v>
      </c>
      <c r="E617" s="9">
        <f t="shared" si="39"/>
        <v>0.38999999999979629</v>
      </c>
      <c r="T617" s="9"/>
      <c r="U617" s="9"/>
      <c r="V617" s="9"/>
      <c r="W617" s="17"/>
      <c r="X617" s="9"/>
    </row>
    <row r="618" spans="2:24">
      <c r="B618" s="9">
        <f t="shared" si="40"/>
        <v>5.611000000000204</v>
      </c>
      <c r="C618" s="9">
        <f t="shared" si="38"/>
        <v>1</v>
      </c>
      <c r="D618" s="9">
        <f t="shared" si="37"/>
        <v>0.61100000000020405</v>
      </c>
      <c r="E618" s="9">
        <f t="shared" si="39"/>
        <v>0.38899999999979595</v>
      </c>
      <c r="T618" s="9"/>
      <c r="U618" s="9"/>
      <c r="V618" s="9"/>
      <c r="W618" s="17"/>
      <c r="X618" s="9"/>
    </row>
    <row r="619" spans="2:24">
      <c r="B619" s="9">
        <f t="shared" si="40"/>
        <v>5.6120000000002044</v>
      </c>
      <c r="C619" s="9">
        <f t="shared" si="38"/>
        <v>1</v>
      </c>
      <c r="D619" s="9">
        <f t="shared" si="37"/>
        <v>0.61200000000020438</v>
      </c>
      <c r="E619" s="9">
        <f t="shared" si="39"/>
        <v>0.38799999999979562</v>
      </c>
      <c r="T619" s="9"/>
      <c r="U619" s="9"/>
      <c r="V619" s="9"/>
      <c r="W619" s="17"/>
      <c r="X619" s="9"/>
    </row>
    <row r="620" spans="2:24">
      <c r="B620" s="9">
        <f t="shared" si="40"/>
        <v>5.6130000000002047</v>
      </c>
      <c r="C620" s="9">
        <f t="shared" si="38"/>
        <v>1</v>
      </c>
      <c r="D620" s="9">
        <f t="shared" si="37"/>
        <v>0.61300000000020471</v>
      </c>
      <c r="E620" s="9">
        <f t="shared" si="39"/>
        <v>0.38699999999979529</v>
      </c>
      <c r="T620" s="9"/>
      <c r="U620" s="9"/>
      <c r="V620" s="9"/>
      <c r="W620" s="17"/>
      <c r="X620" s="9"/>
    </row>
    <row r="621" spans="2:24">
      <c r="B621" s="9">
        <f t="shared" si="40"/>
        <v>5.614000000000205</v>
      </c>
      <c r="C621" s="9">
        <f t="shared" si="38"/>
        <v>1</v>
      </c>
      <c r="D621" s="9">
        <f t="shared" si="37"/>
        <v>0.61400000000020505</v>
      </c>
      <c r="E621" s="9">
        <f t="shared" si="39"/>
        <v>0.38599999999979495</v>
      </c>
      <c r="T621" s="9"/>
      <c r="U621" s="9"/>
      <c r="V621" s="9"/>
      <c r="W621" s="17"/>
      <c r="X621" s="9"/>
    </row>
    <row r="622" spans="2:24">
      <c r="B622" s="9">
        <f t="shared" si="40"/>
        <v>5.6150000000002054</v>
      </c>
      <c r="C622" s="9">
        <f t="shared" si="38"/>
        <v>1</v>
      </c>
      <c r="D622" s="9">
        <f t="shared" si="37"/>
        <v>0.61500000000020538</v>
      </c>
      <c r="E622" s="9">
        <f t="shared" si="39"/>
        <v>0.38499999999979462</v>
      </c>
      <c r="T622" s="9"/>
      <c r="U622" s="9"/>
      <c r="V622" s="9"/>
      <c r="W622" s="17"/>
      <c r="X622" s="9"/>
    </row>
    <row r="623" spans="2:24">
      <c r="B623" s="9">
        <f t="shared" si="40"/>
        <v>5.6160000000002057</v>
      </c>
      <c r="C623" s="9">
        <f t="shared" si="38"/>
        <v>1</v>
      </c>
      <c r="D623" s="9">
        <f t="shared" si="37"/>
        <v>0.61600000000020572</v>
      </c>
      <c r="E623" s="9">
        <f t="shared" si="39"/>
        <v>0.38399999999979428</v>
      </c>
      <c r="T623" s="9"/>
      <c r="U623" s="9"/>
      <c r="V623" s="9"/>
      <c r="W623" s="17"/>
      <c r="X623" s="9"/>
    </row>
    <row r="624" spans="2:24">
      <c r="B624" s="9">
        <f t="shared" si="40"/>
        <v>5.6170000000002061</v>
      </c>
      <c r="C624" s="9">
        <f t="shared" si="38"/>
        <v>1</v>
      </c>
      <c r="D624" s="9">
        <f t="shared" si="37"/>
        <v>0.61700000000020605</v>
      </c>
      <c r="E624" s="9">
        <f t="shared" si="39"/>
        <v>0.38299999999979395</v>
      </c>
      <c r="T624" s="9"/>
      <c r="U624" s="9"/>
      <c r="V624" s="9"/>
      <c r="W624" s="17"/>
      <c r="X624" s="9"/>
    </row>
    <row r="625" spans="2:24">
      <c r="B625" s="9">
        <f t="shared" si="40"/>
        <v>5.6180000000002064</v>
      </c>
      <c r="C625" s="9">
        <f t="shared" si="38"/>
        <v>1</v>
      </c>
      <c r="D625" s="9">
        <f t="shared" si="37"/>
        <v>0.61800000000020638</v>
      </c>
      <c r="E625" s="9">
        <f t="shared" si="39"/>
        <v>0.38199999999979362</v>
      </c>
      <c r="T625" s="9"/>
      <c r="U625" s="9"/>
      <c r="V625" s="9"/>
      <c r="W625" s="17"/>
      <c r="X625" s="9"/>
    </row>
    <row r="626" spans="2:24">
      <c r="B626" s="9">
        <f t="shared" si="40"/>
        <v>5.6190000000002067</v>
      </c>
      <c r="C626" s="9">
        <f t="shared" si="38"/>
        <v>1</v>
      </c>
      <c r="D626" s="9">
        <f t="shared" si="37"/>
        <v>0.61900000000020672</v>
      </c>
      <c r="E626" s="9">
        <f t="shared" si="39"/>
        <v>0.38099999999979328</v>
      </c>
      <c r="T626" s="9"/>
      <c r="U626" s="9"/>
      <c r="V626" s="9"/>
      <c r="W626" s="17"/>
      <c r="X626" s="9"/>
    </row>
    <row r="627" spans="2:24">
      <c r="B627" s="9">
        <f t="shared" si="40"/>
        <v>5.6200000000002071</v>
      </c>
      <c r="C627" s="9">
        <f t="shared" si="38"/>
        <v>1</v>
      </c>
      <c r="D627" s="9">
        <f t="shared" si="37"/>
        <v>0.62000000000020705</v>
      </c>
      <c r="E627" s="9">
        <f t="shared" si="39"/>
        <v>0.37999999999979295</v>
      </c>
      <c r="T627" s="9"/>
      <c r="U627" s="9"/>
      <c r="V627" s="9"/>
      <c r="W627" s="17"/>
      <c r="X627" s="9"/>
    </row>
    <row r="628" spans="2:24">
      <c r="B628" s="9">
        <f t="shared" si="40"/>
        <v>5.6210000000002074</v>
      </c>
      <c r="C628" s="9">
        <f t="shared" si="38"/>
        <v>1</v>
      </c>
      <c r="D628" s="9">
        <f t="shared" si="37"/>
        <v>0.62100000000020739</v>
      </c>
      <c r="E628" s="9">
        <f t="shared" si="39"/>
        <v>0.37899999999979261</v>
      </c>
      <c r="T628" s="9"/>
      <c r="U628" s="9"/>
      <c r="V628" s="9"/>
      <c r="W628" s="17"/>
      <c r="X628" s="9"/>
    </row>
    <row r="629" spans="2:24">
      <c r="B629" s="9">
        <f t="shared" si="40"/>
        <v>5.6220000000002077</v>
      </c>
      <c r="C629" s="9">
        <f t="shared" si="38"/>
        <v>1</v>
      </c>
      <c r="D629" s="9">
        <f t="shared" si="37"/>
        <v>0.62200000000020772</v>
      </c>
      <c r="E629" s="9">
        <f t="shared" si="39"/>
        <v>0.37799999999979228</v>
      </c>
      <c r="T629" s="9"/>
      <c r="U629" s="9"/>
      <c r="V629" s="9"/>
      <c r="W629" s="17"/>
      <c r="X629" s="9"/>
    </row>
    <row r="630" spans="2:24">
      <c r="B630" s="9">
        <f t="shared" si="40"/>
        <v>5.6230000000002081</v>
      </c>
      <c r="C630" s="9">
        <f t="shared" si="38"/>
        <v>1</v>
      </c>
      <c r="D630" s="9">
        <f t="shared" si="37"/>
        <v>0.62300000000020805</v>
      </c>
      <c r="E630" s="9">
        <f t="shared" si="39"/>
        <v>0.37699999999979195</v>
      </c>
      <c r="T630" s="9"/>
      <c r="U630" s="9"/>
      <c r="V630" s="9"/>
      <c r="W630" s="17"/>
      <c r="X630" s="9"/>
    </row>
    <row r="631" spans="2:24">
      <c r="B631" s="9">
        <f t="shared" si="40"/>
        <v>5.6240000000002084</v>
      </c>
      <c r="C631" s="9">
        <f t="shared" si="38"/>
        <v>1</v>
      </c>
      <c r="D631" s="9">
        <f t="shared" si="37"/>
        <v>0.62400000000020839</v>
      </c>
      <c r="E631" s="9">
        <f t="shared" si="39"/>
        <v>0.37599999999979161</v>
      </c>
      <c r="T631" s="9"/>
      <c r="U631" s="9"/>
      <c r="V631" s="9"/>
      <c r="W631" s="17"/>
      <c r="X631" s="9"/>
    </row>
    <row r="632" spans="2:24">
      <c r="B632" s="9">
        <f t="shared" si="40"/>
        <v>5.6250000000002087</v>
      </c>
      <c r="C632" s="9">
        <f t="shared" si="38"/>
        <v>1</v>
      </c>
      <c r="D632" s="9">
        <f t="shared" si="37"/>
        <v>0.62500000000020872</v>
      </c>
      <c r="E632" s="9">
        <f t="shared" si="39"/>
        <v>0.37499999999979128</v>
      </c>
      <c r="T632" s="9"/>
      <c r="U632" s="9"/>
      <c r="V632" s="9"/>
      <c r="W632" s="17"/>
      <c r="X632" s="9"/>
    </row>
    <row r="633" spans="2:24">
      <c r="B633" s="9">
        <f t="shared" si="40"/>
        <v>5.6260000000002091</v>
      </c>
      <c r="C633" s="9">
        <f t="shared" si="38"/>
        <v>1</v>
      </c>
      <c r="D633" s="9">
        <f t="shared" si="37"/>
        <v>0.62600000000020906</v>
      </c>
      <c r="E633" s="9">
        <f t="shared" si="39"/>
        <v>0.37399999999979094</v>
      </c>
      <c r="T633" s="9"/>
      <c r="U633" s="9"/>
      <c r="V633" s="9"/>
      <c r="W633" s="17"/>
      <c r="X633" s="9"/>
    </row>
    <row r="634" spans="2:24">
      <c r="B634" s="9">
        <f t="shared" si="40"/>
        <v>5.6270000000002094</v>
      </c>
      <c r="C634" s="9">
        <f t="shared" si="38"/>
        <v>1</v>
      </c>
      <c r="D634" s="9">
        <f t="shared" si="37"/>
        <v>0.62700000000020939</v>
      </c>
      <c r="E634" s="9">
        <f t="shared" si="39"/>
        <v>0.37299999999979061</v>
      </c>
      <c r="T634" s="9"/>
      <c r="U634" s="9"/>
      <c r="V634" s="9"/>
      <c r="W634" s="17"/>
      <c r="X634" s="9"/>
    </row>
    <row r="635" spans="2:24">
      <c r="B635" s="9">
        <f t="shared" si="40"/>
        <v>5.6280000000002097</v>
      </c>
      <c r="C635" s="9">
        <f t="shared" si="38"/>
        <v>1</v>
      </c>
      <c r="D635" s="9">
        <f t="shared" si="37"/>
        <v>0.62800000000020972</v>
      </c>
      <c r="E635" s="9">
        <f t="shared" si="39"/>
        <v>0.37199999999979028</v>
      </c>
      <c r="T635" s="9"/>
      <c r="U635" s="9"/>
      <c r="V635" s="9"/>
      <c r="W635" s="17"/>
      <c r="X635" s="9"/>
    </row>
    <row r="636" spans="2:24">
      <c r="B636" s="9">
        <f t="shared" si="40"/>
        <v>5.6290000000002101</v>
      </c>
      <c r="C636" s="9">
        <f t="shared" si="38"/>
        <v>1</v>
      </c>
      <c r="D636" s="9">
        <f t="shared" si="37"/>
        <v>0.62900000000021006</v>
      </c>
      <c r="E636" s="9">
        <f t="shared" si="39"/>
        <v>0.37099999999978994</v>
      </c>
      <c r="T636" s="9"/>
      <c r="U636" s="9"/>
      <c r="V636" s="9"/>
      <c r="W636" s="17"/>
      <c r="X636" s="9"/>
    </row>
    <row r="637" spans="2:24">
      <c r="B637" s="9">
        <f t="shared" si="40"/>
        <v>5.6300000000002104</v>
      </c>
      <c r="C637" s="9">
        <f t="shared" si="38"/>
        <v>1</v>
      </c>
      <c r="D637" s="9">
        <f t="shared" si="37"/>
        <v>0.63000000000021039</v>
      </c>
      <c r="E637" s="9">
        <f t="shared" si="39"/>
        <v>0.36999999999978961</v>
      </c>
      <c r="T637" s="9"/>
      <c r="U637" s="9"/>
      <c r="V637" s="9"/>
      <c r="W637" s="17"/>
      <c r="X637" s="9"/>
    </row>
    <row r="638" spans="2:24">
      <c r="B638" s="9">
        <f t="shared" si="40"/>
        <v>5.6310000000002107</v>
      </c>
      <c r="C638" s="9">
        <f t="shared" si="38"/>
        <v>1</v>
      </c>
      <c r="D638" s="9">
        <f t="shared" si="37"/>
        <v>0.63100000000021073</v>
      </c>
      <c r="E638" s="9">
        <f t="shared" si="39"/>
        <v>0.36899999999978927</v>
      </c>
      <c r="T638" s="9"/>
      <c r="U638" s="9"/>
      <c r="V638" s="9"/>
      <c r="W638" s="17"/>
      <c r="X638" s="9"/>
    </row>
    <row r="639" spans="2:24">
      <c r="B639" s="9">
        <f t="shared" si="40"/>
        <v>5.6320000000002111</v>
      </c>
      <c r="C639" s="9">
        <f t="shared" si="38"/>
        <v>1</v>
      </c>
      <c r="D639" s="9">
        <f t="shared" si="37"/>
        <v>0.63200000000021106</v>
      </c>
      <c r="E639" s="9">
        <f t="shared" si="39"/>
        <v>0.36799999999978894</v>
      </c>
      <c r="T639" s="9"/>
      <c r="U639" s="9"/>
      <c r="V639" s="9"/>
      <c r="W639" s="17"/>
      <c r="X639" s="9"/>
    </row>
    <row r="640" spans="2:24">
      <c r="B640" s="9">
        <f t="shared" si="40"/>
        <v>5.6330000000002114</v>
      </c>
      <c r="C640" s="9">
        <f t="shared" si="38"/>
        <v>1</v>
      </c>
      <c r="D640" s="9">
        <f t="shared" si="37"/>
        <v>0.63300000000021139</v>
      </c>
      <c r="E640" s="9">
        <f t="shared" si="39"/>
        <v>0.36699999999978861</v>
      </c>
      <c r="T640" s="9"/>
      <c r="U640" s="9"/>
      <c r="V640" s="9"/>
      <c r="W640" s="17"/>
      <c r="X640" s="9"/>
    </row>
    <row r="641" spans="2:24">
      <c r="B641" s="9">
        <f t="shared" si="40"/>
        <v>5.6340000000002117</v>
      </c>
      <c r="C641" s="9">
        <f t="shared" si="38"/>
        <v>1</v>
      </c>
      <c r="D641" s="9">
        <f t="shared" si="37"/>
        <v>0.63400000000021173</v>
      </c>
      <c r="E641" s="9">
        <f t="shared" si="39"/>
        <v>0.36599999999978827</v>
      </c>
      <c r="T641" s="9"/>
      <c r="U641" s="9"/>
      <c r="V641" s="9"/>
      <c r="W641" s="17"/>
      <c r="X641" s="9"/>
    </row>
    <row r="642" spans="2:24">
      <c r="B642" s="9">
        <f t="shared" si="40"/>
        <v>5.6350000000002121</v>
      </c>
      <c r="C642" s="9">
        <f t="shared" si="38"/>
        <v>1</v>
      </c>
      <c r="D642" s="9">
        <f t="shared" si="37"/>
        <v>0.63500000000021206</v>
      </c>
      <c r="E642" s="9">
        <f t="shared" si="39"/>
        <v>0.36499999999978794</v>
      </c>
      <c r="T642" s="9"/>
      <c r="U642" s="9"/>
      <c r="V642" s="9"/>
      <c r="W642" s="17"/>
      <c r="X642" s="9"/>
    </row>
    <row r="643" spans="2:24">
      <c r="B643" s="9">
        <f t="shared" si="40"/>
        <v>5.6360000000002124</v>
      </c>
      <c r="C643" s="9">
        <f t="shared" si="38"/>
        <v>1</v>
      </c>
      <c r="D643" s="9">
        <f t="shared" si="37"/>
        <v>0.6360000000002124</v>
      </c>
      <c r="E643" s="9">
        <f t="shared" si="39"/>
        <v>0.3639999999997876</v>
      </c>
      <c r="T643" s="9"/>
      <c r="U643" s="9"/>
      <c r="V643" s="9"/>
      <c r="W643" s="17"/>
      <c r="X643" s="9"/>
    </row>
    <row r="644" spans="2:24">
      <c r="B644" s="9">
        <f t="shared" si="40"/>
        <v>5.6370000000002127</v>
      </c>
      <c r="C644" s="9">
        <f t="shared" si="38"/>
        <v>1</v>
      </c>
      <c r="D644" s="9">
        <f t="shared" si="37"/>
        <v>0.63700000000021273</v>
      </c>
      <c r="E644" s="9">
        <f t="shared" si="39"/>
        <v>0.36299999999978727</v>
      </c>
      <c r="T644" s="9"/>
      <c r="U644" s="9"/>
      <c r="V644" s="9"/>
      <c r="W644" s="17"/>
      <c r="X644" s="9"/>
    </row>
    <row r="645" spans="2:24">
      <c r="B645" s="9">
        <f t="shared" si="40"/>
        <v>5.6380000000002131</v>
      </c>
      <c r="C645" s="9">
        <f t="shared" si="38"/>
        <v>1</v>
      </c>
      <c r="D645" s="9">
        <f t="shared" si="37"/>
        <v>0.63800000000021306</v>
      </c>
      <c r="E645" s="9">
        <f t="shared" si="39"/>
        <v>0.36199999999978694</v>
      </c>
      <c r="T645" s="9"/>
      <c r="U645" s="9"/>
      <c r="V645" s="9"/>
      <c r="W645" s="17"/>
      <c r="X645" s="9"/>
    </row>
    <row r="646" spans="2:24">
      <c r="B646" s="9">
        <f t="shared" si="40"/>
        <v>5.6390000000002134</v>
      </c>
      <c r="C646" s="9">
        <f t="shared" si="38"/>
        <v>1</v>
      </c>
      <c r="D646" s="9">
        <f t="shared" si="37"/>
        <v>0.6390000000002134</v>
      </c>
      <c r="E646" s="9">
        <f t="shared" si="39"/>
        <v>0.3609999999997866</v>
      </c>
      <c r="T646" s="9"/>
      <c r="U646" s="9"/>
      <c r="V646" s="9"/>
      <c r="W646" s="17"/>
      <c r="X646" s="9"/>
    </row>
    <row r="647" spans="2:24">
      <c r="B647" s="9">
        <f t="shared" si="40"/>
        <v>5.6400000000002137</v>
      </c>
      <c r="C647" s="9">
        <f t="shared" si="38"/>
        <v>1</v>
      </c>
      <c r="D647" s="9">
        <f t="shared" ref="D647:D710" si="41">($B647-$B$3)/($B$4-$B$3)</f>
        <v>0.64000000000021373</v>
      </c>
      <c r="E647" s="9">
        <f t="shared" si="39"/>
        <v>0.35999999999978627</v>
      </c>
      <c r="T647" s="9"/>
      <c r="U647" s="9"/>
      <c r="V647" s="9"/>
      <c r="W647" s="17"/>
      <c r="X647" s="9"/>
    </row>
    <row r="648" spans="2:24">
      <c r="B648" s="9">
        <f t="shared" si="40"/>
        <v>5.6410000000002141</v>
      </c>
      <c r="C648" s="9">
        <f t="shared" ref="C648:C711" si="42">IF(B648&gt;$B$4,0,1/($B$4-$B$3))</f>
        <v>1</v>
      </c>
      <c r="D648" s="9">
        <f t="shared" si="41"/>
        <v>0.64100000000021407</v>
      </c>
      <c r="E648" s="9">
        <f t="shared" ref="E648:E711" si="43">1-D648</f>
        <v>0.35899999999978593</v>
      </c>
      <c r="T648" s="9"/>
      <c r="U648" s="9"/>
      <c r="V648" s="9"/>
      <c r="W648" s="17"/>
      <c r="X648" s="9"/>
    </row>
    <row r="649" spans="2:24">
      <c r="B649" s="9">
        <f t="shared" ref="B649:B712" si="44">B648+($B$1007-$B$7)/1000</f>
        <v>5.6420000000002144</v>
      </c>
      <c r="C649" s="9">
        <f t="shared" si="42"/>
        <v>1</v>
      </c>
      <c r="D649" s="9">
        <f t="shared" si="41"/>
        <v>0.6420000000002144</v>
      </c>
      <c r="E649" s="9">
        <f t="shared" si="43"/>
        <v>0.3579999999997856</v>
      </c>
      <c r="T649" s="9"/>
      <c r="U649" s="9"/>
      <c r="V649" s="9"/>
      <c r="W649" s="17"/>
      <c r="X649" s="9"/>
    </row>
    <row r="650" spans="2:24">
      <c r="B650" s="9">
        <f t="shared" si="44"/>
        <v>5.6430000000002147</v>
      </c>
      <c r="C650" s="9">
        <f t="shared" si="42"/>
        <v>1</v>
      </c>
      <c r="D650" s="9">
        <f t="shared" si="41"/>
        <v>0.64300000000021473</v>
      </c>
      <c r="E650" s="9">
        <f t="shared" si="43"/>
        <v>0.35699999999978527</v>
      </c>
      <c r="T650" s="9"/>
      <c r="U650" s="9"/>
      <c r="V650" s="9"/>
      <c r="W650" s="17"/>
      <c r="X650" s="9"/>
    </row>
    <row r="651" spans="2:24">
      <c r="B651" s="9">
        <f t="shared" si="44"/>
        <v>5.6440000000002151</v>
      </c>
      <c r="C651" s="9">
        <f t="shared" si="42"/>
        <v>1</v>
      </c>
      <c r="D651" s="9">
        <f t="shared" si="41"/>
        <v>0.64400000000021507</v>
      </c>
      <c r="E651" s="9">
        <f t="shared" si="43"/>
        <v>0.35599999999978493</v>
      </c>
      <c r="T651" s="9"/>
      <c r="U651" s="9"/>
      <c r="V651" s="9"/>
      <c r="W651" s="17"/>
      <c r="X651" s="9"/>
    </row>
    <row r="652" spans="2:24">
      <c r="B652" s="9">
        <f t="shared" si="44"/>
        <v>5.6450000000002154</v>
      </c>
      <c r="C652" s="9">
        <f t="shared" si="42"/>
        <v>1</v>
      </c>
      <c r="D652" s="9">
        <f t="shared" si="41"/>
        <v>0.6450000000002154</v>
      </c>
      <c r="E652" s="9">
        <f t="shared" si="43"/>
        <v>0.3549999999997846</v>
      </c>
      <c r="T652" s="9"/>
      <c r="U652" s="9"/>
      <c r="V652" s="9"/>
      <c r="W652" s="17"/>
      <c r="X652" s="9"/>
    </row>
    <row r="653" spans="2:24">
      <c r="B653" s="9">
        <f t="shared" si="44"/>
        <v>5.6460000000002157</v>
      </c>
      <c r="C653" s="9">
        <f t="shared" si="42"/>
        <v>1</v>
      </c>
      <c r="D653" s="9">
        <f t="shared" si="41"/>
        <v>0.64600000000021573</v>
      </c>
      <c r="E653" s="9">
        <f t="shared" si="43"/>
        <v>0.35399999999978427</v>
      </c>
      <c r="T653" s="9"/>
      <c r="U653" s="9"/>
      <c r="V653" s="9"/>
      <c r="W653" s="17"/>
      <c r="X653" s="9"/>
    </row>
    <row r="654" spans="2:24">
      <c r="B654" s="9">
        <f t="shared" si="44"/>
        <v>5.6470000000002161</v>
      </c>
      <c r="C654" s="9">
        <f t="shared" si="42"/>
        <v>1</v>
      </c>
      <c r="D654" s="9">
        <f t="shared" si="41"/>
        <v>0.64700000000021607</v>
      </c>
      <c r="E654" s="9">
        <f t="shared" si="43"/>
        <v>0.35299999999978393</v>
      </c>
      <c r="T654" s="9"/>
      <c r="U654" s="9"/>
      <c r="V654" s="9"/>
      <c r="W654" s="17"/>
      <c r="X654" s="9"/>
    </row>
    <row r="655" spans="2:24">
      <c r="B655" s="9">
        <f t="shared" si="44"/>
        <v>5.6480000000002164</v>
      </c>
      <c r="C655" s="9">
        <f t="shared" si="42"/>
        <v>1</v>
      </c>
      <c r="D655" s="9">
        <f t="shared" si="41"/>
        <v>0.6480000000002164</v>
      </c>
      <c r="E655" s="9">
        <f t="shared" si="43"/>
        <v>0.3519999999997836</v>
      </c>
      <c r="T655" s="9"/>
      <c r="U655" s="9"/>
      <c r="V655" s="9"/>
      <c r="W655" s="17"/>
      <c r="X655" s="9"/>
    </row>
    <row r="656" spans="2:24">
      <c r="B656" s="9">
        <f t="shared" si="44"/>
        <v>5.6490000000002167</v>
      </c>
      <c r="C656" s="9">
        <f t="shared" si="42"/>
        <v>1</v>
      </c>
      <c r="D656" s="9">
        <f t="shared" si="41"/>
        <v>0.64900000000021674</v>
      </c>
      <c r="E656" s="9">
        <f t="shared" si="43"/>
        <v>0.35099999999978326</v>
      </c>
      <c r="T656" s="9"/>
      <c r="U656" s="9"/>
      <c r="V656" s="9"/>
      <c r="W656" s="17"/>
      <c r="X656" s="9"/>
    </row>
    <row r="657" spans="2:24">
      <c r="B657" s="9">
        <f t="shared" si="44"/>
        <v>5.6500000000002171</v>
      </c>
      <c r="C657" s="9">
        <f t="shared" si="42"/>
        <v>1</v>
      </c>
      <c r="D657" s="9">
        <f t="shared" si="41"/>
        <v>0.65000000000021707</v>
      </c>
      <c r="E657" s="9">
        <f t="shared" si="43"/>
        <v>0.34999999999978293</v>
      </c>
      <c r="T657" s="9"/>
      <c r="U657" s="9"/>
      <c r="V657" s="9"/>
      <c r="W657" s="17"/>
      <c r="X657" s="9"/>
    </row>
    <row r="658" spans="2:24">
      <c r="B658" s="9">
        <f t="shared" si="44"/>
        <v>5.6510000000002174</v>
      </c>
      <c r="C658" s="9">
        <f t="shared" si="42"/>
        <v>1</v>
      </c>
      <c r="D658" s="9">
        <f t="shared" si="41"/>
        <v>0.6510000000002174</v>
      </c>
      <c r="E658" s="9">
        <f t="shared" si="43"/>
        <v>0.3489999999997826</v>
      </c>
      <c r="T658" s="9"/>
      <c r="U658" s="9"/>
      <c r="V658" s="9"/>
      <c r="W658" s="17"/>
      <c r="X658" s="9"/>
    </row>
    <row r="659" spans="2:24">
      <c r="B659" s="9">
        <f t="shared" si="44"/>
        <v>5.6520000000002177</v>
      </c>
      <c r="C659" s="9">
        <f t="shared" si="42"/>
        <v>1</v>
      </c>
      <c r="D659" s="9">
        <f t="shared" si="41"/>
        <v>0.65200000000021774</v>
      </c>
      <c r="E659" s="9">
        <f t="shared" si="43"/>
        <v>0.34799999999978226</v>
      </c>
      <c r="T659" s="9"/>
      <c r="U659" s="9"/>
      <c r="V659" s="9"/>
      <c r="W659" s="17"/>
      <c r="X659" s="9"/>
    </row>
    <row r="660" spans="2:24">
      <c r="B660" s="9">
        <f t="shared" si="44"/>
        <v>5.6530000000002181</v>
      </c>
      <c r="C660" s="9">
        <f t="shared" si="42"/>
        <v>1</v>
      </c>
      <c r="D660" s="9">
        <f t="shared" si="41"/>
        <v>0.65300000000021807</v>
      </c>
      <c r="E660" s="9">
        <f t="shared" si="43"/>
        <v>0.34699999999978193</v>
      </c>
      <c r="T660" s="9"/>
      <c r="U660" s="9"/>
      <c r="V660" s="9"/>
      <c r="W660" s="17"/>
      <c r="X660" s="9"/>
    </row>
    <row r="661" spans="2:24">
      <c r="B661" s="9">
        <f t="shared" si="44"/>
        <v>5.6540000000002184</v>
      </c>
      <c r="C661" s="9">
        <f t="shared" si="42"/>
        <v>1</v>
      </c>
      <c r="D661" s="9">
        <f t="shared" si="41"/>
        <v>0.65400000000021841</v>
      </c>
      <c r="E661" s="9">
        <f t="shared" si="43"/>
        <v>0.34599999999978159</v>
      </c>
      <c r="T661" s="9"/>
      <c r="U661" s="9"/>
      <c r="V661" s="9"/>
      <c r="W661" s="17"/>
      <c r="X661" s="9"/>
    </row>
    <row r="662" spans="2:24">
      <c r="B662" s="9">
        <f t="shared" si="44"/>
        <v>5.6550000000002187</v>
      </c>
      <c r="C662" s="9">
        <f t="shared" si="42"/>
        <v>1</v>
      </c>
      <c r="D662" s="9">
        <f t="shared" si="41"/>
        <v>0.65500000000021874</v>
      </c>
      <c r="E662" s="9">
        <f t="shared" si="43"/>
        <v>0.34499999999978126</v>
      </c>
      <c r="T662" s="9"/>
      <c r="U662" s="9"/>
      <c r="V662" s="9"/>
      <c r="W662" s="17"/>
      <c r="X662" s="9"/>
    </row>
    <row r="663" spans="2:24">
      <c r="B663" s="9">
        <f t="shared" si="44"/>
        <v>5.6560000000002191</v>
      </c>
      <c r="C663" s="9">
        <f t="shared" si="42"/>
        <v>1</v>
      </c>
      <c r="D663" s="9">
        <f t="shared" si="41"/>
        <v>0.65600000000021907</v>
      </c>
      <c r="E663" s="9">
        <f t="shared" si="43"/>
        <v>0.34399999999978093</v>
      </c>
      <c r="T663" s="9"/>
      <c r="U663" s="9"/>
      <c r="V663" s="9"/>
      <c r="W663" s="17"/>
      <c r="X663" s="9"/>
    </row>
    <row r="664" spans="2:24">
      <c r="B664" s="9">
        <f t="shared" si="44"/>
        <v>5.6570000000002194</v>
      </c>
      <c r="C664" s="9">
        <f t="shared" si="42"/>
        <v>1</v>
      </c>
      <c r="D664" s="9">
        <f t="shared" si="41"/>
        <v>0.65700000000021941</v>
      </c>
      <c r="E664" s="9">
        <f t="shared" si="43"/>
        <v>0.34299999999978059</v>
      </c>
      <c r="T664" s="9"/>
      <c r="U664" s="9"/>
      <c r="V664" s="9"/>
      <c r="W664" s="17"/>
      <c r="X664" s="9"/>
    </row>
    <row r="665" spans="2:24">
      <c r="B665" s="9">
        <f t="shared" si="44"/>
        <v>5.6580000000002197</v>
      </c>
      <c r="C665" s="9">
        <f t="shared" si="42"/>
        <v>1</v>
      </c>
      <c r="D665" s="9">
        <f t="shared" si="41"/>
        <v>0.65800000000021974</v>
      </c>
      <c r="E665" s="9">
        <f t="shared" si="43"/>
        <v>0.34199999999978026</v>
      </c>
      <c r="T665" s="9"/>
      <c r="U665" s="9"/>
      <c r="V665" s="9"/>
      <c r="W665" s="17"/>
      <c r="X665" s="9"/>
    </row>
    <row r="666" spans="2:24">
      <c r="B666" s="9">
        <f t="shared" si="44"/>
        <v>5.6590000000002201</v>
      </c>
      <c r="C666" s="9">
        <f t="shared" si="42"/>
        <v>1</v>
      </c>
      <c r="D666" s="9">
        <f t="shared" si="41"/>
        <v>0.65900000000022008</v>
      </c>
      <c r="E666" s="9">
        <f t="shared" si="43"/>
        <v>0.34099999999977992</v>
      </c>
      <c r="T666" s="9"/>
      <c r="U666" s="9"/>
      <c r="V666" s="9"/>
      <c r="W666" s="17"/>
      <c r="X666" s="9"/>
    </row>
    <row r="667" spans="2:24">
      <c r="B667" s="9">
        <f t="shared" si="44"/>
        <v>5.6600000000002204</v>
      </c>
      <c r="C667" s="9">
        <f t="shared" si="42"/>
        <v>1</v>
      </c>
      <c r="D667" s="9">
        <f t="shared" si="41"/>
        <v>0.66000000000022041</v>
      </c>
      <c r="E667" s="9">
        <f t="shared" si="43"/>
        <v>0.33999999999977959</v>
      </c>
      <c r="T667" s="9"/>
      <c r="U667" s="9"/>
      <c r="V667" s="9"/>
      <c r="W667" s="17"/>
      <c r="X667" s="9"/>
    </row>
    <row r="668" spans="2:24">
      <c r="B668" s="9">
        <f t="shared" si="44"/>
        <v>5.6610000000002207</v>
      </c>
      <c r="C668" s="9">
        <f t="shared" si="42"/>
        <v>1</v>
      </c>
      <c r="D668" s="9">
        <f t="shared" si="41"/>
        <v>0.66100000000022074</v>
      </c>
      <c r="E668" s="9">
        <f t="shared" si="43"/>
        <v>0.33899999999977926</v>
      </c>
      <c r="T668" s="9"/>
      <c r="U668" s="9"/>
      <c r="V668" s="9"/>
      <c r="W668" s="17"/>
      <c r="X668" s="9"/>
    </row>
    <row r="669" spans="2:24">
      <c r="B669" s="9">
        <f t="shared" si="44"/>
        <v>5.6620000000002211</v>
      </c>
      <c r="C669" s="9">
        <f t="shared" si="42"/>
        <v>1</v>
      </c>
      <c r="D669" s="9">
        <f t="shared" si="41"/>
        <v>0.66200000000022108</v>
      </c>
      <c r="E669" s="9">
        <f t="shared" si="43"/>
        <v>0.33799999999977892</v>
      </c>
      <c r="T669" s="9"/>
      <c r="U669" s="9"/>
      <c r="V669" s="9"/>
      <c r="W669" s="17"/>
      <c r="X669" s="9"/>
    </row>
    <row r="670" spans="2:24">
      <c r="B670" s="9">
        <f t="shared" si="44"/>
        <v>5.6630000000002214</v>
      </c>
      <c r="C670" s="9">
        <f t="shared" si="42"/>
        <v>1</v>
      </c>
      <c r="D670" s="9">
        <f t="shared" si="41"/>
        <v>0.66300000000022141</v>
      </c>
      <c r="E670" s="9">
        <f t="shared" si="43"/>
        <v>0.33699999999977859</v>
      </c>
      <c r="T670" s="9"/>
      <c r="U670" s="9"/>
      <c r="V670" s="9"/>
      <c r="W670" s="17"/>
      <c r="X670" s="9"/>
    </row>
    <row r="671" spans="2:24">
      <c r="B671" s="9">
        <f t="shared" si="44"/>
        <v>5.6640000000002217</v>
      </c>
      <c r="C671" s="9">
        <f t="shared" si="42"/>
        <v>1</v>
      </c>
      <c r="D671" s="9">
        <f t="shared" si="41"/>
        <v>0.66400000000022175</v>
      </c>
      <c r="E671" s="9">
        <f t="shared" si="43"/>
        <v>0.33599999999977825</v>
      </c>
      <c r="T671" s="9"/>
      <c r="U671" s="9"/>
      <c r="V671" s="9"/>
      <c r="W671" s="17"/>
      <c r="X671" s="9"/>
    </row>
    <row r="672" spans="2:24">
      <c r="B672" s="9">
        <f t="shared" si="44"/>
        <v>5.6650000000002221</v>
      </c>
      <c r="C672" s="9">
        <f t="shared" si="42"/>
        <v>1</v>
      </c>
      <c r="D672" s="9">
        <f t="shared" si="41"/>
        <v>0.66500000000022208</v>
      </c>
      <c r="E672" s="9">
        <f t="shared" si="43"/>
        <v>0.33499999999977792</v>
      </c>
      <c r="T672" s="9"/>
      <c r="U672" s="9"/>
      <c r="V672" s="9"/>
      <c r="W672" s="17"/>
      <c r="X672" s="9"/>
    </row>
    <row r="673" spans="2:24">
      <c r="B673" s="9">
        <f t="shared" si="44"/>
        <v>5.6660000000002224</v>
      </c>
      <c r="C673" s="9">
        <f t="shared" si="42"/>
        <v>1</v>
      </c>
      <c r="D673" s="9">
        <f t="shared" si="41"/>
        <v>0.66600000000022241</v>
      </c>
      <c r="E673" s="9">
        <f t="shared" si="43"/>
        <v>0.33399999999977759</v>
      </c>
      <c r="T673" s="9"/>
      <c r="U673" s="9"/>
      <c r="V673" s="9"/>
      <c r="W673" s="17"/>
      <c r="X673" s="9"/>
    </row>
    <row r="674" spans="2:24">
      <c r="B674" s="9">
        <f t="shared" si="44"/>
        <v>5.6670000000002227</v>
      </c>
      <c r="C674" s="9">
        <f t="shared" si="42"/>
        <v>1</v>
      </c>
      <c r="D674" s="9">
        <f t="shared" si="41"/>
        <v>0.66700000000022275</v>
      </c>
      <c r="E674" s="9">
        <f t="shared" si="43"/>
        <v>0.33299999999977725</v>
      </c>
      <c r="T674" s="9"/>
      <c r="U674" s="9"/>
      <c r="V674" s="9"/>
      <c r="W674" s="17"/>
      <c r="X674" s="9"/>
    </row>
    <row r="675" spans="2:24">
      <c r="B675" s="9">
        <f t="shared" si="44"/>
        <v>5.6680000000002231</v>
      </c>
      <c r="C675" s="9">
        <f t="shared" si="42"/>
        <v>1</v>
      </c>
      <c r="D675" s="9">
        <f t="shared" si="41"/>
        <v>0.66800000000022308</v>
      </c>
      <c r="E675" s="9">
        <f t="shared" si="43"/>
        <v>0.33199999999977692</v>
      </c>
      <c r="T675" s="9"/>
      <c r="U675" s="9"/>
      <c r="V675" s="9"/>
      <c r="W675" s="17"/>
      <c r="X675" s="9"/>
    </row>
    <row r="676" spans="2:24">
      <c r="B676" s="9">
        <f t="shared" si="44"/>
        <v>5.6690000000002234</v>
      </c>
      <c r="C676" s="9">
        <f t="shared" si="42"/>
        <v>1</v>
      </c>
      <c r="D676" s="9">
        <f t="shared" si="41"/>
        <v>0.66900000000022342</v>
      </c>
      <c r="E676" s="9">
        <f t="shared" si="43"/>
        <v>0.33099999999977658</v>
      </c>
      <c r="T676" s="9"/>
      <c r="U676" s="9"/>
      <c r="V676" s="9"/>
      <c r="W676" s="17"/>
      <c r="X676" s="9"/>
    </row>
    <row r="677" spans="2:24">
      <c r="B677" s="9">
        <f t="shared" si="44"/>
        <v>5.6700000000002237</v>
      </c>
      <c r="C677" s="9">
        <f t="shared" si="42"/>
        <v>1</v>
      </c>
      <c r="D677" s="9">
        <f t="shared" si="41"/>
        <v>0.67000000000022375</v>
      </c>
      <c r="E677" s="9">
        <f t="shared" si="43"/>
        <v>0.32999999999977625</v>
      </c>
      <c r="T677" s="9"/>
      <c r="U677" s="9"/>
      <c r="V677" s="9"/>
      <c r="W677" s="17"/>
      <c r="X677" s="9"/>
    </row>
    <row r="678" spans="2:24">
      <c r="B678" s="9">
        <f t="shared" si="44"/>
        <v>5.6710000000002241</v>
      </c>
      <c r="C678" s="9">
        <f t="shared" si="42"/>
        <v>1</v>
      </c>
      <c r="D678" s="9">
        <f t="shared" si="41"/>
        <v>0.67100000000022408</v>
      </c>
      <c r="E678" s="9">
        <f t="shared" si="43"/>
        <v>0.32899999999977592</v>
      </c>
      <c r="T678" s="9"/>
      <c r="U678" s="9"/>
      <c r="V678" s="9"/>
      <c r="W678" s="17"/>
      <c r="X678" s="9"/>
    </row>
    <row r="679" spans="2:24">
      <c r="B679" s="9">
        <f t="shared" si="44"/>
        <v>5.6720000000002244</v>
      </c>
      <c r="C679" s="9">
        <f t="shared" si="42"/>
        <v>1</v>
      </c>
      <c r="D679" s="9">
        <f t="shared" si="41"/>
        <v>0.67200000000022442</v>
      </c>
      <c r="E679" s="9">
        <f t="shared" si="43"/>
        <v>0.32799999999977558</v>
      </c>
      <c r="T679" s="9"/>
      <c r="U679" s="9"/>
      <c r="V679" s="9"/>
      <c r="W679" s="17"/>
      <c r="X679" s="9"/>
    </row>
    <row r="680" spans="2:24">
      <c r="B680" s="9">
        <f t="shared" si="44"/>
        <v>5.6730000000002248</v>
      </c>
      <c r="C680" s="9">
        <f t="shared" si="42"/>
        <v>1</v>
      </c>
      <c r="D680" s="9">
        <f t="shared" si="41"/>
        <v>0.67300000000022475</v>
      </c>
      <c r="E680" s="9">
        <f t="shared" si="43"/>
        <v>0.32699999999977525</v>
      </c>
      <c r="T680" s="9"/>
      <c r="U680" s="9"/>
      <c r="V680" s="9"/>
      <c r="W680" s="17"/>
      <c r="X680" s="9"/>
    </row>
    <row r="681" spans="2:24">
      <c r="B681" s="9">
        <f t="shared" si="44"/>
        <v>5.6740000000002251</v>
      </c>
      <c r="C681" s="9">
        <f t="shared" si="42"/>
        <v>1</v>
      </c>
      <c r="D681" s="9">
        <f t="shared" si="41"/>
        <v>0.67400000000022509</v>
      </c>
      <c r="E681" s="9">
        <f t="shared" si="43"/>
        <v>0.32599999999977491</v>
      </c>
      <c r="T681" s="9"/>
      <c r="U681" s="9"/>
      <c r="V681" s="9"/>
      <c r="W681" s="17"/>
      <c r="X681" s="9"/>
    </row>
    <row r="682" spans="2:24">
      <c r="B682" s="9">
        <f t="shared" si="44"/>
        <v>5.6750000000002254</v>
      </c>
      <c r="C682" s="9">
        <f t="shared" si="42"/>
        <v>1</v>
      </c>
      <c r="D682" s="9">
        <f t="shared" si="41"/>
        <v>0.67500000000022542</v>
      </c>
      <c r="E682" s="9">
        <f t="shared" si="43"/>
        <v>0.32499999999977458</v>
      </c>
      <c r="T682" s="9"/>
      <c r="U682" s="9"/>
      <c r="V682" s="9"/>
      <c r="W682" s="17"/>
      <c r="X682" s="9"/>
    </row>
    <row r="683" spans="2:24">
      <c r="B683" s="9">
        <f t="shared" si="44"/>
        <v>5.6760000000002258</v>
      </c>
      <c r="C683" s="9">
        <f t="shared" si="42"/>
        <v>1</v>
      </c>
      <c r="D683" s="9">
        <f t="shared" si="41"/>
        <v>0.67600000000022575</v>
      </c>
      <c r="E683" s="9">
        <f t="shared" si="43"/>
        <v>0.32399999999977425</v>
      </c>
      <c r="T683" s="9"/>
      <c r="U683" s="9"/>
      <c r="V683" s="9"/>
      <c r="W683" s="17"/>
      <c r="X683" s="9"/>
    </row>
    <row r="684" spans="2:24">
      <c r="B684" s="9">
        <f t="shared" si="44"/>
        <v>5.6770000000002261</v>
      </c>
      <c r="C684" s="9">
        <f t="shared" si="42"/>
        <v>1</v>
      </c>
      <c r="D684" s="9">
        <f t="shared" si="41"/>
        <v>0.67700000000022609</v>
      </c>
      <c r="E684" s="9">
        <f t="shared" si="43"/>
        <v>0.32299999999977391</v>
      </c>
      <c r="T684" s="9"/>
      <c r="U684" s="9"/>
      <c r="V684" s="9"/>
      <c r="W684" s="17"/>
      <c r="X684" s="9"/>
    </row>
    <row r="685" spans="2:24">
      <c r="B685" s="9">
        <f t="shared" si="44"/>
        <v>5.6780000000002264</v>
      </c>
      <c r="C685" s="9">
        <f t="shared" si="42"/>
        <v>1</v>
      </c>
      <c r="D685" s="9">
        <f t="shared" si="41"/>
        <v>0.67800000000022642</v>
      </c>
      <c r="E685" s="9">
        <f t="shared" si="43"/>
        <v>0.32199999999977358</v>
      </c>
      <c r="T685" s="9"/>
      <c r="U685" s="9"/>
      <c r="V685" s="9"/>
      <c r="W685" s="17"/>
      <c r="X685" s="9"/>
    </row>
    <row r="686" spans="2:24">
      <c r="B686" s="9">
        <f t="shared" si="44"/>
        <v>5.6790000000002268</v>
      </c>
      <c r="C686" s="9">
        <f t="shared" si="42"/>
        <v>1</v>
      </c>
      <c r="D686" s="9">
        <f t="shared" si="41"/>
        <v>0.67900000000022676</v>
      </c>
      <c r="E686" s="9">
        <f t="shared" si="43"/>
        <v>0.32099999999977324</v>
      </c>
      <c r="T686" s="9"/>
      <c r="U686" s="9"/>
      <c r="V686" s="9"/>
      <c r="W686" s="17"/>
      <c r="X686" s="9"/>
    </row>
    <row r="687" spans="2:24">
      <c r="B687" s="9">
        <f t="shared" si="44"/>
        <v>5.6800000000002271</v>
      </c>
      <c r="C687" s="9">
        <f t="shared" si="42"/>
        <v>1</v>
      </c>
      <c r="D687" s="9">
        <f t="shared" si="41"/>
        <v>0.68000000000022709</v>
      </c>
      <c r="E687" s="9">
        <f t="shared" si="43"/>
        <v>0.31999999999977291</v>
      </c>
      <c r="T687" s="9"/>
      <c r="U687" s="9"/>
      <c r="V687" s="9"/>
      <c r="W687" s="17"/>
      <c r="X687" s="9"/>
    </row>
    <row r="688" spans="2:24">
      <c r="B688" s="9">
        <f t="shared" si="44"/>
        <v>5.6810000000002274</v>
      </c>
      <c r="C688" s="9">
        <f t="shared" si="42"/>
        <v>1</v>
      </c>
      <c r="D688" s="9">
        <f t="shared" si="41"/>
        <v>0.68100000000022742</v>
      </c>
      <c r="E688" s="9">
        <f t="shared" si="43"/>
        <v>0.31899999999977258</v>
      </c>
      <c r="T688" s="9"/>
      <c r="U688" s="9"/>
      <c r="V688" s="9"/>
      <c r="W688" s="17"/>
      <c r="X688" s="9"/>
    </row>
    <row r="689" spans="2:24">
      <c r="B689" s="9">
        <f t="shared" si="44"/>
        <v>5.6820000000002278</v>
      </c>
      <c r="C689" s="9">
        <f t="shared" si="42"/>
        <v>1</v>
      </c>
      <c r="D689" s="9">
        <f t="shared" si="41"/>
        <v>0.68200000000022776</v>
      </c>
      <c r="E689" s="9">
        <f t="shared" si="43"/>
        <v>0.31799999999977224</v>
      </c>
      <c r="T689" s="9"/>
      <c r="U689" s="9"/>
      <c r="V689" s="9"/>
      <c r="W689" s="17"/>
      <c r="X689" s="9"/>
    </row>
    <row r="690" spans="2:24">
      <c r="B690" s="9">
        <f t="shared" si="44"/>
        <v>5.6830000000002281</v>
      </c>
      <c r="C690" s="9">
        <f t="shared" si="42"/>
        <v>1</v>
      </c>
      <c r="D690" s="9">
        <f t="shared" si="41"/>
        <v>0.68300000000022809</v>
      </c>
      <c r="E690" s="9">
        <f t="shared" si="43"/>
        <v>0.31699999999977191</v>
      </c>
      <c r="T690" s="9"/>
      <c r="U690" s="9"/>
      <c r="V690" s="9"/>
      <c r="W690" s="17"/>
      <c r="X690" s="9"/>
    </row>
    <row r="691" spans="2:24">
      <c r="B691" s="9">
        <f t="shared" si="44"/>
        <v>5.6840000000002284</v>
      </c>
      <c r="C691" s="9">
        <f t="shared" si="42"/>
        <v>1</v>
      </c>
      <c r="D691" s="9">
        <f t="shared" si="41"/>
        <v>0.68400000000022843</v>
      </c>
      <c r="E691" s="9">
        <f t="shared" si="43"/>
        <v>0.31599999999977157</v>
      </c>
      <c r="T691" s="9"/>
      <c r="U691" s="9"/>
      <c r="V691" s="9"/>
      <c r="W691" s="17"/>
      <c r="X691" s="9"/>
    </row>
    <row r="692" spans="2:24">
      <c r="B692" s="9">
        <f t="shared" si="44"/>
        <v>5.6850000000002288</v>
      </c>
      <c r="C692" s="9">
        <f t="shared" si="42"/>
        <v>1</v>
      </c>
      <c r="D692" s="9">
        <f t="shared" si="41"/>
        <v>0.68500000000022876</v>
      </c>
      <c r="E692" s="9">
        <f t="shared" si="43"/>
        <v>0.31499999999977124</v>
      </c>
      <c r="T692" s="9"/>
      <c r="U692" s="9"/>
      <c r="V692" s="9"/>
      <c r="W692" s="17"/>
      <c r="X692" s="9"/>
    </row>
    <row r="693" spans="2:24">
      <c r="B693" s="9">
        <f t="shared" si="44"/>
        <v>5.6860000000002291</v>
      </c>
      <c r="C693" s="9">
        <f t="shared" si="42"/>
        <v>1</v>
      </c>
      <c r="D693" s="9">
        <f t="shared" si="41"/>
        <v>0.68600000000022909</v>
      </c>
      <c r="E693" s="9">
        <f t="shared" si="43"/>
        <v>0.31399999999977091</v>
      </c>
      <c r="T693" s="9"/>
      <c r="U693" s="9"/>
      <c r="V693" s="9"/>
      <c r="W693" s="17"/>
      <c r="X693" s="9"/>
    </row>
    <row r="694" spans="2:24">
      <c r="B694" s="9">
        <f t="shared" si="44"/>
        <v>5.6870000000002294</v>
      </c>
      <c r="C694" s="9">
        <f t="shared" si="42"/>
        <v>1</v>
      </c>
      <c r="D694" s="9">
        <f t="shared" si="41"/>
        <v>0.68700000000022943</v>
      </c>
      <c r="E694" s="9">
        <f t="shared" si="43"/>
        <v>0.31299999999977057</v>
      </c>
      <c r="T694" s="9"/>
      <c r="U694" s="9"/>
      <c r="V694" s="9"/>
      <c r="W694" s="17"/>
      <c r="X694" s="9"/>
    </row>
    <row r="695" spans="2:24">
      <c r="B695" s="9">
        <f t="shared" si="44"/>
        <v>5.6880000000002298</v>
      </c>
      <c r="C695" s="9">
        <f t="shared" si="42"/>
        <v>1</v>
      </c>
      <c r="D695" s="9">
        <f t="shared" si="41"/>
        <v>0.68800000000022976</v>
      </c>
      <c r="E695" s="9">
        <f t="shared" si="43"/>
        <v>0.31199999999977024</v>
      </c>
      <c r="T695" s="9"/>
      <c r="U695" s="9"/>
      <c r="V695" s="9"/>
      <c r="W695" s="17"/>
      <c r="X695" s="9"/>
    </row>
    <row r="696" spans="2:24">
      <c r="B696" s="9">
        <f t="shared" si="44"/>
        <v>5.6890000000002301</v>
      </c>
      <c r="C696" s="9">
        <f t="shared" si="42"/>
        <v>1</v>
      </c>
      <c r="D696" s="9">
        <f t="shared" si="41"/>
        <v>0.6890000000002301</v>
      </c>
      <c r="E696" s="9">
        <f t="shared" si="43"/>
        <v>0.3109999999997699</v>
      </c>
      <c r="T696" s="9"/>
      <c r="U696" s="9"/>
      <c r="V696" s="9"/>
      <c r="W696" s="17"/>
      <c r="X696" s="9"/>
    </row>
    <row r="697" spans="2:24">
      <c r="B697" s="9">
        <f t="shared" si="44"/>
        <v>5.6900000000002304</v>
      </c>
      <c r="C697" s="9">
        <f t="shared" si="42"/>
        <v>1</v>
      </c>
      <c r="D697" s="9">
        <f t="shared" si="41"/>
        <v>0.69000000000023043</v>
      </c>
      <c r="E697" s="9">
        <f t="shared" si="43"/>
        <v>0.30999999999976957</v>
      </c>
      <c r="T697" s="9"/>
      <c r="U697" s="9"/>
      <c r="V697" s="9"/>
      <c r="W697" s="17"/>
      <c r="X697" s="9"/>
    </row>
    <row r="698" spans="2:24">
      <c r="B698" s="9">
        <f t="shared" si="44"/>
        <v>5.6910000000002308</v>
      </c>
      <c r="C698" s="9">
        <f t="shared" si="42"/>
        <v>1</v>
      </c>
      <c r="D698" s="9">
        <f t="shared" si="41"/>
        <v>0.69100000000023076</v>
      </c>
      <c r="E698" s="9">
        <f t="shared" si="43"/>
        <v>0.30899999999976924</v>
      </c>
      <c r="T698" s="9"/>
      <c r="U698" s="9"/>
      <c r="V698" s="9"/>
      <c r="W698" s="17"/>
      <c r="X698" s="9"/>
    </row>
    <row r="699" spans="2:24">
      <c r="B699" s="9">
        <f t="shared" si="44"/>
        <v>5.6920000000002311</v>
      </c>
      <c r="C699" s="9">
        <f t="shared" si="42"/>
        <v>1</v>
      </c>
      <c r="D699" s="9">
        <f t="shared" si="41"/>
        <v>0.6920000000002311</v>
      </c>
      <c r="E699" s="9">
        <f t="shared" si="43"/>
        <v>0.3079999999997689</v>
      </c>
      <c r="T699" s="9"/>
      <c r="U699" s="9"/>
      <c r="V699" s="9"/>
      <c r="W699" s="17"/>
      <c r="X699" s="9"/>
    </row>
    <row r="700" spans="2:24">
      <c r="B700" s="9">
        <f t="shared" si="44"/>
        <v>5.6930000000002314</v>
      </c>
      <c r="C700" s="9">
        <f t="shared" si="42"/>
        <v>1</v>
      </c>
      <c r="D700" s="9">
        <f t="shared" si="41"/>
        <v>0.69300000000023143</v>
      </c>
      <c r="E700" s="9">
        <f t="shared" si="43"/>
        <v>0.30699999999976857</v>
      </c>
      <c r="T700" s="9"/>
      <c r="U700" s="9"/>
      <c r="V700" s="9"/>
      <c r="W700" s="17"/>
      <c r="X700" s="9"/>
    </row>
    <row r="701" spans="2:24">
      <c r="B701" s="9">
        <f t="shared" si="44"/>
        <v>5.6940000000002318</v>
      </c>
      <c r="C701" s="9">
        <f t="shared" si="42"/>
        <v>1</v>
      </c>
      <c r="D701" s="9">
        <f t="shared" si="41"/>
        <v>0.69400000000023176</v>
      </c>
      <c r="E701" s="9">
        <f t="shared" si="43"/>
        <v>0.30599999999976824</v>
      </c>
      <c r="T701" s="9"/>
      <c r="U701" s="9"/>
      <c r="V701" s="9"/>
      <c r="W701" s="17"/>
      <c r="X701" s="9"/>
    </row>
    <row r="702" spans="2:24">
      <c r="B702" s="9">
        <f t="shared" si="44"/>
        <v>5.6950000000002321</v>
      </c>
      <c r="C702" s="9">
        <f t="shared" si="42"/>
        <v>1</v>
      </c>
      <c r="D702" s="9">
        <f t="shared" si="41"/>
        <v>0.6950000000002321</v>
      </c>
      <c r="E702" s="9">
        <f t="shared" si="43"/>
        <v>0.3049999999997679</v>
      </c>
      <c r="T702" s="9"/>
      <c r="U702" s="9"/>
      <c r="V702" s="9"/>
      <c r="W702" s="17"/>
      <c r="X702" s="9"/>
    </row>
    <row r="703" spans="2:24">
      <c r="B703" s="9">
        <f t="shared" si="44"/>
        <v>5.6960000000002324</v>
      </c>
      <c r="C703" s="9">
        <f t="shared" si="42"/>
        <v>1</v>
      </c>
      <c r="D703" s="9">
        <f t="shared" si="41"/>
        <v>0.69600000000023243</v>
      </c>
      <c r="E703" s="9">
        <f t="shared" si="43"/>
        <v>0.30399999999976757</v>
      </c>
      <c r="T703" s="9"/>
      <c r="U703" s="9"/>
      <c r="V703" s="9"/>
      <c r="W703" s="17"/>
      <c r="X703" s="9"/>
    </row>
    <row r="704" spans="2:24">
      <c r="B704" s="9">
        <f t="shared" si="44"/>
        <v>5.6970000000002328</v>
      </c>
      <c r="C704" s="9">
        <f t="shared" si="42"/>
        <v>1</v>
      </c>
      <c r="D704" s="9">
        <f t="shared" si="41"/>
        <v>0.69700000000023277</v>
      </c>
      <c r="E704" s="9">
        <f t="shared" si="43"/>
        <v>0.30299999999976723</v>
      </c>
      <c r="T704" s="9"/>
      <c r="U704" s="9"/>
      <c r="V704" s="9"/>
      <c r="W704" s="17"/>
      <c r="X704" s="9"/>
    </row>
    <row r="705" spans="2:24">
      <c r="B705" s="9">
        <f t="shared" si="44"/>
        <v>5.6980000000002331</v>
      </c>
      <c r="C705" s="9">
        <f t="shared" si="42"/>
        <v>1</v>
      </c>
      <c r="D705" s="9">
        <f t="shared" si="41"/>
        <v>0.6980000000002331</v>
      </c>
      <c r="E705" s="9">
        <f t="shared" si="43"/>
        <v>0.3019999999997669</v>
      </c>
      <c r="T705" s="9"/>
      <c r="U705" s="9"/>
      <c r="V705" s="9"/>
      <c r="W705" s="17"/>
      <c r="X705" s="9"/>
    </row>
    <row r="706" spans="2:24">
      <c r="B706" s="9">
        <f t="shared" si="44"/>
        <v>5.6990000000002334</v>
      </c>
      <c r="C706" s="9">
        <f t="shared" si="42"/>
        <v>1</v>
      </c>
      <c r="D706" s="9">
        <f t="shared" si="41"/>
        <v>0.69900000000023343</v>
      </c>
      <c r="E706" s="9">
        <f t="shared" si="43"/>
        <v>0.30099999999976657</v>
      </c>
      <c r="T706" s="9"/>
      <c r="U706" s="9"/>
      <c r="V706" s="9"/>
      <c r="W706" s="17"/>
      <c r="X706" s="9"/>
    </row>
    <row r="707" spans="2:24">
      <c r="B707" s="9">
        <f t="shared" si="44"/>
        <v>5.7000000000002338</v>
      </c>
      <c r="C707" s="9">
        <f t="shared" si="42"/>
        <v>1</v>
      </c>
      <c r="D707" s="9">
        <f t="shared" si="41"/>
        <v>0.70000000000023377</v>
      </c>
      <c r="E707" s="9">
        <f t="shared" si="43"/>
        <v>0.29999999999976623</v>
      </c>
      <c r="T707" s="9"/>
      <c r="U707" s="9"/>
      <c r="V707" s="9"/>
      <c r="W707" s="17"/>
      <c r="X707" s="9"/>
    </row>
    <row r="708" spans="2:24">
      <c r="B708" s="9">
        <f t="shared" si="44"/>
        <v>5.7010000000002341</v>
      </c>
      <c r="C708" s="9">
        <f t="shared" si="42"/>
        <v>1</v>
      </c>
      <c r="D708" s="9">
        <f t="shared" si="41"/>
        <v>0.7010000000002341</v>
      </c>
      <c r="E708" s="9">
        <f t="shared" si="43"/>
        <v>0.2989999999997659</v>
      </c>
      <c r="T708" s="9"/>
      <c r="U708" s="9"/>
      <c r="V708" s="9"/>
      <c r="W708" s="17"/>
      <c r="X708" s="9"/>
    </row>
    <row r="709" spans="2:24">
      <c r="B709" s="9">
        <f t="shared" si="44"/>
        <v>5.7020000000002344</v>
      </c>
      <c r="C709" s="9">
        <f t="shared" si="42"/>
        <v>1</v>
      </c>
      <c r="D709" s="9">
        <f t="shared" si="41"/>
        <v>0.70200000000023444</v>
      </c>
      <c r="E709" s="9">
        <f t="shared" si="43"/>
        <v>0.29799999999976556</v>
      </c>
      <c r="T709" s="9"/>
      <c r="U709" s="9"/>
      <c r="V709" s="9"/>
      <c r="W709" s="17"/>
      <c r="X709" s="9"/>
    </row>
    <row r="710" spans="2:24">
      <c r="B710" s="9">
        <f t="shared" si="44"/>
        <v>5.7030000000002348</v>
      </c>
      <c r="C710" s="9">
        <f t="shared" si="42"/>
        <v>1</v>
      </c>
      <c r="D710" s="9">
        <f t="shared" si="41"/>
        <v>0.70300000000023477</v>
      </c>
      <c r="E710" s="9">
        <f t="shared" si="43"/>
        <v>0.29699999999976523</v>
      </c>
      <c r="T710" s="9"/>
      <c r="U710" s="9"/>
      <c r="V710" s="9"/>
      <c r="W710" s="17"/>
      <c r="X710" s="9"/>
    </row>
    <row r="711" spans="2:24">
      <c r="B711" s="9">
        <f t="shared" si="44"/>
        <v>5.7040000000002351</v>
      </c>
      <c r="C711" s="9">
        <f t="shared" si="42"/>
        <v>1</v>
      </c>
      <c r="D711" s="9">
        <f t="shared" ref="D711:D774" si="45">($B711-$B$3)/($B$4-$B$3)</f>
        <v>0.7040000000002351</v>
      </c>
      <c r="E711" s="9">
        <f t="shared" si="43"/>
        <v>0.2959999999997649</v>
      </c>
      <c r="T711" s="9"/>
      <c r="U711" s="9"/>
      <c r="V711" s="9"/>
      <c r="W711" s="17"/>
      <c r="X711" s="9"/>
    </row>
    <row r="712" spans="2:24">
      <c r="B712" s="9">
        <f t="shared" si="44"/>
        <v>5.7050000000002354</v>
      </c>
      <c r="C712" s="9">
        <f t="shared" ref="C712:C775" si="46">IF(B712&gt;$B$4,0,1/($B$4-$B$3))</f>
        <v>1</v>
      </c>
      <c r="D712" s="9">
        <f t="shared" si="45"/>
        <v>0.70500000000023544</v>
      </c>
      <c r="E712" s="9">
        <f t="shared" ref="E712:E775" si="47">1-D712</f>
        <v>0.29499999999976456</v>
      </c>
      <c r="T712" s="9"/>
      <c r="U712" s="9"/>
      <c r="V712" s="9"/>
      <c r="W712" s="17"/>
      <c r="X712" s="9"/>
    </row>
    <row r="713" spans="2:24">
      <c r="B713" s="9">
        <f t="shared" ref="B713:B776" si="48">B712+($B$1007-$B$7)/1000</f>
        <v>5.7060000000002358</v>
      </c>
      <c r="C713" s="9">
        <f t="shared" si="46"/>
        <v>1</v>
      </c>
      <c r="D713" s="9">
        <f t="shared" si="45"/>
        <v>0.70600000000023577</v>
      </c>
      <c r="E713" s="9">
        <f t="shared" si="47"/>
        <v>0.29399999999976423</v>
      </c>
      <c r="T713" s="9"/>
      <c r="U713" s="9"/>
      <c r="V713" s="9"/>
      <c r="W713" s="17"/>
      <c r="X713" s="9"/>
    </row>
    <row r="714" spans="2:24">
      <c r="B714" s="9">
        <f t="shared" si="48"/>
        <v>5.7070000000002361</v>
      </c>
      <c r="C714" s="9">
        <f t="shared" si="46"/>
        <v>1</v>
      </c>
      <c r="D714" s="9">
        <f t="shared" si="45"/>
        <v>0.70700000000023611</v>
      </c>
      <c r="E714" s="9">
        <f t="shared" si="47"/>
        <v>0.29299999999976389</v>
      </c>
      <c r="T714" s="9"/>
      <c r="U714" s="9"/>
      <c r="V714" s="9"/>
      <c r="W714" s="17"/>
      <c r="X714" s="9"/>
    </row>
    <row r="715" spans="2:24">
      <c r="B715" s="9">
        <f t="shared" si="48"/>
        <v>5.7080000000002364</v>
      </c>
      <c r="C715" s="9">
        <f t="shared" si="46"/>
        <v>1</v>
      </c>
      <c r="D715" s="9">
        <f t="shared" si="45"/>
        <v>0.70800000000023644</v>
      </c>
      <c r="E715" s="9">
        <f t="shared" si="47"/>
        <v>0.29199999999976356</v>
      </c>
      <c r="T715" s="9"/>
      <c r="U715" s="9"/>
      <c r="V715" s="9"/>
      <c r="W715" s="17"/>
      <c r="X715" s="9"/>
    </row>
    <row r="716" spans="2:24">
      <c r="B716" s="9">
        <f t="shared" si="48"/>
        <v>5.7090000000002368</v>
      </c>
      <c r="C716" s="9">
        <f t="shared" si="46"/>
        <v>1</v>
      </c>
      <c r="D716" s="9">
        <f t="shared" si="45"/>
        <v>0.70900000000023677</v>
      </c>
      <c r="E716" s="9">
        <f t="shared" si="47"/>
        <v>0.29099999999976323</v>
      </c>
      <c r="T716" s="9"/>
      <c r="U716" s="9"/>
      <c r="V716" s="9"/>
      <c r="W716" s="17"/>
      <c r="X716" s="9"/>
    </row>
    <row r="717" spans="2:24">
      <c r="B717" s="9">
        <f t="shared" si="48"/>
        <v>5.7100000000002371</v>
      </c>
      <c r="C717" s="9">
        <f t="shared" si="46"/>
        <v>1</v>
      </c>
      <c r="D717" s="9">
        <f t="shared" si="45"/>
        <v>0.71000000000023711</v>
      </c>
      <c r="E717" s="9">
        <f t="shared" si="47"/>
        <v>0.28999999999976289</v>
      </c>
      <c r="T717" s="9"/>
      <c r="U717" s="9"/>
      <c r="V717" s="9"/>
      <c r="W717" s="17"/>
      <c r="X717" s="9"/>
    </row>
    <row r="718" spans="2:24">
      <c r="B718" s="9">
        <f t="shared" si="48"/>
        <v>5.7110000000002374</v>
      </c>
      <c r="C718" s="9">
        <f t="shared" si="46"/>
        <v>1</v>
      </c>
      <c r="D718" s="9">
        <f t="shared" si="45"/>
        <v>0.71100000000023744</v>
      </c>
      <c r="E718" s="9">
        <f t="shared" si="47"/>
        <v>0.28899999999976256</v>
      </c>
      <c r="T718" s="9"/>
      <c r="U718" s="9"/>
      <c r="V718" s="9"/>
      <c r="W718" s="17"/>
      <c r="X718" s="9"/>
    </row>
    <row r="719" spans="2:24">
      <c r="B719" s="9">
        <f t="shared" si="48"/>
        <v>5.7120000000002378</v>
      </c>
      <c r="C719" s="9">
        <f t="shared" si="46"/>
        <v>1</v>
      </c>
      <c r="D719" s="9">
        <f t="shared" si="45"/>
        <v>0.71200000000023778</v>
      </c>
      <c r="E719" s="9">
        <f t="shared" si="47"/>
        <v>0.28799999999976222</v>
      </c>
      <c r="T719" s="9"/>
      <c r="U719" s="9"/>
      <c r="V719" s="9"/>
      <c r="W719" s="17"/>
      <c r="X719" s="9"/>
    </row>
    <row r="720" spans="2:24">
      <c r="B720" s="9">
        <f t="shared" si="48"/>
        <v>5.7130000000002381</v>
      </c>
      <c r="C720" s="9">
        <f t="shared" si="46"/>
        <v>1</v>
      </c>
      <c r="D720" s="9">
        <f t="shared" si="45"/>
        <v>0.71300000000023811</v>
      </c>
      <c r="E720" s="9">
        <f t="shared" si="47"/>
        <v>0.28699999999976189</v>
      </c>
      <c r="T720" s="9"/>
      <c r="U720" s="9"/>
      <c r="V720" s="9"/>
      <c r="W720" s="17"/>
      <c r="X720" s="9"/>
    </row>
    <row r="721" spans="2:24">
      <c r="B721" s="9">
        <f t="shared" si="48"/>
        <v>5.7140000000002384</v>
      </c>
      <c r="C721" s="9">
        <f t="shared" si="46"/>
        <v>1</v>
      </c>
      <c r="D721" s="9">
        <f t="shared" si="45"/>
        <v>0.71400000000023844</v>
      </c>
      <c r="E721" s="9">
        <f t="shared" si="47"/>
        <v>0.28599999999976156</v>
      </c>
      <c r="T721" s="9"/>
      <c r="U721" s="9"/>
      <c r="V721" s="9"/>
      <c r="W721" s="17"/>
      <c r="X721" s="9"/>
    </row>
    <row r="722" spans="2:24">
      <c r="B722" s="9">
        <f t="shared" si="48"/>
        <v>5.7150000000002388</v>
      </c>
      <c r="C722" s="9">
        <f t="shared" si="46"/>
        <v>1</v>
      </c>
      <c r="D722" s="9">
        <f t="shared" si="45"/>
        <v>0.71500000000023878</v>
      </c>
      <c r="E722" s="9">
        <f t="shared" si="47"/>
        <v>0.28499999999976122</v>
      </c>
      <c r="T722" s="9"/>
      <c r="U722" s="9"/>
      <c r="V722" s="9"/>
      <c r="W722" s="17"/>
      <c r="X722" s="9"/>
    </row>
    <row r="723" spans="2:24">
      <c r="B723" s="9">
        <f t="shared" si="48"/>
        <v>5.7160000000002391</v>
      </c>
      <c r="C723" s="9">
        <f t="shared" si="46"/>
        <v>1</v>
      </c>
      <c r="D723" s="9">
        <f t="shared" si="45"/>
        <v>0.71600000000023911</v>
      </c>
      <c r="E723" s="9">
        <f t="shared" si="47"/>
        <v>0.28399999999976089</v>
      </c>
      <c r="T723" s="9"/>
      <c r="U723" s="9"/>
      <c r="V723" s="9"/>
      <c r="W723" s="17"/>
      <c r="X723" s="9"/>
    </row>
    <row r="724" spans="2:24">
      <c r="B724" s="9">
        <f t="shared" si="48"/>
        <v>5.7170000000002394</v>
      </c>
      <c r="C724" s="9">
        <f t="shared" si="46"/>
        <v>1</v>
      </c>
      <c r="D724" s="9">
        <f t="shared" si="45"/>
        <v>0.71700000000023945</v>
      </c>
      <c r="E724" s="9">
        <f t="shared" si="47"/>
        <v>0.28299999999976055</v>
      </c>
      <c r="T724" s="9"/>
      <c r="U724" s="9"/>
      <c r="V724" s="9"/>
      <c r="W724" s="17"/>
      <c r="X724" s="9"/>
    </row>
    <row r="725" spans="2:24">
      <c r="B725" s="9">
        <f t="shared" si="48"/>
        <v>5.7180000000002398</v>
      </c>
      <c r="C725" s="9">
        <f t="shared" si="46"/>
        <v>1</v>
      </c>
      <c r="D725" s="9">
        <f t="shared" si="45"/>
        <v>0.71800000000023978</v>
      </c>
      <c r="E725" s="9">
        <f t="shared" si="47"/>
        <v>0.28199999999976022</v>
      </c>
      <c r="T725" s="9"/>
      <c r="U725" s="9"/>
      <c r="V725" s="9"/>
      <c r="W725" s="17"/>
      <c r="X725" s="9"/>
    </row>
    <row r="726" spans="2:24">
      <c r="B726" s="9">
        <f t="shared" si="48"/>
        <v>5.7190000000002401</v>
      </c>
      <c r="C726" s="9">
        <f t="shared" si="46"/>
        <v>1</v>
      </c>
      <c r="D726" s="9">
        <f t="shared" si="45"/>
        <v>0.71900000000024011</v>
      </c>
      <c r="E726" s="9">
        <f t="shared" si="47"/>
        <v>0.28099999999975989</v>
      </c>
      <c r="T726" s="9"/>
      <c r="U726" s="9"/>
      <c r="V726" s="9"/>
      <c r="W726" s="17"/>
      <c r="X726" s="9"/>
    </row>
    <row r="727" spans="2:24">
      <c r="B727" s="9">
        <f t="shared" si="48"/>
        <v>5.7200000000002404</v>
      </c>
      <c r="C727" s="9">
        <f t="shared" si="46"/>
        <v>1</v>
      </c>
      <c r="D727" s="9">
        <f t="shared" si="45"/>
        <v>0.72000000000024045</v>
      </c>
      <c r="E727" s="9">
        <f t="shared" si="47"/>
        <v>0.27999999999975955</v>
      </c>
      <c r="T727" s="9"/>
      <c r="U727" s="9"/>
      <c r="V727" s="9"/>
      <c r="W727" s="17"/>
      <c r="X727" s="9"/>
    </row>
    <row r="728" spans="2:24">
      <c r="B728" s="9">
        <f t="shared" si="48"/>
        <v>5.7210000000002408</v>
      </c>
      <c r="C728" s="9">
        <f t="shared" si="46"/>
        <v>1</v>
      </c>
      <c r="D728" s="9">
        <f t="shared" si="45"/>
        <v>0.72100000000024078</v>
      </c>
      <c r="E728" s="9">
        <f t="shared" si="47"/>
        <v>0.27899999999975922</v>
      </c>
      <c r="T728" s="9"/>
      <c r="U728" s="9"/>
      <c r="V728" s="9"/>
      <c r="W728" s="17"/>
      <c r="X728" s="9"/>
    </row>
    <row r="729" spans="2:24">
      <c r="B729" s="9">
        <f t="shared" si="48"/>
        <v>5.7220000000002411</v>
      </c>
      <c r="C729" s="9">
        <f t="shared" si="46"/>
        <v>1</v>
      </c>
      <c r="D729" s="9">
        <f t="shared" si="45"/>
        <v>0.72200000000024112</v>
      </c>
      <c r="E729" s="9">
        <f t="shared" si="47"/>
        <v>0.27799999999975888</v>
      </c>
      <c r="T729" s="9"/>
      <c r="U729" s="9"/>
      <c r="V729" s="9"/>
      <c r="W729" s="17"/>
      <c r="X729" s="9"/>
    </row>
    <row r="730" spans="2:24">
      <c r="B730" s="9">
        <f t="shared" si="48"/>
        <v>5.7230000000002414</v>
      </c>
      <c r="C730" s="9">
        <f t="shared" si="46"/>
        <v>1</v>
      </c>
      <c r="D730" s="9">
        <f t="shared" si="45"/>
        <v>0.72300000000024145</v>
      </c>
      <c r="E730" s="9">
        <f t="shared" si="47"/>
        <v>0.27699999999975855</v>
      </c>
      <c r="T730" s="9"/>
      <c r="U730" s="9"/>
      <c r="V730" s="9"/>
      <c r="W730" s="17"/>
      <c r="X730" s="9"/>
    </row>
    <row r="731" spans="2:24">
      <c r="B731" s="9">
        <f t="shared" si="48"/>
        <v>5.7240000000002418</v>
      </c>
      <c r="C731" s="9">
        <f t="shared" si="46"/>
        <v>1</v>
      </c>
      <c r="D731" s="9">
        <f t="shared" si="45"/>
        <v>0.72400000000024178</v>
      </c>
      <c r="E731" s="9">
        <f t="shared" si="47"/>
        <v>0.27599999999975822</v>
      </c>
      <c r="T731" s="9"/>
      <c r="U731" s="9"/>
      <c r="V731" s="9"/>
      <c r="W731" s="17"/>
      <c r="X731" s="9"/>
    </row>
    <row r="732" spans="2:24">
      <c r="B732" s="9">
        <f t="shared" si="48"/>
        <v>5.7250000000002421</v>
      </c>
      <c r="C732" s="9">
        <f t="shared" si="46"/>
        <v>1</v>
      </c>
      <c r="D732" s="9">
        <f t="shared" si="45"/>
        <v>0.72500000000024212</v>
      </c>
      <c r="E732" s="9">
        <f t="shared" si="47"/>
        <v>0.27499999999975788</v>
      </c>
      <c r="T732" s="9"/>
      <c r="U732" s="9"/>
      <c r="V732" s="9"/>
      <c r="W732" s="17"/>
      <c r="X732" s="9"/>
    </row>
    <row r="733" spans="2:24">
      <c r="B733" s="9">
        <f t="shared" si="48"/>
        <v>5.7260000000002425</v>
      </c>
      <c r="C733" s="9">
        <f t="shared" si="46"/>
        <v>1</v>
      </c>
      <c r="D733" s="9">
        <f t="shared" si="45"/>
        <v>0.72600000000024245</v>
      </c>
      <c r="E733" s="9">
        <f t="shared" si="47"/>
        <v>0.27399999999975755</v>
      </c>
      <c r="T733" s="9"/>
      <c r="U733" s="9"/>
      <c r="V733" s="9"/>
      <c r="W733" s="17"/>
      <c r="X733" s="9"/>
    </row>
    <row r="734" spans="2:24">
      <c r="B734" s="9">
        <f t="shared" si="48"/>
        <v>5.7270000000002428</v>
      </c>
      <c r="C734" s="9">
        <f t="shared" si="46"/>
        <v>1</v>
      </c>
      <c r="D734" s="9">
        <f t="shared" si="45"/>
        <v>0.72700000000024279</v>
      </c>
      <c r="E734" s="9">
        <f t="shared" si="47"/>
        <v>0.27299999999975721</v>
      </c>
      <c r="T734" s="9"/>
      <c r="U734" s="9"/>
      <c r="V734" s="9"/>
      <c r="W734" s="17"/>
      <c r="X734" s="9"/>
    </row>
    <row r="735" spans="2:24">
      <c r="B735" s="9">
        <f t="shared" si="48"/>
        <v>5.7280000000002431</v>
      </c>
      <c r="C735" s="9">
        <f t="shared" si="46"/>
        <v>1</v>
      </c>
      <c r="D735" s="9">
        <f t="shared" si="45"/>
        <v>0.72800000000024312</v>
      </c>
      <c r="E735" s="9">
        <f t="shared" si="47"/>
        <v>0.27199999999975688</v>
      </c>
      <c r="T735" s="9"/>
      <c r="U735" s="9"/>
      <c r="V735" s="9"/>
      <c r="W735" s="17"/>
      <c r="X735" s="9"/>
    </row>
    <row r="736" spans="2:24">
      <c r="B736" s="9">
        <f t="shared" si="48"/>
        <v>5.7290000000002435</v>
      </c>
      <c r="C736" s="9">
        <f t="shared" si="46"/>
        <v>1</v>
      </c>
      <c r="D736" s="9">
        <f t="shared" si="45"/>
        <v>0.72900000000024345</v>
      </c>
      <c r="E736" s="9">
        <f t="shared" si="47"/>
        <v>0.27099999999975655</v>
      </c>
      <c r="T736" s="9"/>
      <c r="U736" s="9"/>
      <c r="V736" s="9"/>
      <c r="W736" s="17"/>
      <c r="X736" s="9"/>
    </row>
    <row r="737" spans="2:24">
      <c r="B737" s="9">
        <f t="shared" si="48"/>
        <v>5.7300000000002438</v>
      </c>
      <c r="C737" s="9">
        <f t="shared" si="46"/>
        <v>1</v>
      </c>
      <c r="D737" s="9">
        <f t="shared" si="45"/>
        <v>0.73000000000024379</v>
      </c>
      <c r="E737" s="9">
        <f t="shared" si="47"/>
        <v>0.26999999999975621</v>
      </c>
      <c r="T737" s="9"/>
      <c r="U737" s="9"/>
      <c r="V737" s="9"/>
      <c r="W737" s="17"/>
      <c r="X737" s="9"/>
    </row>
    <row r="738" spans="2:24">
      <c r="B738" s="9">
        <f t="shared" si="48"/>
        <v>5.7310000000002441</v>
      </c>
      <c r="C738" s="9">
        <f t="shared" si="46"/>
        <v>1</v>
      </c>
      <c r="D738" s="9">
        <f t="shared" si="45"/>
        <v>0.73100000000024412</v>
      </c>
      <c r="E738" s="9">
        <f t="shared" si="47"/>
        <v>0.26899999999975588</v>
      </c>
      <c r="T738" s="9"/>
      <c r="U738" s="9"/>
      <c r="V738" s="9"/>
      <c r="W738" s="17"/>
      <c r="X738" s="9"/>
    </row>
    <row r="739" spans="2:24">
      <c r="B739" s="9">
        <f t="shared" si="48"/>
        <v>5.7320000000002445</v>
      </c>
      <c r="C739" s="9">
        <f t="shared" si="46"/>
        <v>1</v>
      </c>
      <c r="D739" s="9">
        <f t="shared" si="45"/>
        <v>0.73200000000024446</v>
      </c>
      <c r="E739" s="9">
        <f t="shared" si="47"/>
        <v>0.26799999999975554</v>
      </c>
      <c r="T739" s="9"/>
      <c r="U739" s="9"/>
      <c r="V739" s="9"/>
      <c r="W739" s="17"/>
      <c r="X739" s="9"/>
    </row>
    <row r="740" spans="2:24">
      <c r="B740" s="9">
        <f t="shared" si="48"/>
        <v>5.7330000000002448</v>
      </c>
      <c r="C740" s="9">
        <f t="shared" si="46"/>
        <v>1</v>
      </c>
      <c r="D740" s="9">
        <f t="shared" si="45"/>
        <v>0.73300000000024479</v>
      </c>
      <c r="E740" s="9">
        <f t="shared" si="47"/>
        <v>0.26699999999975521</v>
      </c>
      <c r="T740" s="9"/>
      <c r="U740" s="9"/>
      <c r="V740" s="9"/>
      <c r="W740" s="17"/>
      <c r="X740" s="9"/>
    </row>
    <row r="741" spans="2:24">
      <c r="B741" s="9">
        <f t="shared" si="48"/>
        <v>5.7340000000002451</v>
      </c>
      <c r="C741" s="9">
        <f t="shared" si="46"/>
        <v>1</v>
      </c>
      <c r="D741" s="9">
        <f t="shared" si="45"/>
        <v>0.73400000000024512</v>
      </c>
      <c r="E741" s="9">
        <f t="shared" si="47"/>
        <v>0.26599999999975488</v>
      </c>
      <c r="T741" s="9"/>
      <c r="U741" s="9"/>
      <c r="V741" s="9"/>
      <c r="W741" s="17"/>
      <c r="X741" s="9"/>
    </row>
    <row r="742" spans="2:24">
      <c r="B742" s="9">
        <f t="shared" si="48"/>
        <v>5.7350000000002455</v>
      </c>
      <c r="C742" s="9">
        <f t="shared" si="46"/>
        <v>1</v>
      </c>
      <c r="D742" s="9">
        <f t="shared" si="45"/>
        <v>0.73500000000024546</v>
      </c>
      <c r="E742" s="9">
        <f t="shared" si="47"/>
        <v>0.26499999999975454</v>
      </c>
      <c r="T742" s="9"/>
      <c r="U742" s="9"/>
      <c r="V742" s="9"/>
      <c r="W742" s="17"/>
      <c r="X742" s="9"/>
    </row>
    <row r="743" spans="2:24">
      <c r="B743" s="9">
        <f t="shared" si="48"/>
        <v>5.7360000000002458</v>
      </c>
      <c r="C743" s="9">
        <f t="shared" si="46"/>
        <v>1</v>
      </c>
      <c r="D743" s="9">
        <f t="shared" si="45"/>
        <v>0.73600000000024579</v>
      </c>
      <c r="E743" s="9">
        <f t="shared" si="47"/>
        <v>0.26399999999975421</v>
      </c>
      <c r="T743" s="9"/>
      <c r="U743" s="9"/>
      <c r="V743" s="9"/>
      <c r="W743" s="17"/>
      <c r="X743" s="9"/>
    </row>
    <row r="744" spans="2:24">
      <c r="B744" s="9">
        <f t="shared" si="48"/>
        <v>5.7370000000002461</v>
      </c>
      <c r="C744" s="9">
        <f t="shared" si="46"/>
        <v>1</v>
      </c>
      <c r="D744" s="9">
        <f t="shared" si="45"/>
        <v>0.73700000000024612</v>
      </c>
      <c r="E744" s="9">
        <f t="shared" si="47"/>
        <v>0.26299999999975388</v>
      </c>
      <c r="T744" s="9"/>
      <c r="U744" s="9"/>
      <c r="V744" s="9"/>
      <c r="W744" s="17"/>
      <c r="X744" s="9"/>
    </row>
    <row r="745" spans="2:24">
      <c r="B745" s="9">
        <f t="shared" si="48"/>
        <v>5.7380000000002465</v>
      </c>
      <c r="C745" s="9">
        <f t="shared" si="46"/>
        <v>1</v>
      </c>
      <c r="D745" s="9">
        <f t="shared" si="45"/>
        <v>0.73800000000024646</v>
      </c>
      <c r="E745" s="9">
        <f t="shared" si="47"/>
        <v>0.26199999999975354</v>
      </c>
      <c r="T745" s="9"/>
      <c r="U745" s="9"/>
      <c r="V745" s="9"/>
      <c r="W745" s="17"/>
      <c r="X745" s="9"/>
    </row>
    <row r="746" spans="2:24">
      <c r="B746" s="9">
        <f t="shared" si="48"/>
        <v>5.7390000000002468</v>
      </c>
      <c r="C746" s="9">
        <f t="shared" si="46"/>
        <v>1</v>
      </c>
      <c r="D746" s="9">
        <f t="shared" si="45"/>
        <v>0.73900000000024679</v>
      </c>
      <c r="E746" s="9">
        <f t="shared" si="47"/>
        <v>0.26099999999975321</v>
      </c>
      <c r="T746" s="9"/>
      <c r="U746" s="9"/>
      <c r="V746" s="9"/>
      <c r="W746" s="17"/>
      <c r="X746" s="9"/>
    </row>
    <row r="747" spans="2:24">
      <c r="B747" s="9">
        <f t="shared" si="48"/>
        <v>5.7400000000002471</v>
      </c>
      <c r="C747" s="9">
        <f t="shared" si="46"/>
        <v>1</v>
      </c>
      <c r="D747" s="9">
        <f t="shared" si="45"/>
        <v>0.74000000000024713</v>
      </c>
      <c r="E747" s="9">
        <f t="shared" si="47"/>
        <v>0.25999999999975287</v>
      </c>
      <c r="T747" s="9"/>
      <c r="U747" s="9"/>
      <c r="V747" s="9"/>
      <c r="W747" s="17"/>
      <c r="X747" s="9"/>
    </row>
    <row r="748" spans="2:24">
      <c r="B748" s="9">
        <f t="shared" si="48"/>
        <v>5.7410000000002475</v>
      </c>
      <c r="C748" s="9">
        <f t="shared" si="46"/>
        <v>1</v>
      </c>
      <c r="D748" s="9">
        <f t="shared" si="45"/>
        <v>0.74100000000024746</v>
      </c>
      <c r="E748" s="9">
        <f t="shared" si="47"/>
        <v>0.25899999999975254</v>
      </c>
      <c r="T748" s="9"/>
      <c r="U748" s="9"/>
      <c r="V748" s="9"/>
      <c r="W748" s="17"/>
      <c r="X748" s="9"/>
    </row>
    <row r="749" spans="2:24">
      <c r="B749" s="9">
        <f t="shared" si="48"/>
        <v>5.7420000000002478</v>
      </c>
      <c r="C749" s="9">
        <f t="shared" si="46"/>
        <v>1</v>
      </c>
      <c r="D749" s="9">
        <f t="shared" si="45"/>
        <v>0.74200000000024779</v>
      </c>
      <c r="E749" s="9">
        <f t="shared" si="47"/>
        <v>0.25799999999975221</v>
      </c>
      <c r="T749" s="9"/>
      <c r="U749" s="9"/>
      <c r="V749" s="9"/>
      <c r="W749" s="17"/>
      <c r="X749" s="9"/>
    </row>
    <row r="750" spans="2:24">
      <c r="B750" s="9">
        <f t="shared" si="48"/>
        <v>5.7430000000002481</v>
      </c>
      <c r="C750" s="9">
        <f t="shared" si="46"/>
        <v>1</v>
      </c>
      <c r="D750" s="9">
        <f t="shared" si="45"/>
        <v>0.74300000000024813</v>
      </c>
      <c r="E750" s="9">
        <f t="shared" si="47"/>
        <v>0.25699999999975187</v>
      </c>
      <c r="T750" s="9"/>
      <c r="U750" s="9"/>
      <c r="V750" s="9"/>
      <c r="W750" s="17"/>
      <c r="X750" s="9"/>
    </row>
    <row r="751" spans="2:24">
      <c r="B751" s="9">
        <f t="shared" si="48"/>
        <v>5.7440000000002485</v>
      </c>
      <c r="C751" s="9">
        <f t="shared" si="46"/>
        <v>1</v>
      </c>
      <c r="D751" s="9">
        <f t="shared" si="45"/>
        <v>0.74400000000024846</v>
      </c>
      <c r="E751" s="9">
        <f t="shared" si="47"/>
        <v>0.25599999999975154</v>
      </c>
      <c r="T751" s="9"/>
      <c r="U751" s="9"/>
      <c r="V751" s="9"/>
      <c r="W751" s="17"/>
      <c r="X751" s="9"/>
    </row>
    <row r="752" spans="2:24">
      <c r="B752" s="9">
        <f t="shared" si="48"/>
        <v>5.7450000000002488</v>
      </c>
      <c r="C752" s="9">
        <f t="shared" si="46"/>
        <v>1</v>
      </c>
      <c r="D752" s="9">
        <f t="shared" si="45"/>
        <v>0.7450000000002488</v>
      </c>
      <c r="E752" s="9">
        <f t="shared" si="47"/>
        <v>0.2549999999997512</v>
      </c>
      <c r="T752" s="9"/>
      <c r="U752" s="9"/>
      <c r="V752" s="9"/>
      <c r="W752" s="17"/>
      <c r="X752" s="9"/>
    </row>
    <row r="753" spans="2:24">
      <c r="B753" s="9">
        <f t="shared" si="48"/>
        <v>5.7460000000002491</v>
      </c>
      <c r="C753" s="9">
        <f t="shared" si="46"/>
        <v>1</v>
      </c>
      <c r="D753" s="9">
        <f t="shared" si="45"/>
        <v>0.74600000000024913</v>
      </c>
      <c r="E753" s="9">
        <f t="shared" si="47"/>
        <v>0.25399999999975087</v>
      </c>
      <c r="T753" s="9"/>
      <c r="U753" s="9"/>
      <c r="V753" s="9"/>
      <c r="W753" s="17"/>
      <c r="X753" s="9"/>
    </row>
    <row r="754" spans="2:24">
      <c r="B754" s="9">
        <f t="shared" si="48"/>
        <v>5.7470000000002495</v>
      </c>
      <c r="C754" s="9">
        <f t="shared" si="46"/>
        <v>1</v>
      </c>
      <c r="D754" s="9">
        <f t="shared" si="45"/>
        <v>0.74700000000024946</v>
      </c>
      <c r="E754" s="9">
        <f t="shared" si="47"/>
        <v>0.25299999999975054</v>
      </c>
      <c r="T754" s="9"/>
      <c r="U754" s="9"/>
      <c r="V754" s="9"/>
      <c r="W754" s="17"/>
      <c r="X754" s="9"/>
    </row>
    <row r="755" spans="2:24">
      <c r="B755" s="9">
        <f t="shared" si="48"/>
        <v>5.7480000000002498</v>
      </c>
      <c r="C755" s="9">
        <f t="shared" si="46"/>
        <v>1</v>
      </c>
      <c r="D755" s="9">
        <f t="shared" si="45"/>
        <v>0.7480000000002498</v>
      </c>
      <c r="E755" s="9">
        <f t="shared" si="47"/>
        <v>0.2519999999997502</v>
      </c>
      <c r="T755" s="9"/>
      <c r="U755" s="9"/>
      <c r="V755" s="9"/>
      <c r="W755" s="17"/>
      <c r="X755" s="9"/>
    </row>
    <row r="756" spans="2:24">
      <c r="B756" s="9">
        <f t="shared" si="48"/>
        <v>5.7490000000002501</v>
      </c>
      <c r="C756" s="9">
        <f t="shared" si="46"/>
        <v>1</v>
      </c>
      <c r="D756" s="9">
        <f t="shared" si="45"/>
        <v>0.74900000000025013</v>
      </c>
      <c r="E756" s="9">
        <f t="shared" si="47"/>
        <v>0.25099999999974987</v>
      </c>
      <c r="T756" s="9"/>
      <c r="U756" s="9"/>
      <c r="V756" s="9"/>
      <c r="W756" s="17"/>
      <c r="X756" s="9"/>
    </row>
    <row r="757" spans="2:24">
      <c r="B757" s="9">
        <f t="shared" si="48"/>
        <v>5.7500000000002505</v>
      </c>
      <c r="C757" s="9">
        <f t="shared" si="46"/>
        <v>1</v>
      </c>
      <c r="D757" s="9">
        <f t="shared" si="45"/>
        <v>0.75000000000025047</v>
      </c>
      <c r="E757" s="9">
        <f t="shared" si="47"/>
        <v>0.24999999999974953</v>
      </c>
      <c r="T757" s="9"/>
      <c r="U757" s="9"/>
      <c r="V757" s="9"/>
      <c r="W757" s="17"/>
      <c r="X757" s="9"/>
    </row>
    <row r="758" spans="2:24">
      <c r="B758" s="9">
        <f t="shared" si="48"/>
        <v>5.7510000000002508</v>
      </c>
      <c r="C758" s="9">
        <f t="shared" si="46"/>
        <v>1</v>
      </c>
      <c r="D758" s="9">
        <f t="shared" si="45"/>
        <v>0.7510000000002508</v>
      </c>
      <c r="E758" s="9">
        <f t="shared" si="47"/>
        <v>0.2489999999997492</v>
      </c>
      <c r="T758" s="9"/>
      <c r="U758" s="9"/>
      <c r="V758" s="9"/>
      <c r="W758" s="17"/>
      <c r="X758" s="9"/>
    </row>
    <row r="759" spans="2:24">
      <c r="B759" s="9">
        <f t="shared" si="48"/>
        <v>5.7520000000002511</v>
      </c>
      <c r="C759" s="9">
        <f t="shared" si="46"/>
        <v>1</v>
      </c>
      <c r="D759" s="9">
        <f t="shared" si="45"/>
        <v>0.75200000000025113</v>
      </c>
      <c r="E759" s="9">
        <f t="shared" si="47"/>
        <v>0.24799999999974887</v>
      </c>
      <c r="T759" s="9"/>
      <c r="U759" s="9"/>
      <c r="V759" s="9"/>
      <c r="W759" s="17"/>
      <c r="X759" s="9"/>
    </row>
    <row r="760" spans="2:24">
      <c r="B760" s="9">
        <f t="shared" si="48"/>
        <v>5.7530000000002515</v>
      </c>
      <c r="C760" s="9">
        <f t="shared" si="46"/>
        <v>1</v>
      </c>
      <c r="D760" s="9">
        <f t="shared" si="45"/>
        <v>0.75300000000025147</v>
      </c>
      <c r="E760" s="9">
        <f t="shared" si="47"/>
        <v>0.24699999999974853</v>
      </c>
      <c r="T760" s="9"/>
      <c r="U760" s="9"/>
      <c r="V760" s="9"/>
      <c r="W760" s="17"/>
      <c r="X760" s="9"/>
    </row>
    <row r="761" spans="2:24">
      <c r="B761" s="9">
        <f t="shared" si="48"/>
        <v>5.7540000000002518</v>
      </c>
      <c r="C761" s="9">
        <f t="shared" si="46"/>
        <v>1</v>
      </c>
      <c r="D761" s="9">
        <f t="shared" si="45"/>
        <v>0.7540000000002518</v>
      </c>
      <c r="E761" s="9">
        <f t="shared" si="47"/>
        <v>0.2459999999997482</v>
      </c>
      <c r="T761" s="9"/>
      <c r="U761" s="9"/>
      <c r="V761" s="9"/>
      <c r="W761" s="17"/>
      <c r="X761" s="9"/>
    </row>
    <row r="762" spans="2:24">
      <c r="B762" s="9">
        <f t="shared" si="48"/>
        <v>5.7550000000002521</v>
      </c>
      <c r="C762" s="9">
        <f t="shared" si="46"/>
        <v>1</v>
      </c>
      <c r="D762" s="9">
        <f t="shared" si="45"/>
        <v>0.75500000000025214</v>
      </c>
      <c r="E762" s="9">
        <f t="shared" si="47"/>
        <v>0.24499999999974786</v>
      </c>
      <c r="T762" s="9"/>
      <c r="U762" s="9"/>
      <c r="V762" s="9"/>
      <c r="W762" s="17"/>
      <c r="X762" s="9"/>
    </row>
    <row r="763" spans="2:24">
      <c r="B763" s="9">
        <f t="shared" si="48"/>
        <v>5.7560000000002525</v>
      </c>
      <c r="C763" s="9">
        <f t="shared" si="46"/>
        <v>1</v>
      </c>
      <c r="D763" s="9">
        <f t="shared" si="45"/>
        <v>0.75600000000025247</v>
      </c>
      <c r="E763" s="9">
        <f t="shared" si="47"/>
        <v>0.24399999999974753</v>
      </c>
      <c r="T763" s="9"/>
      <c r="U763" s="9"/>
      <c r="V763" s="9"/>
      <c r="W763" s="17"/>
      <c r="X763" s="9"/>
    </row>
    <row r="764" spans="2:24">
      <c r="B764" s="9">
        <f t="shared" si="48"/>
        <v>5.7570000000002528</v>
      </c>
      <c r="C764" s="9">
        <f t="shared" si="46"/>
        <v>1</v>
      </c>
      <c r="D764" s="9">
        <f t="shared" si="45"/>
        <v>0.7570000000002528</v>
      </c>
      <c r="E764" s="9">
        <f t="shared" si="47"/>
        <v>0.2429999999997472</v>
      </c>
      <c r="T764" s="9"/>
      <c r="U764" s="9"/>
      <c r="V764" s="9"/>
      <c r="W764" s="17"/>
      <c r="X764" s="9"/>
    </row>
    <row r="765" spans="2:24">
      <c r="B765" s="9">
        <f t="shared" si="48"/>
        <v>5.7580000000002531</v>
      </c>
      <c r="C765" s="9">
        <f t="shared" si="46"/>
        <v>1</v>
      </c>
      <c r="D765" s="9">
        <f t="shared" si="45"/>
        <v>0.75800000000025314</v>
      </c>
      <c r="E765" s="9">
        <f t="shared" si="47"/>
        <v>0.24199999999974686</v>
      </c>
      <c r="T765" s="9"/>
      <c r="U765" s="9"/>
      <c r="V765" s="9"/>
      <c r="W765" s="17"/>
      <c r="X765" s="9"/>
    </row>
    <row r="766" spans="2:24">
      <c r="B766" s="9">
        <f t="shared" si="48"/>
        <v>5.7590000000002535</v>
      </c>
      <c r="C766" s="9">
        <f t="shared" si="46"/>
        <v>1</v>
      </c>
      <c r="D766" s="9">
        <f t="shared" si="45"/>
        <v>0.75900000000025347</v>
      </c>
      <c r="E766" s="9">
        <f t="shared" si="47"/>
        <v>0.24099999999974653</v>
      </c>
      <c r="T766" s="9"/>
      <c r="U766" s="9"/>
      <c r="V766" s="9"/>
      <c r="W766" s="17"/>
      <c r="X766" s="9"/>
    </row>
    <row r="767" spans="2:24">
      <c r="B767" s="9">
        <f t="shared" si="48"/>
        <v>5.7600000000002538</v>
      </c>
      <c r="C767" s="9">
        <f t="shared" si="46"/>
        <v>1</v>
      </c>
      <c r="D767" s="9">
        <f t="shared" si="45"/>
        <v>0.76000000000025381</v>
      </c>
      <c r="E767" s="9">
        <f t="shared" si="47"/>
        <v>0.23999999999974619</v>
      </c>
      <c r="T767" s="9"/>
      <c r="U767" s="9"/>
      <c r="V767" s="9"/>
      <c r="W767" s="17"/>
      <c r="X767" s="9"/>
    </row>
    <row r="768" spans="2:24">
      <c r="B768" s="9">
        <f t="shared" si="48"/>
        <v>5.7610000000002541</v>
      </c>
      <c r="C768" s="9">
        <f t="shared" si="46"/>
        <v>1</v>
      </c>
      <c r="D768" s="9">
        <f t="shared" si="45"/>
        <v>0.76100000000025414</v>
      </c>
      <c r="E768" s="9">
        <f t="shared" si="47"/>
        <v>0.23899999999974586</v>
      </c>
      <c r="T768" s="9"/>
      <c r="U768" s="9"/>
      <c r="V768" s="9"/>
      <c r="W768" s="17"/>
      <c r="X768" s="9"/>
    </row>
    <row r="769" spans="2:24">
      <c r="B769" s="9">
        <f t="shared" si="48"/>
        <v>5.7620000000002545</v>
      </c>
      <c r="C769" s="9">
        <f t="shared" si="46"/>
        <v>1</v>
      </c>
      <c r="D769" s="9">
        <f t="shared" si="45"/>
        <v>0.76200000000025447</v>
      </c>
      <c r="E769" s="9">
        <f t="shared" si="47"/>
        <v>0.23799999999974553</v>
      </c>
      <c r="T769" s="9"/>
      <c r="U769" s="9"/>
      <c r="V769" s="9"/>
      <c r="W769" s="17"/>
      <c r="X769" s="9"/>
    </row>
    <row r="770" spans="2:24">
      <c r="B770" s="9">
        <f t="shared" si="48"/>
        <v>5.7630000000002548</v>
      </c>
      <c r="C770" s="9">
        <f t="shared" si="46"/>
        <v>1</v>
      </c>
      <c r="D770" s="9">
        <f t="shared" si="45"/>
        <v>0.76300000000025481</v>
      </c>
      <c r="E770" s="9">
        <f t="shared" si="47"/>
        <v>0.23699999999974519</v>
      </c>
      <c r="T770" s="9"/>
      <c r="U770" s="9"/>
      <c r="V770" s="9"/>
      <c r="W770" s="17"/>
      <c r="X770" s="9"/>
    </row>
    <row r="771" spans="2:24">
      <c r="B771" s="9">
        <f t="shared" si="48"/>
        <v>5.7640000000002551</v>
      </c>
      <c r="C771" s="9">
        <f t="shared" si="46"/>
        <v>1</v>
      </c>
      <c r="D771" s="9">
        <f t="shared" si="45"/>
        <v>0.76400000000025514</v>
      </c>
      <c r="E771" s="9">
        <f t="shared" si="47"/>
        <v>0.23599999999974486</v>
      </c>
      <c r="T771" s="9"/>
      <c r="U771" s="9"/>
      <c r="V771" s="9"/>
      <c r="W771" s="17"/>
      <c r="X771" s="9"/>
    </row>
    <row r="772" spans="2:24">
      <c r="B772" s="9">
        <f t="shared" si="48"/>
        <v>5.7650000000002555</v>
      </c>
      <c r="C772" s="9">
        <f t="shared" si="46"/>
        <v>1</v>
      </c>
      <c r="D772" s="9">
        <f t="shared" si="45"/>
        <v>0.76500000000025548</v>
      </c>
      <c r="E772" s="9">
        <f t="shared" si="47"/>
        <v>0.23499999999974452</v>
      </c>
      <c r="T772" s="9"/>
      <c r="U772" s="9"/>
      <c r="V772" s="9"/>
      <c r="W772" s="17"/>
      <c r="X772" s="9"/>
    </row>
    <row r="773" spans="2:24">
      <c r="B773" s="9">
        <f t="shared" si="48"/>
        <v>5.7660000000002558</v>
      </c>
      <c r="C773" s="9">
        <f t="shared" si="46"/>
        <v>1</v>
      </c>
      <c r="D773" s="9">
        <f t="shared" si="45"/>
        <v>0.76600000000025581</v>
      </c>
      <c r="E773" s="9">
        <f t="shared" si="47"/>
        <v>0.23399999999974419</v>
      </c>
      <c r="T773" s="9"/>
      <c r="U773" s="9"/>
      <c r="V773" s="9"/>
      <c r="W773" s="17"/>
      <c r="X773" s="9"/>
    </row>
    <row r="774" spans="2:24">
      <c r="B774" s="9">
        <f t="shared" si="48"/>
        <v>5.7670000000002561</v>
      </c>
      <c r="C774" s="9">
        <f t="shared" si="46"/>
        <v>1</v>
      </c>
      <c r="D774" s="9">
        <f t="shared" si="45"/>
        <v>0.76700000000025614</v>
      </c>
      <c r="E774" s="9">
        <f t="shared" si="47"/>
        <v>0.23299999999974386</v>
      </c>
      <c r="T774" s="9"/>
      <c r="U774" s="9"/>
      <c r="V774" s="9"/>
      <c r="W774" s="17"/>
      <c r="X774" s="9"/>
    </row>
    <row r="775" spans="2:24">
      <c r="B775" s="9">
        <f t="shared" si="48"/>
        <v>5.7680000000002565</v>
      </c>
      <c r="C775" s="9">
        <f t="shared" si="46"/>
        <v>1</v>
      </c>
      <c r="D775" s="9">
        <f t="shared" ref="D775:D838" si="49">($B775-$B$3)/($B$4-$B$3)</f>
        <v>0.76800000000025648</v>
      </c>
      <c r="E775" s="9">
        <f t="shared" si="47"/>
        <v>0.23199999999974352</v>
      </c>
      <c r="T775" s="9"/>
      <c r="U775" s="9"/>
      <c r="V775" s="9"/>
      <c r="W775" s="17"/>
      <c r="X775" s="9"/>
    </row>
    <row r="776" spans="2:24">
      <c r="B776" s="9">
        <f t="shared" si="48"/>
        <v>5.7690000000002568</v>
      </c>
      <c r="C776" s="9">
        <f t="shared" ref="C776:C839" si="50">IF(B776&gt;$B$4,0,1/($B$4-$B$3))</f>
        <v>1</v>
      </c>
      <c r="D776" s="9">
        <f t="shared" si="49"/>
        <v>0.76900000000025681</v>
      </c>
      <c r="E776" s="9">
        <f t="shared" ref="E776:E839" si="51">1-D776</f>
        <v>0.23099999999974319</v>
      </c>
      <c r="T776" s="9"/>
      <c r="U776" s="9"/>
      <c r="V776" s="9"/>
      <c r="W776" s="17"/>
      <c r="X776" s="9"/>
    </row>
    <row r="777" spans="2:24">
      <c r="B777" s="9">
        <f t="shared" ref="B777:B840" si="52">B776+($B$1007-$B$7)/1000</f>
        <v>5.7700000000002571</v>
      </c>
      <c r="C777" s="9">
        <f t="shared" si="50"/>
        <v>1</v>
      </c>
      <c r="D777" s="9">
        <f t="shared" si="49"/>
        <v>0.77000000000025715</v>
      </c>
      <c r="E777" s="9">
        <f t="shared" si="51"/>
        <v>0.22999999999974285</v>
      </c>
      <c r="T777" s="9"/>
      <c r="U777" s="9"/>
      <c r="V777" s="9"/>
      <c r="W777" s="17"/>
      <c r="X777" s="9"/>
    </row>
    <row r="778" spans="2:24">
      <c r="B778" s="9">
        <f t="shared" si="52"/>
        <v>5.7710000000002575</v>
      </c>
      <c r="C778" s="9">
        <f t="shared" si="50"/>
        <v>1</v>
      </c>
      <c r="D778" s="9">
        <f t="shared" si="49"/>
        <v>0.77100000000025748</v>
      </c>
      <c r="E778" s="9">
        <f t="shared" si="51"/>
        <v>0.22899999999974252</v>
      </c>
      <c r="T778" s="9"/>
      <c r="U778" s="9"/>
      <c r="V778" s="9"/>
      <c r="W778" s="17"/>
      <c r="X778" s="9"/>
    </row>
    <row r="779" spans="2:24">
      <c r="B779" s="9">
        <f t="shared" si="52"/>
        <v>5.7720000000002578</v>
      </c>
      <c r="C779" s="9">
        <f t="shared" si="50"/>
        <v>1</v>
      </c>
      <c r="D779" s="9">
        <f t="shared" si="49"/>
        <v>0.77200000000025781</v>
      </c>
      <c r="E779" s="9">
        <f t="shared" si="51"/>
        <v>0.22799999999974219</v>
      </c>
      <c r="T779" s="9"/>
      <c r="U779" s="9"/>
      <c r="V779" s="9"/>
      <c r="W779" s="17"/>
      <c r="X779" s="9"/>
    </row>
    <row r="780" spans="2:24">
      <c r="B780" s="9">
        <f t="shared" si="52"/>
        <v>5.7730000000002581</v>
      </c>
      <c r="C780" s="9">
        <f t="shared" si="50"/>
        <v>1</v>
      </c>
      <c r="D780" s="9">
        <f t="shared" si="49"/>
        <v>0.77300000000025815</v>
      </c>
      <c r="E780" s="9">
        <f t="shared" si="51"/>
        <v>0.22699999999974185</v>
      </c>
      <c r="T780" s="9"/>
      <c r="U780" s="9"/>
      <c r="V780" s="9"/>
      <c r="W780" s="17"/>
      <c r="X780" s="9"/>
    </row>
    <row r="781" spans="2:24">
      <c r="B781" s="9">
        <f t="shared" si="52"/>
        <v>5.7740000000002585</v>
      </c>
      <c r="C781" s="9">
        <f t="shared" si="50"/>
        <v>1</v>
      </c>
      <c r="D781" s="9">
        <f t="shared" si="49"/>
        <v>0.77400000000025848</v>
      </c>
      <c r="E781" s="9">
        <f t="shared" si="51"/>
        <v>0.22599999999974152</v>
      </c>
      <c r="T781" s="9"/>
      <c r="U781" s="9"/>
      <c r="V781" s="9"/>
      <c r="W781" s="17"/>
      <c r="X781" s="9"/>
    </row>
    <row r="782" spans="2:24">
      <c r="B782" s="9">
        <f t="shared" si="52"/>
        <v>5.7750000000002588</v>
      </c>
      <c r="C782" s="9">
        <f t="shared" si="50"/>
        <v>1</v>
      </c>
      <c r="D782" s="9">
        <f t="shared" si="49"/>
        <v>0.77500000000025882</v>
      </c>
      <c r="E782" s="9">
        <f t="shared" si="51"/>
        <v>0.22499999999974118</v>
      </c>
      <c r="T782" s="9"/>
      <c r="U782" s="9"/>
      <c r="V782" s="9"/>
      <c r="W782" s="17"/>
      <c r="X782" s="9"/>
    </row>
    <row r="783" spans="2:24">
      <c r="B783" s="9">
        <f t="shared" si="52"/>
        <v>5.7760000000002591</v>
      </c>
      <c r="C783" s="9">
        <f t="shared" si="50"/>
        <v>1</v>
      </c>
      <c r="D783" s="9">
        <f t="shared" si="49"/>
        <v>0.77600000000025915</v>
      </c>
      <c r="E783" s="9">
        <f t="shared" si="51"/>
        <v>0.22399999999974085</v>
      </c>
      <c r="T783" s="9"/>
      <c r="U783" s="9"/>
      <c r="V783" s="9"/>
      <c r="W783" s="17"/>
      <c r="X783" s="9"/>
    </row>
    <row r="784" spans="2:24">
      <c r="B784" s="9">
        <f t="shared" si="52"/>
        <v>5.7770000000002595</v>
      </c>
      <c r="C784" s="9">
        <f t="shared" si="50"/>
        <v>1</v>
      </c>
      <c r="D784" s="9">
        <f t="shared" si="49"/>
        <v>0.77700000000025948</v>
      </c>
      <c r="E784" s="9">
        <f t="shared" si="51"/>
        <v>0.22299999999974052</v>
      </c>
      <c r="T784" s="9"/>
      <c r="U784" s="9"/>
      <c r="V784" s="9"/>
      <c r="W784" s="17"/>
      <c r="X784" s="9"/>
    </row>
    <row r="785" spans="2:24">
      <c r="B785" s="9">
        <f t="shared" si="52"/>
        <v>5.7780000000002598</v>
      </c>
      <c r="C785" s="9">
        <f t="shared" si="50"/>
        <v>1</v>
      </c>
      <c r="D785" s="9">
        <f t="shared" si="49"/>
        <v>0.77800000000025982</v>
      </c>
      <c r="E785" s="9">
        <f t="shared" si="51"/>
        <v>0.22199999999974018</v>
      </c>
      <c r="T785" s="9"/>
      <c r="U785" s="9"/>
      <c r="V785" s="9"/>
      <c r="W785" s="17"/>
      <c r="X785" s="9"/>
    </row>
    <row r="786" spans="2:24">
      <c r="B786" s="9">
        <f t="shared" si="52"/>
        <v>5.7790000000002602</v>
      </c>
      <c r="C786" s="9">
        <f t="shared" si="50"/>
        <v>1</v>
      </c>
      <c r="D786" s="9">
        <f t="shared" si="49"/>
        <v>0.77900000000026015</v>
      </c>
      <c r="E786" s="9">
        <f t="shared" si="51"/>
        <v>0.22099999999973985</v>
      </c>
      <c r="T786" s="9"/>
      <c r="U786" s="9"/>
      <c r="V786" s="9"/>
      <c r="W786" s="17"/>
      <c r="X786" s="9"/>
    </row>
    <row r="787" spans="2:24">
      <c r="B787" s="9">
        <f t="shared" si="52"/>
        <v>5.7800000000002605</v>
      </c>
      <c r="C787" s="9">
        <f t="shared" si="50"/>
        <v>1</v>
      </c>
      <c r="D787" s="9">
        <f t="shared" si="49"/>
        <v>0.78000000000026048</v>
      </c>
      <c r="E787" s="9">
        <f t="shared" si="51"/>
        <v>0.21999999999973952</v>
      </c>
      <c r="T787" s="9"/>
      <c r="U787" s="9"/>
      <c r="V787" s="9"/>
      <c r="W787" s="17"/>
      <c r="X787" s="9"/>
    </row>
    <row r="788" spans="2:24">
      <c r="B788" s="9">
        <f t="shared" si="52"/>
        <v>5.7810000000002608</v>
      </c>
      <c r="C788" s="9">
        <f t="shared" si="50"/>
        <v>1</v>
      </c>
      <c r="D788" s="9">
        <f t="shared" si="49"/>
        <v>0.78100000000026082</v>
      </c>
      <c r="E788" s="9">
        <f t="shared" si="51"/>
        <v>0.21899999999973918</v>
      </c>
      <c r="T788" s="9"/>
      <c r="U788" s="9"/>
      <c r="V788" s="9"/>
      <c r="W788" s="17"/>
      <c r="X788" s="9"/>
    </row>
    <row r="789" spans="2:24">
      <c r="B789" s="9">
        <f t="shared" si="52"/>
        <v>5.7820000000002612</v>
      </c>
      <c r="C789" s="9">
        <f t="shared" si="50"/>
        <v>1</v>
      </c>
      <c r="D789" s="9">
        <f t="shared" si="49"/>
        <v>0.78200000000026115</v>
      </c>
      <c r="E789" s="9">
        <f t="shared" si="51"/>
        <v>0.21799999999973885</v>
      </c>
      <c r="T789" s="9"/>
      <c r="U789" s="9"/>
      <c r="V789" s="9"/>
      <c r="W789" s="17"/>
      <c r="X789" s="9"/>
    </row>
    <row r="790" spans="2:24">
      <c r="B790" s="9">
        <f t="shared" si="52"/>
        <v>5.7830000000002615</v>
      </c>
      <c r="C790" s="9">
        <f t="shared" si="50"/>
        <v>1</v>
      </c>
      <c r="D790" s="9">
        <f t="shared" si="49"/>
        <v>0.78300000000026149</v>
      </c>
      <c r="E790" s="9">
        <f t="shared" si="51"/>
        <v>0.21699999999973851</v>
      </c>
      <c r="T790" s="9"/>
      <c r="U790" s="9"/>
      <c r="V790" s="9"/>
      <c r="W790" s="17"/>
      <c r="X790" s="9"/>
    </row>
    <row r="791" spans="2:24">
      <c r="B791" s="9">
        <f t="shared" si="52"/>
        <v>5.7840000000002618</v>
      </c>
      <c r="C791" s="9">
        <f t="shared" si="50"/>
        <v>1</v>
      </c>
      <c r="D791" s="9">
        <f t="shared" si="49"/>
        <v>0.78400000000026182</v>
      </c>
      <c r="E791" s="9">
        <f t="shared" si="51"/>
        <v>0.21599999999973818</v>
      </c>
      <c r="T791" s="9"/>
      <c r="U791" s="9"/>
      <c r="V791" s="9"/>
      <c r="W791" s="17"/>
      <c r="X791" s="9"/>
    </row>
    <row r="792" spans="2:24">
      <c r="B792" s="9">
        <f t="shared" si="52"/>
        <v>5.7850000000002622</v>
      </c>
      <c r="C792" s="9">
        <f t="shared" si="50"/>
        <v>1</v>
      </c>
      <c r="D792" s="9">
        <f t="shared" si="49"/>
        <v>0.78500000000026215</v>
      </c>
      <c r="E792" s="9">
        <f t="shared" si="51"/>
        <v>0.21499999999973785</v>
      </c>
      <c r="T792" s="9"/>
      <c r="U792" s="9"/>
      <c r="V792" s="9"/>
      <c r="W792" s="17"/>
      <c r="X792" s="9"/>
    </row>
    <row r="793" spans="2:24">
      <c r="B793" s="9">
        <f t="shared" si="52"/>
        <v>5.7860000000002625</v>
      </c>
      <c r="C793" s="9">
        <f t="shared" si="50"/>
        <v>1</v>
      </c>
      <c r="D793" s="9">
        <f t="shared" si="49"/>
        <v>0.78600000000026249</v>
      </c>
      <c r="E793" s="9">
        <f t="shared" si="51"/>
        <v>0.21399999999973751</v>
      </c>
      <c r="T793" s="9"/>
      <c r="U793" s="9"/>
      <c r="V793" s="9"/>
      <c r="W793" s="17"/>
      <c r="X793" s="9"/>
    </row>
    <row r="794" spans="2:24">
      <c r="B794" s="9">
        <f t="shared" si="52"/>
        <v>5.7870000000002628</v>
      </c>
      <c r="C794" s="9">
        <f t="shared" si="50"/>
        <v>1</v>
      </c>
      <c r="D794" s="9">
        <f t="shared" si="49"/>
        <v>0.78700000000026282</v>
      </c>
      <c r="E794" s="9">
        <f t="shared" si="51"/>
        <v>0.21299999999973718</v>
      </c>
      <c r="T794" s="9"/>
      <c r="U794" s="9"/>
      <c r="V794" s="9"/>
      <c r="W794" s="17"/>
      <c r="X794" s="9"/>
    </row>
    <row r="795" spans="2:24">
      <c r="B795" s="9">
        <f t="shared" si="52"/>
        <v>5.7880000000002632</v>
      </c>
      <c r="C795" s="9">
        <f t="shared" si="50"/>
        <v>1</v>
      </c>
      <c r="D795" s="9">
        <f t="shared" si="49"/>
        <v>0.78800000000026316</v>
      </c>
      <c r="E795" s="9">
        <f t="shared" si="51"/>
        <v>0.21199999999973684</v>
      </c>
      <c r="T795" s="9"/>
      <c r="U795" s="9"/>
      <c r="V795" s="9"/>
      <c r="W795" s="17"/>
      <c r="X795" s="9"/>
    </row>
    <row r="796" spans="2:24">
      <c r="B796" s="9">
        <f t="shared" si="52"/>
        <v>5.7890000000002635</v>
      </c>
      <c r="C796" s="9">
        <f t="shared" si="50"/>
        <v>1</v>
      </c>
      <c r="D796" s="9">
        <f t="shared" si="49"/>
        <v>0.78900000000026349</v>
      </c>
      <c r="E796" s="9">
        <f t="shared" si="51"/>
        <v>0.21099999999973651</v>
      </c>
      <c r="T796" s="9"/>
      <c r="U796" s="9"/>
      <c r="V796" s="9"/>
      <c r="W796" s="17"/>
      <c r="X796" s="9"/>
    </row>
    <row r="797" spans="2:24">
      <c r="B797" s="9">
        <f t="shared" si="52"/>
        <v>5.7900000000002638</v>
      </c>
      <c r="C797" s="9">
        <f t="shared" si="50"/>
        <v>1</v>
      </c>
      <c r="D797" s="9">
        <f t="shared" si="49"/>
        <v>0.79000000000026382</v>
      </c>
      <c r="E797" s="9">
        <f t="shared" si="51"/>
        <v>0.20999999999973618</v>
      </c>
      <c r="T797" s="9"/>
      <c r="U797" s="9"/>
      <c r="V797" s="9"/>
      <c r="W797" s="17"/>
      <c r="X797" s="9"/>
    </row>
    <row r="798" spans="2:24">
      <c r="B798" s="9">
        <f t="shared" si="52"/>
        <v>5.7910000000002642</v>
      </c>
      <c r="C798" s="9">
        <f t="shared" si="50"/>
        <v>1</v>
      </c>
      <c r="D798" s="9">
        <f t="shared" si="49"/>
        <v>0.79100000000026416</v>
      </c>
      <c r="E798" s="9">
        <f t="shared" si="51"/>
        <v>0.20899999999973584</v>
      </c>
      <c r="T798" s="9"/>
      <c r="U798" s="9"/>
      <c r="V798" s="9"/>
      <c r="W798" s="17"/>
      <c r="X798" s="9"/>
    </row>
    <row r="799" spans="2:24">
      <c r="B799" s="9">
        <f t="shared" si="52"/>
        <v>5.7920000000002645</v>
      </c>
      <c r="C799" s="9">
        <f t="shared" si="50"/>
        <v>1</v>
      </c>
      <c r="D799" s="9">
        <f t="shared" si="49"/>
        <v>0.79200000000026449</v>
      </c>
      <c r="E799" s="9">
        <f t="shared" si="51"/>
        <v>0.20799999999973551</v>
      </c>
      <c r="T799" s="9"/>
      <c r="U799" s="9"/>
      <c r="V799" s="9"/>
      <c r="W799" s="17"/>
      <c r="X799" s="9"/>
    </row>
    <row r="800" spans="2:24">
      <c r="B800" s="9">
        <f t="shared" si="52"/>
        <v>5.7930000000002648</v>
      </c>
      <c r="C800" s="9">
        <f t="shared" si="50"/>
        <v>1</v>
      </c>
      <c r="D800" s="9">
        <f t="shared" si="49"/>
        <v>0.79300000000026483</v>
      </c>
      <c r="E800" s="9">
        <f t="shared" si="51"/>
        <v>0.20699999999973517</v>
      </c>
      <c r="T800" s="9"/>
      <c r="U800" s="9"/>
      <c r="V800" s="9"/>
      <c r="W800" s="17"/>
      <c r="X800" s="9"/>
    </row>
    <row r="801" spans="2:24">
      <c r="B801" s="9">
        <f t="shared" si="52"/>
        <v>5.7940000000002652</v>
      </c>
      <c r="C801" s="9">
        <f t="shared" si="50"/>
        <v>1</v>
      </c>
      <c r="D801" s="9">
        <f t="shared" si="49"/>
        <v>0.79400000000026516</v>
      </c>
      <c r="E801" s="9">
        <f t="shared" si="51"/>
        <v>0.20599999999973484</v>
      </c>
      <c r="T801" s="9"/>
      <c r="U801" s="9"/>
      <c r="V801" s="9"/>
      <c r="W801" s="17"/>
      <c r="X801" s="9"/>
    </row>
    <row r="802" spans="2:24">
      <c r="B802" s="9">
        <f t="shared" si="52"/>
        <v>5.7950000000002655</v>
      </c>
      <c r="C802" s="9">
        <f t="shared" si="50"/>
        <v>1</v>
      </c>
      <c r="D802" s="9">
        <f t="shared" si="49"/>
        <v>0.79500000000026549</v>
      </c>
      <c r="E802" s="9">
        <f t="shared" si="51"/>
        <v>0.20499999999973451</v>
      </c>
      <c r="T802" s="9"/>
      <c r="U802" s="9"/>
      <c r="V802" s="9"/>
      <c r="W802" s="17"/>
      <c r="X802" s="9"/>
    </row>
    <row r="803" spans="2:24">
      <c r="B803" s="9">
        <f t="shared" si="52"/>
        <v>5.7960000000002658</v>
      </c>
      <c r="C803" s="9">
        <f t="shared" si="50"/>
        <v>1</v>
      </c>
      <c r="D803" s="9">
        <f t="shared" si="49"/>
        <v>0.79600000000026583</v>
      </c>
      <c r="E803" s="9">
        <f t="shared" si="51"/>
        <v>0.20399999999973417</v>
      </c>
      <c r="T803" s="9"/>
      <c r="U803" s="9"/>
      <c r="V803" s="9"/>
      <c r="W803" s="17"/>
      <c r="X803" s="9"/>
    </row>
    <row r="804" spans="2:24">
      <c r="B804" s="9">
        <f t="shared" si="52"/>
        <v>5.7970000000002662</v>
      </c>
      <c r="C804" s="9">
        <f t="shared" si="50"/>
        <v>1</v>
      </c>
      <c r="D804" s="9">
        <f t="shared" si="49"/>
        <v>0.79700000000026616</v>
      </c>
      <c r="E804" s="9">
        <f t="shared" si="51"/>
        <v>0.20299999999973384</v>
      </c>
      <c r="T804" s="9"/>
      <c r="U804" s="9"/>
      <c r="V804" s="9"/>
      <c r="W804" s="17"/>
      <c r="X804" s="9"/>
    </row>
    <row r="805" spans="2:24">
      <c r="B805" s="9">
        <f t="shared" si="52"/>
        <v>5.7980000000002665</v>
      </c>
      <c r="C805" s="9">
        <f t="shared" si="50"/>
        <v>1</v>
      </c>
      <c r="D805" s="9">
        <f t="shared" si="49"/>
        <v>0.7980000000002665</v>
      </c>
      <c r="E805" s="9">
        <f t="shared" si="51"/>
        <v>0.2019999999997335</v>
      </c>
      <c r="T805" s="9"/>
      <c r="U805" s="9"/>
      <c r="V805" s="9"/>
      <c r="W805" s="17"/>
      <c r="X805" s="9"/>
    </row>
    <row r="806" spans="2:24">
      <c r="B806" s="9">
        <f t="shared" si="52"/>
        <v>5.7990000000002668</v>
      </c>
      <c r="C806" s="9">
        <f t="shared" si="50"/>
        <v>1</v>
      </c>
      <c r="D806" s="9">
        <f t="shared" si="49"/>
        <v>0.79900000000026683</v>
      </c>
      <c r="E806" s="9">
        <f t="shared" si="51"/>
        <v>0.20099999999973317</v>
      </c>
      <c r="T806" s="9"/>
      <c r="U806" s="9"/>
      <c r="V806" s="9"/>
      <c r="W806" s="17"/>
      <c r="X806" s="9"/>
    </row>
    <row r="807" spans="2:24">
      <c r="B807" s="9">
        <f t="shared" si="52"/>
        <v>5.8000000000002672</v>
      </c>
      <c r="C807" s="9">
        <f t="shared" si="50"/>
        <v>1</v>
      </c>
      <c r="D807" s="9">
        <f t="shared" si="49"/>
        <v>0.80000000000026716</v>
      </c>
      <c r="E807" s="9">
        <f t="shared" si="51"/>
        <v>0.19999999999973284</v>
      </c>
      <c r="T807" s="9"/>
      <c r="U807" s="9"/>
      <c r="V807" s="9"/>
      <c r="W807" s="17"/>
      <c r="X807" s="9"/>
    </row>
    <row r="808" spans="2:24">
      <c r="B808" s="9">
        <f t="shared" si="52"/>
        <v>5.8010000000002675</v>
      </c>
      <c r="C808" s="9">
        <f t="shared" si="50"/>
        <v>1</v>
      </c>
      <c r="D808" s="9">
        <f t="shared" si="49"/>
        <v>0.8010000000002675</v>
      </c>
      <c r="E808" s="9">
        <f t="shared" si="51"/>
        <v>0.1989999999997325</v>
      </c>
      <c r="T808" s="9"/>
      <c r="U808" s="9"/>
      <c r="V808" s="9"/>
      <c r="W808" s="17"/>
      <c r="X808" s="9"/>
    </row>
    <row r="809" spans="2:24">
      <c r="B809" s="9">
        <f t="shared" si="52"/>
        <v>5.8020000000002678</v>
      </c>
      <c r="C809" s="9">
        <f t="shared" si="50"/>
        <v>1</v>
      </c>
      <c r="D809" s="9">
        <f t="shared" si="49"/>
        <v>0.80200000000026783</v>
      </c>
      <c r="E809" s="9">
        <f t="shared" si="51"/>
        <v>0.19799999999973217</v>
      </c>
      <c r="T809" s="9"/>
      <c r="U809" s="9"/>
      <c r="V809" s="9"/>
      <c r="W809" s="17"/>
      <c r="X809" s="9"/>
    </row>
    <row r="810" spans="2:24">
      <c r="B810" s="9">
        <f t="shared" si="52"/>
        <v>5.8030000000002682</v>
      </c>
      <c r="C810" s="9">
        <f t="shared" si="50"/>
        <v>1</v>
      </c>
      <c r="D810" s="9">
        <f t="shared" si="49"/>
        <v>0.80300000000026817</v>
      </c>
      <c r="E810" s="9">
        <f t="shared" si="51"/>
        <v>0.19699999999973183</v>
      </c>
      <c r="T810" s="9"/>
      <c r="U810" s="9"/>
      <c r="V810" s="9"/>
      <c r="W810" s="17"/>
      <c r="X810" s="9"/>
    </row>
    <row r="811" spans="2:24">
      <c r="B811" s="9">
        <f t="shared" si="52"/>
        <v>5.8040000000002685</v>
      </c>
      <c r="C811" s="9">
        <f t="shared" si="50"/>
        <v>1</v>
      </c>
      <c r="D811" s="9">
        <f t="shared" si="49"/>
        <v>0.8040000000002685</v>
      </c>
      <c r="E811" s="9">
        <f t="shared" si="51"/>
        <v>0.1959999999997315</v>
      </c>
      <c r="T811" s="9"/>
      <c r="U811" s="9"/>
      <c r="V811" s="9"/>
      <c r="W811" s="17"/>
      <c r="X811" s="9"/>
    </row>
    <row r="812" spans="2:24">
      <c r="B812" s="9">
        <f t="shared" si="52"/>
        <v>5.8050000000002688</v>
      </c>
      <c r="C812" s="9">
        <f t="shared" si="50"/>
        <v>1</v>
      </c>
      <c r="D812" s="9">
        <f t="shared" si="49"/>
        <v>0.80500000000026883</v>
      </c>
      <c r="E812" s="9">
        <f t="shared" si="51"/>
        <v>0.19499999999973117</v>
      </c>
      <c r="T812" s="9"/>
      <c r="U812" s="9"/>
      <c r="V812" s="9"/>
      <c r="W812" s="17"/>
      <c r="X812" s="9"/>
    </row>
    <row r="813" spans="2:24">
      <c r="B813" s="9">
        <f t="shared" si="52"/>
        <v>5.8060000000002692</v>
      </c>
      <c r="C813" s="9">
        <f t="shared" si="50"/>
        <v>1</v>
      </c>
      <c r="D813" s="9">
        <f t="shared" si="49"/>
        <v>0.80600000000026917</v>
      </c>
      <c r="E813" s="9">
        <f t="shared" si="51"/>
        <v>0.19399999999973083</v>
      </c>
      <c r="T813" s="9"/>
      <c r="U813" s="9"/>
      <c r="V813" s="9"/>
      <c r="W813" s="17"/>
      <c r="X813" s="9"/>
    </row>
    <row r="814" spans="2:24">
      <c r="B814" s="9">
        <f t="shared" si="52"/>
        <v>5.8070000000002695</v>
      </c>
      <c r="C814" s="9">
        <f t="shared" si="50"/>
        <v>1</v>
      </c>
      <c r="D814" s="9">
        <f t="shared" si="49"/>
        <v>0.8070000000002695</v>
      </c>
      <c r="E814" s="9">
        <f t="shared" si="51"/>
        <v>0.1929999999997305</v>
      </c>
      <c r="T814" s="9"/>
      <c r="U814" s="9"/>
      <c r="V814" s="9"/>
      <c r="W814" s="17"/>
      <c r="X814" s="9"/>
    </row>
    <row r="815" spans="2:24">
      <c r="B815" s="9">
        <f t="shared" si="52"/>
        <v>5.8080000000002698</v>
      </c>
      <c r="C815" s="9">
        <f t="shared" si="50"/>
        <v>1</v>
      </c>
      <c r="D815" s="9">
        <f t="shared" si="49"/>
        <v>0.80800000000026984</v>
      </c>
      <c r="E815" s="9">
        <f t="shared" si="51"/>
        <v>0.19199999999973016</v>
      </c>
      <c r="T815" s="9"/>
      <c r="U815" s="9"/>
      <c r="V815" s="9"/>
      <c r="W815" s="17"/>
      <c r="X815" s="9"/>
    </row>
    <row r="816" spans="2:24">
      <c r="B816" s="9">
        <f t="shared" si="52"/>
        <v>5.8090000000002702</v>
      </c>
      <c r="C816" s="9">
        <f t="shared" si="50"/>
        <v>1</v>
      </c>
      <c r="D816" s="9">
        <f t="shared" si="49"/>
        <v>0.80900000000027017</v>
      </c>
      <c r="E816" s="9">
        <f t="shared" si="51"/>
        <v>0.19099999999972983</v>
      </c>
      <c r="T816" s="9"/>
      <c r="U816" s="9"/>
      <c r="V816" s="9"/>
      <c r="W816" s="17"/>
      <c r="X816" s="9"/>
    </row>
    <row r="817" spans="2:24">
      <c r="B817" s="9">
        <f t="shared" si="52"/>
        <v>5.8100000000002705</v>
      </c>
      <c r="C817" s="9">
        <f t="shared" si="50"/>
        <v>1</v>
      </c>
      <c r="D817" s="9">
        <f t="shared" si="49"/>
        <v>0.8100000000002705</v>
      </c>
      <c r="E817" s="9">
        <f t="shared" si="51"/>
        <v>0.1899999999997295</v>
      </c>
      <c r="T817" s="9"/>
      <c r="U817" s="9"/>
      <c r="V817" s="9"/>
      <c r="W817" s="17"/>
      <c r="X817" s="9"/>
    </row>
    <row r="818" spans="2:24">
      <c r="B818" s="9">
        <f t="shared" si="52"/>
        <v>5.8110000000002708</v>
      </c>
      <c r="C818" s="9">
        <f t="shared" si="50"/>
        <v>1</v>
      </c>
      <c r="D818" s="9">
        <f t="shared" si="49"/>
        <v>0.81100000000027084</v>
      </c>
      <c r="E818" s="9">
        <f t="shared" si="51"/>
        <v>0.18899999999972916</v>
      </c>
      <c r="T818" s="9"/>
      <c r="U818" s="9"/>
      <c r="V818" s="9"/>
      <c r="W818" s="17"/>
      <c r="X818" s="9"/>
    </row>
    <row r="819" spans="2:24">
      <c r="B819" s="9">
        <f t="shared" si="52"/>
        <v>5.8120000000002712</v>
      </c>
      <c r="C819" s="9">
        <f t="shared" si="50"/>
        <v>1</v>
      </c>
      <c r="D819" s="9">
        <f t="shared" si="49"/>
        <v>0.81200000000027117</v>
      </c>
      <c r="E819" s="9">
        <f t="shared" si="51"/>
        <v>0.18799999999972883</v>
      </c>
      <c r="T819" s="9"/>
      <c r="U819" s="9"/>
      <c r="V819" s="9"/>
      <c r="W819" s="17"/>
      <c r="X819" s="9"/>
    </row>
    <row r="820" spans="2:24">
      <c r="B820" s="9">
        <f t="shared" si="52"/>
        <v>5.8130000000002715</v>
      </c>
      <c r="C820" s="9">
        <f t="shared" si="50"/>
        <v>1</v>
      </c>
      <c r="D820" s="9">
        <f t="shared" si="49"/>
        <v>0.81300000000027151</v>
      </c>
      <c r="E820" s="9">
        <f t="shared" si="51"/>
        <v>0.18699999999972849</v>
      </c>
      <c r="T820" s="9"/>
      <c r="U820" s="9"/>
      <c r="V820" s="9"/>
      <c r="W820" s="17"/>
      <c r="X820" s="9"/>
    </row>
    <row r="821" spans="2:24">
      <c r="B821" s="9">
        <f t="shared" si="52"/>
        <v>5.8140000000002718</v>
      </c>
      <c r="C821" s="9">
        <f t="shared" si="50"/>
        <v>1</v>
      </c>
      <c r="D821" s="9">
        <f t="shared" si="49"/>
        <v>0.81400000000027184</v>
      </c>
      <c r="E821" s="9">
        <f t="shared" si="51"/>
        <v>0.18599999999972816</v>
      </c>
      <c r="T821" s="9"/>
      <c r="U821" s="9"/>
      <c r="V821" s="9"/>
      <c r="W821" s="17"/>
      <c r="X821" s="9"/>
    </row>
    <row r="822" spans="2:24">
      <c r="B822" s="9">
        <f t="shared" si="52"/>
        <v>5.8150000000002722</v>
      </c>
      <c r="C822" s="9">
        <f t="shared" si="50"/>
        <v>1</v>
      </c>
      <c r="D822" s="9">
        <f t="shared" si="49"/>
        <v>0.81500000000027217</v>
      </c>
      <c r="E822" s="9">
        <f t="shared" si="51"/>
        <v>0.18499999999972783</v>
      </c>
      <c r="T822" s="9"/>
      <c r="U822" s="9"/>
      <c r="V822" s="9"/>
      <c r="W822" s="17"/>
      <c r="X822" s="9"/>
    </row>
    <row r="823" spans="2:24">
      <c r="B823" s="9">
        <f t="shared" si="52"/>
        <v>5.8160000000002725</v>
      </c>
      <c r="C823" s="9">
        <f t="shared" si="50"/>
        <v>1</v>
      </c>
      <c r="D823" s="9">
        <f t="shared" si="49"/>
        <v>0.81600000000027251</v>
      </c>
      <c r="E823" s="9">
        <f t="shared" si="51"/>
        <v>0.18399999999972749</v>
      </c>
      <c r="T823" s="9"/>
      <c r="U823" s="9"/>
      <c r="V823" s="9"/>
      <c r="W823" s="17"/>
      <c r="X823" s="9"/>
    </row>
    <row r="824" spans="2:24">
      <c r="B824" s="9">
        <f t="shared" si="52"/>
        <v>5.8170000000002728</v>
      </c>
      <c r="C824" s="9">
        <f t="shared" si="50"/>
        <v>1</v>
      </c>
      <c r="D824" s="9">
        <f t="shared" si="49"/>
        <v>0.81700000000027284</v>
      </c>
      <c r="E824" s="9">
        <f t="shared" si="51"/>
        <v>0.18299999999972716</v>
      </c>
      <c r="T824" s="9"/>
      <c r="U824" s="9"/>
      <c r="V824" s="9"/>
      <c r="W824" s="17"/>
      <c r="X824" s="9"/>
    </row>
    <row r="825" spans="2:24">
      <c r="B825" s="9">
        <f t="shared" si="52"/>
        <v>5.8180000000002732</v>
      </c>
      <c r="C825" s="9">
        <f t="shared" si="50"/>
        <v>1</v>
      </c>
      <c r="D825" s="9">
        <f t="shared" si="49"/>
        <v>0.81800000000027318</v>
      </c>
      <c r="E825" s="9">
        <f t="shared" si="51"/>
        <v>0.18199999999972682</v>
      </c>
      <c r="T825" s="9"/>
      <c r="U825" s="9"/>
      <c r="V825" s="9"/>
      <c r="W825" s="17"/>
      <c r="X825" s="9"/>
    </row>
    <row r="826" spans="2:24">
      <c r="B826" s="9">
        <f t="shared" si="52"/>
        <v>5.8190000000002735</v>
      </c>
      <c r="C826" s="9">
        <f t="shared" si="50"/>
        <v>1</v>
      </c>
      <c r="D826" s="9">
        <f t="shared" si="49"/>
        <v>0.81900000000027351</v>
      </c>
      <c r="E826" s="9">
        <f t="shared" si="51"/>
        <v>0.18099999999972649</v>
      </c>
      <c r="T826" s="9"/>
      <c r="U826" s="9"/>
      <c r="V826" s="9"/>
      <c r="W826" s="17"/>
      <c r="X826" s="9"/>
    </row>
    <row r="827" spans="2:24">
      <c r="B827" s="9">
        <f t="shared" si="52"/>
        <v>5.8200000000002738</v>
      </c>
      <c r="C827" s="9">
        <f t="shared" si="50"/>
        <v>1</v>
      </c>
      <c r="D827" s="9">
        <f t="shared" si="49"/>
        <v>0.82000000000027384</v>
      </c>
      <c r="E827" s="9">
        <f t="shared" si="51"/>
        <v>0.17999999999972616</v>
      </c>
      <c r="T827" s="9"/>
      <c r="U827" s="9"/>
      <c r="V827" s="9"/>
      <c r="W827" s="17"/>
      <c r="X827" s="9"/>
    </row>
    <row r="828" spans="2:24">
      <c r="B828" s="9">
        <f t="shared" si="52"/>
        <v>5.8210000000002742</v>
      </c>
      <c r="C828" s="9">
        <f t="shared" si="50"/>
        <v>1</v>
      </c>
      <c r="D828" s="9">
        <f t="shared" si="49"/>
        <v>0.82100000000027418</v>
      </c>
      <c r="E828" s="9">
        <f t="shared" si="51"/>
        <v>0.17899999999972582</v>
      </c>
      <c r="T828" s="9"/>
      <c r="U828" s="9"/>
      <c r="V828" s="9"/>
      <c r="W828" s="17"/>
      <c r="X828" s="9"/>
    </row>
    <row r="829" spans="2:24">
      <c r="B829" s="9">
        <f t="shared" si="52"/>
        <v>5.8220000000002745</v>
      </c>
      <c r="C829" s="9">
        <f t="shared" si="50"/>
        <v>1</v>
      </c>
      <c r="D829" s="9">
        <f t="shared" si="49"/>
        <v>0.82200000000027451</v>
      </c>
      <c r="E829" s="9">
        <f t="shared" si="51"/>
        <v>0.17799999999972549</v>
      </c>
      <c r="T829" s="9"/>
      <c r="U829" s="9"/>
      <c r="V829" s="9"/>
      <c r="W829" s="17"/>
      <c r="X829" s="9"/>
    </row>
    <row r="830" spans="2:24">
      <c r="B830" s="9">
        <f t="shared" si="52"/>
        <v>5.8230000000002748</v>
      </c>
      <c r="C830" s="9">
        <f t="shared" si="50"/>
        <v>1</v>
      </c>
      <c r="D830" s="9">
        <f t="shared" si="49"/>
        <v>0.82300000000027485</v>
      </c>
      <c r="E830" s="9">
        <f t="shared" si="51"/>
        <v>0.17699999999972515</v>
      </c>
      <c r="T830" s="9"/>
      <c r="U830" s="9"/>
      <c r="V830" s="9"/>
      <c r="W830" s="17"/>
      <c r="X830" s="9"/>
    </row>
    <row r="831" spans="2:24">
      <c r="B831" s="9">
        <f t="shared" si="52"/>
        <v>5.8240000000002752</v>
      </c>
      <c r="C831" s="9">
        <f t="shared" si="50"/>
        <v>1</v>
      </c>
      <c r="D831" s="9">
        <f t="shared" si="49"/>
        <v>0.82400000000027518</v>
      </c>
      <c r="E831" s="9">
        <f t="shared" si="51"/>
        <v>0.17599999999972482</v>
      </c>
      <c r="T831" s="9"/>
      <c r="U831" s="9"/>
      <c r="V831" s="9"/>
      <c r="W831" s="17"/>
      <c r="X831" s="9"/>
    </row>
    <row r="832" spans="2:24">
      <c r="B832" s="9">
        <f t="shared" si="52"/>
        <v>5.8250000000002755</v>
      </c>
      <c r="C832" s="9">
        <f t="shared" si="50"/>
        <v>1</v>
      </c>
      <c r="D832" s="9">
        <f t="shared" si="49"/>
        <v>0.82500000000027551</v>
      </c>
      <c r="E832" s="9">
        <f t="shared" si="51"/>
        <v>0.17499999999972449</v>
      </c>
      <c r="T832" s="9"/>
      <c r="U832" s="9"/>
      <c r="V832" s="9"/>
      <c r="W832" s="17"/>
      <c r="X832" s="9"/>
    </row>
    <row r="833" spans="2:24">
      <c r="B833" s="9">
        <f t="shared" si="52"/>
        <v>5.8260000000002758</v>
      </c>
      <c r="C833" s="9">
        <f t="shared" si="50"/>
        <v>1</v>
      </c>
      <c r="D833" s="9">
        <f t="shared" si="49"/>
        <v>0.82600000000027585</v>
      </c>
      <c r="E833" s="9">
        <f t="shared" si="51"/>
        <v>0.17399999999972415</v>
      </c>
      <c r="T833" s="9"/>
      <c r="U833" s="9"/>
      <c r="V833" s="9"/>
      <c r="W833" s="17"/>
      <c r="X833" s="9"/>
    </row>
    <row r="834" spans="2:24">
      <c r="B834" s="9">
        <f t="shared" si="52"/>
        <v>5.8270000000002762</v>
      </c>
      <c r="C834" s="9">
        <f t="shared" si="50"/>
        <v>1</v>
      </c>
      <c r="D834" s="9">
        <f t="shared" si="49"/>
        <v>0.82700000000027618</v>
      </c>
      <c r="E834" s="9">
        <f t="shared" si="51"/>
        <v>0.17299999999972382</v>
      </c>
      <c r="T834" s="9"/>
      <c r="U834" s="9"/>
      <c r="V834" s="9"/>
      <c r="W834" s="17"/>
      <c r="X834" s="9"/>
    </row>
    <row r="835" spans="2:24">
      <c r="B835" s="9">
        <f t="shared" si="52"/>
        <v>5.8280000000002765</v>
      </c>
      <c r="C835" s="9">
        <f t="shared" si="50"/>
        <v>1</v>
      </c>
      <c r="D835" s="9">
        <f t="shared" si="49"/>
        <v>0.82800000000027651</v>
      </c>
      <c r="E835" s="9">
        <f t="shared" si="51"/>
        <v>0.17199999999972349</v>
      </c>
      <c r="T835" s="9"/>
      <c r="U835" s="9"/>
      <c r="V835" s="9"/>
      <c r="W835" s="17"/>
      <c r="X835" s="9"/>
    </row>
    <row r="836" spans="2:24">
      <c r="B836" s="9">
        <f t="shared" si="52"/>
        <v>5.8290000000002768</v>
      </c>
      <c r="C836" s="9">
        <f t="shared" si="50"/>
        <v>1</v>
      </c>
      <c r="D836" s="9">
        <f t="shared" si="49"/>
        <v>0.82900000000027685</v>
      </c>
      <c r="E836" s="9">
        <f t="shared" si="51"/>
        <v>0.17099999999972315</v>
      </c>
      <c r="T836" s="9"/>
      <c r="U836" s="9"/>
      <c r="V836" s="9"/>
      <c r="W836" s="17"/>
      <c r="X836" s="9"/>
    </row>
    <row r="837" spans="2:24">
      <c r="B837" s="9">
        <f t="shared" si="52"/>
        <v>5.8300000000002772</v>
      </c>
      <c r="C837" s="9">
        <f t="shared" si="50"/>
        <v>1</v>
      </c>
      <c r="D837" s="9">
        <f t="shared" si="49"/>
        <v>0.83000000000027718</v>
      </c>
      <c r="E837" s="9">
        <f t="shared" si="51"/>
        <v>0.16999999999972282</v>
      </c>
      <c r="T837" s="9"/>
      <c r="U837" s="9"/>
      <c r="V837" s="9"/>
      <c r="W837" s="17"/>
      <c r="X837" s="9"/>
    </row>
    <row r="838" spans="2:24">
      <c r="B838" s="9">
        <f t="shared" si="52"/>
        <v>5.8310000000002775</v>
      </c>
      <c r="C838" s="9">
        <f t="shared" si="50"/>
        <v>1</v>
      </c>
      <c r="D838" s="9">
        <f t="shared" si="49"/>
        <v>0.83100000000027752</v>
      </c>
      <c r="E838" s="9">
        <f t="shared" si="51"/>
        <v>0.16899999999972248</v>
      </c>
      <c r="T838" s="9"/>
      <c r="U838" s="9"/>
      <c r="V838" s="9"/>
      <c r="W838" s="17"/>
      <c r="X838" s="9"/>
    </row>
    <row r="839" spans="2:24">
      <c r="B839" s="9">
        <f t="shared" si="52"/>
        <v>5.8320000000002779</v>
      </c>
      <c r="C839" s="9">
        <f t="shared" si="50"/>
        <v>1</v>
      </c>
      <c r="D839" s="9">
        <f t="shared" ref="D839:D902" si="53">($B839-$B$3)/($B$4-$B$3)</f>
        <v>0.83200000000027785</v>
      </c>
      <c r="E839" s="9">
        <f t="shared" si="51"/>
        <v>0.16799999999972215</v>
      </c>
      <c r="T839" s="9"/>
      <c r="U839" s="9"/>
      <c r="V839" s="9"/>
      <c r="W839" s="17"/>
      <c r="X839" s="9"/>
    </row>
    <row r="840" spans="2:24">
      <c r="B840" s="9">
        <f t="shared" si="52"/>
        <v>5.8330000000002782</v>
      </c>
      <c r="C840" s="9">
        <f t="shared" ref="C840:C903" si="54">IF(B840&gt;$B$4,0,1/($B$4-$B$3))</f>
        <v>1</v>
      </c>
      <c r="D840" s="9">
        <f t="shared" si="53"/>
        <v>0.83300000000027818</v>
      </c>
      <c r="E840" s="9">
        <f t="shared" ref="E840:E903" si="55">1-D840</f>
        <v>0.16699999999972182</v>
      </c>
      <c r="T840" s="9"/>
      <c r="U840" s="9"/>
      <c r="V840" s="9"/>
      <c r="W840" s="17"/>
      <c r="X840" s="9"/>
    </row>
    <row r="841" spans="2:24">
      <c r="B841" s="9">
        <f t="shared" ref="B841:B904" si="56">B840+($B$1007-$B$7)/1000</f>
        <v>5.8340000000002785</v>
      </c>
      <c r="C841" s="9">
        <f t="shared" si="54"/>
        <v>1</v>
      </c>
      <c r="D841" s="9">
        <f t="shared" si="53"/>
        <v>0.83400000000027852</v>
      </c>
      <c r="E841" s="9">
        <f t="shared" si="55"/>
        <v>0.16599999999972148</v>
      </c>
      <c r="T841" s="9"/>
      <c r="U841" s="9"/>
      <c r="V841" s="9"/>
      <c r="W841" s="17"/>
      <c r="X841" s="9"/>
    </row>
    <row r="842" spans="2:24">
      <c r="B842" s="9">
        <f t="shared" si="56"/>
        <v>5.8350000000002789</v>
      </c>
      <c r="C842" s="9">
        <f t="shared" si="54"/>
        <v>1</v>
      </c>
      <c r="D842" s="9">
        <f t="shared" si="53"/>
        <v>0.83500000000027885</v>
      </c>
      <c r="E842" s="9">
        <f t="shared" si="55"/>
        <v>0.16499999999972115</v>
      </c>
      <c r="T842" s="9"/>
      <c r="U842" s="9"/>
      <c r="V842" s="9"/>
      <c r="W842" s="17"/>
      <c r="X842" s="9"/>
    </row>
    <row r="843" spans="2:24">
      <c r="B843" s="9">
        <f t="shared" si="56"/>
        <v>5.8360000000002792</v>
      </c>
      <c r="C843" s="9">
        <f t="shared" si="54"/>
        <v>1</v>
      </c>
      <c r="D843" s="9">
        <f t="shared" si="53"/>
        <v>0.83600000000027919</v>
      </c>
      <c r="E843" s="9">
        <f t="shared" si="55"/>
        <v>0.16399999999972081</v>
      </c>
      <c r="T843" s="9"/>
      <c r="U843" s="9"/>
      <c r="V843" s="9"/>
      <c r="W843" s="17"/>
      <c r="X843" s="9"/>
    </row>
    <row r="844" spans="2:24">
      <c r="B844" s="9">
        <f t="shared" si="56"/>
        <v>5.8370000000002795</v>
      </c>
      <c r="C844" s="9">
        <f t="shared" si="54"/>
        <v>1</v>
      </c>
      <c r="D844" s="9">
        <f t="shared" si="53"/>
        <v>0.83700000000027952</v>
      </c>
      <c r="E844" s="9">
        <f t="shared" si="55"/>
        <v>0.16299999999972048</v>
      </c>
      <c r="T844" s="9"/>
      <c r="U844" s="9"/>
      <c r="V844" s="9"/>
      <c r="W844" s="17"/>
      <c r="X844" s="9"/>
    </row>
    <row r="845" spans="2:24">
      <c r="B845" s="9">
        <f t="shared" si="56"/>
        <v>5.8380000000002799</v>
      </c>
      <c r="C845" s="9">
        <f t="shared" si="54"/>
        <v>1</v>
      </c>
      <c r="D845" s="9">
        <f t="shared" si="53"/>
        <v>0.83800000000027985</v>
      </c>
      <c r="E845" s="9">
        <f t="shared" si="55"/>
        <v>0.16199999999972015</v>
      </c>
      <c r="T845" s="9"/>
      <c r="U845" s="9"/>
      <c r="V845" s="9"/>
      <c r="W845" s="17"/>
      <c r="X845" s="9"/>
    </row>
    <row r="846" spans="2:24">
      <c r="B846" s="9">
        <f t="shared" si="56"/>
        <v>5.8390000000002802</v>
      </c>
      <c r="C846" s="9">
        <f t="shared" si="54"/>
        <v>1</v>
      </c>
      <c r="D846" s="9">
        <f t="shared" si="53"/>
        <v>0.83900000000028019</v>
      </c>
      <c r="E846" s="9">
        <f t="shared" si="55"/>
        <v>0.16099999999971981</v>
      </c>
      <c r="T846" s="9"/>
      <c r="U846" s="9"/>
      <c r="V846" s="9"/>
      <c r="W846" s="17"/>
      <c r="X846" s="9"/>
    </row>
    <row r="847" spans="2:24">
      <c r="B847" s="9">
        <f t="shared" si="56"/>
        <v>5.8400000000002805</v>
      </c>
      <c r="C847" s="9">
        <f t="shared" si="54"/>
        <v>1</v>
      </c>
      <c r="D847" s="9">
        <f t="shared" si="53"/>
        <v>0.84000000000028052</v>
      </c>
      <c r="E847" s="9">
        <f t="shared" si="55"/>
        <v>0.15999999999971948</v>
      </c>
      <c r="T847" s="9"/>
      <c r="U847" s="9"/>
      <c r="V847" s="9"/>
      <c r="W847" s="17"/>
      <c r="X847" s="9"/>
    </row>
    <row r="848" spans="2:24">
      <c r="B848" s="9">
        <f t="shared" si="56"/>
        <v>5.8410000000002809</v>
      </c>
      <c r="C848" s="9">
        <f t="shared" si="54"/>
        <v>1</v>
      </c>
      <c r="D848" s="9">
        <f t="shared" si="53"/>
        <v>0.84100000000028086</v>
      </c>
      <c r="E848" s="9">
        <f t="shared" si="55"/>
        <v>0.15899999999971914</v>
      </c>
      <c r="T848" s="9"/>
      <c r="U848" s="9"/>
      <c r="V848" s="9"/>
      <c r="W848" s="17"/>
      <c r="X848" s="9"/>
    </row>
    <row r="849" spans="2:24">
      <c r="B849" s="9">
        <f t="shared" si="56"/>
        <v>5.8420000000002812</v>
      </c>
      <c r="C849" s="9">
        <f t="shared" si="54"/>
        <v>1</v>
      </c>
      <c r="D849" s="9">
        <f t="shared" si="53"/>
        <v>0.84200000000028119</v>
      </c>
      <c r="E849" s="9">
        <f t="shared" si="55"/>
        <v>0.15799999999971881</v>
      </c>
      <c r="T849" s="9"/>
      <c r="U849" s="9"/>
      <c r="V849" s="9"/>
      <c r="W849" s="17"/>
      <c r="X849" s="9"/>
    </row>
    <row r="850" spans="2:24">
      <c r="B850" s="9">
        <f t="shared" si="56"/>
        <v>5.8430000000002815</v>
      </c>
      <c r="C850" s="9">
        <f t="shared" si="54"/>
        <v>1</v>
      </c>
      <c r="D850" s="9">
        <f t="shared" si="53"/>
        <v>0.84300000000028152</v>
      </c>
      <c r="E850" s="9">
        <f t="shared" si="55"/>
        <v>0.15699999999971848</v>
      </c>
      <c r="T850" s="9"/>
      <c r="U850" s="9"/>
      <c r="V850" s="9"/>
      <c r="W850" s="17"/>
      <c r="X850" s="9"/>
    </row>
    <row r="851" spans="2:24">
      <c r="B851" s="9">
        <f t="shared" si="56"/>
        <v>5.8440000000002819</v>
      </c>
      <c r="C851" s="9">
        <f t="shared" si="54"/>
        <v>1</v>
      </c>
      <c r="D851" s="9">
        <f t="shared" si="53"/>
        <v>0.84400000000028186</v>
      </c>
      <c r="E851" s="9">
        <f t="shared" si="55"/>
        <v>0.15599999999971814</v>
      </c>
      <c r="T851" s="9"/>
      <c r="U851" s="9"/>
      <c r="V851" s="9"/>
      <c r="W851" s="17"/>
      <c r="X851" s="9"/>
    </row>
    <row r="852" spans="2:24">
      <c r="B852" s="9">
        <f t="shared" si="56"/>
        <v>5.8450000000002822</v>
      </c>
      <c r="C852" s="9">
        <f t="shared" si="54"/>
        <v>1</v>
      </c>
      <c r="D852" s="9">
        <f t="shared" si="53"/>
        <v>0.84500000000028219</v>
      </c>
      <c r="E852" s="9">
        <f t="shared" si="55"/>
        <v>0.15499999999971781</v>
      </c>
      <c r="T852" s="9"/>
      <c r="U852" s="9"/>
      <c r="V852" s="9"/>
      <c r="W852" s="17"/>
      <c r="X852" s="9"/>
    </row>
    <row r="853" spans="2:24">
      <c r="B853" s="9">
        <f t="shared" si="56"/>
        <v>5.8460000000002825</v>
      </c>
      <c r="C853" s="9">
        <f t="shared" si="54"/>
        <v>1</v>
      </c>
      <c r="D853" s="9">
        <f t="shared" si="53"/>
        <v>0.84600000000028253</v>
      </c>
      <c r="E853" s="9">
        <f t="shared" si="55"/>
        <v>0.15399999999971747</v>
      </c>
      <c r="T853" s="9"/>
      <c r="U853" s="9"/>
      <c r="V853" s="9"/>
      <c r="W853" s="17"/>
      <c r="X853" s="9"/>
    </row>
    <row r="854" spans="2:24">
      <c r="B854" s="9">
        <f t="shared" si="56"/>
        <v>5.8470000000002829</v>
      </c>
      <c r="C854" s="9">
        <f t="shared" si="54"/>
        <v>1</v>
      </c>
      <c r="D854" s="9">
        <f t="shared" si="53"/>
        <v>0.84700000000028286</v>
      </c>
      <c r="E854" s="9">
        <f t="shared" si="55"/>
        <v>0.15299999999971714</v>
      </c>
      <c r="T854" s="9"/>
      <c r="U854" s="9"/>
      <c r="V854" s="9"/>
      <c r="W854" s="17"/>
      <c r="X854" s="9"/>
    </row>
    <row r="855" spans="2:24">
      <c r="B855" s="9">
        <f t="shared" si="56"/>
        <v>5.8480000000002832</v>
      </c>
      <c r="C855" s="9">
        <f t="shared" si="54"/>
        <v>1</v>
      </c>
      <c r="D855" s="9">
        <f t="shared" si="53"/>
        <v>0.84800000000028319</v>
      </c>
      <c r="E855" s="9">
        <f t="shared" si="55"/>
        <v>0.15199999999971681</v>
      </c>
      <c r="T855" s="9"/>
      <c r="U855" s="9"/>
      <c r="V855" s="9"/>
      <c r="W855" s="17"/>
      <c r="X855" s="9"/>
    </row>
    <row r="856" spans="2:24">
      <c r="B856" s="9">
        <f t="shared" si="56"/>
        <v>5.8490000000002835</v>
      </c>
      <c r="C856" s="9">
        <f t="shared" si="54"/>
        <v>1</v>
      </c>
      <c r="D856" s="9">
        <f t="shared" si="53"/>
        <v>0.84900000000028353</v>
      </c>
      <c r="E856" s="9">
        <f t="shared" si="55"/>
        <v>0.15099999999971647</v>
      </c>
      <c r="T856" s="9"/>
      <c r="U856" s="9"/>
      <c r="V856" s="9"/>
      <c r="W856" s="17"/>
      <c r="X856" s="9"/>
    </row>
    <row r="857" spans="2:24">
      <c r="B857" s="9">
        <f t="shared" si="56"/>
        <v>5.8500000000002839</v>
      </c>
      <c r="C857" s="9">
        <f t="shared" si="54"/>
        <v>1</v>
      </c>
      <c r="D857" s="9">
        <f t="shared" si="53"/>
        <v>0.85000000000028386</v>
      </c>
      <c r="E857" s="9">
        <f t="shared" si="55"/>
        <v>0.14999999999971614</v>
      </c>
      <c r="T857" s="9"/>
      <c r="U857" s="9"/>
      <c r="V857" s="9"/>
      <c r="W857" s="17"/>
      <c r="X857" s="9"/>
    </row>
    <row r="858" spans="2:24">
      <c r="B858" s="9">
        <f t="shared" si="56"/>
        <v>5.8510000000002842</v>
      </c>
      <c r="C858" s="9">
        <f t="shared" si="54"/>
        <v>1</v>
      </c>
      <c r="D858" s="9">
        <f t="shared" si="53"/>
        <v>0.8510000000002842</v>
      </c>
      <c r="E858" s="9">
        <f t="shared" si="55"/>
        <v>0.1489999999997158</v>
      </c>
      <c r="T858" s="9"/>
      <c r="U858" s="9"/>
      <c r="V858" s="9"/>
      <c r="W858" s="17"/>
      <c r="X858" s="9"/>
    </row>
    <row r="859" spans="2:24">
      <c r="B859" s="9">
        <f t="shared" si="56"/>
        <v>5.8520000000002845</v>
      </c>
      <c r="C859" s="9">
        <f t="shared" si="54"/>
        <v>1</v>
      </c>
      <c r="D859" s="9">
        <f t="shared" si="53"/>
        <v>0.85200000000028453</v>
      </c>
      <c r="E859" s="9">
        <f t="shared" si="55"/>
        <v>0.14799999999971547</v>
      </c>
      <c r="T859" s="9"/>
      <c r="U859" s="9"/>
      <c r="V859" s="9"/>
      <c r="W859" s="17"/>
      <c r="X859" s="9"/>
    </row>
    <row r="860" spans="2:24">
      <c r="B860" s="9">
        <f t="shared" si="56"/>
        <v>5.8530000000002849</v>
      </c>
      <c r="C860" s="9">
        <f t="shared" si="54"/>
        <v>1</v>
      </c>
      <c r="D860" s="9">
        <f t="shared" si="53"/>
        <v>0.85300000000028486</v>
      </c>
      <c r="E860" s="9">
        <f t="shared" si="55"/>
        <v>0.14699999999971514</v>
      </c>
      <c r="T860" s="9"/>
      <c r="U860" s="9"/>
      <c r="V860" s="9"/>
      <c r="W860" s="17"/>
      <c r="X860" s="9"/>
    </row>
    <row r="861" spans="2:24">
      <c r="B861" s="9">
        <f t="shared" si="56"/>
        <v>5.8540000000002852</v>
      </c>
      <c r="C861" s="9">
        <f t="shared" si="54"/>
        <v>1</v>
      </c>
      <c r="D861" s="9">
        <f t="shared" si="53"/>
        <v>0.8540000000002852</v>
      </c>
      <c r="E861" s="9">
        <f t="shared" si="55"/>
        <v>0.1459999999997148</v>
      </c>
      <c r="T861" s="9"/>
      <c r="U861" s="9"/>
      <c r="V861" s="9"/>
      <c r="W861" s="17"/>
      <c r="X861" s="9"/>
    </row>
    <row r="862" spans="2:24">
      <c r="B862" s="9">
        <f t="shared" si="56"/>
        <v>5.8550000000002855</v>
      </c>
      <c r="C862" s="9">
        <f t="shared" si="54"/>
        <v>1</v>
      </c>
      <c r="D862" s="9">
        <f t="shared" si="53"/>
        <v>0.85500000000028553</v>
      </c>
      <c r="E862" s="9">
        <f t="shared" si="55"/>
        <v>0.14499999999971447</v>
      </c>
      <c r="T862" s="9"/>
      <c r="U862" s="9"/>
      <c r="V862" s="9"/>
      <c r="W862" s="17"/>
      <c r="X862" s="9"/>
    </row>
    <row r="863" spans="2:24">
      <c r="B863" s="9">
        <f t="shared" si="56"/>
        <v>5.8560000000002859</v>
      </c>
      <c r="C863" s="9">
        <f t="shared" si="54"/>
        <v>1</v>
      </c>
      <c r="D863" s="9">
        <f t="shared" si="53"/>
        <v>0.85600000000028587</v>
      </c>
      <c r="E863" s="9">
        <f t="shared" si="55"/>
        <v>0.14399999999971413</v>
      </c>
      <c r="T863" s="9"/>
      <c r="U863" s="9"/>
      <c r="V863" s="9"/>
      <c r="W863" s="17"/>
      <c r="X863" s="9"/>
    </row>
    <row r="864" spans="2:24">
      <c r="B864" s="9">
        <f t="shared" si="56"/>
        <v>5.8570000000002862</v>
      </c>
      <c r="C864" s="9">
        <f t="shared" si="54"/>
        <v>1</v>
      </c>
      <c r="D864" s="9">
        <f t="shared" si="53"/>
        <v>0.8570000000002862</v>
      </c>
      <c r="E864" s="9">
        <f t="shared" si="55"/>
        <v>0.1429999999997138</v>
      </c>
      <c r="T864" s="9"/>
      <c r="U864" s="9"/>
      <c r="V864" s="9"/>
      <c r="W864" s="17"/>
      <c r="X864" s="9"/>
    </row>
    <row r="865" spans="2:24">
      <c r="B865" s="9">
        <f t="shared" si="56"/>
        <v>5.8580000000002865</v>
      </c>
      <c r="C865" s="9">
        <f t="shared" si="54"/>
        <v>1</v>
      </c>
      <c r="D865" s="9">
        <f t="shared" si="53"/>
        <v>0.85800000000028653</v>
      </c>
      <c r="E865" s="9">
        <f t="shared" si="55"/>
        <v>0.14199999999971347</v>
      </c>
      <c r="T865" s="9"/>
      <c r="U865" s="9"/>
      <c r="V865" s="9"/>
      <c r="W865" s="17"/>
      <c r="X865" s="9"/>
    </row>
    <row r="866" spans="2:24">
      <c r="B866" s="9">
        <f t="shared" si="56"/>
        <v>5.8590000000002869</v>
      </c>
      <c r="C866" s="9">
        <f t="shared" si="54"/>
        <v>1</v>
      </c>
      <c r="D866" s="9">
        <f t="shared" si="53"/>
        <v>0.85900000000028687</v>
      </c>
      <c r="E866" s="9">
        <f t="shared" si="55"/>
        <v>0.14099999999971313</v>
      </c>
      <c r="T866" s="9"/>
      <c r="U866" s="9"/>
      <c r="V866" s="9"/>
      <c r="W866" s="17"/>
      <c r="X866" s="9"/>
    </row>
    <row r="867" spans="2:24">
      <c r="B867" s="9">
        <f t="shared" si="56"/>
        <v>5.8600000000002872</v>
      </c>
      <c r="C867" s="9">
        <f t="shared" si="54"/>
        <v>1</v>
      </c>
      <c r="D867" s="9">
        <f t="shared" si="53"/>
        <v>0.8600000000002872</v>
      </c>
      <c r="E867" s="9">
        <f t="shared" si="55"/>
        <v>0.1399999999997128</v>
      </c>
      <c r="T867" s="9"/>
      <c r="U867" s="9"/>
      <c r="V867" s="9"/>
      <c r="W867" s="17"/>
      <c r="X867" s="9"/>
    </row>
    <row r="868" spans="2:24">
      <c r="B868" s="9">
        <f t="shared" si="56"/>
        <v>5.8610000000002875</v>
      </c>
      <c r="C868" s="9">
        <f t="shared" si="54"/>
        <v>1</v>
      </c>
      <c r="D868" s="9">
        <f t="shared" si="53"/>
        <v>0.86100000000028754</v>
      </c>
      <c r="E868" s="9">
        <f t="shared" si="55"/>
        <v>0.13899999999971246</v>
      </c>
      <c r="T868" s="9"/>
      <c r="U868" s="9"/>
      <c r="V868" s="9"/>
      <c r="W868" s="17"/>
      <c r="X868" s="9"/>
    </row>
    <row r="869" spans="2:24">
      <c r="B869" s="9">
        <f t="shared" si="56"/>
        <v>5.8620000000002879</v>
      </c>
      <c r="C869" s="9">
        <f t="shared" si="54"/>
        <v>1</v>
      </c>
      <c r="D869" s="9">
        <f t="shared" si="53"/>
        <v>0.86200000000028787</v>
      </c>
      <c r="E869" s="9">
        <f t="shared" si="55"/>
        <v>0.13799999999971213</v>
      </c>
      <c r="T869" s="9"/>
      <c r="U869" s="9"/>
      <c r="V869" s="9"/>
      <c r="W869" s="17"/>
      <c r="X869" s="9"/>
    </row>
    <row r="870" spans="2:24">
      <c r="B870" s="9">
        <f t="shared" si="56"/>
        <v>5.8630000000002882</v>
      </c>
      <c r="C870" s="9">
        <f t="shared" si="54"/>
        <v>1</v>
      </c>
      <c r="D870" s="9">
        <f t="shared" si="53"/>
        <v>0.8630000000002882</v>
      </c>
      <c r="E870" s="9">
        <f t="shared" si="55"/>
        <v>0.1369999999997118</v>
      </c>
      <c r="T870" s="9"/>
      <c r="U870" s="9"/>
      <c r="V870" s="9"/>
      <c r="W870" s="17"/>
      <c r="X870" s="9"/>
    </row>
    <row r="871" spans="2:24">
      <c r="B871" s="9">
        <f t="shared" si="56"/>
        <v>5.8640000000002885</v>
      </c>
      <c r="C871" s="9">
        <f t="shared" si="54"/>
        <v>1</v>
      </c>
      <c r="D871" s="9">
        <f t="shared" si="53"/>
        <v>0.86400000000028854</v>
      </c>
      <c r="E871" s="9">
        <f t="shared" si="55"/>
        <v>0.13599999999971146</v>
      </c>
      <c r="T871" s="9"/>
      <c r="U871" s="9"/>
      <c r="V871" s="9"/>
      <c r="W871" s="17"/>
      <c r="X871" s="9"/>
    </row>
    <row r="872" spans="2:24">
      <c r="B872" s="9">
        <f t="shared" si="56"/>
        <v>5.8650000000002889</v>
      </c>
      <c r="C872" s="9">
        <f t="shared" si="54"/>
        <v>1</v>
      </c>
      <c r="D872" s="9">
        <f t="shared" si="53"/>
        <v>0.86500000000028887</v>
      </c>
      <c r="E872" s="9">
        <f t="shared" si="55"/>
        <v>0.13499999999971113</v>
      </c>
      <c r="T872" s="9"/>
      <c r="U872" s="9"/>
      <c r="V872" s="9"/>
      <c r="W872" s="17"/>
      <c r="X872" s="9"/>
    </row>
    <row r="873" spans="2:24">
      <c r="B873" s="9">
        <f t="shared" si="56"/>
        <v>5.8660000000002892</v>
      </c>
      <c r="C873" s="9">
        <f t="shared" si="54"/>
        <v>1</v>
      </c>
      <c r="D873" s="9">
        <f t="shared" si="53"/>
        <v>0.86600000000028921</v>
      </c>
      <c r="E873" s="9">
        <f t="shared" si="55"/>
        <v>0.13399999999971079</v>
      </c>
      <c r="T873" s="9"/>
      <c r="U873" s="9"/>
      <c r="V873" s="9"/>
      <c r="W873" s="17"/>
      <c r="X873" s="9"/>
    </row>
    <row r="874" spans="2:24">
      <c r="B874" s="9">
        <f t="shared" si="56"/>
        <v>5.8670000000002895</v>
      </c>
      <c r="C874" s="9">
        <f t="shared" si="54"/>
        <v>1</v>
      </c>
      <c r="D874" s="9">
        <f t="shared" si="53"/>
        <v>0.86700000000028954</v>
      </c>
      <c r="E874" s="9">
        <f t="shared" si="55"/>
        <v>0.13299999999971046</v>
      </c>
      <c r="T874" s="9"/>
      <c r="U874" s="9"/>
      <c r="V874" s="9"/>
      <c r="W874" s="17"/>
      <c r="X874" s="9"/>
    </row>
    <row r="875" spans="2:24">
      <c r="B875" s="9">
        <f t="shared" si="56"/>
        <v>5.8680000000002899</v>
      </c>
      <c r="C875" s="9">
        <f t="shared" si="54"/>
        <v>1</v>
      </c>
      <c r="D875" s="9">
        <f t="shared" si="53"/>
        <v>0.86800000000028987</v>
      </c>
      <c r="E875" s="9">
        <f t="shared" si="55"/>
        <v>0.13199999999971013</v>
      </c>
      <c r="T875" s="9"/>
      <c r="U875" s="9"/>
      <c r="V875" s="9"/>
      <c r="W875" s="17"/>
      <c r="X875" s="9"/>
    </row>
    <row r="876" spans="2:24">
      <c r="B876" s="9">
        <f t="shared" si="56"/>
        <v>5.8690000000002902</v>
      </c>
      <c r="C876" s="9">
        <f t="shared" si="54"/>
        <v>1</v>
      </c>
      <c r="D876" s="9">
        <f t="shared" si="53"/>
        <v>0.86900000000029021</v>
      </c>
      <c r="E876" s="9">
        <f t="shared" si="55"/>
        <v>0.13099999999970979</v>
      </c>
      <c r="T876" s="9"/>
      <c r="U876" s="9"/>
      <c r="V876" s="9"/>
      <c r="W876" s="17"/>
      <c r="X876" s="9"/>
    </row>
    <row r="877" spans="2:24">
      <c r="B877" s="9">
        <f t="shared" si="56"/>
        <v>5.8700000000002905</v>
      </c>
      <c r="C877" s="9">
        <f t="shared" si="54"/>
        <v>1</v>
      </c>
      <c r="D877" s="9">
        <f t="shared" si="53"/>
        <v>0.87000000000029054</v>
      </c>
      <c r="E877" s="9">
        <f t="shared" si="55"/>
        <v>0.12999999999970946</v>
      </c>
      <c r="T877" s="9"/>
      <c r="U877" s="9"/>
      <c r="V877" s="9"/>
      <c r="W877" s="17"/>
      <c r="X877" s="9"/>
    </row>
    <row r="878" spans="2:24">
      <c r="B878" s="9">
        <f t="shared" si="56"/>
        <v>5.8710000000002909</v>
      </c>
      <c r="C878" s="9">
        <f t="shared" si="54"/>
        <v>1</v>
      </c>
      <c r="D878" s="9">
        <f t="shared" si="53"/>
        <v>0.87100000000029087</v>
      </c>
      <c r="E878" s="9">
        <f t="shared" si="55"/>
        <v>0.12899999999970913</v>
      </c>
      <c r="T878" s="9"/>
      <c r="U878" s="9"/>
      <c r="V878" s="9"/>
      <c r="W878" s="17"/>
      <c r="X878" s="9"/>
    </row>
    <row r="879" spans="2:24">
      <c r="B879" s="9">
        <f t="shared" si="56"/>
        <v>5.8720000000002912</v>
      </c>
      <c r="C879" s="9">
        <f t="shared" si="54"/>
        <v>1</v>
      </c>
      <c r="D879" s="9">
        <f t="shared" si="53"/>
        <v>0.87200000000029121</v>
      </c>
      <c r="E879" s="9">
        <f t="shared" si="55"/>
        <v>0.12799999999970879</v>
      </c>
      <c r="T879" s="9"/>
      <c r="U879" s="9"/>
      <c r="V879" s="9"/>
      <c r="W879" s="17"/>
      <c r="X879" s="9"/>
    </row>
    <row r="880" spans="2:24">
      <c r="B880" s="9">
        <f t="shared" si="56"/>
        <v>5.8730000000002915</v>
      </c>
      <c r="C880" s="9">
        <f t="shared" si="54"/>
        <v>1</v>
      </c>
      <c r="D880" s="9">
        <f t="shared" si="53"/>
        <v>0.87300000000029154</v>
      </c>
      <c r="E880" s="9">
        <f t="shared" si="55"/>
        <v>0.12699999999970846</v>
      </c>
      <c r="T880" s="9"/>
      <c r="U880" s="9"/>
      <c r="V880" s="9"/>
      <c r="W880" s="17"/>
      <c r="X880" s="9"/>
    </row>
    <row r="881" spans="2:24">
      <c r="B881" s="9">
        <f t="shared" si="56"/>
        <v>5.8740000000002919</v>
      </c>
      <c r="C881" s="9">
        <f t="shared" si="54"/>
        <v>1</v>
      </c>
      <c r="D881" s="9">
        <f t="shared" si="53"/>
        <v>0.87400000000029188</v>
      </c>
      <c r="E881" s="9">
        <f t="shared" si="55"/>
        <v>0.12599999999970812</v>
      </c>
      <c r="T881" s="9"/>
      <c r="U881" s="9"/>
      <c r="V881" s="9"/>
      <c r="W881" s="17"/>
      <c r="X881" s="9"/>
    </row>
    <row r="882" spans="2:24">
      <c r="B882" s="9">
        <f t="shared" si="56"/>
        <v>5.8750000000002922</v>
      </c>
      <c r="C882" s="9">
        <f t="shared" si="54"/>
        <v>1</v>
      </c>
      <c r="D882" s="9">
        <f t="shared" si="53"/>
        <v>0.87500000000029221</v>
      </c>
      <c r="E882" s="9">
        <f t="shared" si="55"/>
        <v>0.12499999999970779</v>
      </c>
      <c r="T882" s="9"/>
      <c r="U882" s="9"/>
      <c r="V882" s="9"/>
      <c r="W882" s="17"/>
      <c r="X882" s="9"/>
    </row>
    <row r="883" spans="2:24">
      <c r="B883" s="9">
        <f t="shared" si="56"/>
        <v>5.8760000000002925</v>
      </c>
      <c r="C883" s="9">
        <f t="shared" si="54"/>
        <v>1</v>
      </c>
      <c r="D883" s="9">
        <f t="shared" si="53"/>
        <v>0.87600000000029254</v>
      </c>
      <c r="E883" s="9">
        <f t="shared" si="55"/>
        <v>0.12399999999970746</v>
      </c>
      <c r="T883" s="9"/>
      <c r="U883" s="9"/>
      <c r="V883" s="9"/>
      <c r="W883" s="17"/>
      <c r="X883" s="9"/>
    </row>
    <row r="884" spans="2:24">
      <c r="B884" s="9">
        <f t="shared" si="56"/>
        <v>5.8770000000002929</v>
      </c>
      <c r="C884" s="9">
        <f t="shared" si="54"/>
        <v>1</v>
      </c>
      <c r="D884" s="9">
        <f t="shared" si="53"/>
        <v>0.87700000000029288</v>
      </c>
      <c r="E884" s="9">
        <f t="shared" si="55"/>
        <v>0.12299999999970712</v>
      </c>
      <c r="T884" s="9"/>
      <c r="U884" s="9"/>
      <c r="V884" s="9"/>
      <c r="W884" s="17"/>
      <c r="X884" s="9"/>
    </row>
    <row r="885" spans="2:24">
      <c r="B885" s="9">
        <f t="shared" si="56"/>
        <v>5.8780000000002932</v>
      </c>
      <c r="C885" s="9">
        <f t="shared" si="54"/>
        <v>1</v>
      </c>
      <c r="D885" s="9">
        <f t="shared" si="53"/>
        <v>0.87800000000029321</v>
      </c>
      <c r="E885" s="9">
        <f t="shared" si="55"/>
        <v>0.12199999999970679</v>
      </c>
      <c r="T885" s="9"/>
      <c r="U885" s="9"/>
      <c r="V885" s="9"/>
      <c r="W885" s="17"/>
      <c r="X885" s="9"/>
    </row>
    <row r="886" spans="2:24">
      <c r="B886" s="9">
        <f t="shared" si="56"/>
        <v>5.8790000000002935</v>
      </c>
      <c r="C886" s="9">
        <f t="shared" si="54"/>
        <v>1</v>
      </c>
      <c r="D886" s="9">
        <f t="shared" si="53"/>
        <v>0.87900000000029355</v>
      </c>
      <c r="E886" s="9">
        <f t="shared" si="55"/>
        <v>0.12099999999970645</v>
      </c>
      <c r="T886" s="9"/>
      <c r="U886" s="9"/>
      <c r="V886" s="9"/>
      <c r="W886" s="17"/>
      <c r="X886" s="9"/>
    </row>
    <row r="887" spans="2:24">
      <c r="B887" s="9">
        <f t="shared" si="56"/>
        <v>5.8800000000002939</v>
      </c>
      <c r="C887" s="9">
        <f t="shared" si="54"/>
        <v>1</v>
      </c>
      <c r="D887" s="9">
        <f t="shared" si="53"/>
        <v>0.88000000000029388</v>
      </c>
      <c r="E887" s="9">
        <f t="shared" si="55"/>
        <v>0.11999999999970612</v>
      </c>
      <c r="T887" s="9"/>
      <c r="U887" s="9"/>
      <c r="V887" s="9"/>
      <c r="W887" s="17"/>
      <c r="X887" s="9"/>
    </row>
    <row r="888" spans="2:24">
      <c r="B888" s="9">
        <f t="shared" si="56"/>
        <v>5.8810000000002942</v>
      </c>
      <c r="C888" s="9">
        <f t="shared" si="54"/>
        <v>1</v>
      </c>
      <c r="D888" s="9">
        <f t="shared" si="53"/>
        <v>0.88100000000029421</v>
      </c>
      <c r="E888" s="9">
        <f t="shared" si="55"/>
        <v>0.11899999999970579</v>
      </c>
      <c r="T888" s="9"/>
      <c r="U888" s="9"/>
      <c r="V888" s="9"/>
      <c r="W888" s="17"/>
      <c r="X888" s="9"/>
    </row>
    <row r="889" spans="2:24">
      <c r="B889" s="9">
        <f t="shared" si="56"/>
        <v>5.8820000000002945</v>
      </c>
      <c r="C889" s="9">
        <f t="shared" si="54"/>
        <v>1</v>
      </c>
      <c r="D889" s="9">
        <f t="shared" si="53"/>
        <v>0.88200000000029455</v>
      </c>
      <c r="E889" s="9">
        <f t="shared" si="55"/>
        <v>0.11799999999970545</v>
      </c>
      <c r="T889" s="9"/>
      <c r="U889" s="9"/>
      <c r="V889" s="9"/>
      <c r="W889" s="17"/>
      <c r="X889" s="9"/>
    </row>
    <row r="890" spans="2:24">
      <c r="B890" s="9">
        <f t="shared" si="56"/>
        <v>5.8830000000002949</v>
      </c>
      <c r="C890" s="9">
        <f t="shared" si="54"/>
        <v>1</v>
      </c>
      <c r="D890" s="9">
        <f t="shared" si="53"/>
        <v>0.88300000000029488</v>
      </c>
      <c r="E890" s="9">
        <f t="shared" si="55"/>
        <v>0.11699999999970512</v>
      </c>
      <c r="T890" s="9"/>
      <c r="U890" s="9"/>
      <c r="V890" s="9"/>
      <c r="W890" s="17"/>
      <c r="X890" s="9"/>
    </row>
    <row r="891" spans="2:24">
      <c r="B891" s="9">
        <f t="shared" si="56"/>
        <v>5.8840000000002952</v>
      </c>
      <c r="C891" s="9">
        <f t="shared" si="54"/>
        <v>1</v>
      </c>
      <c r="D891" s="9">
        <f t="shared" si="53"/>
        <v>0.88400000000029522</v>
      </c>
      <c r="E891" s="9">
        <f t="shared" si="55"/>
        <v>0.11599999999970478</v>
      </c>
      <c r="T891" s="9"/>
      <c r="U891" s="9"/>
      <c r="V891" s="9"/>
      <c r="W891" s="17"/>
      <c r="X891" s="9"/>
    </row>
    <row r="892" spans="2:24">
      <c r="B892" s="9">
        <f t="shared" si="56"/>
        <v>5.8850000000002956</v>
      </c>
      <c r="C892" s="9">
        <f t="shared" si="54"/>
        <v>1</v>
      </c>
      <c r="D892" s="9">
        <f t="shared" si="53"/>
        <v>0.88500000000029555</v>
      </c>
      <c r="E892" s="9">
        <f t="shared" si="55"/>
        <v>0.11499999999970445</v>
      </c>
      <c r="T892" s="9"/>
      <c r="U892" s="9"/>
      <c r="V892" s="9"/>
      <c r="W892" s="17"/>
      <c r="X892" s="9"/>
    </row>
    <row r="893" spans="2:24">
      <c r="B893" s="9">
        <f t="shared" si="56"/>
        <v>5.8860000000002959</v>
      </c>
      <c r="C893" s="9">
        <f t="shared" si="54"/>
        <v>1</v>
      </c>
      <c r="D893" s="9">
        <f t="shared" si="53"/>
        <v>0.88600000000029588</v>
      </c>
      <c r="E893" s="9">
        <f t="shared" si="55"/>
        <v>0.11399999999970412</v>
      </c>
      <c r="T893" s="9"/>
      <c r="U893" s="9"/>
      <c r="V893" s="9"/>
      <c r="W893" s="17"/>
      <c r="X893" s="9"/>
    </row>
    <row r="894" spans="2:24">
      <c r="B894" s="9">
        <f t="shared" si="56"/>
        <v>5.8870000000002962</v>
      </c>
      <c r="C894" s="9">
        <f t="shared" si="54"/>
        <v>1</v>
      </c>
      <c r="D894" s="9">
        <f t="shared" si="53"/>
        <v>0.88700000000029622</v>
      </c>
      <c r="E894" s="9">
        <f t="shared" si="55"/>
        <v>0.11299999999970378</v>
      </c>
      <c r="T894" s="9"/>
      <c r="U894" s="9"/>
      <c r="V894" s="9"/>
      <c r="W894" s="17"/>
      <c r="X894" s="9"/>
    </row>
    <row r="895" spans="2:24">
      <c r="B895" s="9">
        <f t="shared" si="56"/>
        <v>5.8880000000002966</v>
      </c>
      <c r="C895" s="9">
        <f t="shared" si="54"/>
        <v>1</v>
      </c>
      <c r="D895" s="9">
        <f t="shared" si="53"/>
        <v>0.88800000000029655</v>
      </c>
      <c r="E895" s="9">
        <f t="shared" si="55"/>
        <v>0.11199999999970345</v>
      </c>
      <c r="T895" s="9"/>
      <c r="U895" s="9"/>
      <c r="V895" s="9"/>
      <c r="W895" s="17"/>
      <c r="X895" s="9"/>
    </row>
    <row r="896" spans="2:24">
      <c r="B896" s="9">
        <f t="shared" si="56"/>
        <v>5.8890000000002969</v>
      </c>
      <c r="C896" s="9">
        <f t="shared" si="54"/>
        <v>1</v>
      </c>
      <c r="D896" s="9">
        <f t="shared" si="53"/>
        <v>0.88900000000029689</v>
      </c>
      <c r="E896" s="9">
        <f t="shared" si="55"/>
        <v>0.11099999999970311</v>
      </c>
      <c r="T896" s="9"/>
      <c r="U896" s="9"/>
      <c r="V896" s="9"/>
      <c r="W896" s="17"/>
      <c r="X896" s="9"/>
    </row>
    <row r="897" spans="2:24">
      <c r="B897" s="9">
        <f t="shared" si="56"/>
        <v>5.8900000000002972</v>
      </c>
      <c r="C897" s="9">
        <f t="shared" si="54"/>
        <v>1</v>
      </c>
      <c r="D897" s="9">
        <f t="shared" si="53"/>
        <v>0.89000000000029722</v>
      </c>
      <c r="E897" s="9">
        <f t="shared" si="55"/>
        <v>0.10999999999970278</v>
      </c>
      <c r="T897" s="9"/>
      <c r="U897" s="9"/>
      <c r="V897" s="9"/>
      <c r="W897" s="17"/>
      <c r="X897" s="9"/>
    </row>
    <row r="898" spans="2:24">
      <c r="B898" s="9">
        <f t="shared" si="56"/>
        <v>5.8910000000002976</v>
      </c>
      <c r="C898" s="9">
        <f t="shared" si="54"/>
        <v>1</v>
      </c>
      <c r="D898" s="9">
        <f t="shared" si="53"/>
        <v>0.89100000000029755</v>
      </c>
      <c r="E898" s="9">
        <f t="shared" si="55"/>
        <v>0.10899999999970245</v>
      </c>
      <c r="T898" s="9"/>
      <c r="U898" s="9"/>
      <c r="V898" s="9"/>
      <c r="W898" s="17"/>
      <c r="X898" s="9"/>
    </row>
    <row r="899" spans="2:24">
      <c r="B899" s="9">
        <f t="shared" si="56"/>
        <v>5.8920000000002979</v>
      </c>
      <c r="C899" s="9">
        <f t="shared" si="54"/>
        <v>1</v>
      </c>
      <c r="D899" s="9">
        <f t="shared" si="53"/>
        <v>0.89200000000029789</v>
      </c>
      <c r="E899" s="9">
        <f t="shared" si="55"/>
        <v>0.10799999999970211</v>
      </c>
      <c r="T899" s="9"/>
      <c r="U899" s="9"/>
      <c r="V899" s="9"/>
      <c r="W899" s="17"/>
      <c r="X899" s="9"/>
    </row>
    <row r="900" spans="2:24">
      <c r="B900" s="9">
        <f t="shared" si="56"/>
        <v>5.8930000000002982</v>
      </c>
      <c r="C900" s="9">
        <f t="shared" si="54"/>
        <v>1</v>
      </c>
      <c r="D900" s="9">
        <f t="shared" si="53"/>
        <v>0.89300000000029822</v>
      </c>
      <c r="E900" s="9">
        <f t="shared" si="55"/>
        <v>0.10699999999970178</v>
      </c>
      <c r="T900" s="9"/>
      <c r="U900" s="9"/>
      <c r="V900" s="9"/>
      <c r="W900" s="17"/>
      <c r="X900" s="9"/>
    </row>
    <row r="901" spans="2:24">
      <c r="B901" s="9">
        <f t="shared" si="56"/>
        <v>5.8940000000002986</v>
      </c>
      <c r="C901" s="9">
        <f t="shared" si="54"/>
        <v>1</v>
      </c>
      <c r="D901" s="9">
        <f t="shared" si="53"/>
        <v>0.89400000000029856</v>
      </c>
      <c r="E901" s="9">
        <f t="shared" si="55"/>
        <v>0.10599999999970144</v>
      </c>
      <c r="T901" s="9"/>
      <c r="U901" s="9"/>
      <c r="V901" s="9"/>
      <c r="W901" s="17"/>
      <c r="X901" s="9"/>
    </row>
    <row r="902" spans="2:24">
      <c r="B902" s="9">
        <f t="shared" si="56"/>
        <v>5.8950000000002989</v>
      </c>
      <c r="C902" s="9">
        <f t="shared" si="54"/>
        <v>1</v>
      </c>
      <c r="D902" s="9">
        <f t="shared" si="53"/>
        <v>0.89500000000029889</v>
      </c>
      <c r="E902" s="9">
        <f t="shared" si="55"/>
        <v>0.10499999999970111</v>
      </c>
      <c r="T902" s="9"/>
      <c r="U902" s="9"/>
      <c r="V902" s="9"/>
      <c r="W902" s="17"/>
      <c r="X902" s="9"/>
    </row>
    <row r="903" spans="2:24">
      <c r="B903" s="9">
        <f t="shared" si="56"/>
        <v>5.8960000000002992</v>
      </c>
      <c r="C903" s="9">
        <f t="shared" si="54"/>
        <v>1</v>
      </c>
      <c r="D903" s="9">
        <f t="shared" ref="D903:D966" si="57">($B903-$B$3)/($B$4-$B$3)</f>
        <v>0.89600000000029922</v>
      </c>
      <c r="E903" s="9">
        <f t="shared" si="55"/>
        <v>0.10399999999970078</v>
      </c>
      <c r="T903" s="9"/>
      <c r="U903" s="9"/>
      <c r="V903" s="9"/>
      <c r="W903" s="17"/>
      <c r="X903" s="9"/>
    </row>
    <row r="904" spans="2:24">
      <c r="B904" s="9">
        <f t="shared" si="56"/>
        <v>5.8970000000002996</v>
      </c>
      <c r="C904" s="9">
        <f t="shared" ref="C904:C967" si="58">IF(B904&gt;$B$4,0,1/($B$4-$B$3))</f>
        <v>1</v>
      </c>
      <c r="D904" s="9">
        <f t="shared" si="57"/>
        <v>0.89700000000029956</v>
      </c>
      <c r="E904" s="9">
        <f t="shared" ref="E904:E967" si="59">1-D904</f>
        <v>0.10299999999970044</v>
      </c>
      <c r="T904" s="9"/>
      <c r="U904" s="9"/>
      <c r="V904" s="9"/>
      <c r="W904" s="17"/>
      <c r="X904" s="9"/>
    </row>
    <row r="905" spans="2:24">
      <c r="B905" s="9">
        <f t="shared" ref="B905:B968" si="60">B904+($B$1007-$B$7)/1000</f>
        <v>5.8980000000002999</v>
      </c>
      <c r="C905" s="9">
        <f t="shared" si="58"/>
        <v>1</v>
      </c>
      <c r="D905" s="9">
        <f t="shared" si="57"/>
        <v>0.89800000000029989</v>
      </c>
      <c r="E905" s="9">
        <f t="shared" si="59"/>
        <v>0.10199999999970011</v>
      </c>
      <c r="T905" s="9"/>
      <c r="U905" s="9"/>
      <c r="V905" s="9"/>
      <c r="W905" s="17"/>
      <c r="X905" s="9"/>
    </row>
    <row r="906" spans="2:24">
      <c r="B906" s="9">
        <f t="shared" si="60"/>
        <v>5.8990000000003002</v>
      </c>
      <c r="C906" s="9">
        <f t="shared" si="58"/>
        <v>1</v>
      </c>
      <c r="D906" s="9">
        <f t="shared" si="57"/>
        <v>0.89900000000030023</v>
      </c>
      <c r="E906" s="9">
        <f t="shared" si="59"/>
        <v>0.10099999999969977</v>
      </c>
      <c r="T906" s="9"/>
      <c r="U906" s="9"/>
      <c r="V906" s="9"/>
      <c r="W906" s="17"/>
      <c r="X906" s="9"/>
    </row>
    <row r="907" spans="2:24">
      <c r="B907" s="9">
        <f t="shared" si="60"/>
        <v>5.9000000000003006</v>
      </c>
      <c r="C907" s="9">
        <f t="shared" si="58"/>
        <v>1</v>
      </c>
      <c r="D907" s="9">
        <f t="shared" si="57"/>
        <v>0.90000000000030056</v>
      </c>
      <c r="E907" s="9">
        <f t="shared" si="59"/>
        <v>9.999999999969944E-2</v>
      </c>
      <c r="T907" s="9"/>
      <c r="U907" s="9"/>
      <c r="V907" s="9"/>
      <c r="W907" s="17"/>
      <c r="X907" s="9"/>
    </row>
    <row r="908" spans="2:24">
      <c r="B908" s="9">
        <f t="shared" si="60"/>
        <v>5.9010000000003009</v>
      </c>
      <c r="C908" s="9">
        <f t="shared" si="58"/>
        <v>1</v>
      </c>
      <c r="D908" s="9">
        <f t="shared" si="57"/>
        <v>0.90100000000030089</v>
      </c>
      <c r="E908" s="9">
        <f t="shared" si="59"/>
        <v>9.8999999999699106E-2</v>
      </c>
      <c r="T908" s="9"/>
      <c r="U908" s="9"/>
      <c r="V908" s="9"/>
      <c r="W908" s="17"/>
      <c r="X908" s="9"/>
    </row>
    <row r="909" spans="2:24">
      <c r="B909" s="9">
        <f t="shared" si="60"/>
        <v>5.9020000000003012</v>
      </c>
      <c r="C909" s="9">
        <f t="shared" si="58"/>
        <v>1</v>
      </c>
      <c r="D909" s="9">
        <f t="shared" si="57"/>
        <v>0.90200000000030123</v>
      </c>
      <c r="E909" s="9">
        <f t="shared" si="59"/>
        <v>9.7999999999698773E-2</v>
      </c>
      <c r="T909" s="9"/>
      <c r="U909" s="9"/>
      <c r="V909" s="9"/>
      <c r="W909" s="17"/>
      <c r="X909" s="9"/>
    </row>
    <row r="910" spans="2:24">
      <c r="B910" s="9">
        <f t="shared" si="60"/>
        <v>5.9030000000003016</v>
      </c>
      <c r="C910" s="9">
        <f t="shared" si="58"/>
        <v>1</v>
      </c>
      <c r="D910" s="9">
        <f t="shared" si="57"/>
        <v>0.90300000000030156</v>
      </c>
      <c r="E910" s="9">
        <f t="shared" si="59"/>
        <v>9.6999999999698439E-2</v>
      </c>
      <c r="T910" s="9"/>
      <c r="U910" s="9"/>
      <c r="V910" s="9"/>
      <c r="W910" s="17"/>
      <c r="X910" s="9"/>
    </row>
    <row r="911" spans="2:24">
      <c r="B911" s="9">
        <f t="shared" si="60"/>
        <v>5.9040000000003019</v>
      </c>
      <c r="C911" s="9">
        <f t="shared" si="58"/>
        <v>1</v>
      </c>
      <c r="D911" s="9">
        <f t="shared" si="57"/>
        <v>0.9040000000003019</v>
      </c>
      <c r="E911" s="9">
        <f t="shared" si="59"/>
        <v>9.5999999999698105E-2</v>
      </c>
      <c r="T911" s="9"/>
      <c r="U911" s="9"/>
      <c r="V911" s="9"/>
      <c r="W911" s="17"/>
      <c r="X911" s="9"/>
    </row>
    <row r="912" spans="2:24">
      <c r="B912" s="9">
        <f t="shared" si="60"/>
        <v>5.9050000000003022</v>
      </c>
      <c r="C912" s="9">
        <f t="shared" si="58"/>
        <v>1</v>
      </c>
      <c r="D912" s="9">
        <f t="shared" si="57"/>
        <v>0.90500000000030223</v>
      </c>
      <c r="E912" s="9">
        <f t="shared" si="59"/>
        <v>9.4999999999697771E-2</v>
      </c>
      <c r="T912" s="9"/>
      <c r="U912" s="9"/>
      <c r="V912" s="9"/>
      <c r="W912" s="17"/>
      <c r="X912" s="9"/>
    </row>
    <row r="913" spans="2:24">
      <c r="B913" s="9">
        <f t="shared" si="60"/>
        <v>5.9060000000003026</v>
      </c>
      <c r="C913" s="9">
        <f t="shared" si="58"/>
        <v>1</v>
      </c>
      <c r="D913" s="9">
        <f t="shared" si="57"/>
        <v>0.90600000000030256</v>
      </c>
      <c r="E913" s="9">
        <f t="shared" si="59"/>
        <v>9.3999999999697437E-2</v>
      </c>
      <c r="T913" s="9"/>
      <c r="U913" s="9"/>
      <c r="V913" s="9"/>
      <c r="W913" s="17"/>
      <c r="X913" s="9"/>
    </row>
    <row r="914" spans="2:24">
      <c r="B914" s="9">
        <f t="shared" si="60"/>
        <v>5.9070000000003029</v>
      </c>
      <c r="C914" s="9">
        <f t="shared" si="58"/>
        <v>1</v>
      </c>
      <c r="D914" s="9">
        <f t="shared" si="57"/>
        <v>0.9070000000003029</v>
      </c>
      <c r="E914" s="9">
        <f t="shared" si="59"/>
        <v>9.2999999999697103E-2</v>
      </c>
      <c r="T914" s="9"/>
      <c r="U914" s="9"/>
      <c r="V914" s="9"/>
      <c r="W914" s="17"/>
      <c r="X914" s="9"/>
    </row>
    <row r="915" spans="2:24">
      <c r="B915" s="9">
        <f t="shared" si="60"/>
        <v>5.9080000000003032</v>
      </c>
      <c r="C915" s="9">
        <f t="shared" si="58"/>
        <v>1</v>
      </c>
      <c r="D915" s="9">
        <f t="shared" si="57"/>
        <v>0.90800000000030323</v>
      </c>
      <c r="E915" s="9">
        <f t="shared" si="59"/>
        <v>9.1999999999696769E-2</v>
      </c>
      <c r="T915" s="9"/>
      <c r="U915" s="9"/>
      <c r="V915" s="9"/>
      <c r="W915" s="17"/>
      <c r="X915" s="9"/>
    </row>
    <row r="916" spans="2:24">
      <c r="B916" s="9">
        <f t="shared" si="60"/>
        <v>5.9090000000003036</v>
      </c>
      <c r="C916" s="9">
        <f t="shared" si="58"/>
        <v>1</v>
      </c>
      <c r="D916" s="9">
        <f t="shared" si="57"/>
        <v>0.90900000000030357</v>
      </c>
      <c r="E916" s="9">
        <f t="shared" si="59"/>
        <v>9.0999999999696435E-2</v>
      </c>
      <c r="T916" s="9"/>
      <c r="U916" s="9"/>
      <c r="V916" s="9"/>
      <c r="W916" s="17"/>
      <c r="X916" s="9"/>
    </row>
    <row r="917" spans="2:24">
      <c r="B917" s="9">
        <f t="shared" si="60"/>
        <v>5.9100000000003039</v>
      </c>
      <c r="C917" s="9">
        <f t="shared" si="58"/>
        <v>1</v>
      </c>
      <c r="D917" s="9">
        <f t="shared" si="57"/>
        <v>0.9100000000003039</v>
      </c>
      <c r="E917" s="9">
        <f t="shared" si="59"/>
        <v>8.9999999999696101E-2</v>
      </c>
      <c r="T917" s="9"/>
      <c r="U917" s="9"/>
      <c r="V917" s="9"/>
      <c r="W917" s="17"/>
      <c r="X917" s="9"/>
    </row>
    <row r="918" spans="2:24">
      <c r="B918" s="9">
        <f t="shared" si="60"/>
        <v>5.9110000000003042</v>
      </c>
      <c r="C918" s="9">
        <f t="shared" si="58"/>
        <v>1</v>
      </c>
      <c r="D918" s="9">
        <f t="shared" si="57"/>
        <v>0.91100000000030423</v>
      </c>
      <c r="E918" s="9">
        <f t="shared" si="59"/>
        <v>8.8999999999695767E-2</v>
      </c>
      <c r="T918" s="9"/>
      <c r="U918" s="9"/>
      <c r="V918" s="9"/>
      <c r="W918" s="17"/>
      <c r="X918" s="9"/>
    </row>
    <row r="919" spans="2:24">
      <c r="B919" s="9">
        <f t="shared" si="60"/>
        <v>5.9120000000003046</v>
      </c>
      <c r="C919" s="9">
        <f t="shared" si="58"/>
        <v>1</v>
      </c>
      <c r="D919" s="9">
        <f t="shared" si="57"/>
        <v>0.91200000000030457</v>
      </c>
      <c r="E919" s="9">
        <f t="shared" si="59"/>
        <v>8.7999999999695433E-2</v>
      </c>
      <c r="T919" s="9"/>
      <c r="U919" s="9"/>
      <c r="V919" s="9"/>
      <c r="W919" s="17"/>
      <c r="X919" s="9"/>
    </row>
    <row r="920" spans="2:24">
      <c r="B920" s="9">
        <f t="shared" si="60"/>
        <v>5.9130000000003049</v>
      </c>
      <c r="C920" s="9">
        <f t="shared" si="58"/>
        <v>1</v>
      </c>
      <c r="D920" s="9">
        <f t="shared" si="57"/>
        <v>0.9130000000003049</v>
      </c>
      <c r="E920" s="9">
        <f t="shared" si="59"/>
        <v>8.6999999999695099E-2</v>
      </c>
      <c r="T920" s="9"/>
      <c r="U920" s="9"/>
      <c r="V920" s="9"/>
      <c r="W920" s="17"/>
      <c r="X920" s="9"/>
    </row>
    <row r="921" spans="2:24">
      <c r="B921" s="9">
        <f t="shared" si="60"/>
        <v>5.9140000000003052</v>
      </c>
      <c r="C921" s="9">
        <f t="shared" si="58"/>
        <v>1</v>
      </c>
      <c r="D921" s="9">
        <f t="shared" si="57"/>
        <v>0.91400000000030523</v>
      </c>
      <c r="E921" s="9">
        <f t="shared" si="59"/>
        <v>8.5999999999694765E-2</v>
      </c>
      <c r="T921" s="9"/>
      <c r="U921" s="9"/>
      <c r="V921" s="9"/>
      <c r="W921" s="17"/>
      <c r="X921" s="9"/>
    </row>
    <row r="922" spans="2:24">
      <c r="B922" s="9">
        <f t="shared" si="60"/>
        <v>5.9150000000003056</v>
      </c>
      <c r="C922" s="9">
        <f t="shared" si="58"/>
        <v>1</v>
      </c>
      <c r="D922" s="9">
        <f t="shared" si="57"/>
        <v>0.91500000000030557</v>
      </c>
      <c r="E922" s="9">
        <f t="shared" si="59"/>
        <v>8.4999999999694431E-2</v>
      </c>
      <c r="T922" s="9"/>
      <c r="U922" s="9"/>
      <c r="V922" s="9"/>
      <c r="W922" s="17"/>
      <c r="X922" s="9"/>
    </row>
    <row r="923" spans="2:24">
      <c r="B923" s="9">
        <f t="shared" si="60"/>
        <v>5.9160000000003059</v>
      </c>
      <c r="C923" s="9">
        <f t="shared" si="58"/>
        <v>1</v>
      </c>
      <c r="D923" s="9">
        <f t="shared" si="57"/>
        <v>0.9160000000003059</v>
      </c>
      <c r="E923" s="9">
        <f t="shared" si="59"/>
        <v>8.3999999999694097E-2</v>
      </c>
      <c r="T923" s="9"/>
      <c r="U923" s="9"/>
      <c r="V923" s="9"/>
      <c r="W923" s="17"/>
      <c r="X923" s="9"/>
    </row>
    <row r="924" spans="2:24">
      <c r="B924" s="9">
        <f t="shared" si="60"/>
        <v>5.9170000000003062</v>
      </c>
      <c r="C924" s="9">
        <f t="shared" si="58"/>
        <v>1</v>
      </c>
      <c r="D924" s="9">
        <f t="shared" si="57"/>
        <v>0.91700000000030624</v>
      </c>
      <c r="E924" s="9">
        <f t="shared" si="59"/>
        <v>8.2999999999693763E-2</v>
      </c>
      <c r="T924" s="9"/>
      <c r="U924" s="9"/>
      <c r="V924" s="9"/>
      <c r="W924" s="17"/>
      <c r="X924" s="9"/>
    </row>
    <row r="925" spans="2:24">
      <c r="B925" s="9">
        <f t="shared" si="60"/>
        <v>5.9180000000003066</v>
      </c>
      <c r="C925" s="9">
        <f t="shared" si="58"/>
        <v>1</v>
      </c>
      <c r="D925" s="9">
        <f t="shared" si="57"/>
        <v>0.91800000000030657</v>
      </c>
      <c r="E925" s="9">
        <f t="shared" si="59"/>
        <v>8.1999999999693429E-2</v>
      </c>
      <c r="T925" s="9"/>
      <c r="U925" s="9"/>
      <c r="V925" s="9"/>
      <c r="W925" s="17"/>
      <c r="X925" s="9"/>
    </row>
    <row r="926" spans="2:24">
      <c r="B926" s="9">
        <f t="shared" si="60"/>
        <v>5.9190000000003069</v>
      </c>
      <c r="C926" s="9">
        <f t="shared" si="58"/>
        <v>1</v>
      </c>
      <c r="D926" s="9">
        <f t="shared" si="57"/>
        <v>0.9190000000003069</v>
      </c>
      <c r="E926" s="9">
        <f t="shared" si="59"/>
        <v>8.0999999999693095E-2</v>
      </c>
      <c r="T926" s="9"/>
      <c r="U926" s="9"/>
      <c r="V926" s="9"/>
      <c r="W926" s="17"/>
      <c r="X926" s="9"/>
    </row>
    <row r="927" spans="2:24">
      <c r="B927" s="9">
        <f t="shared" si="60"/>
        <v>5.9200000000003072</v>
      </c>
      <c r="C927" s="9">
        <f t="shared" si="58"/>
        <v>1</v>
      </c>
      <c r="D927" s="9">
        <f t="shared" si="57"/>
        <v>0.92000000000030724</v>
      </c>
      <c r="E927" s="9">
        <f t="shared" si="59"/>
        <v>7.9999999999692761E-2</v>
      </c>
      <c r="T927" s="9"/>
      <c r="U927" s="9"/>
      <c r="V927" s="9"/>
      <c r="W927" s="17"/>
      <c r="X927" s="9"/>
    </row>
    <row r="928" spans="2:24">
      <c r="B928" s="9">
        <f t="shared" si="60"/>
        <v>5.9210000000003076</v>
      </c>
      <c r="C928" s="9">
        <f t="shared" si="58"/>
        <v>1</v>
      </c>
      <c r="D928" s="9">
        <f t="shared" si="57"/>
        <v>0.92100000000030757</v>
      </c>
      <c r="E928" s="9">
        <f t="shared" si="59"/>
        <v>7.8999999999692427E-2</v>
      </c>
      <c r="T928" s="9"/>
      <c r="U928" s="9"/>
      <c r="V928" s="9"/>
      <c r="W928" s="17"/>
      <c r="X928" s="9"/>
    </row>
    <row r="929" spans="2:24">
      <c r="B929" s="9">
        <f t="shared" si="60"/>
        <v>5.9220000000003079</v>
      </c>
      <c r="C929" s="9">
        <f t="shared" si="58"/>
        <v>1</v>
      </c>
      <c r="D929" s="9">
        <f t="shared" si="57"/>
        <v>0.92200000000030791</v>
      </c>
      <c r="E929" s="9">
        <f t="shared" si="59"/>
        <v>7.7999999999692093E-2</v>
      </c>
      <c r="T929" s="9"/>
      <c r="U929" s="9"/>
      <c r="V929" s="9"/>
      <c r="W929" s="17"/>
      <c r="X929" s="9"/>
    </row>
    <row r="930" spans="2:24">
      <c r="B930" s="9">
        <f t="shared" si="60"/>
        <v>5.9230000000003082</v>
      </c>
      <c r="C930" s="9">
        <f t="shared" si="58"/>
        <v>1</v>
      </c>
      <c r="D930" s="9">
        <f t="shared" si="57"/>
        <v>0.92300000000030824</v>
      </c>
      <c r="E930" s="9">
        <f t="shared" si="59"/>
        <v>7.6999999999691759E-2</v>
      </c>
      <c r="T930" s="9"/>
      <c r="U930" s="9"/>
      <c r="V930" s="9"/>
      <c r="W930" s="17"/>
      <c r="X930" s="9"/>
    </row>
    <row r="931" spans="2:24">
      <c r="B931" s="9">
        <f t="shared" si="60"/>
        <v>5.9240000000003086</v>
      </c>
      <c r="C931" s="9">
        <f t="shared" si="58"/>
        <v>1</v>
      </c>
      <c r="D931" s="9">
        <f t="shared" si="57"/>
        <v>0.92400000000030857</v>
      </c>
      <c r="E931" s="9">
        <f t="shared" si="59"/>
        <v>7.5999999999691426E-2</v>
      </c>
      <c r="T931" s="9"/>
      <c r="U931" s="9"/>
      <c r="V931" s="9"/>
      <c r="W931" s="17"/>
      <c r="X931" s="9"/>
    </row>
    <row r="932" spans="2:24">
      <c r="B932" s="9">
        <f t="shared" si="60"/>
        <v>5.9250000000003089</v>
      </c>
      <c r="C932" s="9">
        <f t="shared" si="58"/>
        <v>1</v>
      </c>
      <c r="D932" s="9">
        <f t="shared" si="57"/>
        <v>0.92500000000030891</v>
      </c>
      <c r="E932" s="9">
        <f t="shared" si="59"/>
        <v>7.4999999999691092E-2</v>
      </c>
      <c r="T932" s="9"/>
      <c r="U932" s="9"/>
      <c r="V932" s="9"/>
      <c r="W932" s="17"/>
      <c r="X932" s="9"/>
    </row>
    <row r="933" spans="2:24">
      <c r="B933" s="9">
        <f t="shared" si="60"/>
        <v>5.9260000000003092</v>
      </c>
      <c r="C933" s="9">
        <f t="shared" si="58"/>
        <v>1</v>
      </c>
      <c r="D933" s="9">
        <f t="shared" si="57"/>
        <v>0.92600000000030924</v>
      </c>
      <c r="E933" s="9">
        <f t="shared" si="59"/>
        <v>7.3999999999690758E-2</v>
      </c>
      <c r="T933" s="9"/>
      <c r="U933" s="9"/>
      <c r="V933" s="9"/>
      <c r="W933" s="17"/>
      <c r="X933" s="9"/>
    </row>
    <row r="934" spans="2:24">
      <c r="B934" s="9">
        <f t="shared" si="60"/>
        <v>5.9270000000003096</v>
      </c>
      <c r="C934" s="9">
        <f t="shared" si="58"/>
        <v>1</v>
      </c>
      <c r="D934" s="9">
        <f t="shared" si="57"/>
        <v>0.92700000000030958</v>
      </c>
      <c r="E934" s="9">
        <f t="shared" si="59"/>
        <v>7.2999999999690424E-2</v>
      </c>
      <c r="T934" s="9"/>
      <c r="U934" s="9"/>
      <c r="V934" s="9"/>
      <c r="W934" s="17"/>
      <c r="X934" s="9"/>
    </row>
    <row r="935" spans="2:24">
      <c r="B935" s="9">
        <f t="shared" si="60"/>
        <v>5.9280000000003099</v>
      </c>
      <c r="C935" s="9">
        <f t="shared" si="58"/>
        <v>1</v>
      </c>
      <c r="D935" s="9">
        <f t="shared" si="57"/>
        <v>0.92800000000030991</v>
      </c>
      <c r="E935" s="9">
        <f t="shared" si="59"/>
        <v>7.199999999969009E-2</v>
      </c>
      <c r="T935" s="9"/>
      <c r="U935" s="9"/>
      <c r="V935" s="9"/>
      <c r="W935" s="17"/>
      <c r="X935" s="9"/>
    </row>
    <row r="936" spans="2:24">
      <c r="B936" s="9">
        <f t="shared" si="60"/>
        <v>5.9290000000003102</v>
      </c>
      <c r="C936" s="9">
        <f t="shared" si="58"/>
        <v>1</v>
      </c>
      <c r="D936" s="9">
        <f t="shared" si="57"/>
        <v>0.92900000000031024</v>
      </c>
      <c r="E936" s="9">
        <f t="shared" si="59"/>
        <v>7.0999999999689756E-2</v>
      </c>
      <c r="T936" s="9"/>
      <c r="U936" s="9"/>
      <c r="V936" s="9"/>
      <c r="W936" s="17"/>
      <c r="X936" s="9"/>
    </row>
    <row r="937" spans="2:24">
      <c r="B937" s="9">
        <f t="shared" si="60"/>
        <v>5.9300000000003106</v>
      </c>
      <c r="C937" s="9">
        <f t="shared" si="58"/>
        <v>1</v>
      </c>
      <c r="D937" s="9">
        <f t="shared" si="57"/>
        <v>0.93000000000031058</v>
      </c>
      <c r="E937" s="9">
        <f t="shared" si="59"/>
        <v>6.9999999999689422E-2</v>
      </c>
      <c r="T937" s="9"/>
      <c r="U937" s="9"/>
      <c r="V937" s="9"/>
      <c r="W937" s="17"/>
      <c r="X937" s="9"/>
    </row>
    <row r="938" spans="2:24">
      <c r="B938" s="9">
        <f t="shared" si="60"/>
        <v>5.9310000000003109</v>
      </c>
      <c r="C938" s="9">
        <f t="shared" si="58"/>
        <v>1</v>
      </c>
      <c r="D938" s="9">
        <f t="shared" si="57"/>
        <v>0.93100000000031091</v>
      </c>
      <c r="E938" s="9">
        <f t="shared" si="59"/>
        <v>6.8999999999689088E-2</v>
      </c>
      <c r="T938" s="9"/>
      <c r="U938" s="9"/>
      <c r="V938" s="9"/>
      <c r="W938" s="17"/>
      <c r="X938" s="9"/>
    </row>
    <row r="939" spans="2:24">
      <c r="B939" s="9">
        <f t="shared" si="60"/>
        <v>5.9320000000003112</v>
      </c>
      <c r="C939" s="9">
        <f t="shared" si="58"/>
        <v>1</v>
      </c>
      <c r="D939" s="9">
        <f t="shared" si="57"/>
        <v>0.93200000000031125</v>
      </c>
      <c r="E939" s="9">
        <f t="shared" si="59"/>
        <v>6.7999999999688754E-2</v>
      </c>
      <c r="T939" s="9"/>
      <c r="U939" s="9"/>
      <c r="V939" s="9"/>
      <c r="W939" s="17"/>
      <c r="X939" s="9"/>
    </row>
    <row r="940" spans="2:24">
      <c r="B940" s="9">
        <f t="shared" si="60"/>
        <v>5.9330000000003116</v>
      </c>
      <c r="C940" s="9">
        <f t="shared" si="58"/>
        <v>1</v>
      </c>
      <c r="D940" s="9">
        <f t="shared" si="57"/>
        <v>0.93300000000031158</v>
      </c>
      <c r="E940" s="9">
        <f t="shared" si="59"/>
        <v>6.699999999968842E-2</v>
      </c>
      <c r="T940" s="9"/>
      <c r="U940" s="9"/>
      <c r="V940" s="9"/>
      <c r="W940" s="17"/>
      <c r="X940" s="9"/>
    </row>
    <row r="941" spans="2:24">
      <c r="B941" s="9">
        <f t="shared" si="60"/>
        <v>5.9340000000003119</v>
      </c>
      <c r="C941" s="9">
        <f t="shared" si="58"/>
        <v>1</v>
      </c>
      <c r="D941" s="9">
        <f t="shared" si="57"/>
        <v>0.93400000000031191</v>
      </c>
      <c r="E941" s="9">
        <f t="shared" si="59"/>
        <v>6.5999999999688086E-2</v>
      </c>
      <c r="T941" s="9"/>
      <c r="U941" s="9"/>
      <c r="V941" s="9"/>
      <c r="W941" s="17"/>
      <c r="X941" s="9"/>
    </row>
    <row r="942" spans="2:24">
      <c r="B942" s="9">
        <f t="shared" si="60"/>
        <v>5.9350000000003122</v>
      </c>
      <c r="C942" s="9">
        <f t="shared" si="58"/>
        <v>1</v>
      </c>
      <c r="D942" s="9">
        <f t="shared" si="57"/>
        <v>0.93500000000031225</v>
      </c>
      <c r="E942" s="9">
        <f t="shared" si="59"/>
        <v>6.4999999999687752E-2</v>
      </c>
      <c r="T942" s="9"/>
      <c r="U942" s="9"/>
      <c r="V942" s="9"/>
      <c r="W942" s="17"/>
      <c r="X942" s="9"/>
    </row>
    <row r="943" spans="2:24">
      <c r="B943" s="9">
        <f t="shared" si="60"/>
        <v>5.9360000000003126</v>
      </c>
      <c r="C943" s="9">
        <f t="shared" si="58"/>
        <v>1</v>
      </c>
      <c r="D943" s="9">
        <f t="shared" si="57"/>
        <v>0.93600000000031258</v>
      </c>
      <c r="E943" s="9">
        <f t="shared" si="59"/>
        <v>6.3999999999687418E-2</v>
      </c>
      <c r="T943" s="9"/>
      <c r="U943" s="9"/>
      <c r="V943" s="9"/>
      <c r="W943" s="17"/>
      <c r="X943" s="9"/>
    </row>
    <row r="944" spans="2:24">
      <c r="B944" s="9">
        <f t="shared" si="60"/>
        <v>5.9370000000003129</v>
      </c>
      <c r="C944" s="9">
        <f t="shared" si="58"/>
        <v>1</v>
      </c>
      <c r="D944" s="9">
        <f t="shared" si="57"/>
        <v>0.93700000000031292</v>
      </c>
      <c r="E944" s="9">
        <f t="shared" si="59"/>
        <v>6.2999999999687084E-2</v>
      </c>
      <c r="T944" s="9"/>
      <c r="U944" s="9"/>
      <c r="V944" s="9"/>
      <c r="W944" s="17"/>
      <c r="X944" s="9"/>
    </row>
    <row r="945" spans="2:24">
      <c r="B945" s="9">
        <f t="shared" si="60"/>
        <v>5.9380000000003132</v>
      </c>
      <c r="C945" s="9">
        <f t="shared" si="58"/>
        <v>1</v>
      </c>
      <c r="D945" s="9">
        <f t="shared" si="57"/>
        <v>0.93800000000031325</v>
      </c>
      <c r="E945" s="9">
        <f t="shared" si="59"/>
        <v>6.199999999968675E-2</v>
      </c>
      <c r="T945" s="9"/>
      <c r="U945" s="9"/>
      <c r="V945" s="9"/>
      <c r="W945" s="17"/>
      <c r="X945" s="9"/>
    </row>
    <row r="946" spans="2:24">
      <c r="B946" s="9">
        <f t="shared" si="60"/>
        <v>5.9390000000003136</v>
      </c>
      <c r="C946" s="9">
        <f t="shared" si="58"/>
        <v>1</v>
      </c>
      <c r="D946" s="9">
        <f t="shared" si="57"/>
        <v>0.93900000000031358</v>
      </c>
      <c r="E946" s="9">
        <f t="shared" si="59"/>
        <v>6.0999999999686416E-2</v>
      </c>
      <c r="T946" s="9"/>
      <c r="U946" s="9"/>
      <c r="V946" s="9"/>
      <c r="W946" s="17"/>
      <c r="X946" s="9"/>
    </row>
    <row r="947" spans="2:24">
      <c r="B947" s="9">
        <f t="shared" si="60"/>
        <v>5.9400000000003139</v>
      </c>
      <c r="C947" s="9">
        <f t="shared" si="58"/>
        <v>1</v>
      </c>
      <c r="D947" s="9">
        <f t="shared" si="57"/>
        <v>0.94000000000031392</v>
      </c>
      <c r="E947" s="9">
        <f t="shared" si="59"/>
        <v>5.9999999999686082E-2</v>
      </c>
      <c r="T947" s="9"/>
      <c r="U947" s="9"/>
      <c r="V947" s="9"/>
      <c r="W947" s="17"/>
      <c r="X947" s="9"/>
    </row>
    <row r="948" spans="2:24">
      <c r="B948" s="9">
        <f t="shared" si="60"/>
        <v>5.9410000000003143</v>
      </c>
      <c r="C948" s="9">
        <f t="shared" si="58"/>
        <v>1</v>
      </c>
      <c r="D948" s="9">
        <f t="shared" si="57"/>
        <v>0.94100000000031425</v>
      </c>
      <c r="E948" s="9">
        <f t="shared" si="59"/>
        <v>5.8999999999685748E-2</v>
      </c>
      <c r="T948" s="9"/>
      <c r="U948" s="9"/>
      <c r="V948" s="9"/>
      <c r="W948" s="17"/>
      <c r="X948" s="9"/>
    </row>
    <row r="949" spans="2:24">
      <c r="B949" s="9">
        <f t="shared" si="60"/>
        <v>5.9420000000003146</v>
      </c>
      <c r="C949" s="9">
        <f t="shared" si="58"/>
        <v>1</v>
      </c>
      <c r="D949" s="9">
        <f t="shared" si="57"/>
        <v>0.94200000000031459</v>
      </c>
      <c r="E949" s="9">
        <f t="shared" si="59"/>
        <v>5.7999999999685414E-2</v>
      </c>
      <c r="T949" s="9"/>
      <c r="U949" s="9"/>
      <c r="V949" s="9"/>
      <c r="W949" s="17"/>
      <c r="X949" s="9"/>
    </row>
    <row r="950" spans="2:24">
      <c r="B950" s="9">
        <f t="shared" si="60"/>
        <v>5.9430000000003149</v>
      </c>
      <c r="C950" s="9">
        <f t="shared" si="58"/>
        <v>1</v>
      </c>
      <c r="D950" s="9">
        <f t="shared" si="57"/>
        <v>0.94300000000031492</v>
      </c>
      <c r="E950" s="9">
        <f t="shared" si="59"/>
        <v>5.699999999968508E-2</v>
      </c>
      <c r="T950" s="9"/>
      <c r="U950" s="9"/>
      <c r="V950" s="9"/>
      <c r="W950" s="17"/>
      <c r="X950" s="9"/>
    </row>
    <row r="951" spans="2:24">
      <c r="B951" s="9">
        <f t="shared" si="60"/>
        <v>5.9440000000003153</v>
      </c>
      <c r="C951" s="9">
        <f t="shared" si="58"/>
        <v>1</v>
      </c>
      <c r="D951" s="9">
        <f t="shared" si="57"/>
        <v>0.94400000000031525</v>
      </c>
      <c r="E951" s="9">
        <f t="shared" si="59"/>
        <v>5.5999999999684746E-2</v>
      </c>
      <c r="T951" s="9"/>
      <c r="U951" s="9"/>
      <c r="V951" s="9"/>
      <c r="W951" s="17"/>
      <c r="X951" s="9"/>
    </row>
    <row r="952" spans="2:24">
      <c r="B952" s="9">
        <f t="shared" si="60"/>
        <v>5.9450000000003156</v>
      </c>
      <c r="C952" s="9">
        <f t="shared" si="58"/>
        <v>1</v>
      </c>
      <c r="D952" s="9">
        <f t="shared" si="57"/>
        <v>0.94500000000031559</v>
      </c>
      <c r="E952" s="9">
        <f t="shared" si="59"/>
        <v>5.4999999999684412E-2</v>
      </c>
      <c r="T952" s="9"/>
      <c r="U952" s="9"/>
      <c r="V952" s="9"/>
      <c r="W952" s="17"/>
      <c r="X952" s="9"/>
    </row>
    <row r="953" spans="2:24">
      <c r="B953" s="9">
        <f t="shared" si="60"/>
        <v>5.9460000000003159</v>
      </c>
      <c r="C953" s="9">
        <f t="shared" si="58"/>
        <v>1</v>
      </c>
      <c r="D953" s="9">
        <f t="shared" si="57"/>
        <v>0.94600000000031592</v>
      </c>
      <c r="E953" s="9">
        <f t="shared" si="59"/>
        <v>5.3999999999684078E-2</v>
      </c>
      <c r="T953" s="9"/>
      <c r="U953" s="9"/>
      <c r="V953" s="9"/>
      <c r="W953" s="17"/>
      <c r="X953" s="9"/>
    </row>
    <row r="954" spans="2:24">
      <c r="B954" s="9">
        <f t="shared" si="60"/>
        <v>5.9470000000003163</v>
      </c>
      <c r="C954" s="9">
        <f t="shared" si="58"/>
        <v>1</v>
      </c>
      <c r="D954" s="9">
        <f t="shared" si="57"/>
        <v>0.94700000000031626</v>
      </c>
      <c r="E954" s="9">
        <f t="shared" si="59"/>
        <v>5.2999999999683745E-2</v>
      </c>
      <c r="T954" s="9"/>
      <c r="U954" s="9"/>
      <c r="V954" s="9"/>
      <c r="W954" s="17"/>
      <c r="X954" s="9"/>
    </row>
    <row r="955" spans="2:24">
      <c r="B955" s="9">
        <f t="shared" si="60"/>
        <v>5.9480000000003166</v>
      </c>
      <c r="C955" s="9">
        <f t="shared" si="58"/>
        <v>1</v>
      </c>
      <c r="D955" s="9">
        <f t="shared" si="57"/>
        <v>0.94800000000031659</v>
      </c>
      <c r="E955" s="9">
        <f t="shared" si="59"/>
        <v>5.1999999999683411E-2</v>
      </c>
      <c r="T955" s="9"/>
      <c r="U955" s="9"/>
      <c r="V955" s="9"/>
      <c r="W955" s="17"/>
      <c r="X955" s="9"/>
    </row>
    <row r="956" spans="2:24">
      <c r="B956" s="9">
        <f t="shared" si="60"/>
        <v>5.9490000000003169</v>
      </c>
      <c r="C956" s="9">
        <f t="shared" si="58"/>
        <v>1</v>
      </c>
      <c r="D956" s="9">
        <f t="shared" si="57"/>
        <v>0.94900000000031692</v>
      </c>
      <c r="E956" s="9">
        <f t="shared" si="59"/>
        <v>5.0999999999683077E-2</v>
      </c>
      <c r="T956" s="9"/>
      <c r="U956" s="9"/>
      <c r="V956" s="9"/>
      <c r="W956" s="17"/>
      <c r="X956" s="9"/>
    </row>
    <row r="957" spans="2:24">
      <c r="B957" s="9">
        <f t="shared" si="60"/>
        <v>5.9500000000003173</v>
      </c>
      <c r="C957" s="9">
        <f t="shared" si="58"/>
        <v>1</v>
      </c>
      <c r="D957" s="9">
        <f t="shared" si="57"/>
        <v>0.95000000000031726</v>
      </c>
      <c r="E957" s="9">
        <f t="shared" si="59"/>
        <v>4.9999999999682743E-2</v>
      </c>
      <c r="T957" s="9"/>
      <c r="U957" s="9"/>
      <c r="V957" s="9"/>
      <c r="W957" s="17"/>
      <c r="X957" s="9"/>
    </row>
    <row r="958" spans="2:24">
      <c r="B958" s="9">
        <f t="shared" si="60"/>
        <v>5.9510000000003176</v>
      </c>
      <c r="C958" s="9">
        <f t="shared" si="58"/>
        <v>1</v>
      </c>
      <c r="D958" s="9">
        <f t="shared" si="57"/>
        <v>0.95100000000031759</v>
      </c>
      <c r="E958" s="9">
        <f t="shared" si="59"/>
        <v>4.8999999999682409E-2</v>
      </c>
      <c r="T958" s="9"/>
      <c r="U958" s="9"/>
      <c r="V958" s="9"/>
      <c r="W958" s="17"/>
      <c r="X958" s="9"/>
    </row>
    <row r="959" spans="2:24">
      <c r="B959" s="9">
        <f t="shared" si="60"/>
        <v>5.9520000000003179</v>
      </c>
      <c r="C959" s="9">
        <f t="shared" si="58"/>
        <v>1</v>
      </c>
      <c r="D959" s="9">
        <f t="shared" si="57"/>
        <v>0.95200000000031793</v>
      </c>
      <c r="E959" s="9">
        <f t="shared" si="59"/>
        <v>4.7999999999682075E-2</v>
      </c>
      <c r="T959" s="9"/>
      <c r="U959" s="9"/>
      <c r="V959" s="9"/>
      <c r="W959" s="17"/>
      <c r="X959" s="9"/>
    </row>
    <row r="960" spans="2:24">
      <c r="B960" s="9">
        <f t="shared" si="60"/>
        <v>5.9530000000003183</v>
      </c>
      <c r="C960" s="9">
        <f t="shared" si="58"/>
        <v>1</v>
      </c>
      <c r="D960" s="9">
        <f t="shared" si="57"/>
        <v>0.95300000000031826</v>
      </c>
      <c r="E960" s="9">
        <f t="shared" si="59"/>
        <v>4.6999999999681741E-2</v>
      </c>
      <c r="T960" s="9"/>
      <c r="U960" s="9"/>
      <c r="V960" s="9"/>
      <c r="W960" s="17"/>
      <c r="X960" s="9"/>
    </row>
    <row r="961" spans="2:24">
      <c r="B961" s="9">
        <f t="shared" si="60"/>
        <v>5.9540000000003186</v>
      </c>
      <c r="C961" s="9">
        <f t="shared" si="58"/>
        <v>1</v>
      </c>
      <c r="D961" s="9">
        <f t="shared" si="57"/>
        <v>0.95400000000031859</v>
      </c>
      <c r="E961" s="9">
        <f t="shared" si="59"/>
        <v>4.5999999999681407E-2</v>
      </c>
      <c r="T961" s="9"/>
      <c r="U961" s="9"/>
      <c r="V961" s="9"/>
      <c r="W961" s="17"/>
      <c r="X961" s="9"/>
    </row>
    <row r="962" spans="2:24">
      <c r="B962" s="9">
        <f t="shared" si="60"/>
        <v>5.9550000000003189</v>
      </c>
      <c r="C962" s="9">
        <f t="shared" si="58"/>
        <v>1</v>
      </c>
      <c r="D962" s="9">
        <f t="shared" si="57"/>
        <v>0.95500000000031893</v>
      </c>
      <c r="E962" s="9">
        <f t="shared" si="59"/>
        <v>4.4999999999681073E-2</v>
      </c>
      <c r="T962" s="9"/>
      <c r="U962" s="9"/>
      <c r="V962" s="9"/>
      <c r="W962" s="17"/>
      <c r="X962" s="9"/>
    </row>
    <row r="963" spans="2:24">
      <c r="B963" s="9">
        <f t="shared" si="60"/>
        <v>5.9560000000003193</v>
      </c>
      <c r="C963" s="9">
        <f t="shared" si="58"/>
        <v>1</v>
      </c>
      <c r="D963" s="9">
        <f t="shared" si="57"/>
        <v>0.95600000000031926</v>
      </c>
      <c r="E963" s="9">
        <f t="shared" si="59"/>
        <v>4.3999999999680739E-2</v>
      </c>
      <c r="T963" s="9"/>
      <c r="U963" s="9"/>
      <c r="V963" s="9"/>
      <c r="W963" s="17"/>
      <c r="X963" s="9"/>
    </row>
    <row r="964" spans="2:24">
      <c r="B964" s="9">
        <f t="shared" si="60"/>
        <v>5.9570000000003196</v>
      </c>
      <c r="C964" s="9">
        <f t="shared" si="58"/>
        <v>1</v>
      </c>
      <c r="D964" s="9">
        <f t="shared" si="57"/>
        <v>0.9570000000003196</v>
      </c>
      <c r="E964" s="9">
        <f t="shared" si="59"/>
        <v>4.2999999999680405E-2</v>
      </c>
      <c r="T964" s="9"/>
      <c r="U964" s="9"/>
      <c r="V964" s="9"/>
      <c r="W964" s="17"/>
      <c r="X964" s="9"/>
    </row>
    <row r="965" spans="2:24">
      <c r="B965" s="9">
        <f t="shared" si="60"/>
        <v>5.9580000000003199</v>
      </c>
      <c r="C965" s="9">
        <f t="shared" si="58"/>
        <v>1</v>
      </c>
      <c r="D965" s="9">
        <f t="shared" si="57"/>
        <v>0.95800000000031993</v>
      </c>
      <c r="E965" s="9">
        <f t="shared" si="59"/>
        <v>4.1999999999680071E-2</v>
      </c>
      <c r="T965" s="9"/>
      <c r="U965" s="9"/>
      <c r="V965" s="9"/>
      <c r="W965" s="17"/>
      <c r="X965" s="9"/>
    </row>
    <row r="966" spans="2:24">
      <c r="B966" s="9">
        <f t="shared" si="60"/>
        <v>5.9590000000003203</v>
      </c>
      <c r="C966" s="9">
        <f t="shared" si="58"/>
        <v>1</v>
      </c>
      <c r="D966" s="9">
        <f t="shared" si="57"/>
        <v>0.95900000000032026</v>
      </c>
      <c r="E966" s="9">
        <f t="shared" si="59"/>
        <v>4.0999999999679737E-2</v>
      </c>
      <c r="T966" s="9"/>
      <c r="U966" s="9"/>
      <c r="V966" s="9"/>
      <c r="W966" s="17"/>
      <c r="X966" s="9"/>
    </row>
    <row r="967" spans="2:24">
      <c r="B967" s="9">
        <f t="shared" si="60"/>
        <v>5.9600000000003206</v>
      </c>
      <c r="C967" s="9">
        <f t="shared" si="58"/>
        <v>1</v>
      </c>
      <c r="D967" s="9">
        <f t="shared" ref="D967:D1007" si="61">($B967-$B$3)/($B$4-$B$3)</f>
        <v>0.9600000000003206</v>
      </c>
      <c r="E967" s="9">
        <f t="shared" si="59"/>
        <v>3.9999999999679403E-2</v>
      </c>
      <c r="T967" s="9"/>
      <c r="U967" s="9"/>
      <c r="V967" s="9"/>
      <c r="W967" s="17"/>
      <c r="X967" s="9"/>
    </row>
    <row r="968" spans="2:24">
      <c r="B968" s="9">
        <f t="shared" si="60"/>
        <v>5.9610000000003209</v>
      </c>
      <c r="C968" s="9">
        <f t="shared" ref="C968:C1007" si="62">IF(B968&gt;$B$4,0,1/($B$4-$B$3))</f>
        <v>1</v>
      </c>
      <c r="D968" s="9">
        <f t="shared" si="61"/>
        <v>0.96100000000032093</v>
      </c>
      <c r="E968" s="9">
        <f t="shared" ref="E968:E1007" si="63">1-D968</f>
        <v>3.8999999999679069E-2</v>
      </c>
      <c r="T968" s="9"/>
      <c r="U968" s="9"/>
      <c r="V968" s="9"/>
      <c r="W968" s="17"/>
      <c r="X968" s="9"/>
    </row>
    <row r="969" spans="2:24">
      <c r="B969" s="9">
        <f t="shared" ref="B969:B1006" si="64">B968+($B$1007-$B$7)/1000</f>
        <v>5.9620000000003213</v>
      </c>
      <c r="C969" s="9">
        <f t="shared" si="62"/>
        <v>1</v>
      </c>
      <c r="D969" s="9">
        <f t="shared" si="61"/>
        <v>0.96200000000032126</v>
      </c>
      <c r="E969" s="9">
        <f t="shared" si="63"/>
        <v>3.7999999999678735E-2</v>
      </c>
      <c r="T969" s="9"/>
      <c r="U969" s="9"/>
      <c r="V969" s="9"/>
      <c r="W969" s="17"/>
      <c r="X969" s="9"/>
    </row>
    <row r="970" spans="2:24">
      <c r="B970" s="9">
        <f t="shared" si="64"/>
        <v>5.9630000000003216</v>
      </c>
      <c r="C970" s="9">
        <f t="shared" si="62"/>
        <v>1</v>
      </c>
      <c r="D970" s="9">
        <f t="shared" si="61"/>
        <v>0.9630000000003216</v>
      </c>
      <c r="E970" s="9">
        <f t="shared" si="63"/>
        <v>3.6999999999678401E-2</v>
      </c>
      <c r="T970" s="9"/>
      <c r="U970" s="9"/>
      <c r="V970" s="9"/>
      <c r="W970" s="17"/>
      <c r="X970" s="9"/>
    </row>
    <row r="971" spans="2:24">
      <c r="B971" s="9">
        <f t="shared" si="64"/>
        <v>5.9640000000003219</v>
      </c>
      <c r="C971" s="9">
        <f t="shared" si="62"/>
        <v>1</v>
      </c>
      <c r="D971" s="9">
        <f t="shared" si="61"/>
        <v>0.96400000000032193</v>
      </c>
      <c r="E971" s="9">
        <f t="shared" si="63"/>
        <v>3.5999999999678067E-2</v>
      </c>
      <c r="T971" s="9"/>
      <c r="U971" s="9"/>
      <c r="V971" s="9"/>
      <c r="W971" s="17"/>
      <c r="X971" s="9"/>
    </row>
    <row r="972" spans="2:24">
      <c r="B972" s="9">
        <f t="shared" si="64"/>
        <v>5.9650000000003223</v>
      </c>
      <c r="C972" s="9">
        <f t="shared" si="62"/>
        <v>1</v>
      </c>
      <c r="D972" s="9">
        <f t="shared" si="61"/>
        <v>0.96500000000032227</v>
      </c>
      <c r="E972" s="9">
        <f t="shared" si="63"/>
        <v>3.4999999999677733E-2</v>
      </c>
      <c r="T972" s="9"/>
      <c r="U972" s="9"/>
      <c r="V972" s="9"/>
      <c r="W972" s="17"/>
      <c r="X972" s="9"/>
    </row>
    <row r="973" spans="2:24">
      <c r="B973" s="9">
        <f t="shared" si="64"/>
        <v>5.9660000000003226</v>
      </c>
      <c r="C973" s="9">
        <f t="shared" si="62"/>
        <v>1</v>
      </c>
      <c r="D973" s="9">
        <f t="shared" si="61"/>
        <v>0.9660000000003226</v>
      </c>
      <c r="E973" s="9">
        <f t="shared" si="63"/>
        <v>3.3999999999677399E-2</v>
      </c>
      <c r="T973" s="9"/>
      <c r="U973" s="9"/>
      <c r="V973" s="9"/>
      <c r="W973" s="17"/>
      <c r="X973" s="9"/>
    </row>
    <row r="974" spans="2:24">
      <c r="B974" s="9">
        <f t="shared" si="64"/>
        <v>5.9670000000003229</v>
      </c>
      <c r="C974" s="9">
        <f t="shared" si="62"/>
        <v>1</v>
      </c>
      <c r="D974" s="9">
        <f t="shared" si="61"/>
        <v>0.96700000000032293</v>
      </c>
      <c r="E974" s="9">
        <f t="shared" si="63"/>
        <v>3.2999999999677065E-2</v>
      </c>
      <c r="T974" s="9"/>
      <c r="U974" s="9"/>
      <c r="V974" s="9"/>
      <c r="W974" s="17"/>
      <c r="X974" s="9"/>
    </row>
    <row r="975" spans="2:24">
      <c r="B975" s="9">
        <f t="shared" si="64"/>
        <v>5.9680000000003233</v>
      </c>
      <c r="C975" s="9">
        <f t="shared" si="62"/>
        <v>1</v>
      </c>
      <c r="D975" s="9">
        <f t="shared" si="61"/>
        <v>0.96800000000032327</v>
      </c>
      <c r="E975" s="9">
        <f t="shared" si="63"/>
        <v>3.1999999999676731E-2</v>
      </c>
      <c r="T975" s="9"/>
      <c r="U975" s="9"/>
      <c r="V975" s="9"/>
      <c r="W975" s="17"/>
      <c r="X975" s="9"/>
    </row>
    <row r="976" spans="2:24">
      <c r="B976" s="9">
        <f t="shared" si="64"/>
        <v>5.9690000000003236</v>
      </c>
      <c r="C976" s="9">
        <f t="shared" si="62"/>
        <v>1</v>
      </c>
      <c r="D976" s="9">
        <f t="shared" si="61"/>
        <v>0.9690000000003236</v>
      </c>
      <c r="E976" s="9">
        <f t="shared" si="63"/>
        <v>3.0999999999676398E-2</v>
      </c>
      <c r="T976" s="9"/>
      <c r="U976" s="9"/>
      <c r="V976" s="9"/>
      <c r="W976" s="17"/>
      <c r="X976" s="9"/>
    </row>
    <row r="977" spans="2:24">
      <c r="B977" s="9">
        <f t="shared" si="64"/>
        <v>5.9700000000003239</v>
      </c>
      <c r="C977" s="9">
        <f t="shared" si="62"/>
        <v>1</v>
      </c>
      <c r="D977" s="9">
        <f t="shared" si="61"/>
        <v>0.97000000000032394</v>
      </c>
      <c r="E977" s="9">
        <f t="shared" si="63"/>
        <v>2.9999999999676064E-2</v>
      </c>
      <c r="T977" s="9"/>
      <c r="U977" s="9"/>
      <c r="V977" s="9"/>
      <c r="W977" s="17"/>
      <c r="X977" s="9"/>
    </row>
    <row r="978" spans="2:24">
      <c r="B978" s="9">
        <f t="shared" si="64"/>
        <v>5.9710000000003243</v>
      </c>
      <c r="C978" s="9">
        <f t="shared" si="62"/>
        <v>1</v>
      </c>
      <c r="D978" s="9">
        <f t="shared" si="61"/>
        <v>0.97100000000032427</v>
      </c>
      <c r="E978" s="9">
        <f t="shared" si="63"/>
        <v>2.899999999967573E-2</v>
      </c>
      <c r="T978" s="9"/>
      <c r="U978" s="9"/>
      <c r="V978" s="9"/>
      <c r="W978" s="17"/>
      <c r="X978" s="9"/>
    </row>
    <row r="979" spans="2:24">
      <c r="B979" s="9">
        <f t="shared" si="64"/>
        <v>5.9720000000003246</v>
      </c>
      <c r="C979" s="9">
        <f t="shared" si="62"/>
        <v>1</v>
      </c>
      <c r="D979" s="9">
        <f t="shared" si="61"/>
        <v>0.9720000000003246</v>
      </c>
      <c r="E979" s="9">
        <f t="shared" si="63"/>
        <v>2.7999999999675396E-2</v>
      </c>
      <c r="T979" s="9"/>
      <c r="U979" s="9"/>
      <c r="V979" s="9"/>
      <c r="W979" s="17"/>
      <c r="X979" s="9"/>
    </row>
    <row r="980" spans="2:24">
      <c r="B980" s="9">
        <f t="shared" si="64"/>
        <v>5.9730000000003249</v>
      </c>
      <c r="C980" s="9">
        <f t="shared" si="62"/>
        <v>1</v>
      </c>
      <c r="D980" s="9">
        <f t="shared" si="61"/>
        <v>0.97300000000032494</v>
      </c>
      <c r="E980" s="9">
        <f t="shared" si="63"/>
        <v>2.6999999999675062E-2</v>
      </c>
      <c r="T980" s="9"/>
      <c r="U980" s="9"/>
      <c r="V980" s="9"/>
      <c r="W980" s="17"/>
      <c r="X980" s="9"/>
    </row>
    <row r="981" spans="2:24">
      <c r="B981" s="9">
        <f t="shared" si="64"/>
        <v>5.9740000000003253</v>
      </c>
      <c r="C981" s="9">
        <f t="shared" si="62"/>
        <v>1</v>
      </c>
      <c r="D981" s="9">
        <f t="shared" si="61"/>
        <v>0.97400000000032527</v>
      </c>
      <c r="E981" s="9">
        <f t="shared" si="63"/>
        <v>2.5999999999674728E-2</v>
      </c>
      <c r="T981" s="9"/>
      <c r="U981" s="9"/>
      <c r="V981" s="9"/>
      <c r="W981" s="17"/>
      <c r="X981" s="9"/>
    </row>
    <row r="982" spans="2:24">
      <c r="B982" s="9">
        <f t="shared" si="64"/>
        <v>5.9750000000003256</v>
      </c>
      <c r="C982" s="9">
        <f t="shared" si="62"/>
        <v>1</v>
      </c>
      <c r="D982" s="9">
        <f t="shared" si="61"/>
        <v>0.97500000000032561</v>
      </c>
      <c r="E982" s="9">
        <f t="shared" si="63"/>
        <v>2.4999999999674394E-2</v>
      </c>
      <c r="T982" s="9"/>
      <c r="U982" s="9"/>
      <c r="V982" s="9"/>
      <c r="W982" s="17"/>
      <c r="X982" s="9"/>
    </row>
    <row r="983" spans="2:24">
      <c r="B983" s="9">
        <f t="shared" si="64"/>
        <v>5.9760000000003259</v>
      </c>
      <c r="C983" s="9">
        <f t="shared" si="62"/>
        <v>1</v>
      </c>
      <c r="D983" s="9">
        <f t="shared" si="61"/>
        <v>0.97600000000032594</v>
      </c>
      <c r="E983" s="9">
        <f t="shared" si="63"/>
        <v>2.399999999967406E-2</v>
      </c>
      <c r="T983" s="9"/>
      <c r="U983" s="9"/>
      <c r="V983" s="9"/>
      <c r="W983" s="17"/>
      <c r="X983" s="9"/>
    </row>
    <row r="984" spans="2:24">
      <c r="B984" s="9">
        <f t="shared" si="64"/>
        <v>5.9770000000003263</v>
      </c>
      <c r="C984" s="9">
        <f t="shared" si="62"/>
        <v>1</v>
      </c>
      <c r="D984" s="9">
        <f t="shared" si="61"/>
        <v>0.97700000000032627</v>
      </c>
      <c r="E984" s="9">
        <f t="shared" si="63"/>
        <v>2.2999999999673726E-2</v>
      </c>
      <c r="T984" s="9"/>
      <c r="U984" s="9"/>
      <c r="V984" s="9"/>
      <c r="W984" s="17"/>
      <c r="X984" s="9"/>
    </row>
    <row r="985" spans="2:24">
      <c r="B985" s="9">
        <f t="shared" si="64"/>
        <v>5.9780000000003266</v>
      </c>
      <c r="C985" s="9">
        <f t="shared" si="62"/>
        <v>1</v>
      </c>
      <c r="D985" s="9">
        <f t="shared" si="61"/>
        <v>0.97800000000032661</v>
      </c>
      <c r="E985" s="9">
        <f t="shared" si="63"/>
        <v>2.1999999999673392E-2</v>
      </c>
      <c r="T985" s="9"/>
      <c r="U985" s="9"/>
      <c r="V985" s="9"/>
      <c r="W985" s="17"/>
      <c r="X985" s="9"/>
    </row>
    <row r="986" spans="2:24">
      <c r="B986" s="9">
        <f t="shared" si="64"/>
        <v>5.9790000000003269</v>
      </c>
      <c r="C986" s="9">
        <f t="shared" si="62"/>
        <v>1</v>
      </c>
      <c r="D986" s="9">
        <f t="shared" si="61"/>
        <v>0.97900000000032694</v>
      </c>
      <c r="E986" s="9">
        <f t="shared" si="63"/>
        <v>2.0999999999673058E-2</v>
      </c>
      <c r="T986" s="9"/>
      <c r="U986" s="9"/>
      <c r="V986" s="9"/>
      <c r="W986" s="17"/>
      <c r="X986" s="9"/>
    </row>
    <row r="987" spans="2:24">
      <c r="B987" s="9">
        <f t="shared" si="64"/>
        <v>5.9800000000003273</v>
      </c>
      <c r="C987" s="9">
        <f t="shared" si="62"/>
        <v>1</v>
      </c>
      <c r="D987" s="9">
        <f t="shared" si="61"/>
        <v>0.98000000000032728</v>
      </c>
      <c r="E987" s="9">
        <f t="shared" si="63"/>
        <v>1.9999999999672724E-2</v>
      </c>
      <c r="T987" s="9"/>
      <c r="U987" s="9"/>
      <c r="V987" s="9"/>
      <c r="W987" s="17"/>
      <c r="X987" s="9"/>
    </row>
    <row r="988" spans="2:24">
      <c r="B988" s="9">
        <f t="shared" si="64"/>
        <v>5.9810000000003276</v>
      </c>
      <c r="C988" s="9">
        <f t="shared" si="62"/>
        <v>1</v>
      </c>
      <c r="D988" s="9">
        <f t="shared" si="61"/>
        <v>0.98100000000032761</v>
      </c>
      <c r="E988" s="9">
        <f t="shared" si="63"/>
        <v>1.899999999967239E-2</v>
      </c>
      <c r="T988" s="9"/>
      <c r="U988" s="9"/>
      <c r="V988" s="9"/>
      <c r="W988" s="17"/>
      <c r="X988" s="9"/>
    </row>
    <row r="989" spans="2:24">
      <c r="B989" s="9">
        <f t="shared" si="64"/>
        <v>5.9820000000003279</v>
      </c>
      <c r="C989" s="9">
        <f t="shared" si="62"/>
        <v>1</v>
      </c>
      <c r="D989" s="9">
        <f t="shared" si="61"/>
        <v>0.98200000000032794</v>
      </c>
      <c r="E989" s="9">
        <f t="shared" si="63"/>
        <v>1.7999999999672056E-2</v>
      </c>
      <c r="T989" s="9"/>
      <c r="U989" s="9"/>
      <c r="V989" s="9"/>
      <c r="W989" s="17"/>
      <c r="X989" s="9"/>
    </row>
    <row r="990" spans="2:24">
      <c r="B990" s="9">
        <f t="shared" si="64"/>
        <v>5.9830000000003283</v>
      </c>
      <c r="C990" s="9">
        <f t="shared" si="62"/>
        <v>1</v>
      </c>
      <c r="D990" s="9">
        <f t="shared" si="61"/>
        <v>0.98300000000032828</v>
      </c>
      <c r="E990" s="9">
        <f t="shared" si="63"/>
        <v>1.6999999999671722E-2</v>
      </c>
      <c r="T990" s="9"/>
      <c r="U990" s="9"/>
      <c r="V990" s="9"/>
      <c r="W990" s="17"/>
      <c r="X990" s="9"/>
    </row>
    <row r="991" spans="2:24">
      <c r="B991" s="9">
        <f t="shared" si="64"/>
        <v>5.9840000000003286</v>
      </c>
      <c r="C991" s="9">
        <f t="shared" si="62"/>
        <v>1</v>
      </c>
      <c r="D991" s="9">
        <f t="shared" si="61"/>
        <v>0.98400000000032861</v>
      </c>
      <c r="E991" s="9">
        <f t="shared" si="63"/>
        <v>1.5999999999671388E-2</v>
      </c>
      <c r="T991" s="9"/>
      <c r="U991" s="9"/>
      <c r="V991" s="9"/>
      <c r="W991" s="17"/>
      <c r="X991" s="9"/>
    </row>
    <row r="992" spans="2:24">
      <c r="B992" s="9">
        <f t="shared" si="64"/>
        <v>5.9850000000003289</v>
      </c>
      <c r="C992" s="9">
        <f t="shared" si="62"/>
        <v>1</v>
      </c>
      <c r="D992" s="9">
        <f t="shared" si="61"/>
        <v>0.98500000000032895</v>
      </c>
      <c r="E992" s="9">
        <f t="shared" si="63"/>
        <v>1.4999999999671054E-2</v>
      </c>
      <c r="T992" s="9"/>
      <c r="U992" s="9"/>
      <c r="V992" s="9"/>
      <c r="W992" s="17"/>
      <c r="X992" s="9"/>
    </row>
    <row r="993" spans="2:24">
      <c r="B993" s="9">
        <f t="shared" si="64"/>
        <v>5.9860000000003293</v>
      </c>
      <c r="C993" s="9">
        <f t="shared" si="62"/>
        <v>1</v>
      </c>
      <c r="D993" s="9">
        <f t="shared" si="61"/>
        <v>0.98600000000032928</v>
      </c>
      <c r="E993" s="9">
        <f t="shared" si="63"/>
        <v>1.399999999967072E-2</v>
      </c>
      <c r="T993" s="9"/>
      <c r="U993" s="9"/>
      <c r="V993" s="9"/>
      <c r="W993" s="17"/>
      <c r="X993" s="9"/>
    </row>
    <row r="994" spans="2:24">
      <c r="B994" s="9">
        <f t="shared" si="64"/>
        <v>5.9870000000003296</v>
      </c>
      <c r="C994" s="9">
        <f t="shared" si="62"/>
        <v>1</v>
      </c>
      <c r="D994" s="9">
        <f t="shared" si="61"/>
        <v>0.98700000000032961</v>
      </c>
      <c r="E994" s="9">
        <f t="shared" si="63"/>
        <v>1.2999999999670386E-2</v>
      </c>
      <c r="T994" s="9"/>
      <c r="U994" s="9"/>
      <c r="V994" s="9"/>
      <c r="W994" s="17"/>
      <c r="X994" s="9"/>
    </row>
    <row r="995" spans="2:24">
      <c r="B995" s="9">
        <f t="shared" si="64"/>
        <v>5.9880000000003299</v>
      </c>
      <c r="C995" s="9">
        <f t="shared" si="62"/>
        <v>1</v>
      </c>
      <c r="D995" s="9">
        <f t="shared" si="61"/>
        <v>0.98800000000032995</v>
      </c>
      <c r="E995" s="9">
        <f t="shared" si="63"/>
        <v>1.1999999999670052E-2</v>
      </c>
      <c r="T995" s="9"/>
      <c r="U995" s="9"/>
      <c r="V995" s="9"/>
      <c r="W995" s="17"/>
      <c r="X995" s="9"/>
    </row>
    <row r="996" spans="2:24">
      <c r="B996" s="9">
        <f t="shared" si="64"/>
        <v>5.9890000000003303</v>
      </c>
      <c r="C996" s="9">
        <f t="shared" si="62"/>
        <v>1</v>
      </c>
      <c r="D996" s="9">
        <f t="shared" si="61"/>
        <v>0.98900000000033028</v>
      </c>
      <c r="E996" s="9">
        <f t="shared" si="63"/>
        <v>1.0999999999669718E-2</v>
      </c>
      <c r="T996" s="9"/>
      <c r="U996" s="9"/>
      <c r="V996" s="9"/>
      <c r="W996" s="17"/>
      <c r="X996" s="9"/>
    </row>
    <row r="997" spans="2:24">
      <c r="B997" s="9">
        <f t="shared" si="64"/>
        <v>5.9900000000003306</v>
      </c>
      <c r="C997" s="9">
        <f t="shared" si="62"/>
        <v>1</v>
      </c>
      <c r="D997" s="9">
        <f t="shared" si="61"/>
        <v>0.99000000000033062</v>
      </c>
      <c r="E997" s="9">
        <f t="shared" si="63"/>
        <v>9.9999999996693845E-3</v>
      </c>
      <c r="T997" s="9"/>
      <c r="U997" s="9"/>
      <c r="V997" s="9"/>
      <c r="W997" s="17"/>
      <c r="X997" s="9"/>
    </row>
    <row r="998" spans="2:24">
      <c r="B998" s="9">
        <f t="shared" si="64"/>
        <v>5.9910000000003309</v>
      </c>
      <c r="C998" s="9">
        <f t="shared" si="62"/>
        <v>1</v>
      </c>
      <c r="D998" s="9">
        <f t="shared" si="61"/>
        <v>0.99100000000033095</v>
      </c>
      <c r="E998" s="9">
        <f t="shared" si="63"/>
        <v>8.9999999996690505E-3</v>
      </c>
      <c r="T998" s="9"/>
      <c r="U998" s="9"/>
      <c r="V998" s="9"/>
      <c r="W998" s="17"/>
      <c r="X998" s="9"/>
    </row>
    <row r="999" spans="2:24">
      <c r="B999" s="9">
        <f t="shared" si="64"/>
        <v>5.9920000000003313</v>
      </c>
      <c r="C999" s="9">
        <f t="shared" si="62"/>
        <v>1</v>
      </c>
      <c r="D999" s="9">
        <f t="shared" si="61"/>
        <v>0.99200000000033128</v>
      </c>
      <c r="E999" s="9">
        <f t="shared" si="63"/>
        <v>7.9999999996687166E-3</v>
      </c>
      <c r="T999" s="9"/>
      <c r="U999" s="9"/>
      <c r="V999" s="9"/>
      <c r="W999" s="17"/>
      <c r="X999" s="9"/>
    </row>
    <row r="1000" spans="2:24">
      <c r="B1000" s="9">
        <f t="shared" si="64"/>
        <v>5.9930000000003316</v>
      </c>
      <c r="C1000" s="9">
        <f t="shared" si="62"/>
        <v>1</v>
      </c>
      <c r="D1000" s="9">
        <f t="shared" si="61"/>
        <v>0.99300000000033162</v>
      </c>
      <c r="E1000" s="9">
        <f t="shared" si="63"/>
        <v>6.9999999996683826E-3</v>
      </c>
      <c r="T1000" s="9"/>
      <c r="U1000" s="9"/>
      <c r="V1000" s="9"/>
      <c r="W1000" s="17"/>
      <c r="X1000" s="9"/>
    </row>
    <row r="1001" spans="2:24">
      <c r="B1001" s="9">
        <f t="shared" si="64"/>
        <v>5.994000000000332</v>
      </c>
      <c r="C1001" s="9">
        <f t="shared" si="62"/>
        <v>1</v>
      </c>
      <c r="D1001" s="9">
        <f t="shared" si="61"/>
        <v>0.99400000000033195</v>
      </c>
      <c r="E1001" s="9">
        <f t="shared" si="63"/>
        <v>5.9999999996680486E-3</v>
      </c>
      <c r="T1001" s="9"/>
      <c r="U1001" s="9"/>
      <c r="V1001" s="9"/>
      <c r="W1001" s="17"/>
      <c r="X1001" s="9"/>
    </row>
    <row r="1002" spans="2:24">
      <c r="B1002" s="9">
        <f t="shared" si="64"/>
        <v>5.9950000000003323</v>
      </c>
      <c r="C1002" s="9">
        <f t="shared" si="62"/>
        <v>1</v>
      </c>
      <c r="D1002" s="9">
        <f t="shared" si="61"/>
        <v>0.99500000000033229</v>
      </c>
      <c r="E1002" s="9">
        <f t="shared" si="63"/>
        <v>4.9999999996677147E-3</v>
      </c>
      <c r="T1002" s="9"/>
      <c r="U1002" s="9"/>
      <c r="V1002" s="9"/>
      <c r="W1002" s="17"/>
      <c r="X1002" s="9"/>
    </row>
    <row r="1003" spans="2:24">
      <c r="B1003" s="9">
        <f t="shared" si="64"/>
        <v>5.9960000000003326</v>
      </c>
      <c r="C1003" s="9">
        <f t="shared" si="62"/>
        <v>1</v>
      </c>
      <c r="D1003" s="9">
        <f t="shared" si="61"/>
        <v>0.99600000000033262</v>
      </c>
      <c r="E1003" s="9">
        <f t="shared" si="63"/>
        <v>3.9999999996673807E-3</v>
      </c>
      <c r="T1003" s="9"/>
      <c r="U1003" s="9"/>
      <c r="V1003" s="9"/>
      <c r="W1003" s="17"/>
      <c r="X1003" s="9"/>
    </row>
    <row r="1004" spans="2:24">
      <c r="B1004" s="9">
        <f t="shared" si="64"/>
        <v>5.997000000000333</v>
      </c>
      <c r="C1004" s="9">
        <f t="shared" si="62"/>
        <v>1</v>
      </c>
      <c r="D1004" s="9">
        <f t="shared" si="61"/>
        <v>0.99700000000033295</v>
      </c>
      <c r="E1004" s="9">
        <f t="shared" si="63"/>
        <v>2.9999999996670468E-3</v>
      </c>
      <c r="T1004" s="9"/>
      <c r="U1004" s="9"/>
      <c r="V1004" s="9"/>
      <c r="W1004" s="17"/>
      <c r="X1004" s="9"/>
    </row>
    <row r="1005" spans="2:24">
      <c r="B1005" s="9">
        <f t="shared" si="64"/>
        <v>5.9980000000003333</v>
      </c>
      <c r="C1005" s="9">
        <f t="shared" si="62"/>
        <v>1</v>
      </c>
      <c r="D1005" s="9">
        <f t="shared" si="61"/>
        <v>0.99800000000033329</v>
      </c>
      <c r="E1005" s="9">
        <f t="shared" si="63"/>
        <v>1.9999999996667128E-3</v>
      </c>
      <c r="T1005" s="9"/>
      <c r="U1005" s="9"/>
      <c r="V1005" s="9"/>
      <c r="W1005" s="17"/>
      <c r="X1005" s="9"/>
    </row>
    <row r="1006" spans="2:24">
      <c r="B1006" s="9">
        <f t="shared" si="64"/>
        <v>5.9990000000003336</v>
      </c>
      <c r="C1006" s="9">
        <f t="shared" si="62"/>
        <v>1</v>
      </c>
      <c r="D1006" s="9">
        <f t="shared" si="61"/>
        <v>0.99900000000033362</v>
      </c>
      <c r="E1006" s="9">
        <f t="shared" si="63"/>
        <v>9.9999999966637887E-4</v>
      </c>
      <c r="T1006" s="9"/>
      <c r="U1006" s="9"/>
      <c r="V1006" s="9"/>
      <c r="W1006" s="17"/>
      <c r="X1006" s="9"/>
    </row>
    <row r="1007" spans="2:24">
      <c r="B1007" s="9">
        <f>$B$4</f>
        <v>6</v>
      </c>
      <c r="C1007" s="9">
        <f t="shared" si="62"/>
        <v>1</v>
      </c>
      <c r="D1007" s="9">
        <f t="shared" si="61"/>
        <v>1</v>
      </c>
      <c r="E1007" s="9">
        <f t="shared" si="63"/>
        <v>0</v>
      </c>
      <c r="T1007" s="9"/>
      <c r="U1007" s="9"/>
      <c r="V1007" s="9"/>
      <c r="W1007" s="17"/>
      <c r="X1007" s="9"/>
    </row>
    <row r="1008" spans="2:24">
      <c r="C1008" s="9"/>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AA1007"/>
  <sheetViews>
    <sheetView workbookViewId="0">
      <pane xSplit="2" ySplit="6" topLeftCell="C7" activePane="bottomRight" state="frozen"/>
      <selection activeCell="S13" sqref="S13"/>
      <selection pane="topRight" activeCell="S13" sqref="S13"/>
      <selection pane="bottomLeft" activeCell="S13" sqref="S13"/>
      <selection pane="bottomRight" activeCell="B8" sqref="B8"/>
    </sheetView>
  </sheetViews>
  <sheetFormatPr defaultRowHeight="15"/>
  <cols>
    <col min="2" max="3" width="11.28515625" customWidth="1"/>
    <col min="4" max="4" width="11.28515625" bestFit="1" customWidth="1"/>
    <col min="16" max="16" width="12" bestFit="1" customWidth="1"/>
    <col min="20" max="20" width="11.28515625" customWidth="1"/>
    <col min="21" max="21" width="9.5703125" bestFit="1" customWidth="1"/>
    <col min="23" max="23" width="12" bestFit="1" customWidth="1"/>
    <col min="25" max="25" width="9.5703125" bestFit="1" customWidth="1"/>
  </cols>
  <sheetData>
    <row r="1" spans="1:24" ht="18.75">
      <c r="A1" s="5" t="s">
        <v>19</v>
      </c>
    </row>
    <row r="3" spans="1:24">
      <c r="A3" s="14"/>
      <c r="B3" s="1"/>
      <c r="T3" s="14"/>
    </row>
    <row r="4" spans="1:24">
      <c r="A4" s="14" t="s">
        <v>2</v>
      </c>
      <c r="B4" s="11">
        <v>100</v>
      </c>
      <c r="C4" s="14" t="s">
        <v>84</v>
      </c>
      <c r="T4" s="14"/>
      <c r="W4" s="10">
        <f t="array" ref="W4">MAX(ABS(W7:W1007))</f>
        <v>0</v>
      </c>
      <c r="X4" s="10">
        <f t="array" ref="X4">MAX(ABS(X7:X1007))</f>
        <v>0</v>
      </c>
    </row>
    <row r="6" spans="1:24">
      <c r="B6" s="4" t="s">
        <v>4</v>
      </c>
      <c r="C6" s="4" t="s">
        <v>5</v>
      </c>
      <c r="D6" s="4" t="s">
        <v>6</v>
      </c>
      <c r="E6" s="4" t="s">
        <v>16</v>
      </c>
      <c r="O6" s="2"/>
      <c r="T6" s="4" t="s">
        <v>4</v>
      </c>
      <c r="U6" s="4" t="s">
        <v>5</v>
      </c>
      <c r="V6" s="4" t="s">
        <v>6</v>
      </c>
      <c r="W6" s="16" t="str">
        <f>"Diff("&amp;U6&amp;")"</f>
        <v>Diff(f(x))</v>
      </c>
      <c r="X6" s="4" t="str">
        <f>"Diff("&amp;V6&amp;")"</f>
        <v>Diff(F(x))</v>
      </c>
    </row>
    <row r="7" spans="1:24">
      <c r="B7" s="10">
        <v>1E-10</v>
      </c>
      <c r="C7" s="9">
        <f xml:space="preserve"> IFERROR((EXP(-B7/$B$4))/$B$4,)</f>
        <v>9.9999999999899995E-3</v>
      </c>
      <c r="D7" s="9">
        <f>1-EXP(-B7/$B$4)</f>
        <v>9.999778782798785E-13</v>
      </c>
      <c r="E7" s="9">
        <f>1-D7</f>
        <v>0.99999999999900002</v>
      </c>
      <c r="T7" s="10">
        <f>B7</f>
        <v>1E-10</v>
      </c>
      <c r="U7" s="9"/>
      <c r="V7" s="9"/>
      <c r="W7" s="17"/>
      <c r="X7" s="9"/>
    </row>
    <row r="8" spans="1:24">
      <c r="B8" s="9">
        <f>B7+($B$1007+$B$7)/1000</f>
        <v>0.69077552799831365</v>
      </c>
      <c r="C8" s="9">
        <f t="shared" ref="C8:C71" si="0" xml:space="preserve"> IFERROR((EXP(-B8/$B$4))/$B$4,)</f>
        <v>9.9311604841993955E-3</v>
      </c>
      <c r="D8" s="9">
        <f t="shared" ref="D8:D71" si="1">1-EXP(-B8/$B$4)</f>
        <v>6.8839515800603879E-3</v>
      </c>
      <c r="E8" s="9">
        <f t="shared" ref="E8:E71" si="2">1-D8</f>
        <v>0.99311604841993961</v>
      </c>
      <c r="T8" s="9"/>
      <c r="U8" s="9"/>
      <c r="V8" s="9"/>
      <c r="W8" s="17"/>
      <c r="X8" s="9"/>
    </row>
    <row r="9" spans="1:24">
      <c r="B9" s="9">
        <f t="shared" ref="B9:B72" si="3">B8+($B$1007+$B$7)/1000</f>
        <v>1.3815510558966273</v>
      </c>
      <c r="C9" s="9">
        <f t="shared" si="0"/>
        <v>9.862794856302223E-3</v>
      </c>
      <c r="D9" s="9">
        <f t="shared" si="1"/>
        <v>1.3720514369777725E-2</v>
      </c>
      <c r="E9" s="9">
        <f t="shared" si="2"/>
        <v>0.98627948563022227</v>
      </c>
      <c r="O9" s="2" t="s">
        <v>41</v>
      </c>
      <c r="T9" s="9"/>
      <c r="U9" s="9"/>
      <c r="V9" s="9"/>
      <c r="W9" s="17"/>
      <c r="X9" s="9"/>
    </row>
    <row r="10" spans="1:24">
      <c r="B10" s="9">
        <f t="shared" si="3"/>
        <v>2.0723265837949407</v>
      </c>
      <c r="C10" s="9">
        <f t="shared" si="0"/>
        <v>9.7948998540771642E-3</v>
      </c>
      <c r="D10" s="9">
        <f t="shared" si="1"/>
        <v>2.0510014592283521E-2</v>
      </c>
      <c r="E10" s="9">
        <f t="shared" si="2"/>
        <v>0.97948998540771648</v>
      </c>
      <c r="O10" s="2" t="s">
        <v>9</v>
      </c>
      <c r="P10">
        <f>B4</f>
        <v>100</v>
      </c>
      <c r="T10" s="9"/>
      <c r="U10" s="9"/>
      <c r="V10" s="9"/>
      <c r="W10" s="17"/>
      <c r="X10" s="9"/>
    </row>
    <row r="11" spans="1:24" ht="17.25">
      <c r="B11" s="9">
        <f t="shared" si="3"/>
        <v>2.7631021116932546</v>
      </c>
      <c r="C11" s="9">
        <f t="shared" si="0"/>
        <v>9.7274722377598839E-3</v>
      </c>
      <c r="D11" s="9">
        <f t="shared" si="1"/>
        <v>2.7252776224011566E-2</v>
      </c>
      <c r="E11" s="9">
        <f t="shared" si="2"/>
        <v>0.97274722377598843</v>
      </c>
      <c r="O11" s="2" t="s">
        <v>10</v>
      </c>
      <c r="P11">
        <f>P12+P10^2</f>
        <v>20000</v>
      </c>
      <c r="T11" s="9"/>
      <c r="U11" s="9"/>
      <c r="V11" s="9"/>
      <c r="W11" s="17"/>
      <c r="X11" s="9"/>
    </row>
    <row r="12" spans="1:24" ht="18.75">
      <c r="B12" s="9">
        <f t="shared" si="3"/>
        <v>3.4538776395915685</v>
      </c>
      <c r="C12" s="9">
        <f t="shared" si="0"/>
        <v>9.6605087898884237E-3</v>
      </c>
      <c r="D12" s="9">
        <f t="shared" si="1"/>
        <v>3.3949121011157546E-2</v>
      </c>
      <c r="E12" s="9">
        <f t="shared" si="2"/>
        <v>0.96605087898884245</v>
      </c>
      <c r="O12" s="2" t="s">
        <v>11</v>
      </c>
      <c r="P12">
        <f>B4^2</f>
        <v>10000</v>
      </c>
      <c r="T12" s="9"/>
      <c r="U12" s="9"/>
      <c r="V12" s="9"/>
      <c r="W12" s="17"/>
      <c r="X12" s="9"/>
    </row>
    <row r="13" spans="1:24" ht="18">
      <c r="B13" s="9">
        <f t="shared" si="3"/>
        <v>4.1446531674898823</v>
      </c>
      <c r="C13" s="9">
        <f t="shared" si="0"/>
        <v>9.5940063151496793E-3</v>
      </c>
      <c r="D13" s="9">
        <f t="shared" si="1"/>
        <v>4.0599368485031984E-2</v>
      </c>
      <c r="E13" s="9">
        <f t="shared" si="2"/>
        <v>0.95940063151496802</v>
      </c>
      <c r="O13" s="2" t="s">
        <v>12</v>
      </c>
      <c r="P13">
        <f>SQRT(P12)</f>
        <v>100</v>
      </c>
      <c r="T13" s="9"/>
      <c r="U13" s="9"/>
      <c r="V13" s="9"/>
      <c r="W13" s="17"/>
      <c r="X13" s="9"/>
    </row>
    <row r="14" spans="1:24">
      <c r="B14" s="9">
        <f t="shared" si="3"/>
        <v>4.8354286953881962</v>
      </c>
      <c r="C14" s="9">
        <f t="shared" si="0"/>
        <v>9.5279616402269233E-3</v>
      </c>
      <c r="D14" s="9">
        <f t="shared" si="1"/>
        <v>4.7203835977307596E-2</v>
      </c>
      <c r="E14" s="9">
        <f t="shared" si="2"/>
        <v>0.9527961640226924</v>
      </c>
      <c r="T14" s="9"/>
      <c r="U14" s="9"/>
      <c r="V14" s="9"/>
      <c r="W14" s="17"/>
      <c r="X14" s="9"/>
    </row>
    <row r="15" spans="1:24">
      <c r="B15" s="9">
        <f t="shared" si="3"/>
        <v>5.5262042232865101</v>
      </c>
      <c r="C15" s="9">
        <f t="shared" si="0"/>
        <v>9.4623716136483932E-3</v>
      </c>
      <c r="D15" s="9">
        <f t="shared" si="1"/>
        <v>5.3762838635160737E-2</v>
      </c>
      <c r="E15" s="9">
        <f t="shared" si="2"/>
        <v>0.94623716136483926</v>
      </c>
      <c r="T15" s="9"/>
      <c r="U15" s="9"/>
      <c r="V15" s="9"/>
      <c r="W15" s="17"/>
      <c r="X15" s="9"/>
    </row>
    <row r="16" spans="1:24">
      <c r="B16" s="9">
        <f t="shared" si="3"/>
        <v>6.2169797511848239</v>
      </c>
      <c r="C16" s="9">
        <f t="shared" si="0"/>
        <v>9.3972331056368964E-3</v>
      </c>
      <c r="D16" s="9">
        <f t="shared" si="1"/>
        <v>6.0276689436310371E-2</v>
      </c>
      <c r="E16" s="9">
        <f t="shared" si="2"/>
        <v>0.93972331056368963</v>
      </c>
      <c r="O16" s="3" t="s">
        <v>20</v>
      </c>
      <c r="P16" s="3" t="s">
        <v>21</v>
      </c>
      <c r="T16" s="9"/>
      <c r="U16" s="9"/>
      <c r="V16" s="9"/>
      <c r="W16" s="17"/>
      <c r="X16" s="9"/>
    </row>
    <row r="17" spans="2:27">
      <c r="B17" s="9">
        <f t="shared" si="3"/>
        <v>6.9077552790831378</v>
      </c>
      <c r="C17" s="9">
        <f t="shared" si="0"/>
        <v>9.3325430079604851E-3</v>
      </c>
      <c r="D17" s="9">
        <f t="shared" si="1"/>
        <v>6.674569920395157E-2</v>
      </c>
      <c r="E17" s="9">
        <f t="shared" si="2"/>
        <v>0.93325430079604843</v>
      </c>
      <c r="O17" s="8">
        <v>0.95</v>
      </c>
      <c r="P17" s="10">
        <f>-$B$4*LN(1-O17)</f>
        <v>299.57322735539901</v>
      </c>
      <c r="T17" s="9"/>
      <c r="U17" s="9"/>
      <c r="V17" s="9"/>
      <c r="W17" s="17"/>
      <c r="X17" s="9"/>
    </row>
    <row r="18" spans="2:27">
      <c r="B18" s="9">
        <f t="shared" si="3"/>
        <v>7.5985308069814517</v>
      </c>
      <c r="C18" s="9">
        <f t="shared" si="0"/>
        <v>9.2682982337841217E-3</v>
      </c>
      <c r="D18" s="9">
        <f t="shared" si="1"/>
        <v>7.3170176621587757E-2</v>
      </c>
      <c r="E18" s="9">
        <f t="shared" si="2"/>
        <v>0.92682982337841224</v>
      </c>
      <c r="O18" s="8">
        <v>0.9</v>
      </c>
      <c r="P18" s="10">
        <f t="shared" ref="P18:P27" si="4">-$B$4*LN(1-O18)</f>
        <v>230.25850929940458</v>
      </c>
      <c r="T18" s="9"/>
      <c r="U18" s="9"/>
      <c r="V18" s="9"/>
      <c r="W18" s="17"/>
      <c r="X18" s="9"/>
    </row>
    <row r="19" spans="2:27">
      <c r="B19" s="9">
        <f t="shared" si="3"/>
        <v>8.2893063348797646</v>
      </c>
      <c r="C19" s="9">
        <f t="shared" si="0"/>
        <v>9.2044957175223992E-3</v>
      </c>
      <c r="D19" s="9">
        <f t="shared" si="1"/>
        <v>7.9550428247760152E-2</v>
      </c>
      <c r="E19" s="9">
        <f t="shared" si="2"/>
        <v>0.92044957175223985</v>
      </c>
      <c r="O19" s="8">
        <v>0.8</v>
      </c>
      <c r="P19" s="10">
        <f t="shared" si="4"/>
        <v>160.94379124341006</v>
      </c>
      <c r="T19" s="9"/>
      <c r="U19" s="9"/>
      <c r="V19" s="9"/>
      <c r="W19" s="17"/>
      <c r="X19" s="9"/>
      <c r="AA19" s="4"/>
    </row>
    <row r="20" spans="2:27">
      <c r="B20" s="9">
        <f t="shared" si="3"/>
        <v>8.9800818627780785</v>
      </c>
      <c r="C20" s="9">
        <f t="shared" si="0"/>
        <v>9.141132414693243E-3</v>
      </c>
      <c r="D20" s="9">
        <f t="shared" si="1"/>
        <v>8.5886758530675733E-2</v>
      </c>
      <c r="E20" s="9">
        <f t="shared" si="2"/>
        <v>0.91411324146932427</v>
      </c>
      <c r="O20" s="8">
        <v>0.75</v>
      </c>
      <c r="P20" s="10">
        <f t="shared" si="4"/>
        <v>138.62943611198907</v>
      </c>
      <c r="T20" s="9"/>
      <c r="U20" s="9"/>
      <c r="V20" s="9"/>
      <c r="W20" s="17"/>
      <c r="X20" s="9"/>
      <c r="Y20" s="3" t="s">
        <v>21</v>
      </c>
      <c r="Z20" s="4" t="str">
        <f>"Diff("&amp;Y20&amp;")"</f>
        <v>Diff(Percentile)</v>
      </c>
    </row>
    <row r="21" spans="2:27">
      <c r="B21" s="9">
        <f t="shared" si="3"/>
        <v>9.6708573906763924</v>
      </c>
      <c r="C21" s="9">
        <f t="shared" si="0"/>
        <v>9.0782053017726527E-3</v>
      </c>
      <c r="D21" s="9">
        <f t="shared" si="1"/>
        <v>9.2179469822734728E-2</v>
      </c>
      <c r="E21" s="9">
        <f t="shared" si="2"/>
        <v>0.90782053017726527</v>
      </c>
      <c r="O21" s="8">
        <f>2/3</f>
        <v>0.66666666666666663</v>
      </c>
      <c r="P21" s="10">
        <f t="shared" si="4"/>
        <v>109.86122886681096</v>
      </c>
      <c r="T21" s="9"/>
      <c r="U21" s="9"/>
      <c r="V21" s="9"/>
      <c r="W21" s="17"/>
      <c r="X21" s="9"/>
      <c r="Y21" s="9"/>
      <c r="Z21" s="9"/>
    </row>
    <row r="22" spans="2:27">
      <c r="B22" s="9">
        <f t="shared" si="3"/>
        <v>10.361632918574706</v>
      </c>
      <c r="C22" s="9">
        <f t="shared" si="0"/>
        <v>9.0157113760504174E-3</v>
      </c>
      <c r="D22" s="9">
        <f t="shared" si="1"/>
        <v>9.8428862394958183E-2</v>
      </c>
      <c r="E22" s="9">
        <f t="shared" si="2"/>
        <v>0.90157113760504182</v>
      </c>
      <c r="O22" s="8">
        <v>0.5</v>
      </c>
      <c r="P22" s="10">
        <f t="shared" si="4"/>
        <v>69.314718055994533</v>
      </c>
      <c r="T22" s="9"/>
      <c r="U22" s="9"/>
      <c r="V22" s="9"/>
      <c r="W22" s="17"/>
      <c r="X22" s="9"/>
      <c r="Y22" s="9"/>
      <c r="Z22" s="9"/>
    </row>
    <row r="23" spans="2:27">
      <c r="B23" s="9">
        <f t="shared" si="3"/>
        <v>11.05240844647302</v>
      </c>
      <c r="C23" s="9">
        <f t="shared" si="0"/>
        <v>8.9536476554868422E-3</v>
      </c>
      <c r="D23" s="9">
        <f t="shared" si="1"/>
        <v>0.10463523445131584</v>
      </c>
      <c r="E23" s="9">
        <f t="shared" si="2"/>
        <v>0.89536476554868416</v>
      </c>
      <c r="O23" s="8">
        <f>1/3</f>
        <v>0.33333333333333331</v>
      </c>
      <c r="P23" s="10">
        <f t="shared" si="4"/>
        <v>40.546510810816429</v>
      </c>
      <c r="T23" s="9"/>
      <c r="U23" s="9"/>
      <c r="V23" s="9"/>
      <c r="W23" s="17"/>
      <c r="X23" s="9"/>
      <c r="Y23" s="9"/>
      <c r="Z23" s="9"/>
    </row>
    <row r="24" spans="2:27">
      <c r="B24" s="9">
        <f t="shared" si="3"/>
        <v>11.743183974371334</v>
      </c>
      <c r="C24" s="9">
        <f t="shared" si="0"/>
        <v>8.8920111785704414E-3</v>
      </c>
      <c r="D24" s="9">
        <f t="shared" si="1"/>
        <v>0.11079888214295586</v>
      </c>
      <c r="E24" s="9">
        <f t="shared" si="2"/>
        <v>0.88920111785704414</v>
      </c>
      <c r="O24" s="8">
        <v>0.25</v>
      </c>
      <c r="P24" s="10">
        <f t="shared" si="4"/>
        <v>28.76820724517809</v>
      </c>
      <c r="T24" s="9"/>
      <c r="U24" s="9"/>
      <c r="V24" s="9"/>
      <c r="W24" s="17"/>
      <c r="X24" s="9"/>
      <c r="Y24" s="9"/>
      <c r="Z24" s="9"/>
    </row>
    <row r="25" spans="2:27">
      <c r="B25" s="9">
        <f t="shared" si="3"/>
        <v>12.433959502269648</v>
      </c>
      <c r="C25" s="9">
        <f t="shared" si="0"/>
        <v>8.8307990041766385E-3</v>
      </c>
      <c r="D25" s="9">
        <f t="shared" si="1"/>
        <v>0.11692009958233618</v>
      </c>
      <c r="E25" s="9">
        <f t="shared" si="2"/>
        <v>0.88307990041766382</v>
      </c>
      <c r="O25" s="8">
        <v>0.2</v>
      </c>
      <c r="P25" s="10">
        <f t="shared" si="4"/>
        <v>22.314355131420971</v>
      </c>
      <c r="T25" s="9"/>
      <c r="U25" s="9"/>
      <c r="V25" s="9"/>
      <c r="W25" s="17"/>
      <c r="X25" s="9"/>
      <c r="Y25" s="9"/>
      <c r="Z25" s="9"/>
    </row>
    <row r="26" spans="2:27">
      <c r="B26" s="9">
        <f t="shared" si="3"/>
        <v>13.124735030167962</v>
      </c>
      <c r="C26" s="9">
        <f t="shared" si="0"/>
        <v>8.7700082114274096E-3</v>
      </c>
      <c r="D26" s="9">
        <f t="shared" si="1"/>
        <v>0.12299917885725897</v>
      </c>
      <c r="E26" s="9">
        <f t="shared" si="2"/>
        <v>0.87700082114274103</v>
      </c>
      <c r="O26" s="8">
        <v>0.1</v>
      </c>
      <c r="P26" s="10">
        <f t="shared" si="4"/>
        <v>10.536051565782628</v>
      </c>
      <c r="T26" s="9"/>
      <c r="U26" s="9"/>
      <c r="V26" s="9"/>
      <c r="W26" s="17"/>
      <c r="X26" s="9"/>
      <c r="Y26" s="9"/>
      <c r="Z26" s="9"/>
    </row>
    <row r="27" spans="2:27">
      <c r="B27" s="9">
        <f t="shared" si="3"/>
        <v>13.815510558066276</v>
      </c>
      <c r="C27" s="9">
        <f t="shared" si="0"/>
        <v>8.7096358995519211E-3</v>
      </c>
      <c r="D27" s="9">
        <f t="shared" si="1"/>
        <v>0.12903641004480781</v>
      </c>
      <c r="E27" s="9">
        <f t="shared" si="2"/>
        <v>0.87096358995519219</v>
      </c>
      <c r="O27" s="8">
        <v>0.05</v>
      </c>
      <c r="P27" s="10">
        <f t="shared" si="4"/>
        <v>5.1293294387550574</v>
      </c>
      <c r="T27" s="9"/>
      <c r="U27" s="9"/>
      <c r="V27" s="9"/>
      <c r="W27" s="17"/>
      <c r="X27" s="9"/>
      <c r="Y27" s="9"/>
      <c r="Z27" s="9"/>
    </row>
    <row r="28" spans="2:27">
      <c r="B28" s="9">
        <f t="shared" si="3"/>
        <v>14.506286085964589</v>
      </c>
      <c r="C28" s="9">
        <f t="shared" si="0"/>
        <v>8.6496791877481022E-3</v>
      </c>
      <c r="D28" s="9">
        <f t="shared" si="1"/>
        <v>0.13503208122518984</v>
      </c>
      <c r="E28" s="9">
        <f t="shared" si="2"/>
        <v>0.86496791877481016</v>
      </c>
      <c r="T28" s="9"/>
      <c r="U28" s="9"/>
      <c r="V28" s="9"/>
      <c r="W28" s="17"/>
      <c r="X28" s="9"/>
      <c r="Y28" s="9"/>
      <c r="Z28" s="9"/>
    </row>
    <row r="29" spans="2:27">
      <c r="B29" s="9">
        <f t="shared" si="3"/>
        <v>15.197061613862903</v>
      </c>
      <c r="C29" s="9">
        <f t="shared" si="0"/>
        <v>8.5901352150451783E-3</v>
      </c>
      <c r="D29" s="9">
        <f t="shared" si="1"/>
        <v>0.14098647849548218</v>
      </c>
      <c r="E29" s="9">
        <f t="shared" si="2"/>
        <v>0.85901352150451782</v>
      </c>
      <c r="T29" s="9"/>
      <c r="U29" s="9"/>
      <c r="V29" s="9"/>
      <c r="W29" s="17"/>
      <c r="X29" s="9"/>
      <c r="Y29" s="9"/>
      <c r="Z29" s="9"/>
    </row>
    <row r="30" spans="2:27">
      <c r="B30" s="9">
        <f t="shared" si="3"/>
        <v>15.887837141761217</v>
      </c>
      <c r="C30" s="9">
        <f t="shared" si="0"/>
        <v>8.5310011401671677E-3</v>
      </c>
      <c r="D30" s="9">
        <f t="shared" si="1"/>
        <v>0.1468998859832833</v>
      </c>
      <c r="E30" s="9">
        <f t="shared" si="2"/>
        <v>0.8531001140167167</v>
      </c>
      <c r="T30" s="9"/>
      <c r="U30" s="9"/>
      <c r="V30" s="9"/>
      <c r="W30" s="17"/>
      <c r="X30" s="9"/>
      <c r="Y30" s="9"/>
      <c r="Z30" s="9"/>
    </row>
    <row r="31" spans="2:27">
      <c r="B31" s="9">
        <f t="shared" si="3"/>
        <v>16.578612669659531</v>
      </c>
      <c r="C31" s="9">
        <f t="shared" si="0"/>
        <v>8.4722741413972898E-3</v>
      </c>
      <c r="D31" s="9">
        <f t="shared" si="1"/>
        <v>0.15277258586027109</v>
      </c>
      <c r="E31" s="9">
        <f t="shared" si="2"/>
        <v>0.84722741413972891</v>
      </c>
      <c r="T31" s="9"/>
      <c r="U31" s="9"/>
      <c r="V31" s="9"/>
      <c r="W31" s="17"/>
      <c r="X31" s="9"/>
      <c r="Y31" s="9"/>
      <c r="Z31" s="9"/>
    </row>
    <row r="32" spans="2:27">
      <c r="B32" s="9">
        <f t="shared" si="3"/>
        <v>17.269388197557845</v>
      </c>
      <c r="C32" s="9">
        <f t="shared" si="0"/>
        <v>8.4139514164433254E-3</v>
      </c>
      <c r="D32" s="9">
        <f t="shared" si="1"/>
        <v>0.1586048583556674</v>
      </c>
      <c r="E32" s="9">
        <f t="shared" si="2"/>
        <v>0.8413951416443326</v>
      </c>
      <c r="T32" s="9"/>
      <c r="U32" s="9"/>
      <c r="V32" s="9"/>
      <c r="W32" s="17"/>
      <c r="X32" s="9"/>
    </row>
    <row r="33" spans="2:24">
      <c r="B33" s="9">
        <f t="shared" si="3"/>
        <v>17.960163725456159</v>
      </c>
      <c r="C33" s="9">
        <f t="shared" si="0"/>
        <v>8.3560301823039067E-3</v>
      </c>
      <c r="D33" s="9">
        <f t="shared" si="1"/>
        <v>0.16439698176960937</v>
      </c>
      <c r="E33" s="9">
        <f t="shared" si="2"/>
        <v>0.83560301823039063</v>
      </c>
      <c r="T33" s="9"/>
      <c r="U33" s="9"/>
      <c r="V33" s="9"/>
      <c r="W33" s="17"/>
      <c r="X33" s="9"/>
    </row>
    <row r="34" spans="2:24">
      <c r="B34" s="9">
        <f t="shared" si="3"/>
        <v>18.650939253354473</v>
      </c>
      <c r="C34" s="9">
        <f t="shared" si="0"/>
        <v>8.2985076751357027E-3</v>
      </c>
      <c r="D34" s="9">
        <f t="shared" si="1"/>
        <v>0.17014923248642977</v>
      </c>
      <c r="E34" s="9">
        <f t="shared" si="2"/>
        <v>0.82985076751357023</v>
      </c>
      <c r="T34" s="9"/>
      <c r="U34" s="9"/>
      <c r="V34" s="9"/>
      <c r="W34" s="17"/>
      <c r="X34" s="9"/>
    </row>
    <row r="35" spans="2:24">
      <c r="B35" s="9">
        <f t="shared" si="3"/>
        <v>19.341714781252787</v>
      </c>
      <c r="C35" s="9">
        <f t="shared" si="0"/>
        <v>8.2413811501215514E-3</v>
      </c>
      <c r="D35" s="9">
        <f t="shared" si="1"/>
        <v>0.17586188498784494</v>
      </c>
      <c r="E35" s="9">
        <f t="shared" si="2"/>
        <v>0.82413811501215506</v>
      </c>
      <c r="T35" s="9"/>
      <c r="U35" s="9"/>
      <c r="V35" s="9"/>
      <c r="W35" s="17"/>
      <c r="X35" s="9"/>
    </row>
    <row r="36" spans="2:24">
      <c r="B36" s="9">
        <f t="shared" si="3"/>
        <v>20.0324903091511</v>
      </c>
      <c r="C36" s="9">
        <f t="shared" si="0"/>
        <v>8.1846478813394768E-3</v>
      </c>
      <c r="D36" s="9">
        <f t="shared" si="1"/>
        <v>0.18153521186605237</v>
      </c>
      <c r="E36" s="9">
        <f t="shared" si="2"/>
        <v>0.81846478813394763</v>
      </c>
      <c r="T36" s="9"/>
      <c r="U36" s="9"/>
      <c r="V36" s="9"/>
      <c r="W36" s="17"/>
      <c r="X36" s="9"/>
    </row>
    <row r="37" spans="2:24">
      <c r="B37" s="9">
        <f t="shared" si="3"/>
        <v>20.723265837049414</v>
      </c>
      <c r="C37" s="9">
        <f t="shared" si="0"/>
        <v>8.1283051616326193E-3</v>
      </c>
      <c r="D37" s="9">
        <f t="shared" si="1"/>
        <v>0.18716948383673804</v>
      </c>
      <c r="E37" s="9">
        <f t="shared" si="2"/>
        <v>0.81283051616326196</v>
      </c>
      <c r="T37" s="9"/>
      <c r="U37" s="9"/>
      <c r="V37" s="9"/>
      <c r="W37" s="17"/>
      <c r="X37" s="9"/>
    </row>
    <row r="38" spans="2:24">
      <c r="B38" s="9">
        <f t="shared" si="3"/>
        <v>21.414041364947728</v>
      </c>
      <c r="C38" s="9">
        <f t="shared" si="0"/>
        <v>8.0723503024800591E-3</v>
      </c>
      <c r="D38" s="9">
        <f t="shared" si="1"/>
        <v>0.19276496975199409</v>
      </c>
      <c r="E38" s="9">
        <f t="shared" si="2"/>
        <v>0.80723503024800591</v>
      </c>
      <c r="T38" s="9"/>
      <c r="U38" s="9"/>
      <c r="V38" s="9"/>
      <c r="W38" s="17"/>
      <c r="X38" s="9"/>
    </row>
    <row r="39" spans="2:24">
      <c r="B39" s="9">
        <f t="shared" si="3"/>
        <v>22.104816892846042</v>
      </c>
      <c r="C39" s="9">
        <f t="shared" si="0"/>
        <v>8.0167806338685178E-3</v>
      </c>
      <c r="D39" s="9">
        <f t="shared" si="1"/>
        <v>0.19832193661314823</v>
      </c>
      <c r="E39" s="9">
        <f t="shared" si="2"/>
        <v>0.80167806338685177</v>
      </c>
      <c r="T39" s="9"/>
      <c r="U39" s="9"/>
      <c r="V39" s="9"/>
      <c r="W39" s="17"/>
      <c r="X39" s="9"/>
    </row>
    <row r="40" spans="2:24">
      <c r="B40" s="9">
        <f t="shared" si="3"/>
        <v>22.795592420744356</v>
      </c>
      <c r="C40" s="9">
        <f t="shared" si="0"/>
        <v>7.9615935041649627E-3</v>
      </c>
      <c r="D40" s="9">
        <f t="shared" si="1"/>
        <v>0.20384064958350367</v>
      </c>
      <c r="E40" s="9">
        <f t="shared" si="2"/>
        <v>0.79615935041649633</v>
      </c>
      <c r="T40" s="9"/>
      <c r="U40" s="9"/>
      <c r="V40" s="9"/>
      <c r="W40" s="17"/>
      <c r="X40" s="9"/>
    </row>
    <row r="41" spans="2:24">
      <c r="B41" s="9">
        <f t="shared" si="3"/>
        <v>23.48636794864267</v>
      </c>
      <c r="C41" s="9">
        <f t="shared" si="0"/>
        <v>7.9067862799900752E-3</v>
      </c>
      <c r="D41" s="9">
        <f t="shared" si="1"/>
        <v>0.20932137200099254</v>
      </c>
      <c r="E41" s="9">
        <f t="shared" si="2"/>
        <v>0.79067862799900746</v>
      </c>
      <c r="T41" s="9"/>
      <c r="U41" s="9"/>
      <c r="V41" s="9"/>
      <c r="W41" s="17"/>
      <c r="X41" s="9"/>
    </row>
    <row r="42" spans="2:24">
      <c r="B42" s="9">
        <f t="shared" si="3"/>
        <v>24.177143476540984</v>
      </c>
      <c r="C42" s="9">
        <f t="shared" si="0"/>
        <v>7.8523563460925899E-3</v>
      </c>
      <c r="D42" s="9">
        <f t="shared" si="1"/>
        <v>0.21476436539074095</v>
      </c>
      <c r="E42" s="9">
        <f t="shared" si="2"/>
        <v>0.78523563460925905</v>
      </c>
      <c r="T42" s="9"/>
      <c r="U42" s="9"/>
      <c r="V42" s="9"/>
      <c r="W42" s="17"/>
      <c r="X42" s="9"/>
    </row>
    <row r="43" spans="2:24">
      <c r="B43" s="9">
        <f t="shared" si="3"/>
        <v>24.867919004439297</v>
      </c>
      <c r="C43" s="9">
        <f t="shared" si="0"/>
        <v>7.7983011052245076E-3</v>
      </c>
      <c r="D43" s="9">
        <f t="shared" si="1"/>
        <v>0.22016988947754923</v>
      </c>
      <c r="E43" s="9">
        <f t="shared" si="2"/>
        <v>0.77983011052245077</v>
      </c>
      <c r="T43" s="9"/>
      <c r="U43" s="9"/>
      <c r="V43" s="9"/>
      <c r="W43" s="17"/>
      <c r="X43" s="9"/>
    </row>
    <row r="44" spans="2:24">
      <c r="B44" s="9">
        <f t="shared" si="3"/>
        <v>25.558694532337611</v>
      </c>
      <c r="C44" s="9">
        <f t="shared" si="0"/>
        <v>7.7446179780171556E-3</v>
      </c>
      <c r="D44" s="9">
        <f t="shared" si="1"/>
        <v>0.22553820219828447</v>
      </c>
      <c r="E44" s="9">
        <f t="shared" si="2"/>
        <v>0.77446179780171553</v>
      </c>
      <c r="T44" s="9"/>
      <c r="U44" s="9"/>
      <c r="V44" s="9"/>
      <c r="W44" s="17"/>
      <c r="X44" s="9"/>
    </row>
    <row r="45" spans="2:24">
      <c r="B45" s="9">
        <f t="shared" si="3"/>
        <v>26.249470060235925</v>
      </c>
      <c r="C45" s="9">
        <f t="shared" si="0"/>
        <v>7.6913044028581127E-3</v>
      </c>
      <c r="D45" s="9">
        <f t="shared" si="1"/>
        <v>0.23086955971418877</v>
      </c>
      <c r="E45" s="9">
        <f t="shared" si="2"/>
        <v>0.76913044028581123</v>
      </c>
      <c r="T45" s="9"/>
      <c r="U45" s="9"/>
      <c r="V45" s="9"/>
      <c r="W45" s="17"/>
      <c r="X45" s="9"/>
    </row>
    <row r="46" spans="2:24">
      <c r="B46" s="9">
        <f t="shared" si="3"/>
        <v>26.940245588134239</v>
      </c>
      <c r="C46" s="9">
        <f t="shared" si="0"/>
        <v>7.6383578357689707E-3</v>
      </c>
      <c r="D46" s="9">
        <f t="shared" si="1"/>
        <v>0.23616421642310292</v>
      </c>
      <c r="E46" s="9">
        <f t="shared" si="2"/>
        <v>0.76383578357689708</v>
      </c>
      <c r="T46" s="9"/>
      <c r="U46" s="9"/>
      <c r="V46" s="9"/>
      <c r="W46" s="17"/>
      <c r="X46" s="9"/>
    </row>
    <row r="47" spans="2:24">
      <c r="B47" s="9">
        <f t="shared" si="3"/>
        <v>27.631021116032553</v>
      </c>
      <c r="C47" s="9">
        <f t="shared" si="0"/>
        <v>7.5857757502839481E-3</v>
      </c>
      <c r="D47" s="9">
        <f t="shared" si="1"/>
        <v>0.24142242497160515</v>
      </c>
      <c r="E47" s="9">
        <f t="shared" si="2"/>
        <v>0.75857757502839485</v>
      </c>
      <c r="T47" s="9"/>
      <c r="U47" s="9"/>
      <c r="V47" s="9"/>
      <c r="W47" s="17"/>
      <c r="X47" s="9"/>
    </row>
    <row r="48" spans="2:24">
      <c r="B48" s="9">
        <f t="shared" si="3"/>
        <v>28.321796643930867</v>
      </c>
      <c r="C48" s="9">
        <f t="shared" si="0"/>
        <v>7.5335556373293307E-3</v>
      </c>
      <c r="D48" s="9">
        <f t="shared" si="1"/>
        <v>0.24664443626706689</v>
      </c>
      <c r="E48" s="9">
        <f t="shared" si="2"/>
        <v>0.75335556373293311</v>
      </c>
      <c r="T48" s="9"/>
      <c r="U48" s="9"/>
      <c r="V48" s="9"/>
      <c r="W48" s="17"/>
      <c r="X48" s="9"/>
    </row>
    <row r="49" spans="2:24">
      <c r="B49" s="9">
        <f t="shared" si="3"/>
        <v>29.012572171829181</v>
      </c>
      <c r="C49" s="9">
        <f t="shared" si="0"/>
        <v>7.4816950051037464E-3</v>
      </c>
      <c r="D49" s="9">
        <f t="shared" si="1"/>
        <v>0.25183049948962533</v>
      </c>
      <c r="E49" s="9">
        <f t="shared" si="2"/>
        <v>0.74816950051037467</v>
      </c>
      <c r="T49" s="9"/>
      <c r="U49" s="9"/>
      <c r="V49" s="9"/>
      <c r="W49" s="17"/>
      <c r="X49" s="9"/>
    </row>
    <row r="50" spans="2:24">
      <c r="B50" s="9">
        <f t="shared" si="3"/>
        <v>29.703347699727495</v>
      </c>
      <c r="C50" s="9">
        <f t="shared" si="0"/>
        <v>7.4301913789592633E-3</v>
      </c>
      <c r="D50" s="9">
        <f t="shared" si="1"/>
        <v>0.25698086210407367</v>
      </c>
      <c r="E50" s="9">
        <f t="shared" si="2"/>
        <v>0.74301913789592633</v>
      </c>
      <c r="T50" s="9"/>
      <c r="U50" s="9"/>
      <c r="V50" s="9"/>
      <c r="W50" s="17"/>
      <c r="X50" s="9"/>
    </row>
    <row r="51" spans="2:24">
      <c r="B51" s="9">
        <f t="shared" si="3"/>
        <v>30.394123227625808</v>
      </c>
      <c r="C51" s="9">
        <f t="shared" si="0"/>
        <v>7.3790423012833053E-3</v>
      </c>
      <c r="D51" s="9">
        <f t="shared" si="1"/>
        <v>0.26209576987166949</v>
      </c>
      <c r="E51" s="9">
        <f t="shared" si="2"/>
        <v>0.73790423012833051</v>
      </c>
      <c r="T51" s="9"/>
      <c r="U51" s="9"/>
      <c r="V51" s="9"/>
      <c r="W51" s="17"/>
      <c r="X51" s="9"/>
    </row>
    <row r="52" spans="2:24">
      <c r="B52" s="9">
        <f t="shared" si="3"/>
        <v>31.084898755524122</v>
      </c>
      <c r="C52" s="9">
        <f t="shared" si="0"/>
        <v>7.3282453313813821E-3</v>
      </c>
      <c r="D52" s="9">
        <f t="shared" si="1"/>
        <v>0.26717546686186178</v>
      </c>
      <c r="E52" s="9">
        <f t="shared" si="2"/>
        <v>0.73282453313813822</v>
      </c>
      <c r="T52" s="9"/>
      <c r="U52" s="9"/>
      <c r="V52" s="9"/>
      <c r="W52" s="17"/>
      <c r="X52" s="9"/>
    </row>
    <row r="53" spans="2:24">
      <c r="B53" s="9">
        <f t="shared" si="3"/>
        <v>31.775674283422436</v>
      </c>
      <c r="C53" s="9">
        <f t="shared" si="0"/>
        <v>7.277798045360627E-3</v>
      </c>
      <c r="D53" s="9">
        <f t="shared" si="1"/>
        <v>0.27222019546393728</v>
      </c>
      <c r="E53" s="9">
        <f t="shared" si="2"/>
        <v>0.72777980453606272</v>
      </c>
      <c r="T53" s="9"/>
      <c r="U53" s="9"/>
      <c r="V53" s="9"/>
      <c r="W53" s="17"/>
      <c r="X53" s="9"/>
    </row>
    <row r="54" spans="2:24">
      <c r="B54" s="9">
        <f t="shared" si="3"/>
        <v>32.46644981132075</v>
      </c>
      <c r="C54" s="9">
        <f t="shared" si="0"/>
        <v>7.2276980360141355E-3</v>
      </c>
      <c r="D54" s="9">
        <f t="shared" si="1"/>
        <v>0.27723019639858648</v>
      </c>
      <c r="E54" s="9">
        <f t="shared" si="2"/>
        <v>0.72276980360141352</v>
      </c>
      <c r="T54" s="9"/>
      <c r="U54" s="9"/>
      <c r="V54" s="9"/>
      <c r="W54" s="17"/>
      <c r="X54" s="9"/>
    </row>
    <row r="55" spans="2:24">
      <c r="B55" s="9">
        <f t="shared" si="3"/>
        <v>33.15722533921906</v>
      </c>
      <c r="C55" s="9">
        <f t="shared" si="0"/>
        <v>7.1779429127060944E-3</v>
      </c>
      <c r="D55" s="9">
        <f t="shared" si="1"/>
        <v>0.28220570872939055</v>
      </c>
      <c r="E55" s="9">
        <f t="shared" si="2"/>
        <v>0.71779429127060945</v>
      </c>
      <c r="T55" s="9"/>
      <c r="U55" s="9"/>
      <c r="V55" s="9"/>
      <c r="W55" s="17"/>
      <c r="X55" s="9"/>
    </row>
    <row r="56" spans="2:24">
      <c r="B56" s="9">
        <f t="shared" si="3"/>
        <v>33.848000867117371</v>
      </c>
      <c r="C56" s="9">
        <f t="shared" si="0"/>
        <v>7.1285303012577177E-3</v>
      </c>
      <c r="D56" s="9">
        <f t="shared" si="1"/>
        <v>0.28714696987422828</v>
      </c>
      <c r="E56" s="9">
        <f t="shared" si="2"/>
        <v>0.71285303012577172</v>
      </c>
      <c r="T56" s="9"/>
      <c r="U56" s="9"/>
      <c r="V56" s="9"/>
      <c r="W56" s="17"/>
      <c r="X56" s="9"/>
    </row>
    <row r="57" spans="2:24">
      <c r="B57" s="9">
        <f t="shared" si="3"/>
        <v>34.538776395015681</v>
      </c>
      <c r="C57" s="9">
        <f t="shared" si="0"/>
        <v>7.0794578438339462E-3</v>
      </c>
      <c r="D57" s="9">
        <f t="shared" si="1"/>
        <v>0.29205421561660538</v>
      </c>
      <c r="E57" s="9">
        <f t="shared" si="2"/>
        <v>0.70794578438339462</v>
      </c>
      <c r="T57" s="9"/>
      <c r="U57" s="9"/>
      <c r="V57" s="9"/>
      <c r="W57" s="17"/>
      <c r="X57" s="9"/>
    </row>
    <row r="58" spans="2:24">
      <c r="B58" s="9">
        <f t="shared" si="3"/>
        <v>35.229551922913991</v>
      </c>
      <c r="C58" s="9">
        <f t="shared" si="0"/>
        <v>7.0307231988309456E-3</v>
      </c>
      <c r="D58" s="9">
        <f t="shared" si="1"/>
        <v>0.2969276801169054</v>
      </c>
      <c r="E58" s="9">
        <f t="shared" si="2"/>
        <v>0.7030723198830946</v>
      </c>
      <c r="T58" s="9"/>
      <c r="U58" s="9"/>
      <c r="V58" s="9"/>
      <c r="W58" s="17"/>
      <c r="X58" s="9"/>
    </row>
    <row r="59" spans="2:24">
      <c r="B59" s="9">
        <f t="shared" si="3"/>
        <v>35.920327450812302</v>
      </c>
      <c r="C59" s="9">
        <f t="shared" si="0"/>
        <v>6.9823240407643691E-3</v>
      </c>
      <c r="D59" s="9">
        <f t="shared" si="1"/>
        <v>0.30176759592356306</v>
      </c>
      <c r="E59" s="9">
        <f t="shared" si="2"/>
        <v>0.69823240407643694</v>
      </c>
      <c r="T59" s="9"/>
      <c r="U59" s="9"/>
      <c r="V59" s="9"/>
      <c r="W59" s="17"/>
      <c r="X59" s="9"/>
    </row>
    <row r="60" spans="2:24">
      <c r="B60" s="9">
        <f t="shared" si="3"/>
        <v>36.611102978710612</v>
      </c>
      <c r="C60" s="9">
        <f t="shared" si="0"/>
        <v>6.93425806015839E-3</v>
      </c>
      <c r="D60" s="9">
        <f t="shared" si="1"/>
        <v>0.30657419398416097</v>
      </c>
      <c r="E60" s="9">
        <f t="shared" si="2"/>
        <v>0.69342580601583903</v>
      </c>
      <c r="T60" s="9"/>
      <c r="U60" s="9"/>
      <c r="V60" s="9"/>
      <c r="W60" s="17"/>
      <c r="X60" s="9"/>
    </row>
    <row r="61" spans="2:24">
      <c r="B61" s="9">
        <f t="shared" si="3"/>
        <v>37.301878506608922</v>
      </c>
      <c r="C61" s="9">
        <f t="shared" si="0"/>
        <v>6.8865229634355041E-3</v>
      </c>
      <c r="D61" s="9">
        <f t="shared" si="1"/>
        <v>0.31134770365644959</v>
      </c>
      <c r="E61" s="9">
        <f t="shared" si="2"/>
        <v>0.68865229634355041</v>
      </c>
      <c r="T61" s="9"/>
      <c r="U61" s="9"/>
      <c r="V61" s="9"/>
      <c r="W61" s="17"/>
      <c r="X61" s="9"/>
    </row>
    <row r="62" spans="2:24">
      <c r="B62" s="9">
        <f t="shared" si="3"/>
        <v>37.992654034507233</v>
      </c>
      <c r="C62" s="9">
        <f t="shared" si="0"/>
        <v>6.8391164728070801E-3</v>
      </c>
      <c r="D62" s="9">
        <f t="shared" si="1"/>
        <v>0.31608835271929203</v>
      </c>
      <c r="E62" s="9">
        <f t="shared" si="2"/>
        <v>0.68391164728070797</v>
      </c>
      <c r="T62" s="9"/>
      <c r="U62" s="9"/>
      <c r="V62" s="9"/>
      <c r="W62" s="17"/>
      <c r="X62" s="9"/>
    </row>
    <row r="63" spans="2:24">
      <c r="B63" s="9">
        <f t="shared" si="3"/>
        <v>38.683429562405543</v>
      </c>
      <c r="C63" s="9">
        <f t="shared" si="0"/>
        <v>6.7920363261646747E-3</v>
      </c>
      <c r="D63" s="9">
        <f t="shared" si="1"/>
        <v>0.32079636738353257</v>
      </c>
      <c r="E63" s="9">
        <f t="shared" si="2"/>
        <v>0.67920363261646743</v>
      </c>
      <c r="T63" s="9"/>
      <c r="U63" s="9"/>
      <c r="V63" s="9"/>
      <c r="W63" s="17"/>
      <c r="X63" s="9"/>
    </row>
    <row r="64" spans="2:24">
      <c r="B64" s="9">
        <f t="shared" si="3"/>
        <v>39.374205090303853</v>
      </c>
      <c r="C64" s="9">
        <f t="shared" si="0"/>
        <v>6.7452802769720922E-3</v>
      </c>
      <c r="D64" s="9">
        <f t="shared" si="1"/>
        <v>0.32547197230279079</v>
      </c>
      <c r="E64" s="9">
        <f t="shared" si="2"/>
        <v>0.67452802769720921</v>
      </c>
      <c r="T64" s="9"/>
      <c r="U64" s="9"/>
      <c r="V64" s="9"/>
      <c r="W64" s="17"/>
      <c r="X64" s="9"/>
    </row>
    <row r="65" spans="2:24">
      <c r="B65" s="9">
        <f t="shared" si="3"/>
        <v>40.064980618202163</v>
      </c>
      <c r="C65" s="9">
        <f t="shared" si="0"/>
        <v>6.6988460941581791E-3</v>
      </c>
      <c r="D65" s="9">
        <f t="shared" si="1"/>
        <v>0.33011539058418204</v>
      </c>
      <c r="E65" s="9">
        <f t="shared" si="2"/>
        <v>0.66988460941581796</v>
      </c>
      <c r="T65" s="9"/>
      <c r="U65" s="9"/>
      <c r="V65" s="9"/>
      <c r="W65" s="17"/>
      <c r="X65" s="9"/>
    </row>
    <row r="66" spans="2:24">
      <c r="B66" s="9">
        <f t="shared" si="3"/>
        <v>40.755756146100474</v>
      </c>
      <c r="C66" s="9">
        <f t="shared" si="0"/>
        <v>6.6527315620103708E-3</v>
      </c>
      <c r="D66" s="9">
        <f t="shared" si="1"/>
        <v>0.33472684379896289</v>
      </c>
      <c r="E66" s="9">
        <f t="shared" si="2"/>
        <v>0.66527315620103711</v>
      </c>
      <c r="T66" s="9"/>
      <c r="U66" s="9"/>
      <c r="V66" s="9"/>
      <c r="W66" s="17"/>
      <c r="X66" s="9"/>
    </row>
    <row r="67" spans="2:24">
      <c r="B67" s="9">
        <f t="shared" si="3"/>
        <v>41.446531673998784</v>
      </c>
      <c r="C67" s="9">
        <f t="shared" si="0"/>
        <v>6.6069344800689586E-3</v>
      </c>
      <c r="D67" s="9">
        <f t="shared" si="1"/>
        <v>0.33930655199310411</v>
      </c>
      <c r="E67" s="9">
        <f t="shared" si="2"/>
        <v>0.66069344800689589</v>
      </c>
      <c r="T67" s="9"/>
      <c r="U67" s="9"/>
      <c r="V67" s="9"/>
      <c r="W67" s="17"/>
      <c r="X67" s="9"/>
    </row>
    <row r="68" spans="2:24">
      <c r="B68" s="9">
        <f t="shared" si="3"/>
        <v>42.137307201897094</v>
      </c>
      <c r="C68" s="9">
        <f t="shared" si="0"/>
        <v>6.5614526630220944E-3</v>
      </c>
      <c r="D68" s="9">
        <f t="shared" si="1"/>
        <v>0.34385473369779052</v>
      </c>
      <c r="E68" s="9">
        <f t="shared" si="2"/>
        <v>0.65614526630220948</v>
      </c>
      <c r="T68" s="9"/>
      <c r="U68" s="9"/>
      <c r="V68" s="9"/>
      <c r="W68" s="17"/>
      <c r="X68" s="9"/>
    </row>
    <row r="69" spans="2:24">
      <c r="B69" s="9">
        <f t="shared" si="3"/>
        <v>42.828082729795405</v>
      </c>
      <c r="C69" s="9">
        <f t="shared" si="0"/>
        <v>6.5162839406015093E-3</v>
      </c>
      <c r="D69" s="9">
        <f t="shared" si="1"/>
        <v>0.34837160593984906</v>
      </c>
      <c r="E69" s="9">
        <f t="shared" si="2"/>
        <v>0.65162839406015094</v>
      </c>
      <c r="T69" s="9"/>
      <c r="U69" s="9"/>
      <c r="V69" s="9"/>
      <c r="W69" s="17"/>
      <c r="X69" s="9"/>
    </row>
    <row r="70" spans="2:24">
      <c r="B70" s="9">
        <f t="shared" si="3"/>
        <v>43.518858257693715</v>
      </c>
      <c r="C70" s="9">
        <f t="shared" si="0"/>
        <v>6.4714261574789558E-3</v>
      </c>
      <c r="D70" s="9">
        <f t="shared" si="1"/>
        <v>0.35285738425210444</v>
      </c>
      <c r="E70" s="9">
        <f t="shared" si="2"/>
        <v>0.64714261574789556</v>
      </c>
      <c r="T70" s="9"/>
      <c r="U70" s="9"/>
      <c r="V70" s="9"/>
      <c r="W70" s="17"/>
      <c r="X70" s="9"/>
    </row>
    <row r="71" spans="2:24">
      <c r="B71" s="9">
        <f t="shared" si="3"/>
        <v>44.209633785592025</v>
      </c>
      <c r="C71" s="9">
        <f t="shared" si="0"/>
        <v>6.4268771731633622E-3</v>
      </c>
      <c r="D71" s="9">
        <f t="shared" si="1"/>
        <v>0.35731228268366377</v>
      </c>
      <c r="E71" s="9">
        <f t="shared" si="2"/>
        <v>0.64268771731633623</v>
      </c>
      <c r="T71" s="9"/>
      <c r="U71" s="9"/>
      <c r="V71" s="9"/>
      <c r="W71" s="17"/>
      <c r="X71" s="9"/>
    </row>
    <row r="72" spans="2:24">
      <c r="B72" s="9">
        <f t="shared" si="3"/>
        <v>44.900409313490336</v>
      </c>
      <c r="C72" s="9">
        <f t="shared" ref="C72:C135" si="5" xml:space="preserve"> IFERROR((EXP(-B72/$B$4))/$B$4,)</f>
        <v>6.3826348618986929E-3</v>
      </c>
      <c r="D72" s="9">
        <f t="shared" ref="D72:D135" si="6">1-EXP(-B72/$B$4)</f>
        <v>0.36173651381013072</v>
      </c>
      <c r="E72" s="9">
        <f t="shared" ref="E72:E135" si="7">1-D72</f>
        <v>0.63826348618986928</v>
      </c>
      <c r="T72" s="9"/>
      <c r="U72" s="9"/>
      <c r="V72" s="9"/>
      <c r="W72" s="17"/>
      <c r="X72" s="9"/>
    </row>
    <row r="73" spans="2:24">
      <c r="B73" s="9">
        <f t="shared" ref="B73:B136" si="8">B72+($B$1007+$B$7)/1000</f>
        <v>45.591184841388646</v>
      </c>
      <c r="C73" s="9">
        <f t="shared" si="5"/>
        <v>6.3386971125625156E-3</v>
      </c>
      <c r="D73" s="9">
        <f t="shared" si="6"/>
        <v>0.36613028874374842</v>
      </c>
      <c r="E73" s="9">
        <f t="shared" si="7"/>
        <v>0.63386971125625158</v>
      </c>
      <c r="T73" s="9"/>
      <c r="U73" s="9"/>
      <c r="V73" s="9"/>
      <c r="W73" s="17"/>
      <c r="X73" s="9"/>
    </row>
    <row r="74" spans="2:24">
      <c r="B74" s="9">
        <f t="shared" si="8"/>
        <v>46.281960369286956</v>
      </c>
      <c r="C74" s="9">
        <f t="shared" si="5"/>
        <v>6.2950618285652626E-3</v>
      </c>
      <c r="D74" s="9">
        <f t="shared" si="6"/>
        <v>0.37049381714347374</v>
      </c>
      <c r="E74" s="9">
        <f t="shared" si="7"/>
        <v>0.62950618285652626</v>
      </c>
      <c r="T74" s="9"/>
      <c r="U74" s="9"/>
      <c r="V74" s="9"/>
      <c r="W74" s="17"/>
      <c r="X74" s="9"/>
    </row>
    <row r="75" spans="2:24">
      <c r="B75" s="9">
        <f t="shared" si="8"/>
        <v>46.972735897185267</v>
      </c>
      <c r="C75" s="9">
        <f t="shared" si="5"/>
        <v>6.2517269277501848E-3</v>
      </c>
      <c r="D75" s="9">
        <f t="shared" si="6"/>
        <v>0.37482730722498148</v>
      </c>
      <c r="E75" s="9">
        <f t="shared" si="7"/>
        <v>0.62517269277501852</v>
      </c>
      <c r="T75" s="9"/>
      <c r="U75" s="9"/>
      <c r="V75" s="9"/>
      <c r="W75" s="17"/>
      <c r="X75" s="9"/>
    </row>
    <row r="76" spans="2:24">
      <c r="B76" s="9">
        <f t="shared" si="8"/>
        <v>47.663511425083577</v>
      </c>
      <c r="C76" s="9">
        <f t="shared" si="5"/>
        <v>6.2086903422940024E-3</v>
      </c>
      <c r="D76" s="9">
        <f t="shared" si="6"/>
        <v>0.37913096577059979</v>
      </c>
      <c r="E76" s="9">
        <f t="shared" si="7"/>
        <v>0.62086903422940021</v>
      </c>
      <c r="T76" s="9"/>
      <c r="U76" s="9"/>
      <c r="V76" s="9"/>
      <c r="W76" s="17"/>
      <c r="X76" s="9"/>
    </row>
    <row r="77" spans="2:24">
      <c r="B77" s="9">
        <f t="shared" si="8"/>
        <v>48.354286952981887</v>
      </c>
      <c r="C77" s="9">
        <f t="shared" si="5"/>
        <v>6.1659500186082286E-3</v>
      </c>
      <c r="D77" s="9">
        <f t="shared" si="6"/>
        <v>0.38340499813917717</v>
      </c>
      <c r="E77" s="9">
        <f t="shared" si="7"/>
        <v>0.61659500186082283</v>
      </c>
      <c r="T77" s="9"/>
      <c r="U77" s="9"/>
      <c r="V77" s="9"/>
      <c r="W77" s="17"/>
      <c r="X77" s="9"/>
    </row>
    <row r="78" spans="2:24">
      <c r="B78" s="9">
        <f t="shared" si="8"/>
        <v>49.045062480880198</v>
      </c>
      <c r="C78" s="9">
        <f t="shared" si="5"/>
        <v>6.1235039172411812E-3</v>
      </c>
      <c r="D78" s="9">
        <f t="shared" si="6"/>
        <v>0.38764960827588191</v>
      </c>
      <c r="E78" s="9">
        <f t="shared" si="7"/>
        <v>0.61235039172411809</v>
      </c>
      <c r="T78" s="9"/>
      <c r="U78" s="9"/>
      <c r="V78" s="9"/>
      <c r="W78" s="17"/>
      <c r="X78" s="9"/>
    </row>
    <row r="79" spans="2:24">
      <c r="B79" s="9">
        <f t="shared" si="8"/>
        <v>49.735838008778508</v>
      </c>
      <c r="C79" s="9">
        <f t="shared" si="5"/>
        <v>6.0813500127806638E-3</v>
      </c>
      <c r="D79" s="9">
        <f t="shared" si="6"/>
        <v>0.39186499872193359</v>
      </c>
      <c r="E79" s="9">
        <f t="shared" si="7"/>
        <v>0.60813500127806641</v>
      </c>
      <c r="T79" s="9"/>
      <c r="U79" s="9"/>
      <c r="V79" s="9"/>
      <c r="W79" s="17"/>
      <c r="X79" s="9"/>
    </row>
    <row r="80" spans="2:24">
      <c r="B80" s="9">
        <f t="shared" si="8"/>
        <v>50.426613536676818</v>
      </c>
      <c r="C80" s="9">
        <f t="shared" si="5"/>
        <v>6.0394862937573224E-3</v>
      </c>
      <c r="D80" s="9">
        <f t="shared" si="6"/>
        <v>0.39605137062426776</v>
      </c>
      <c r="E80" s="9">
        <f t="shared" si="7"/>
        <v>0.60394862937573224</v>
      </c>
      <c r="T80" s="9"/>
      <c r="U80" s="9"/>
      <c r="V80" s="9"/>
      <c r="W80" s="17"/>
      <c r="X80" s="9"/>
    </row>
    <row r="81" spans="2:24">
      <c r="B81" s="9">
        <f t="shared" si="8"/>
        <v>51.117389064575129</v>
      </c>
      <c r="C81" s="9">
        <f t="shared" si="5"/>
        <v>5.9979107625486574E-3</v>
      </c>
      <c r="D81" s="9">
        <f t="shared" si="6"/>
        <v>0.40020892374513428</v>
      </c>
      <c r="E81" s="9">
        <f t="shared" si="7"/>
        <v>0.59979107625486572</v>
      </c>
      <c r="T81" s="9"/>
      <c r="U81" s="9"/>
      <c r="V81" s="9"/>
      <c r="W81" s="17"/>
      <c r="X81" s="9"/>
    </row>
    <row r="82" spans="2:24">
      <c r="B82" s="9">
        <f t="shared" si="8"/>
        <v>51.808164592473439</v>
      </c>
      <c r="C82" s="9">
        <f t="shared" si="5"/>
        <v>5.9566214352837063E-3</v>
      </c>
      <c r="D82" s="9">
        <f t="shared" si="6"/>
        <v>0.40433785647162934</v>
      </c>
      <c r="E82" s="9">
        <f t="shared" si="7"/>
        <v>0.59566214352837066</v>
      </c>
      <c r="T82" s="9"/>
      <c r="U82" s="9"/>
      <c r="V82" s="9"/>
      <c r="W82" s="17"/>
      <c r="X82" s="9"/>
    </row>
    <row r="83" spans="2:24">
      <c r="B83" s="9">
        <f t="shared" si="8"/>
        <v>52.498940120371749</v>
      </c>
      <c r="C83" s="9">
        <f t="shared" si="5"/>
        <v>5.9156163417483799E-3</v>
      </c>
      <c r="D83" s="9">
        <f t="shared" si="6"/>
        <v>0.40843836582516202</v>
      </c>
      <c r="E83" s="9">
        <f t="shared" si="7"/>
        <v>0.59156163417483798</v>
      </c>
      <c r="T83" s="9"/>
      <c r="U83" s="9"/>
      <c r="V83" s="9"/>
      <c r="W83" s="17"/>
      <c r="X83" s="9"/>
    </row>
    <row r="84" spans="2:24">
      <c r="B84" s="9">
        <f t="shared" si="8"/>
        <v>53.189715648270059</v>
      </c>
      <c r="C84" s="9">
        <f t="shared" si="5"/>
        <v>5.8748935252914448E-3</v>
      </c>
      <c r="D84" s="9">
        <f t="shared" si="6"/>
        <v>0.41251064747085553</v>
      </c>
      <c r="E84" s="9">
        <f t="shared" si="7"/>
        <v>0.58748935252914447</v>
      </c>
      <c r="T84" s="9"/>
      <c r="U84" s="9"/>
      <c r="V84" s="9"/>
      <c r="W84" s="17"/>
      <c r="X84" s="9"/>
    </row>
    <row r="85" spans="2:24">
      <c r="B85" s="9">
        <f t="shared" si="8"/>
        <v>53.88049117616837</v>
      </c>
      <c r="C85" s="9">
        <f t="shared" si="5"/>
        <v>5.8344510427311633E-3</v>
      </c>
      <c r="D85" s="9">
        <f t="shared" si="6"/>
        <v>0.41655489572688364</v>
      </c>
      <c r="E85" s="9">
        <f t="shared" si="7"/>
        <v>0.58344510427311636</v>
      </c>
      <c r="T85" s="9"/>
      <c r="U85" s="9"/>
      <c r="V85" s="9"/>
      <c r="W85" s="17"/>
      <c r="X85" s="9"/>
    </row>
    <row r="86" spans="2:24">
      <c r="B86" s="9">
        <f t="shared" si="8"/>
        <v>54.57126670406668</v>
      </c>
      <c r="C86" s="9">
        <f t="shared" si="5"/>
        <v>5.7942869642625648E-3</v>
      </c>
      <c r="D86" s="9">
        <f t="shared" si="6"/>
        <v>0.4205713035737435</v>
      </c>
      <c r="E86" s="9">
        <f t="shared" si="7"/>
        <v>0.5794286964262565</v>
      </c>
      <c r="T86" s="9"/>
      <c r="U86" s="9"/>
      <c r="V86" s="9"/>
      <c r="W86" s="17"/>
      <c r="X86" s="9"/>
    </row>
    <row r="87" spans="2:24">
      <c r="B87" s="9">
        <f t="shared" si="8"/>
        <v>55.26204223196499</v>
      </c>
      <c r="C87" s="9">
        <f t="shared" si="5"/>
        <v>5.7543993733653606E-3</v>
      </c>
      <c r="D87" s="9">
        <f t="shared" si="6"/>
        <v>0.42456006266346391</v>
      </c>
      <c r="E87" s="9">
        <f t="shared" si="7"/>
        <v>0.57543993733653609</v>
      </c>
      <c r="T87" s="9"/>
      <c r="U87" s="9"/>
      <c r="V87" s="9"/>
      <c r="W87" s="17"/>
      <c r="X87" s="9"/>
    </row>
    <row r="88" spans="2:24">
      <c r="B88" s="9">
        <f t="shared" si="8"/>
        <v>55.952817759863301</v>
      </c>
      <c r="C88" s="9">
        <f t="shared" si="5"/>
        <v>5.7147863667124984E-3</v>
      </c>
      <c r="D88" s="9">
        <f t="shared" si="6"/>
        <v>0.42852136332875013</v>
      </c>
      <c r="E88" s="9">
        <f t="shared" si="7"/>
        <v>0.57147863667124987</v>
      </c>
      <c r="T88" s="9"/>
      <c r="U88" s="9"/>
      <c r="V88" s="9"/>
      <c r="W88" s="17"/>
      <c r="X88" s="9"/>
    </row>
    <row r="89" spans="2:24">
      <c r="B89" s="9">
        <f t="shared" si="8"/>
        <v>56.643593287761611</v>
      </c>
      <c r="C89" s="9">
        <f t="shared" si="5"/>
        <v>5.6754460540793372E-3</v>
      </c>
      <c r="D89" s="9">
        <f t="shared" si="6"/>
        <v>0.43245539459206628</v>
      </c>
      <c r="E89" s="9">
        <f t="shared" si="7"/>
        <v>0.56754460540793372</v>
      </c>
      <c r="T89" s="9"/>
      <c r="U89" s="9"/>
      <c r="V89" s="9"/>
      <c r="W89" s="17"/>
      <c r="X89" s="9"/>
    </row>
    <row r="90" spans="2:24">
      <c r="B90" s="9">
        <f t="shared" si="8"/>
        <v>57.334368815659921</v>
      </c>
      <c r="C90" s="9">
        <f t="shared" si="5"/>
        <v>5.6363765582534463E-3</v>
      </c>
      <c r="D90" s="9">
        <f t="shared" si="6"/>
        <v>0.43636234417465536</v>
      </c>
      <c r="E90" s="9">
        <f t="shared" si="7"/>
        <v>0.56363765582534464</v>
      </c>
      <c r="T90" s="9"/>
      <c r="U90" s="9"/>
      <c r="V90" s="9"/>
      <c r="W90" s="17"/>
      <c r="X90" s="9"/>
    </row>
    <row r="91" spans="2:24">
      <c r="B91" s="9">
        <f t="shared" si="8"/>
        <v>58.025144343558232</v>
      </c>
      <c r="C91" s="9">
        <f t="shared" si="5"/>
        <v>5.5975760149450408E-3</v>
      </c>
      <c r="D91" s="9">
        <f t="shared" si="6"/>
        <v>0.44024239850549596</v>
      </c>
      <c r="E91" s="9">
        <f t="shared" si="7"/>
        <v>0.55975760149450404</v>
      </c>
      <c r="T91" s="9"/>
      <c r="U91" s="9"/>
      <c r="V91" s="9"/>
      <c r="W91" s="17"/>
      <c r="X91" s="9"/>
    </row>
    <row r="92" spans="2:24">
      <c r="B92" s="9">
        <f t="shared" si="8"/>
        <v>58.715919871456542</v>
      </c>
      <c r="C92" s="9">
        <f t="shared" si="5"/>
        <v>5.5590425726980107E-3</v>
      </c>
      <c r="D92" s="9">
        <f t="shared" si="6"/>
        <v>0.44409574273019892</v>
      </c>
      <c r="E92" s="9">
        <f t="shared" si="7"/>
        <v>0.55590425726980108</v>
      </c>
      <c r="T92" s="9"/>
      <c r="U92" s="9"/>
      <c r="V92" s="9"/>
      <c r="W92" s="17"/>
      <c r="X92" s="9"/>
    </row>
    <row r="93" spans="2:24">
      <c r="B93" s="9">
        <f t="shared" si="8"/>
        <v>59.406695399354852</v>
      </c>
      <c r="C93" s="9">
        <f t="shared" si="5"/>
        <v>5.5207743928015855E-3</v>
      </c>
      <c r="D93" s="9">
        <f t="shared" si="6"/>
        <v>0.44792256071984149</v>
      </c>
      <c r="E93" s="9">
        <f t="shared" si="7"/>
        <v>0.55207743928015851</v>
      </c>
      <c r="T93" s="9"/>
      <c r="U93" s="9"/>
      <c r="V93" s="9"/>
      <c r="W93" s="17"/>
      <c r="X93" s="9"/>
    </row>
    <row r="94" spans="2:24">
      <c r="B94" s="9">
        <f t="shared" si="8"/>
        <v>60.097470927253163</v>
      </c>
      <c r="C94" s="9">
        <f t="shared" si="5"/>
        <v>5.4827696492025842E-3</v>
      </c>
      <c r="D94" s="9">
        <f t="shared" si="6"/>
        <v>0.45172303507974154</v>
      </c>
      <c r="E94" s="9">
        <f t="shared" si="7"/>
        <v>0.54827696492025846</v>
      </c>
      <c r="T94" s="9"/>
      <c r="U94" s="9"/>
      <c r="V94" s="9"/>
      <c r="W94" s="17"/>
      <c r="X94" s="9"/>
    </row>
    <row r="95" spans="2:24">
      <c r="B95" s="9">
        <f t="shared" si="8"/>
        <v>60.788246455151473</v>
      </c>
      <c r="C95" s="9">
        <f t="shared" si="5"/>
        <v>5.4450265284182956E-3</v>
      </c>
      <c r="D95" s="9">
        <f t="shared" si="6"/>
        <v>0.45549734715817047</v>
      </c>
      <c r="E95" s="9">
        <f t="shared" si="7"/>
        <v>0.54450265284182953</v>
      </c>
      <c r="T95" s="9"/>
      <c r="U95" s="9"/>
      <c r="V95" s="9"/>
      <c r="W95" s="17"/>
      <c r="X95" s="9"/>
    </row>
    <row r="96" spans="2:24">
      <c r="B96" s="9">
        <f t="shared" si="8"/>
        <v>61.479021983049783</v>
      </c>
      <c r="C96" s="9">
        <f t="shared" si="5"/>
        <v>5.4075432294499268E-3</v>
      </c>
      <c r="D96" s="9">
        <f t="shared" si="6"/>
        <v>0.4592456770550073</v>
      </c>
      <c r="E96" s="9">
        <f t="shared" si="7"/>
        <v>0.5407543229449927</v>
      </c>
      <c r="T96" s="9"/>
      <c r="U96" s="9"/>
      <c r="V96" s="9"/>
      <c r="W96" s="17"/>
      <c r="X96" s="9"/>
    </row>
    <row r="97" spans="2:24">
      <c r="B97" s="9">
        <f t="shared" si="8"/>
        <v>62.169797510948094</v>
      </c>
      <c r="C97" s="9">
        <f t="shared" si="5"/>
        <v>5.3703179636966809E-3</v>
      </c>
      <c r="D97" s="9">
        <f t="shared" si="6"/>
        <v>0.46296820363033186</v>
      </c>
      <c r="E97" s="9">
        <f t="shared" si="7"/>
        <v>0.53703179636966814</v>
      </c>
      <c r="T97" s="9"/>
      <c r="U97" s="9"/>
      <c r="V97" s="9"/>
      <c r="W97" s="17"/>
      <c r="X97" s="9"/>
    </row>
    <row r="98" spans="2:24">
      <c r="B98" s="9">
        <f t="shared" si="8"/>
        <v>62.860573038846404</v>
      </c>
      <c r="C98" s="9">
        <f t="shared" si="5"/>
        <v>5.3333489548703979E-3</v>
      </c>
      <c r="D98" s="9">
        <f t="shared" si="6"/>
        <v>0.46666510451296017</v>
      </c>
      <c r="E98" s="9">
        <f t="shared" si="7"/>
        <v>0.53333489548703983</v>
      </c>
      <c r="T98" s="9"/>
      <c r="U98" s="9"/>
      <c r="V98" s="9"/>
      <c r="W98" s="17"/>
      <c r="X98" s="9"/>
    </row>
    <row r="99" spans="2:24">
      <c r="B99" s="9">
        <f t="shared" si="8"/>
        <v>63.551348566744714</v>
      </c>
      <c r="C99" s="9">
        <f t="shared" si="5"/>
        <v>5.2966344389108024E-3</v>
      </c>
      <c r="D99" s="9">
        <f t="shared" si="6"/>
        <v>0.47033655610891978</v>
      </c>
      <c r="E99" s="9">
        <f t="shared" si="7"/>
        <v>0.52966344389108022</v>
      </c>
      <c r="T99" s="9"/>
      <c r="U99" s="9"/>
      <c r="V99" s="9"/>
      <c r="W99" s="17"/>
      <c r="X99" s="9"/>
    </row>
    <row r="100" spans="2:24">
      <c r="B100" s="9">
        <f t="shared" si="8"/>
        <v>64.242124094643032</v>
      </c>
      <c r="C100" s="9">
        <f t="shared" si="5"/>
        <v>5.2601726639013198E-3</v>
      </c>
      <c r="D100" s="9">
        <f t="shared" si="6"/>
        <v>0.47398273360986798</v>
      </c>
      <c r="E100" s="9">
        <f t="shared" si="7"/>
        <v>0.52601726639013202</v>
      </c>
      <c r="T100" s="9"/>
      <c r="U100" s="9"/>
      <c r="V100" s="9"/>
      <c r="W100" s="17"/>
      <c r="X100" s="9"/>
    </row>
    <row r="101" spans="2:24">
      <c r="B101" s="9">
        <f t="shared" si="8"/>
        <v>64.932899622541342</v>
      </c>
      <c r="C101" s="9">
        <f t="shared" si="5"/>
        <v>5.2239618899854907E-3</v>
      </c>
      <c r="D101" s="9">
        <f t="shared" si="6"/>
        <v>0.47760381100145088</v>
      </c>
      <c r="E101" s="9">
        <f t="shared" si="7"/>
        <v>0.52239618899854912</v>
      </c>
      <c r="T101" s="9"/>
      <c r="U101" s="9"/>
      <c r="V101" s="9"/>
      <c r="W101" s="17"/>
      <c r="X101" s="9"/>
    </row>
    <row r="102" spans="2:24">
      <c r="B102" s="9">
        <f t="shared" si="8"/>
        <v>65.623675150439652</v>
      </c>
      <c r="C102" s="9">
        <f t="shared" si="5"/>
        <v>5.1880003892839375E-3</v>
      </c>
      <c r="D102" s="9">
        <f t="shared" si="6"/>
        <v>0.48119996107160623</v>
      </c>
      <c r="E102" s="9">
        <f t="shared" si="7"/>
        <v>0.51880003892839377</v>
      </c>
      <c r="T102" s="9"/>
      <c r="U102" s="9"/>
      <c r="V102" s="9"/>
      <c r="W102" s="17"/>
      <c r="X102" s="9"/>
    </row>
    <row r="103" spans="2:24">
      <c r="B103" s="9">
        <f t="shared" si="8"/>
        <v>66.314450678337963</v>
      </c>
      <c r="C103" s="9">
        <f t="shared" si="5"/>
        <v>5.1522864458119254E-3</v>
      </c>
      <c r="D103" s="9">
        <f t="shared" si="6"/>
        <v>0.48477135541880745</v>
      </c>
      <c r="E103" s="9">
        <f t="shared" si="7"/>
        <v>0.51522864458119255</v>
      </c>
      <c r="T103" s="9"/>
      <c r="U103" s="9"/>
      <c r="V103" s="9"/>
      <c r="W103" s="17"/>
      <c r="X103" s="9"/>
    </row>
    <row r="104" spans="2:24">
      <c r="B104" s="9">
        <f t="shared" si="8"/>
        <v>67.005226206236273</v>
      </c>
      <c r="C104" s="9">
        <f t="shared" si="5"/>
        <v>5.1168183553974723E-3</v>
      </c>
      <c r="D104" s="9">
        <f t="shared" si="6"/>
        <v>0.48831816446025278</v>
      </c>
      <c r="E104" s="9">
        <f t="shared" si="7"/>
        <v>0.51168183553974722</v>
      </c>
      <c r="T104" s="9"/>
      <c r="U104" s="9"/>
      <c r="V104" s="9"/>
      <c r="W104" s="17"/>
      <c r="X104" s="9"/>
    </row>
    <row r="105" spans="2:24">
      <c r="B105" s="9">
        <f t="shared" si="8"/>
        <v>67.696001734134583</v>
      </c>
      <c r="C105" s="9">
        <f t="shared" si="5"/>
        <v>5.0815944256000344E-3</v>
      </c>
      <c r="D105" s="9">
        <f t="shared" si="6"/>
        <v>0.49184055743999655</v>
      </c>
      <c r="E105" s="9">
        <f t="shared" si="7"/>
        <v>0.50815944256000345</v>
      </c>
      <c r="T105" s="9"/>
      <c r="U105" s="9"/>
      <c r="V105" s="9"/>
      <c r="W105" s="17"/>
      <c r="X105" s="9"/>
    </row>
    <row r="106" spans="2:24">
      <c r="B106" s="9">
        <f t="shared" si="8"/>
        <v>68.386777262032894</v>
      </c>
      <c r="C106" s="9">
        <f t="shared" si="5"/>
        <v>5.0466129756297452E-3</v>
      </c>
      <c r="D106" s="9">
        <f t="shared" si="6"/>
        <v>0.49533870243702549</v>
      </c>
      <c r="E106" s="9">
        <f t="shared" si="7"/>
        <v>0.50466129756297451</v>
      </c>
      <c r="T106" s="9"/>
      <c r="U106" s="9"/>
      <c r="V106" s="9"/>
      <c r="W106" s="17"/>
      <c r="X106" s="9"/>
    </row>
    <row r="107" spans="2:24">
      <c r="B107" s="9">
        <f t="shared" si="8"/>
        <v>69.077552789931204</v>
      </c>
      <c r="C107" s="9">
        <f t="shared" si="5"/>
        <v>5.0118723362672177E-3</v>
      </c>
      <c r="D107" s="9">
        <f t="shared" si="6"/>
        <v>0.4988127663732782</v>
      </c>
      <c r="E107" s="9">
        <f t="shared" si="7"/>
        <v>0.5011872336267218</v>
      </c>
      <c r="T107" s="9"/>
      <c r="U107" s="9"/>
      <c r="V107" s="9"/>
      <c r="W107" s="17"/>
      <c r="X107" s="9"/>
    </row>
    <row r="108" spans="2:24">
      <c r="B108" s="9">
        <f t="shared" si="8"/>
        <v>69.768328317829514</v>
      </c>
      <c r="C108" s="9">
        <f t="shared" si="5"/>
        <v>4.9773708497838883E-3</v>
      </c>
      <c r="D108" s="9">
        <f t="shared" si="6"/>
        <v>0.50226291502161113</v>
      </c>
      <c r="E108" s="9">
        <f t="shared" si="7"/>
        <v>0.49773708497838887</v>
      </c>
      <c r="T108" s="9"/>
      <c r="U108" s="9"/>
      <c r="V108" s="9"/>
      <c r="W108" s="17"/>
      <c r="X108" s="9"/>
    </row>
    <row r="109" spans="2:24">
      <c r="B109" s="9">
        <f t="shared" si="8"/>
        <v>70.459103845727824</v>
      </c>
      <c r="C109" s="9">
        <f t="shared" si="5"/>
        <v>4.9431068698629153E-3</v>
      </c>
      <c r="D109" s="9">
        <f t="shared" si="6"/>
        <v>0.50568931301370845</v>
      </c>
      <c r="E109" s="9">
        <f t="shared" si="7"/>
        <v>0.49431068698629155</v>
      </c>
      <c r="T109" s="9"/>
      <c r="U109" s="9"/>
      <c r="V109" s="9"/>
      <c r="W109" s="17"/>
      <c r="X109" s="9"/>
    </row>
    <row r="110" spans="2:24">
      <c r="B110" s="9">
        <f t="shared" si="8"/>
        <v>71.149879373626135</v>
      </c>
      <c r="C110" s="9">
        <f t="shared" si="5"/>
        <v>4.9090787615206251E-3</v>
      </c>
      <c r="D110" s="9">
        <f t="shared" si="6"/>
        <v>0.50909212384793756</v>
      </c>
      <c r="E110" s="9">
        <f t="shared" si="7"/>
        <v>0.49090787615206244</v>
      </c>
      <c r="T110" s="9"/>
      <c r="U110" s="9"/>
      <c r="V110" s="9"/>
      <c r="W110" s="17"/>
      <c r="X110" s="9"/>
    </row>
    <row r="111" spans="2:24">
      <c r="B111" s="9">
        <f t="shared" si="8"/>
        <v>71.840654901524445</v>
      </c>
      <c r="C111" s="9">
        <f t="shared" si="5"/>
        <v>4.8752849010284894E-3</v>
      </c>
      <c r="D111" s="9">
        <f t="shared" si="6"/>
        <v>0.51247150989715107</v>
      </c>
      <c r="E111" s="9">
        <f t="shared" si="7"/>
        <v>0.48752849010284893</v>
      </c>
      <c r="T111" s="9"/>
      <c r="U111" s="9"/>
      <c r="V111" s="9"/>
      <c r="W111" s="17"/>
      <c r="X111" s="9"/>
    </row>
    <row r="112" spans="2:24">
      <c r="B112" s="9">
        <f t="shared" si="8"/>
        <v>72.531430429422755</v>
      </c>
      <c r="C112" s="9">
        <f t="shared" si="5"/>
        <v>4.8417236758356522E-3</v>
      </c>
      <c r="D112" s="9">
        <f t="shared" si="6"/>
        <v>0.51582763241643481</v>
      </c>
      <c r="E112" s="9">
        <f t="shared" si="7"/>
        <v>0.48417236758356519</v>
      </c>
      <c r="T112" s="9"/>
      <c r="U112" s="9"/>
      <c r="V112" s="9"/>
      <c r="W112" s="17"/>
      <c r="X112" s="9"/>
    </row>
    <row r="113" spans="2:24">
      <c r="B113" s="9">
        <f t="shared" si="8"/>
        <v>73.222205957321066</v>
      </c>
      <c r="C113" s="9">
        <f t="shared" si="5"/>
        <v>4.8083934844919771E-3</v>
      </c>
      <c r="D113" s="9">
        <f t="shared" si="6"/>
        <v>0.51916065155080227</v>
      </c>
      <c r="E113" s="9">
        <f t="shared" si="7"/>
        <v>0.48083934844919773</v>
      </c>
      <c r="T113" s="9"/>
      <c r="U113" s="9"/>
      <c r="V113" s="9"/>
      <c r="W113" s="17"/>
      <c r="X113" s="9"/>
    </row>
    <row r="114" spans="2:24">
      <c r="B114" s="9">
        <f t="shared" si="8"/>
        <v>73.912981485219376</v>
      </c>
      <c r="C114" s="9">
        <f t="shared" si="5"/>
        <v>4.7752927365716314E-3</v>
      </c>
      <c r="D114" s="9">
        <f t="shared" si="6"/>
        <v>0.52247072634283687</v>
      </c>
      <c r="E114" s="9">
        <f t="shared" si="7"/>
        <v>0.47752927365716313</v>
      </c>
      <c r="T114" s="9"/>
      <c r="U114" s="9"/>
      <c r="V114" s="9"/>
      <c r="W114" s="17"/>
      <c r="X114" s="9"/>
    </row>
    <row r="115" spans="2:24">
      <c r="B115" s="9">
        <f t="shared" si="8"/>
        <v>74.603757013117686</v>
      </c>
      <c r="C115" s="9">
        <f t="shared" si="5"/>
        <v>4.7424198525972015E-3</v>
      </c>
      <c r="D115" s="9">
        <f t="shared" si="6"/>
        <v>0.52575801474027983</v>
      </c>
      <c r="E115" s="9">
        <f t="shared" si="7"/>
        <v>0.47424198525972017</v>
      </c>
      <c r="T115" s="9"/>
      <c r="U115" s="9"/>
      <c r="V115" s="9"/>
      <c r="W115" s="17"/>
      <c r="X115" s="9"/>
    </row>
    <row r="116" spans="2:24">
      <c r="B116" s="9">
        <f t="shared" si="8"/>
        <v>75.294532541015997</v>
      </c>
      <c r="C116" s="9">
        <f t="shared" si="5"/>
        <v>4.7097732639643144E-3</v>
      </c>
      <c r="D116" s="9">
        <f t="shared" si="6"/>
        <v>0.52902267360356858</v>
      </c>
      <c r="E116" s="9">
        <f t="shared" si="7"/>
        <v>0.47097732639643142</v>
      </c>
      <c r="T116" s="9"/>
      <c r="U116" s="9"/>
      <c r="V116" s="9"/>
      <c r="W116" s="17"/>
      <c r="X116" s="9"/>
    </row>
    <row r="117" spans="2:24">
      <c r="B117" s="9">
        <f t="shared" si="8"/>
        <v>75.985308068914307</v>
      </c>
      <c r="C117" s="9">
        <f t="shared" si="5"/>
        <v>4.6773514128667995E-3</v>
      </c>
      <c r="D117" s="9">
        <f t="shared" si="6"/>
        <v>0.53226485871332008</v>
      </c>
      <c r="E117" s="9">
        <f t="shared" si="7"/>
        <v>0.46773514128667992</v>
      </c>
      <c r="T117" s="9"/>
      <c r="U117" s="9"/>
      <c r="V117" s="9"/>
      <c r="W117" s="17"/>
      <c r="X117" s="9"/>
    </row>
    <row r="118" spans="2:24">
      <c r="B118" s="9">
        <f t="shared" si="8"/>
        <v>76.676083596812617</v>
      </c>
      <c r="C118" s="9">
        <f t="shared" si="5"/>
        <v>4.6451527522223431E-3</v>
      </c>
      <c r="D118" s="9">
        <f t="shared" si="6"/>
        <v>0.53548472477776565</v>
      </c>
      <c r="E118" s="9">
        <f t="shared" si="7"/>
        <v>0.46451527522223435</v>
      </c>
      <c r="T118" s="9"/>
      <c r="U118" s="9"/>
      <c r="V118" s="9"/>
      <c r="W118" s="17"/>
      <c r="X118" s="9"/>
    </row>
    <row r="119" spans="2:24">
      <c r="B119" s="9">
        <f t="shared" si="8"/>
        <v>77.366859124710928</v>
      </c>
      <c r="C119" s="9">
        <f t="shared" si="5"/>
        <v>4.6131757455986737E-3</v>
      </c>
      <c r="D119" s="9">
        <f t="shared" si="6"/>
        <v>0.53868242544013267</v>
      </c>
      <c r="E119" s="9">
        <f t="shared" si="7"/>
        <v>0.46131757455986733</v>
      </c>
      <c r="T119" s="9"/>
      <c r="U119" s="9"/>
      <c r="V119" s="9"/>
      <c r="W119" s="17"/>
      <c r="X119" s="9"/>
    </row>
    <row r="120" spans="2:24">
      <c r="B120" s="9">
        <f t="shared" si="8"/>
        <v>78.057634652609238</v>
      </c>
      <c r="C120" s="9">
        <f t="shared" si="5"/>
        <v>4.5814188671402453E-3</v>
      </c>
      <c r="D120" s="9">
        <f t="shared" si="6"/>
        <v>0.54185811328597544</v>
      </c>
      <c r="E120" s="9">
        <f t="shared" si="7"/>
        <v>0.45814188671402456</v>
      </c>
      <c r="T120" s="9"/>
      <c r="U120" s="9"/>
      <c r="V120" s="9"/>
      <c r="W120" s="17"/>
      <c r="X120" s="9"/>
    </row>
    <row r="121" spans="2:24">
      <c r="B121" s="9">
        <f t="shared" si="8"/>
        <v>78.748410180507548</v>
      </c>
      <c r="C121" s="9">
        <f t="shared" si="5"/>
        <v>4.5498806014954265E-3</v>
      </c>
      <c r="D121" s="9">
        <f t="shared" si="6"/>
        <v>0.54501193985045737</v>
      </c>
      <c r="E121" s="9">
        <f t="shared" si="7"/>
        <v>0.45498806014954263</v>
      </c>
      <c r="T121" s="9"/>
      <c r="U121" s="9"/>
      <c r="V121" s="9"/>
      <c r="W121" s="17"/>
      <c r="X121" s="9"/>
    </row>
    <row r="122" spans="2:24">
      <c r="B122" s="9">
        <f t="shared" si="8"/>
        <v>79.439185708405859</v>
      </c>
      <c r="C122" s="9">
        <f t="shared" si="5"/>
        <v>4.518559443744196E-3</v>
      </c>
      <c r="D122" s="9">
        <f t="shared" si="6"/>
        <v>0.54814405562558044</v>
      </c>
      <c r="E122" s="9">
        <f t="shared" si="7"/>
        <v>0.45185594437441956</v>
      </c>
      <c r="T122" s="9"/>
      <c r="U122" s="9"/>
      <c r="V122" s="9"/>
      <c r="W122" s="17"/>
      <c r="X122" s="9"/>
    </row>
    <row r="123" spans="2:24">
      <c r="B123" s="9">
        <f t="shared" si="8"/>
        <v>80.129961236304169</v>
      </c>
      <c r="C123" s="9">
        <f t="shared" si="5"/>
        <v>4.4874538993263232E-3</v>
      </c>
      <c r="D123" s="9">
        <f t="shared" si="6"/>
        <v>0.55125461006736765</v>
      </c>
      <c r="E123" s="9">
        <f t="shared" si="7"/>
        <v>0.44874538993263235</v>
      </c>
      <c r="T123" s="9"/>
      <c r="U123" s="9"/>
      <c r="V123" s="9"/>
      <c r="W123" s="17"/>
      <c r="X123" s="9"/>
    </row>
    <row r="124" spans="2:24">
      <c r="B124" s="9">
        <f t="shared" si="8"/>
        <v>80.820736764202479</v>
      </c>
      <c r="C124" s="9">
        <f t="shared" si="5"/>
        <v>4.4565624839700644E-3</v>
      </c>
      <c r="D124" s="9">
        <f t="shared" si="6"/>
        <v>0.55434375160299354</v>
      </c>
      <c r="E124" s="9">
        <f t="shared" si="7"/>
        <v>0.44565624839700646</v>
      </c>
      <c r="T124" s="9"/>
      <c r="U124" s="9"/>
      <c r="V124" s="9"/>
      <c r="W124" s="17"/>
      <c r="X124" s="9"/>
    </row>
    <row r="125" spans="2:24">
      <c r="B125" s="9">
        <f t="shared" si="8"/>
        <v>81.51151229210079</v>
      </c>
      <c r="C125" s="9">
        <f t="shared" si="5"/>
        <v>4.425883723621328E-3</v>
      </c>
      <c r="D125" s="9">
        <f t="shared" si="6"/>
        <v>0.55741162763786722</v>
      </c>
      <c r="E125" s="9">
        <f t="shared" si="7"/>
        <v>0.44258837236213278</v>
      </c>
      <c r="T125" s="9"/>
      <c r="U125" s="9"/>
      <c r="V125" s="9"/>
      <c r="W125" s="17"/>
      <c r="X125" s="9"/>
    </row>
    <row r="126" spans="2:24">
      <c r="B126" s="9">
        <f t="shared" si="8"/>
        <v>82.2022878199991</v>
      </c>
      <c r="C126" s="9">
        <f t="shared" si="5"/>
        <v>4.3954161543733362E-3</v>
      </c>
      <c r="D126" s="9">
        <f t="shared" si="6"/>
        <v>0.56045838456266628</v>
      </c>
      <c r="E126" s="9">
        <f t="shared" si="7"/>
        <v>0.43954161543733372</v>
      </c>
      <c r="T126" s="9"/>
      <c r="U126" s="9"/>
      <c r="V126" s="9"/>
      <c r="W126" s="17"/>
      <c r="X126" s="9"/>
    </row>
    <row r="127" spans="2:24">
      <c r="B127" s="9">
        <f t="shared" si="8"/>
        <v>82.89306334789741</v>
      </c>
      <c r="C127" s="9">
        <f t="shared" si="5"/>
        <v>4.3651583223967812E-3</v>
      </c>
      <c r="D127" s="9">
        <f t="shared" si="6"/>
        <v>0.56348416776032195</v>
      </c>
      <c r="E127" s="9">
        <f t="shared" si="7"/>
        <v>0.43651583223967805</v>
      </c>
      <c r="T127" s="9"/>
      <c r="U127" s="9"/>
      <c r="V127" s="9"/>
      <c r="W127" s="17"/>
      <c r="X127" s="9"/>
    </row>
    <row r="128" spans="2:24">
      <c r="B128" s="9">
        <f t="shared" si="8"/>
        <v>83.58383887579572</v>
      </c>
      <c r="C128" s="9">
        <f t="shared" si="5"/>
        <v>4.3351087838704398E-3</v>
      </c>
      <c r="D128" s="9">
        <f t="shared" si="6"/>
        <v>0.56648912161295606</v>
      </c>
      <c r="E128" s="9">
        <f t="shared" si="7"/>
        <v>0.43351087838704394</v>
      </c>
      <c r="T128" s="9"/>
      <c r="U128" s="9"/>
      <c r="V128" s="9"/>
      <c r="W128" s="17"/>
      <c r="X128" s="9"/>
    </row>
    <row r="129" spans="2:24">
      <c r="B129" s="9">
        <f t="shared" si="8"/>
        <v>84.274614403694031</v>
      </c>
      <c r="C129" s="9">
        <f t="shared" si="5"/>
        <v>4.3052661049122866E-3</v>
      </c>
      <c r="D129" s="9">
        <f t="shared" si="6"/>
        <v>0.56947338950877135</v>
      </c>
      <c r="E129" s="9">
        <f t="shared" si="7"/>
        <v>0.43052661049122865</v>
      </c>
      <c r="T129" s="9"/>
      <c r="U129" s="9"/>
      <c r="V129" s="9"/>
      <c r="W129" s="17"/>
      <c r="X129" s="9"/>
    </row>
    <row r="130" spans="2:24">
      <c r="B130" s="9">
        <f t="shared" si="8"/>
        <v>84.965389931592341</v>
      </c>
      <c r="C130" s="9">
        <f t="shared" si="5"/>
        <v>4.2756288615110709E-3</v>
      </c>
      <c r="D130" s="9">
        <f t="shared" si="6"/>
        <v>0.57243711384889284</v>
      </c>
      <c r="E130" s="9">
        <f t="shared" si="7"/>
        <v>0.42756288615110716</v>
      </c>
      <c r="T130" s="9"/>
      <c r="U130" s="9"/>
      <c r="V130" s="9"/>
      <c r="W130" s="17"/>
      <c r="X130" s="9"/>
    </row>
    <row r="131" spans="2:24">
      <c r="B131" s="9">
        <f t="shared" si="8"/>
        <v>85.656165459490651</v>
      </c>
      <c r="C131" s="9">
        <f t="shared" si="5"/>
        <v>4.2461956394583668E-3</v>
      </c>
      <c r="D131" s="9">
        <f t="shared" si="6"/>
        <v>0.57538043605416334</v>
      </c>
      <c r="E131" s="9">
        <f t="shared" si="7"/>
        <v>0.42461956394583666</v>
      </c>
      <c r="T131" s="9"/>
      <c r="U131" s="9"/>
      <c r="V131" s="9"/>
      <c r="W131" s="17"/>
      <c r="X131" s="9"/>
    </row>
    <row r="132" spans="2:24">
      <c r="B132" s="9">
        <f t="shared" si="8"/>
        <v>86.346940987388962</v>
      </c>
      <c r="C132" s="9">
        <f t="shared" si="5"/>
        <v>4.2169650342810889E-3</v>
      </c>
      <c r="D132" s="9">
        <f t="shared" si="6"/>
        <v>0.57830349657189117</v>
      </c>
      <c r="E132" s="9">
        <f t="shared" si="7"/>
        <v>0.42169650342810883</v>
      </c>
      <c r="T132" s="9"/>
      <c r="U132" s="9"/>
      <c r="V132" s="9"/>
      <c r="W132" s="17"/>
      <c r="X132" s="9"/>
    </row>
    <row r="133" spans="2:24">
      <c r="B133" s="9">
        <f t="shared" si="8"/>
        <v>87.037716515287272</v>
      </c>
      <c r="C133" s="9">
        <f t="shared" si="5"/>
        <v>4.1879356511744783E-3</v>
      </c>
      <c r="D133" s="9">
        <f t="shared" si="6"/>
        <v>0.58120643488255208</v>
      </c>
      <c r="E133" s="9">
        <f t="shared" si="7"/>
        <v>0.41879356511744792</v>
      </c>
      <c r="T133" s="9"/>
      <c r="U133" s="9"/>
      <c r="V133" s="9"/>
      <c r="W133" s="17"/>
      <c r="X133" s="9"/>
    </row>
    <row r="134" spans="2:24">
      <c r="B134" s="9">
        <f t="shared" si="8"/>
        <v>87.728492043185582</v>
      </c>
      <c r="C134" s="9">
        <f t="shared" si="5"/>
        <v>4.1591061049355447E-3</v>
      </c>
      <c r="D134" s="9">
        <f t="shared" si="6"/>
        <v>0.58408938950644562</v>
      </c>
      <c r="E134" s="9">
        <f t="shared" si="7"/>
        <v>0.41591061049355438</v>
      </c>
      <c r="T134" s="9"/>
      <c r="U134" s="9"/>
      <c r="V134" s="9"/>
      <c r="W134" s="17"/>
      <c r="X134" s="9"/>
    </row>
    <row r="135" spans="2:24">
      <c r="B135" s="9">
        <f t="shared" si="8"/>
        <v>88.419267571083893</v>
      </c>
      <c r="C135" s="9">
        <f t="shared" si="5"/>
        <v>4.1304750198969649E-3</v>
      </c>
      <c r="D135" s="9">
        <f t="shared" si="6"/>
        <v>0.58695249801030347</v>
      </c>
      <c r="E135" s="9">
        <f t="shared" si="7"/>
        <v>0.41304750198969653</v>
      </c>
      <c r="T135" s="9"/>
      <c r="U135" s="9"/>
      <c r="V135" s="9"/>
      <c r="W135" s="17"/>
      <c r="X135" s="9"/>
    </row>
    <row r="136" spans="2:24">
      <c r="B136" s="9">
        <f t="shared" si="8"/>
        <v>89.110043098982203</v>
      </c>
      <c r="C136" s="9">
        <f t="shared" ref="C136:C199" si="9" xml:space="preserve"> IFERROR((EXP(-B136/$B$4))/$B$4,)</f>
        <v>4.1020410298614482E-3</v>
      </c>
      <c r="D136" s="9">
        <f t="shared" ref="D136:D199" si="10">1-EXP(-B136/$B$4)</f>
        <v>0.58979589701385526</v>
      </c>
      <c r="E136" s="9">
        <f t="shared" ref="E136:E199" si="11">1-D136</f>
        <v>0.41020410298614474</v>
      </c>
      <c r="T136" s="9"/>
      <c r="U136" s="9"/>
      <c r="V136" s="9"/>
      <c r="W136" s="17"/>
      <c r="X136" s="9"/>
    </row>
    <row r="137" spans="2:24">
      <c r="B137" s="9">
        <f t="shared" ref="B137:B200" si="12">B136+($B$1007+$B$7)/1000</f>
        <v>89.800818626880513</v>
      </c>
      <c r="C137" s="9">
        <f t="shared" si="9"/>
        <v>4.073802778036535E-3</v>
      </c>
      <c r="D137" s="9">
        <f t="shared" si="10"/>
        <v>0.59261972219634651</v>
      </c>
      <c r="E137" s="9">
        <f t="shared" si="11"/>
        <v>0.40738027780365349</v>
      </c>
      <c r="T137" s="9"/>
      <c r="U137" s="9"/>
      <c r="V137" s="9"/>
      <c r="W137" s="17"/>
      <c r="X137" s="9"/>
    </row>
    <row r="138" spans="2:24">
      <c r="B138" s="9">
        <f t="shared" si="12"/>
        <v>90.491594154778824</v>
      </c>
      <c r="C138" s="9">
        <f t="shared" si="9"/>
        <v>4.045758916969862E-3</v>
      </c>
      <c r="D138" s="9">
        <f t="shared" si="10"/>
        <v>0.59542410830301384</v>
      </c>
      <c r="E138" s="9">
        <f t="shared" si="11"/>
        <v>0.40457589169698616</v>
      </c>
      <c r="T138" s="9"/>
      <c r="U138" s="9"/>
      <c r="V138" s="9"/>
      <c r="W138" s="17"/>
      <c r="X138" s="9"/>
    </row>
    <row r="139" spans="2:24">
      <c r="B139" s="9">
        <f t="shared" si="12"/>
        <v>91.182369682677134</v>
      </c>
      <c r="C139" s="9">
        <f t="shared" si="9"/>
        <v>4.0179081084848623E-3</v>
      </c>
      <c r="D139" s="9">
        <f t="shared" si="10"/>
        <v>0.59820918915151378</v>
      </c>
      <c r="E139" s="9">
        <f t="shared" si="11"/>
        <v>0.40179081084848622</v>
      </c>
      <c r="T139" s="9"/>
      <c r="U139" s="9"/>
      <c r="V139" s="9"/>
      <c r="W139" s="17"/>
      <c r="X139" s="9"/>
    </row>
    <row r="140" spans="2:24">
      <c r="B140" s="9">
        <f t="shared" si="12"/>
        <v>91.873145210575444</v>
      </c>
      <c r="C140" s="9">
        <f t="shared" si="9"/>
        <v>3.9902490236169109E-3</v>
      </c>
      <c r="D140" s="9">
        <f t="shared" si="10"/>
        <v>0.60097509763830892</v>
      </c>
      <c r="E140" s="9">
        <f t="shared" si="11"/>
        <v>0.39902490236169108</v>
      </c>
      <c r="T140" s="9"/>
      <c r="U140" s="9"/>
      <c r="V140" s="9"/>
      <c r="W140" s="17"/>
      <c r="X140" s="9"/>
    </row>
    <row r="141" spans="2:24">
      <c r="B141" s="9">
        <f t="shared" si="12"/>
        <v>92.563920738473755</v>
      </c>
      <c r="C141" s="9">
        <f t="shared" si="9"/>
        <v>3.962780342549912E-3</v>
      </c>
      <c r="D141" s="9">
        <f t="shared" si="10"/>
        <v>0.6037219657450088</v>
      </c>
      <c r="E141" s="9">
        <f t="shared" si="11"/>
        <v>0.3962780342549912</v>
      </c>
      <c r="T141" s="9"/>
      <c r="U141" s="9"/>
      <c r="V141" s="9"/>
      <c r="W141" s="17"/>
      <c r="X141" s="9"/>
    </row>
    <row r="142" spans="2:24">
      <c r="B142" s="9">
        <f t="shared" si="12"/>
        <v>93.254696266372065</v>
      </c>
      <c r="C142" s="9">
        <f t="shared" si="9"/>
        <v>3.9355007545533198E-3</v>
      </c>
      <c r="D142" s="9">
        <f t="shared" si="10"/>
        <v>0.60644992454466806</v>
      </c>
      <c r="E142" s="9">
        <f t="shared" si="11"/>
        <v>0.39355007545533194</v>
      </c>
      <c r="T142" s="9"/>
      <c r="U142" s="9"/>
      <c r="V142" s="9"/>
      <c r="W142" s="17"/>
      <c r="X142" s="9"/>
    </row>
    <row r="143" spans="2:24">
      <c r="B143" s="9">
        <f t="shared" si="12"/>
        <v>93.945471794270375</v>
      </c>
      <c r="C143" s="9">
        <f t="shared" si="9"/>
        <v>3.9084089579195921E-3</v>
      </c>
      <c r="D143" s="9">
        <f t="shared" si="10"/>
        <v>0.60915910420804087</v>
      </c>
      <c r="E143" s="9">
        <f t="shared" si="11"/>
        <v>0.39084089579195913</v>
      </c>
      <c r="T143" s="9"/>
      <c r="U143" s="9"/>
      <c r="V143" s="9"/>
      <c r="W143" s="17"/>
      <c r="X143" s="9"/>
    </row>
    <row r="144" spans="2:24">
      <c r="B144" s="9">
        <f t="shared" si="12"/>
        <v>94.636247322168686</v>
      </c>
      <c r="C144" s="9">
        <f t="shared" si="9"/>
        <v>3.8815036599020806E-3</v>
      </c>
      <c r="D144" s="9">
        <f t="shared" si="10"/>
        <v>0.61184963400979187</v>
      </c>
      <c r="E144" s="9">
        <f t="shared" si="11"/>
        <v>0.38815036599020813</v>
      </c>
      <c r="T144" s="9"/>
      <c r="U144" s="9"/>
      <c r="V144" s="9"/>
      <c r="W144" s="17"/>
      <c r="X144" s="9"/>
    </row>
    <row r="145" spans="2:24">
      <c r="B145" s="9">
        <f t="shared" si="12"/>
        <v>95.327022850066996</v>
      </c>
      <c r="C145" s="9">
        <f t="shared" si="9"/>
        <v>3.8547835766533428E-3</v>
      </c>
      <c r="D145" s="9">
        <f t="shared" si="10"/>
        <v>0.61452164233466577</v>
      </c>
      <c r="E145" s="9">
        <f t="shared" si="11"/>
        <v>0.38547835766533423</v>
      </c>
      <c r="T145" s="9"/>
      <c r="U145" s="9"/>
      <c r="V145" s="9"/>
      <c r="W145" s="17"/>
      <c r="X145" s="9"/>
    </row>
    <row r="146" spans="2:24">
      <c r="B146" s="9">
        <f t="shared" si="12"/>
        <v>96.017798377965306</v>
      </c>
      <c r="C146" s="9">
        <f t="shared" si="9"/>
        <v>3.8282474331638779E-3</v>
      </c>
      <c r="D146" s="9">
        <f t="shared" si="10"/>
        <v>0.61717525668361217</v>
      </c>
      <c r="E146" s="9">
        <f t="shared" si="11"/>
        <v>0.38282474331638783</v>
      </c>
      <c r="T146" s="9"/>
      <c r="U146" s="9"/>
      <c r="V146" s="9"/>
      <c r="W146" s="17"/>
      <c r="X146" s="9"/>
    </row>
    <row r="147" spans="2:24">
      <c r="B147" s="9">
        <f t="shared" si="12"/>
        <v>96.708573905863616</v>
      </c>
      <c r="C147" s="9">
        <f t="shared" si="9"/>
        <v>3.8018939632012893E-3</v>
      </c>
      <c r="D147" s="9">
        <f t="shared" si="10"/>
        <v>0.61981060367987106</v>
      </c>
      <c r="E147" s="9">
        <f t="shared" si="11"/>
        <v>0.38018939632012894</v>
      </c>
      <c r="T147" s="9"/>
      <c r="U147" s="9"/>
      <c r="V147" s="9"/>
      <c r="W147" s="17"/>
      <c r="X147" s="9"/>
    </row>
    <row r="148" spans="2:24">
      <c r="B148" s="9">
        <f t="shared" si="12"/>
        <v>97.399349433761927</v>
      </c>
      <c r="C148" s="9">
        <f t="shared" si="9"/>
        <v>3.7757219092498639E-3</v>
      </c>
      <c r="D148" s="9">
        <f t="shared" si="10"/>
        <v>0.6224278090750136</v>
      </c>
      <c r="E148" s="9">
        <f t="shared" si="11"/>
        <v>0.3775721909249864</v>
      </c>
      <c r="T148" s="9"/>
      <c r="U148" s="9"/>
      <c r="V148" s="9"/>
      <c r="W148" s="17"/>
      <c r="X148" s="9"/>
    </row>
    <row r="149" spans="2:24">
      <c r="B149" s="9">
        <f t="shared" si="12"/>
        <v>98.090124961660237</v>
      </c>
      <c r="C149" s="9">
        <f t="shared" si="9"/>
        <v>3.7497300224505641E-3</v>
      </c>
      <c r="D149" s="9">
        <f t="shared" si="10"/>
        <v>0.62502699775494364</v>
      </c>
      <c r="E149" s="9">
        <f t="shared" si="11"/>
        <v>0.37497300224505636</v>
      </c>
      <c r="T149" s="9"/>
      <c r="U149" s="9"/>
      <c r="V149" s="9"/>
      <c r="W149" s="17"/>
      <c r="X149" s="9"/>
    </row>
    <row r="150" spans="2:24">
      <c r="B150" s="9">
        <f t="shared" si="12"/>
        <v>98.780900489558547</v>
      </c>
      <c r="C150" s="9">
        <f t="shared" si="9"/>
        <v>3.7239170625414401E-3</v>
      </c>
      <c r="D150" s="9">
        <f t="shared" si="10"/>
        <v>0.62760829374585603</v>
      </c>
      <c r="E150" s="9">
        <f t="shared" si="11"/>
        <v>0.37239170625414397</v>
      </c>
      <c r="T150" s="9"/>
      <c r="U150" s="9"/>
      <c r="V150" s="9"/>
      <c r="W150" s="17"/>
      <c r="X150" s="9"/>
    </row>
    <row r="151" spans="2:24">
      <c r="B151" s="9">
        <f t="shared" si="12"/>
        <v>99.471676017456858</v>
      </c>
      <c r="C151" s="9">
        <f t="shared" si="9"/>
        <v>3.6982817977984426E-3</v>
      </c>
      <c r="D151" s="9">
        <f t="shared" si="10"/>
        <v>0.63017182022015572</v>
      </c>
      <c r="E151" s="9">
        <f t="shared" si="11"/>
        <v>0.36982817977984428</v>
      </c>
      <c r="T151" s="9"/>
      <c r="U151" s="9"/>
      <c r="V151" s="9"/>
      <c r="W151" s="17"/>
      <c r="X151" s="9"/>
    </row>
    <row r="152" spans="2:24">
      <c r="B152" s="9">
        <f t="shared" si="12"/>
        <v>100.16245154535517</v>
      </c>
      <c r="C152" s="9">
        <f t="shared" si="9"/>
        <v>3.6728230049766532E-3</v>
      </c>
      <c r="D152" s="9">
        <f t="shared" si="10"/>
        <v>0.6327176995023347</v>
      </c>
      <c r="E152" s="9">
        <f t="shared" si="11"/>
        <v>0.3672823004976653</v>
      </c>
      <c r="T152" s="9"/>
      <c r="U152" s="9"/>
      <c r="V152" s="9"/>
      <c r="W152" s="17"/>
      <c r="X152" s="9"/>
    </row>
    <row r="153" spans="2:24">
      <c r="B153" s="9">
        <f t="shared" si="12"/>
        <v>100.85322707325348</v>
      </c>
      <c r="C153" s="9">
        <f t="shared" si="9"/>
        <v>3.6475394692519099E-3</v>
      </c>
      <c r="D153" s="9">
        <f t="shared" si="10"/>
        <v>0.63524605307480897</v>
      </c>
      <c r="E153" s="9">
        <f t="shared" si="11"/>
        <v>0.36475394692519103</v>
      </c>
      <c r="T153" s="9"/>
      <c r="U153" s="9"/>
      <c r="V153" s="9"/>
      <c r="W153" s="17"/>
      <c r="X153" s="9"/>
    </row>
    <row r="154" spans="2:24">
      <c r="B154" s="9">
        <f t="shared" si="12"/>
        <v>101.54400260115179</v>
      </c>
      <c r="C154" s="9">
        <f t="shared" si="9"/>
        <v>3.6224299841628427E-3</v>
      </c>
      <c r="D154" s="9">
        <f t="shared" si="10"/>
        <v>0.63775700158371573</v>
      </c>
      <c r="E154" s="9">
        <f t="shared" si="11"/>
        <v>0.36224299841628427</v>
      </c>
      <c r="T154" s="9"/>
      <c r="U154" s="9"/>
      <c r="V154" s="9"/>
      <c r="W154" s="17"/>
      <c r="X154" s="9"/>
    </row>
    <row r="155" spans="2:24">
      <c r="B155" s="9">
        <f t="shared" si="12"/>
        <v>102.2347781290501</v>
      </c>
      <c r="C155" s="9">
        <f t="shared" si="9"/>
        <v>3.5974933515533049E-3</v>
      </c>
      <c r="D155" s="9">
        <f t="shared" si="10"/>
        <v>0.64025066484466953</v>
      </c>
      <c r="E155" s="9">
        <f t="shared" si="11"/>
        <v>0.35974933515533047</v>
      </c>
      <c r="T155" s="9"/>
      <c r="U155" s="9"/>
      <c r="V155" s="9"/>
      <c r="W155" s="17"/>
      <c r="X155" s="9"/>
    </row>
    <row r="156" spans="2:24">
      <c r="B156" s="9">
        <f t="shared" si="12"/>
        <v>102.92555365694841</v>
      </c>
      <c r="C156" s="9">
        <f t="shared" si="9"/>
        <v>3.572728381515196E-3</v>
      </c>
      <c r="D156" s="9">
        <f t="shared" si="10"/>
        <v>0.64272716184848044</v>
      </c>
      <c r="E156" s="9">
        <f t="shared" si="11"/>
        <v>0.35727283815151956</v>
      </c>
      <c r="T156" s="9"/>
      <c r="U156" s="9"/>
      <c r="V156" s="9"/>
      <c r="W156" s="17"/>
      <c r="X156" s="9"/>
    </row>
    <row r="157" spans="2:24">
      <c r="B157" s="9">
        <f t="shared" si="12"/>
        <v>103.61632918484672</v>
      </c>
      <c r="C157" s="9">
        <f t="shared" si="9"/>
        <v>3.5481338923316862E-3</v>
      </c>
      <c r="D157" s="9">
        <f t="shared" si="10"/>
        <v>0.64518661076683137</v>
      </c>
      <c r="E157" s="9">
        <f t="shared" si="11"/>
        <v>0.35481338923316863</v>
      </c>
      <c r="T157" s="9"/>
      <c r="U157" s="9"/>
      <c r="V157" s="9"/>
      <c r="W157" s="17"/>
      <c r="X157" s="9"/>
    </row>
    <row r="158" spans="2:24">
      <c r="B158" s="9">
        <f t="shared" si="12"/>
        <v>104.30710471274503</v>
      </c>
      <c r="C158" s="9">
        <f t="shared" si="9"/>
        <v>3.5237087104208276E-3</v>
      </c>
      <c r="D158" s="9">
        <f t="shared" si="10"/>
        <v>0.64762912895791724</v>
      </c>
      <c r="E158" s="9">
        <f t="shared" si="11"/>
        <v>0.35237087104208276</v>
      </c>
      <c r="T158" s="9"/>
      <c r="U158" s="9"/>
      <c r="V158" s="9"/>
      <c r="W158" s="17"/>
      <c r="X158" s="9"/>
    </row>
    <row r="159" spans="2:24">
      <c r="B159" s="9">
        <f t="shared" si="12"/>
        <v>104.99788024064334</v>
      </c>
      <c r="C159" s="9">
        <f t="shared" si="9"/>
        <v>3.4994516702795534E-3</v>
      </c>
      <c r="D159" s="9">
        <f t="shared" si="10"/>
        <v>0.65005483297204458</v>
      </c>
      <c r="E159" s="9">
        <f t="shared" si="11"/>
        <v>0.34994516702795542</v>
      </c>
      <c r="T159" s="9"/>
      <c r="U159" s="9"/>
      <c r="V159" s="9"/>
      <c r="W159" s="17"/>
      <c r="X159" s="9"/>
    </row>
    <row r="160" spans="2:24">
      <c r="B160" s="9">
        <f t="shared" si="12"/>
        <v>105.68865576854165</v>
      </c>
      <c r="C160" s="9">
        <f t="shared" si="9"/>
        <v>3.4753616144280628E-3</v>
      </c>
      <c r="D160" s="9">
        <f t="shared" si="10"/>
        <v>0.6524638385571937</v>
      </c>
      <c r="E160" s="9">
        <f t="shared" si="11"/>
        <v>0.3475361614428063</v>
      </c>
      <c r="T160" s="9"/>
      <c r="U160" s="9"/>
      <c r="V160" s="9"/>
      <c r="W160" s="17"/>
      <c r="X160" s="9"/>
    </row>
    <row r="161" spans="2:24">
      <c r="B161" s="9">
        <f t="shared" si="12"/>
        <v>106.37943129643996</v>
      </c>
      <c r="C161" s="9">
        <f t="shared" si="9"/>
        <v>3.4514373933545919E-3</v>
      </c>
      <c r="D161" s="9">
        <f t="shared" si="10"/>
        <v>0.65485626066454083</v>
      </c>
      <c r="E161" s="9">
        <f t="shared" si="11"/>
        <v>0.34514373933545917</v>
      </c>
      <c r="T161" s="9"/>
      <c r="U161" s="9"/>
      <c r="V161" s="9"/>
      <c r="W161" s="17"/>
      <c r="X161" s="9"/>
    </row>
    <row r="162" spans="2:24">
      <c r="B162" s="9">
        <f t="shared" si="12"/>
        <v>107.07020682433827</v>
      </c>
      <c r="C162" s="9">
        <f t="shared" si="9"/>
        <v>3.4276778654605566E-3</v>
      </c>
      <c r="D162" s="9">
        <f t="shared" si="10"/>
        <v>0.65723221345394434</v>
      </c>
      <c r="E162" s="9">
        <f t="shared" si="11"/>
        <v>0.34276778654605566</v>
      </c>
      <c r="T162" s="9"/>
      <c r="U162" s="9"/>
      <c r="V162" s="9"/>
      <c r="W162" s="17"/>
      <c r="X162" s="9"/>
    </row>
    <row r="163" spans="2:24">
      <c r="B163" s="9">
        <f t="shared" si="12"/>
        <v>107.76098235223658</v>
      </c>
      <c r="C163" s="9">
        <f t="shared" si="9"/>
        <v>3.4040818970060855E-3</v>
      </c>
      <c r="D163" s="9">
        <f t="shared" si="10"/>
        <v>0.6595918102993914</v>
      </c>
      <c r="E163" s="9">
        <f t="shared" si="11"/>
        <v>0.3404081897006086</v>
      </c>
      <c r="T163" s="9"/>
      <c r="U163" s="9"/>
      <c r="V163" s="9"/>
      <c r="W163" s="17"/>
      <c r="X163" s="9"/>
    </row>
    <row r="164" spans="2:24">
      <c r="B164" s="9">
        <f t="shared" si="12"/>
        <v>108.45175788013489</v>
      </c>
      <c r="C164" s="9">
        <f t="shared" si="9"/>
        <v>3.3806483620559165E-3</v>
      </c>
      <c r="D164" s="9">
        <f t="shared" si="10"/>
        <v>0.66193516379440842</v>
      </c>
      <c r="E164" s="9">
        <f t="shared" si="11"/>
        <v>0.33806483620559158</v>
      </c>
      <c r="T164" s="9"/>
      <c r="U164" s="9"/>
      <c r="V164" s="9"/>
      <c r="W164" s="17"/>
      <c r="X164" s="9"/>
    </row>
    <row r="165" spans="2:24">
      <c r="B165" s="9">
        <f t="shared" si="12"/>
        <v>109.1425334080332</v>
      </c>
      <c r="C165" s="9">
        <f t="shared" si="9"/>
        <v>3.3573761424256715E-3</v>
      </c>
      <c r="D165" s="9">
        <f t="shared" si="10"/>
        <v>0.66426238575743279</v>
      </c>
      <c r="E165" s="9">
        <f t="shared" si="11"/>
        <v>0.33573761424256721</v>
      </c>
      <c r="T165" s="9"/>
      <c r="U165" s="9"/>
      <c r="V165" s="9"/>
      <c r="W165" s="17"/>
      <c r="X165" s="9"/>
    </row>
    <row r="166" spans="2:24">
      <c r="B166" s="9">
        <f t="shared" si="12"/>
        <v>109.83330893593151</v>
      </c>
      <c r="C166" s="9">
        <f t="shared" si="9"/>
        <v>3.3342641276284972E-3</v>
      </c>
      <c r="D166" s="9">
        <f t="shared" si="10"/>
        <v>0.66657358723715032</v>
      </c>
      <c r="E166" s="9">
        <f t="shared" si="11"/>
        <v>0.33342641276284968</v>
      </c>
      <c r="T166" s="9"/>
      <c r="U166" s="9"/>
      <c r="V166" s="9"/>
      <c r="W166" s="17"/>
      <c r="X166" s="9"/>
    </row>
    <row r="167" spans="2:24">
      <c r="B167" s="9">
        <f t="shared" si="12"/>
        <v>110.52408446382982</v>
      </c>
      <c r="C167" s="9">
        <f t="shared" si="9"/>
        <v>3.3113112148220824E-3</v>
      </c>
      <c r="D167" s="9">
        <f t="shared" si="10"/>
        <v>0.66886887851779175</v>
      </c>
      <c r="E167" s="9">
        <f t="shared" si="11"/>
        <v>0.33113112148220825</v>
      </c>
      <c r="T167" s="9"/>
      <c r="U167" s="9"/>
      <c r="V167" s="9"/>
      <c r="W167" s="17"/>
      <c r="X167" s="9"/>
    </row>
    <row r="168" spans="2:24">
      <c r="B168" s="9">
        <f t="shared" si="12"/>
        <v>111.21485999172813</v>
      </c>
      <c r="C168" s="9">
        <f t="shared" si="9"/>
        <v>3.2885163087560247E-3</v>
      </c>
      <c r="D168" s="9">
        <f t="shared" si="10"/>
        <v>0.67114836912439757</v>
      </c>
      <c r="E168" s="9">
        <f t="shared" si="11"/>
        <v>0.32885163087560243</v>
      </c>
      <c r="T168" s="9"/>
      <c r="U168" s="9"/>
      <c r="V168" s="9"/>
      <c r="W168" s="17"/>
      <c r="X168" s="9"/>
    </row>
    <row r="169" spans="2:24">
      <c r="B169" s="9">
        <f t="shared" si="12"/>
        <v>111.90563551962644</v>
      </c>
      <c r="C169" s="9">
        <f t="shared" si="9"/>
        <v>3.2658783217195753E-3</v>
      </c>
      <c r="D169" s="9">
        <f t="shared" si="10"/>
        <v>0.67341216782804247</v>
      </c>
      <c r="E169" s="9">
        <f t="shared" si="11"/>
        <v>0.32658783217195753</v>
      </c>
      <c r="T169" s="9"/>
      <c r="U169" s="9"/>
      <c r="V169" s="9"/>
      <c r="W169" s="17"/>
      <c r="X169" s="9"/>
    </row>
    <row r="170" spans="2:24">
      <c r="B170" s="9">
        <f t="shared" si="12"/>
        <v>112.59641104752475</v>
      </c>
      <c r="C170" s="9">
        <f t="shared" si="9"/>
        <v>3.2433961734897325E-3</v>
      </c>
      <c r="D170" s="9">
        <f t="shared" si="10"/>
        <v>0.67566038265102679</v>
      </c>
      <c r="E170" s="9">
        <f t="shared" si="11"/>
        <v>0.32433961734897321</v>
      </c>
      <c r="T170" s="9"/>
      <c r="U170" s="9"/>
      <c r="V170" s="9"/>
      <c r="W170" s="17"/>
      <c r="X170" s="9"/>
    </row>
    <row r="171" spans="2:24">
      <c r="B171" s="9">
        <f t="shared" si="12"/>
        <v>113.28718657542306</v>
      </c>
      <c r="C171" s="9">
        <f t="shared" si="9"/>
        <v>3.2210687912796977E-3</v>
      </c>
      <c r="D171" s="9">
        <f t="shared" si="10"/>
        <v>0.67789312087203024</v>
      </c>
      <c r="E171" s="9">
        <f t="shared" si="11"/>
        <v>0.32210687912796976</v>
      </c>
      <c r="T171" s="9"/>
      <c r="U171" s="9"/>
      <c r="V171" s="9"/>
      <c r="W171" s="17"/>
      <c r="X171" s="9"/>
    </row>
    <row r="172" spans="2:24">
      <c r="B172" s="9">
        <f t="shared" si="12"/>
        <v>113.97796210332137</v>
      </c>
      <c r="C172" s="9">
        <f t="shared" si="9"/>
        <v>3.1988951096876832E-3</v>
      </c>
      <c r="D172" s="9">
        <f t="shared" si="10"/>
        <v>0.68011048903123172</v>
      </c>
      <c r="E172" s="9">
        <f t="shared" si="11"/>
        <v>0.31988951096876828</v>
      </c>
      <c r="T172" s="9"/>
      <c r="U172" s="9"/>
      <c r="V172" s="9"/>
      <c r="W172" s="17"/>
      <c r="X172" s="9"/>
    </row>
    <row r="173" spans="2:24">
      <c r="B173" s="9">
        <f t="shared" si="12"/>
        <v>114.66873763121968</v>
      </c>
      <c r="C173" s="9">
        <f t="shared" si="9"/>
        <v>3.1768740706460789E-3</v>
      </c>
      <c r="D173" s="9">
        <f t="shared" si="10"/>
        <v>0.68231259293539215</v>
      </c>
      <c r="E173" s="9">
        <f t="shared" si="11"/>
        <v>0.31768740706460785</v>
      </c>
      <c r="T173" s="9"/>
      <c r="U173" s="9"/>
      <c r="V173" s="9"/>
      <c r="W173" s="17"/>
      <c r="X173" s="9"/>
    </row>
    <row r="174" spans="2:24">
      <c r="B174" s="9">
        <f t="shared" si="12"/>
        <v>115.35951315911799</v>
      </c>
      <c r="C174" s="9">
        <f t="shared" si="9"/>
        <v>3.1550046233709572E-3</v>
      </c>
      <c r="D174" s="9">
        <f t="shared" si="10"/>
        <v>0.68449953766290428</v>
      </c>
      <c r="E174" s="9">
        <f t="shared" si="11"/>
        <v>0.31550046233709572</v>
      </c>
      <c r="T174" s="9"/>
      <c r="U174" s="9"/>
      <c r="V174" s="9"/>
      <c r="W174" s="17"/>
      <c r="X174" s="9"/>
    </row>
    <row r="175" spans="2:24">
      <c r="B175" s="9">
        <f t="shared" si="12"/>
        <v>116.05028868701631</v>
      </c>
      <c r="C175" s="9">
        <f t="shared" si="9"/>
        <v>3.1332857243119381E-3</v>
      </c>
      <c r="D175" s="9">
        <f t="shared" si="10"/>
        <v>0.68667142756880617</v>
      </c>
      <c r="E175" s="9">
        <f t="shared" si="11"/>
        <v>0.31332857243119383</v>
      </c>
      <c r="T175" s="9"/>
      <c r="U175" s="9"/>
      <c r="V175" s="9"/>
      <c r="W175" s="17"/>
      <c r="X175" s="9"/>
    </row>
    <row r="176" spans="2:24">
      <c r="B176" s="9">
        <f t="shared" si="12"/>
        <v>116.74106421491462</v>
      </c>
      <c r="C176" s="9">
        <f t="shared" si="9"/>
        <v>3.1117163371023925E-3</v>
      </c>
      <c r="D176" s="9">
        <f t="shared" si="10"/>
        <v>0.68882836628976074</v>
      </c>
      <c r="E176" s="9">
        <f t="shared" si="11"/>
        <v>0.31117163371023926</v>
      </c>
      <c r="T176" s="9"/>
      <c r="U176" s="9"/>
      <c r="V176" s="9"/>
      <c r="W176" s="17"/>
      <c r="X176" s="9"/>
    </row>
    <row r="177" spans="2:24">
      <c r="B177" s="9">
        <f t="shared" si="12"/>
        <v>117.43183974281293</v>
      </c>
      <c r="C177" s="9">
        <f t="shared" si="9"/>
        <v>3.0902954325099873E-3</v>
      </c>
      <c r="D177" s="9">
        <f t="shared" si="10"/>
        <v>0.69097045674900126</v>
      </c>
      <c r="E177" s="9">
        <f t="shared" si="11"/>
        <v>0.30902954325099874</v>
      </c>
      <c r="T177" s="9"/>
      <c r="U177" s="9"/>
      <c r="V177" s="9"/>
      <c r="W177" s="17"/>
      <c r="X177" s="9"/>
    </row>
    <row r="178" spans="2:24">
      <c r="B178" s="9">
        <f t="shared" si="12"/>
        <v>118.12261527071124</v>
      </c>
      <c r="C178" s="9">
        <f t="shared" si="9"/>
        <v>3.0690219883875757E-3</v>
      </c>
      <c r="D178" s="9">
        <f t="shared" si="10"/>
        <v>0.69309780116124242</v>
      </c>
      <c r="E178" s="9">
        <f t="shared" si="11"/>
        <v>0.30690219883875758</v>
      </c>
      <c r="T178" s="9"/>
      <c r="U178" s="9"/>
      <c r="V178" s="9"/>
      <c r="W178" s="17"/>
      <c r="X178" s="9"/>
    </row>
    <row r="179" spans="2:24">
      <c r="B179" s="9">
        <f t="shared" si="12"/>
        <v>118.81339079860955</v>
      </c>
      <c r="C179" s="9">
        <f t="shared" si="9"/>
        <v>3.0478949896244234E-3</v>
      </c>
      <c r="D179" s="9">
        <f t="shared" si="10"/>
        <v>0.69521050103755766</v>
      </c>
      <c r="E179" s="9">
        <f t="shared" si="11"/>
        <v>0.30478949896244234</v>
      </c>
      <c r="T179" s="9"/>
      <c r="U179" s="9"/>
      <c r="V179" s="9"/>
      <c r="W179" s="17"/>
      <c r="X179" s="9"/>
    </row>
    <row r="180" spans="2:24">
      <c r="B180" s="9">
        <f t="shared" si="12"/>
        <v>119.50416632650786</v>
      </c>
      <c r="C180" s="9">
        <f t="shared" si="9"/>
        <v>3.0269134280977673E-3</v>
      </c>
      <c r="D180" s="9">
        <f t="shared" si="10"/>
        <v>0.69730865719022328</v>
      </c>
      <c r="E180" s="9">
        <f t="shared" si="11"/>
        <v>0.30269134280977672</v>
      </c>
      <c r="T180" s="9"/>
      <c r="U180" s="9"/>
      <c r="V180" s="9"/>
      <c r="W180" s="17"/>
      <c r="X180" s="9"/>
    </row>
    <row r="181" spans="2:24">
      <c r="B181" s="9">
        <f t="shared" si="12"/>
        <v>120.19494185440617</v>
      </c>
      <c r="C181" s="9">
        <f t="shared" si="9"/>
        <v>3.0060763026247147E-3</v>
      </c>
      <c r="D181" s="9">
        <f t="shared" si="10"/>
        <v>0.69939236973752861</v>
      </c>
      <c r="E181" s="9">
        <f t="shared" si="11"/>
        <v>0.30060763026247139</v>
      </c>
      <c r="T181" s="9"/>
      <c r="U181" s="9"/>
      <c r="V181" s="9"/>
      <c r="W181" s="17"/>
      <c r="X181" s="9"/>
    </row>
    <row r="182" spans="2:24">
      <c r="B182" s="9">
        <f t="shared" si="12"/>
        <v>120.88571738230448</v>
      </c>
      <c r="C182" s="9">
        <f t="shared" si="9"/>
        <v>2.9853826189144643E-3</v>
      </c>
      <c r="D182" s="9">
        <f t="shared" si="10"/>
        <v>0.7014617381085535</v>
      </c>
      <c r="E182" s="9">
        <f t="shared" si="11"/>
        <v>0.2985382618914465</v>
      </c>
      <c r="T182" s="9"/>
      <c r="U182" s="9"/>
      <c r="V182" s="9"/>
      <c r="W182" s="17"/>
      <c r="X182" s="9"/>
    </row>
    <row r="183" spans="2:24">
      <c r="B183" s="9">
        <f t="shared" si="12"/>
        <v>121.57649291020279</v>
      </c>
      <c r="C183" s="9">
        <f t="shared" si="9"/>
        <v>2.9648313895208685E-3</v>
      </c>
      <c r="D183" s="9">
        <f t="shared" si="10"/>
        <v>0.70351686104791322</v>
      </c>
      <c r="E183" s="9">
        <f t="shared" si="11"/>
        <v>0.29648313895208678</v>
      </c>
      <c r="T183" s="9"/>
      <c r="U183" s="9"/>
      <c r="V183" s="9"/>
      <c r="W183" s="17"/>
      <c r="X183" s="9"/>
    </row>
    <row r="184" spans="2:24">
      <c r="B184" s="9">
        <f t="shared" si="12"/>
        <v>122.2672684381011</v>
      </c>
      <c r="C184" s="9">
        <f t="shared" si="9"/>
        <v>2.9444216337953084E-3</v>
      </c>
      <c r="D184" s="9">
        <f t="shared" si="10"/>
        <v>0.70555783662046911</v>
      </c>
      <c r="E184" s="9">
        <f t="shared" si="11"/>
        <v>0.29444216337953089</v>
      </c>
      <c r="T184" s="9"/>
      <c r="U184" s="9"/>
      <c r="V184" s="9"/>
      <c r="W184" s="17"/>
      <c r="X184" s="9"/>
    </row>
    <row r="185" spans="2:24">
      <c r="B185" s="9">
        <f t="shared" si="12"/>
        <v>122.95804396599941</v>
      </c>
      <c r="C185" s="9">
        <f t="shared" si="9"/>
        <v>2.9241523778399036E-3</v>
      </c>
      <c r="D185" s="9">
        <f t="shared" si="10"/>
        <v>0.70758476221600963</v>
      </c>
      <c r="E185" s="9">
        <f t="shared" si="11"/>
        <v>0.29241523778399037</v>
      </c>
      <c r="T185" s="9"/>
      <c r="U185" s="9"/>
      <c r="V185" s="9"/>
      <c r="W185" s="17"/>
      <c r="X185" s="9"/>
    </row>
    <row r="186" spans="2:24">
      <c r="B186" s="9">
        <f t="shared" si="12"/>
        <v>123.64881949389772</v>
      </c>
      <c r="C186" s="9">
        <f t="shared" si="9"/>
        <v>2.9040226544610392E-3</v>
      </c>
      <c r="D186" s="9">
        <f t="shared" si="10"/>
        <v>0.70959773455389608</v>
      </c>
      <c r="E186" s="9">
        <f t="shared" si="11"/>
        <v>0.29040226544610392</v>
      </c>
      <c r="T186" s="9"/>
      <c r="U186" s="9"/>
      <c r="V186" s="9"/>
      <c r="W186" s="17"/>
      <c r="X186" s="9"/>
    </row>
    <row r="187" spans="2:24">
      <c r="B187" s="9">
        <f t="shared" si="12"/>
        <v>124.33959502179603</v>
      </c>
      <c r="C187" s="9">
        <f t="shared" si="9"/>
        <v>2.884031503123215E-3</v>
      </c>
      <c r="D187" s="9">
        <f t="shared" si="10"/>
        <v>0.71159684968767856</v>
      </c>
      <c r="E187" s="9">
        <f t="shared" si="11"/>
        <v>0.28840315031232144</v>
      </c>
      <c r="T187" s="9"/>
      <c r="U187" s="9"/>
      <c r="V187" s="9"/>
      <c r="W187" s="17"/>
      <c r="X187" s="9"/>
    </row>
    <row r="188" spans="2:24">
      <c r="B188" s="9">
        <f t="shared" si="12"/>
        <v>125.03037054969434</v>
      </c>
      <c r="C188" s="9">
        <f t="shared" si="9"/>
        <v>2.8641779699032106E-3</v>
      </c>
      <c r="D188" s="9">
        <f t="shared" si="10"/>
        <v>0.71358220300967901</v>
      </c>
      <c r="E188" s="9">
        <f t="shared" si="11"/>
        <v>0.28641779699032099</v>
      </c>
      <c r="T188" s="9"/>
      <c r="U188" s="9"/>
      <c r="V188" s="9"/>
      <c r="W188" s="17"/>
      <c r="X188" s="9"/>
    </row>
    <row r="189" spans="2:24">
      <c r="B189" s="9">
        <f t="shared" si="12"/>
        <v>125.72114607759265</v>
      </c>
      <c r="C189" s="9">
        <f t="shared" si="9"/>
        <v>2.8444611074445658E-3</v>
      </c>
      <c r="D189" s="9">
        <f t="shared" si="10"/>
        <v>0.71555388925554342</v>
      </c>
      <c r="E189" s="9">
        <f t="shared" si="11"/>
        <v>0.28444611074445658</v>
      </c>
      <c r="T189" s="9"/>
      <c r="U189" s="9"/>
      <c r="V189" s="9"/>
      <c r="W189" s="17"/>
      <c r="X189" s="9"/>
    </row>
    <row r="190" spans="2:24">
      <c r="B190" s="9">
        <f t="shared" si="12"/>
        <v>126.41192160549096</v>
      </c>
      <c r="C190" s="9">
        <f t="shared" si="9"/>
        <v>2.824879974912378E-3</v>
      </c>
      <c r="D190" s="9">
        <f t="shared" si="10"/>
        <v>0.71751200250876224</v>
      </c>
      <c r="E190" s="9">
        <f t="shared" si="11"/>
        <v>0.28248799749123776</v>
      </c>
      <c r="T190" s="9"/>
      <c r="U190" s="9"/>
      <c r="V190" s="9"/>
      <c r="W190" s="17"/>
      <c r="X190" s="9"/>
    </row>
    <row r="191" spans="2:24">
      <c r="B191" s="9">
        <f t="shared" si="12"/>
        <v>127.10269713338927</v>
      </c>
      <c r="C191" s="9">
        <f t="shared" si="9"/>
        <v>2.8054336379484046E-3</v>
      </c>
      <c r="D191" s="9">
        <f t="shared" si="10"/>
        <v>0.71945663620515954</v>
      </c>
      <c r="E191" s="9">
        <f t="shared" si="11"/>
        <v>0.28054336379484046</v>
      </c>
      <c r="T191" s="9"/>
      <c r="U191" s="9"/>
      <c r="V191" s="9"/>
      <c r="W191" s="17"/>
      <c r="X191" s="9"/>
    </row>
    <row r="192" spans="2:24">
      <c r="B192" s="9">
        <f t="shared" si="12"/>
        <v>127.79347266128758</v>
      </c>
      <c r="C192" s="9">
        <f t="shared" si="9"/>
        <v>2.7861211686264816E-3</v>
      </c>
      <c r="D192" s="9">
        <f t="shared" si="10"/>
        <v>0.72138788313735192</v>
      </c>
      <c r="E192" s="9">
        <f t="shared" si="11"/>
        <v>0.27861211686264808</v>
      </c>
      <c r="T192" s="9"/>
      <c r="U192" s="9"/>
      <c r="V192" s="9"/>
      <c r="W192" s="17"/>
      <c r="X192" s="9"/>
    </row>
    <row r="193" spans="2:24">
      <c r="B193" s="9">
        <f t="shared" si="12"/>
        <v>128.48424818918591</v>
      </c>
      <c r="C193" s="9">
        <f t="shared" si="9"/>
        <v>2.7669416454082418E-3</v>
      </c>
      <c r="D193" s="9">
        <f t="shared" si="10"/>
        <v>0.72330583545917582</v>
      </c>
      <c r="E193" s="9">
        <f t="shared" si="11"/>
        <v>0.27669416454082418</v>
      </c>
      <c r="T193" s="9"/>
      <c r="U193" s="9"/>
      <c r="V193" s="9"/>
      <c r="W193" s="17"/>
      <c r="X193" s="9"/>
    </row>
    <row r="194" spans="2:24">
      <c r="B194" s="9">
        <f t="shared" si="12"/>
        <v>129.17502371708423</v>
      </c>
      <c r="C194" s="9">
        <f t="shared" si="9"/>
        <v>2.7478941530991474E-3</v>
      </c>
      <c r="D194" s="9">
        <f t="shared" si="10"/>
        <v>0.72521058469008526</v>
      </c>
      <c r="E194" s="9">
        <f t="shared" si="11"/>
        <v>0.27478941530991474</v>
      </c>
      <c r="T194" s="9"/>
      <c r="U194" s="9"/>
      <c r="V194" s="9"/>
      <c r="W194" s="17"/>
      <c r="X194" s="9"/>
    </row>
    <row r="195" spans="2:24">
      <c r="B195" s="9">
        <f t="shared" si="12"/>
        <v>129.86579924498255</v>
      </c>
      <c r="C195" s="9">
        <f t="shared" si="9"/>
        <v>2.7289777828048102E-3</v>
      </c>
      <c r="D195" s="9">
        <f t="shared" si="10"/>
        <v>0.72710222171951899</v>
      </c>
      <c r="E195" s="9">
        <f t="shared" si="11"/>
        <v>0.27289777828048101</v>
      </c>
      <c r="T195" s="9"/>
      <c r="U195" s="9"/>
      <c r="V195" s="9"/>
      <c r="W195" s="17"/>
      <c r="X195" s="9"/>
    </row>
    <row r="196" spans="2:24">
      <c r="B196" s="9">
        <f t="shared" si="12"/>
        <v>130.55657477288088</v>
      </c>
      <c r="C196" s="9">
        <f t="shared" si="9"/>
        <v>2.7101916318876319E-3</v>
      </c>
      <c r="D196" s="9">
        <f t="shared" si="10"/>
        <v>0.72898083681123682</v>
      </c>
      <c r="E196" s="9">
        <f t="shared" si="11"/>
        <v>0.27101916318876318</v>
      </c>
      <c r="T196" s="9"/>
      <c r="U196" s="9"/>
      <c r="V196" s="9"/>
      <c r="W196" s="17"/>
      <c r="X196" s="9"/>
    </row>
    <row r="197" spans="2:24">
      <c r="B197" s="9">
        <f t="shared" si="12"/>
        <v>131.2473503007792</v>
      </c>
      <c r="C197" s="9">
        <f t="shared" si="9"/>
        <v>2.6915348039237234E-3</v>
      </c>
      <c r="D197" s="9">
        <f t="shared" si="10"/>
        <v>0.7308465196076277</v>
      </c>
      <c r="E197" s="9">
        <f t="shared" si="11"/>
        <v>0.2691534803923723</v>
      </c>
      <c r="T197" s="9"/>
      <c r="U197" s="9"/>
      <c r="V197" s="9"/>
      <c r="W197" s="17"/>
      <c r="X197" s="9"/>
    </row>
    <row r="198" spans="2:24">
      <c r="B198" s="9">
        <f t="shared" si="12"/>
        <v>131.93812582867753</v>
      </c>
      <c r="C198" s="9">
        <f t="shared" si="9"/>
        <v>2.6730064086601386E-3</v>
      </c>
      <c r="D198" s="9">
        <f t="shared" si="10"/>
        <v>0.73269935913398609</v>
      </c>
      <c r="E198" s="9">
        <f t="shared" si="11"/>
        <v>0.26730064086601391</v>
      </c>
      <c r="T198" s="9"/>
      <c r="U198" s="9"/>
      <c r="V198" s="9"/>
      <c r="W198" s="17"/>
      <c r="X198" s="9"/>
    </row>
    <row r="199" spans="2:24">
      <c r="B199" s="9">
        <f t="shared" si="12"/>
        <v>132.62890135657585</v>
      </c>
      <c r="C199" s="9">
        <f t="shared" si="9"/>
        <v>2.6546055619723853E-3</v>
      </c>
      <c r="D199" s="9">
        <f t="shared" si="10"/>
        <v>0.73453944380276148</v>
      </c>
      <c r="E199" s="9">
        <f t="shared" si="11"/>
        <v>0.26546055619723852</v>
      </c>
      <c r="T199" s="9"/>
      <c r="U199" s="9"/>
      <c r="V199" s="9"/>
      <c r="W199" s="17"/>
      <c r="X199" s="9"/>
    </row>
    <row r="200" spans="2:24">
      <c r="B200" s="9">
        <f t="shared" si="12"/>
        <v>133.31967688447418</v>
      </c>
      <c r="C200" s="9">
        <f t="shared" ref="C200:C263" si="13" xml:space="preserve"> IFERROR((EXP(-B200/$B$4))/$B$4,)</f>
        <v>2.6363313858222448E-3</v>
      </c>
      <c r="D200" s="9">
        <f t="shared" ref="D200:D263" si="14">1-EXP(-B200/$B$4)</f>
        <v>0.73636686141777552</v>
      </c>
      <c r="E200" s="9">
        <f t="shared" ref="E200:E263" si="15">1-D200</f>
        <v>0.26363313858222448</v>
      </c>
      <c r="T200" s="9"/>
      <c r="U200" s="9"/>
      <c r="V200" s="9"/>
      <c r="W200" s="17"/>
      <c r="X200" s="9"/>
    </row>
    <row r="201" spans="2:24">
      <c r="B201" s="9">
        <f t="shared" ref="B201:B264" si="16">B200+($B$1007+$B$7)/1000</f>
        <v>134.0104524123725</v>
      </c>
      <c r="C201" s="9">
        <f t="shared" si="13"/>
        <v>2.6181830082158686E-3</v>
      </c>
      <c r="D201" s="9">
        <f t="shared" si="14"/>
        <v>0.73818169917841314</v>
      </c>
      <c r="E201" s="9">
        <f t="shared" si="15"/>
        <v>0.26181830082158686</v>
      </c>
      <c r="T201" s="9"/>
      <c r="U201" s="9"/>
      <c r="V201" s="9"/>
      <c r="W201" s="17"/>
      <c r="X201" s="9"/>
    </row>
    <row r="202" spans="2:24">
      <c r="B202" s="9">
        <f t="shared" si="16"/>
        <v>134.70122794027083</v>
      </c>
      <c r="C202" s="9">
        <f t="shared" si="13"/>
        <v>2.6001595631621739E-3</v>
      </c>
      <c r="D202" s="9">
        <f t="shared" si="14"/>
        <v>0.73998404368378257</v>
      </c>
      <c r="E202" s="9">
        <f t="shared" si="15"/>
        <v>0.26001595631621743</v>
      </c>
      <c r="T202" s="9"/>
      <c r="U202" s="9"/>
      <c r="V202" s="9"/>
      <c r="W202" s="17"/>
      <c r="X202" s="9"/>
    </row>
    <row r="203" spans="2:24">
      <c r="B203" s="9">
        <f t="shared" si="16"/>
        <v>135.39200346816915</v>
      </c>
      <c r="C203" s="9">
        <f t="shared" si="13"/>
        <v>2.5822601906315161E-3</v>
      </c>
      <c r="D203" s="9">
        <f t="shared" si="14"/>
        <v>0.74177398093684843</v>
      </c>
      <c r="E203" s="9">
        <f t="shared" si="15"/>
        <v>0.25822601906315157</v>
      </c>
      <c r="T203" s="9"/>
      <c r="U203" s="9"/>
      <c r="V203" s="9"/>
      <c r="W203" s="17"/>
      <c r="X203" s="9"/>
    </row>
    <row r="204" spans="2:24">
      <c r="B204" s="9">
        <f t="shared" si="16"/>
        <v>136.08277899606747</v>
      </c>
      <c r="C204" s="9">
        <f t="shared" si="13"/>
        <v>2.564484036514656E-3</v>
      </c>
      <c r="D204" s="9">
        <f t="shared" si="14"/>
        <v>0.7435515963485344</v>
      </c>
      <c r="E204" s="9">
        <f t="shared" si="15"/>
        <v>0.2564484036514656</v>
      </c>
      <c r="T204" s="9"/>
      <c r="U204" s="9"/>
      <c r="V204" s="9"/>
      <c r="W204" s="17"/>
      <c r="X204" s="9"/>
    </row>
    <row r="205" spans="2:24">
      <c r="B205" s="9">
        <f t="shared" si="16"/>
        <v>136.7735545239658</v>
      </c>
      <c r="C205" s="9">
        <f t="shared" si="13"/>
        <v>2.5468302525819982E-3</v>
      </c>
      <c r="D205" s="9">
        <f t="shared" si="14"/>
        <v>0.74531697474180025</v>
      </c>
      <c r="E205" s="9">
        <f t="shared" si="15"/>
        <v>0.25468302525819975</v>
      </c>
      <c r="T205" s="9"/>
      <c r="U205" s="9"/>
      <c r="V205" s="9"/>
      <c r="W205" s="17"/>
      <c r="X205" s="9"/>
    </row>
    <row r="206" spans="2:24">
      <c r="B206" s="9">
        <f t="shared" si="16"/>
        <v>137.46433005186412</v>
      </c>
      <c r="C206" s="9">
        <f t="shared" si="13"/>
        <v>2.5292979964431201E-3</v>
      </c>
      <c r="D206" s="9">
        <f t="shared" si="14"/>
        <v>0.74707020035568794</v>
      </c>
      <c r="E206" s="9">
        <f t="shared" si="15"/>
        <v>0.25292979964431206</v>
      </c>
      <c r="T206" s="9"/>
      <c r="U206" s="9"/>
      <c r="V206" s="9"/>
      <c r="W206" s="17"/>
      <c r="X206" s="9"/>
    </row>
    <row r="207" spans="2:24">
      <c r="B207" s="9">
        <f t="shared" si="16"/>
        <v>138.15510557976245</v>
      </c>
      <c r="C207" s="9">
        <f t="shared" si="13"/>
        <v>2.5118864315065732E-3</v>
      </c>
      <c r="D207" s="9">
        <f t="shared" si="14"/>
        <v>0.74881135684934264</v>
      </c>
      <c r="E207" s="9">
        <f t="shared" si="15"/>
        <v>0.25118864315065736</v>
      </c>
      <c r="T207" s="9"/>
      <c r="U207" s="9"/>
      <c r="V207" s="9"/>
      <c r="W207" s="17"/>
      <c r="X207" s="9"/>
    </row>
    <row r="208" spans="2:24">
      <c r="B208" s="9">
        <f t="shared" si="16"/>
        <v>138.84588110766077</v>
      </c>
      <c r="C208" s="9">
        <f t="shared" si="13"/>
        <v>2.4945947269399658E-3</v>
      </c>
      <c r="D208" s="9">
        <f t="shared" si="14"/>
        <v>0.7505405273060034</v>
      </c>
      <c r="E208" s="9">
        <f t="shared" si="15"/>
        <v>0.2494594726939966</v>
      </c>
      <c r="T208" s="9"/>
      <c r="U208" s="9"/>
      <c r="V208" s="9"/>
      <c r="W208" s="17"/>
      <c r="X208" s="9"/>
    </row>
    <row r="209" spans="2:24">
      <c r="B209" s="9">
        <f t="shared" si="16"/>
        <v>139.5366566355591</v>
      </c>
      <c r="C209" s="9">
        <f t="shared" si="13"/>
        <v>2.4774220576303145E-3</v>
      </c>
      <c r="D209" s="9">
        <f t="shared" si="14"/>
        <v>0.75225779423696859</v>
      </c>
      <c r="E209" s="9">
        <f t="shared" si="15"/>
        <v>0.24774220576303141</v>
      </c>
      <c r="T209" s="9"/>
      <c r="U209" s="9"/>
      <c r="V209" s="9"/>
      <c r="W209" s="17"/>
      <c r="X209" s="9"/>
    </row>
    <row r="210" spans="2:24">
      <c r="B210" s="9">
        <f t="shared" si="16"/>
        <v>140.22743216345742</v>
      </c>
      <c r="C210" s="9">
        <f t="shared" si="13"/>
        <v>2.4603676041446737E-3</v>
      </c>
      <c r="D210" s="9">
        <f t="shared" si="14"/>
        <v>0.75396323958553269</v>
      </c>
      <c r="E210" s="9">
        <f t="shared" si="15"/>
        <v>0.24603676041446731</v>
      </c>
      <c r="T210" s="9"/>
      <c r="U210" s="9"/>
      <c r="V210" s="9"/>
      <c r="W210" s="17"/>
      <c r="X210" s="9"/>
    </row>
    <row r="211" spans="2:24">
      <c r="B211" s="9">
        <f t="shared" si="16"/>
        <v>140.91820769135575</v>
      </c>
      <c r="C211" s="9">
        <f t="shared" si="13"/>
        <v>2.4434305526910361E-3</v>
      </c>
      <c r="D211" s="9">
        <f t="shared" si="14"/>
        <v>0.7556569447308964</v>
      </c>
      <c r="E211" s="9">
        <f t="shared" si="15"/>
        <v>0.2443430552691036</v>
      </c>
      <c r="T211" s="9"/>
      <c r="U211" s="9"/>
      <c r="V211" s="9"/>
      <c r="W211" s="17"/>
      <c r="X211" s="9"/>
    </row>
    <row r="212" spans="2:24">
      <c r="B212" s="9">
        <f t="shared" si="16"/>
        <v>141.60898321925407</v>
      </c>
      <c r="C212" s="9">
        <f t="shared" si="13"/>
        <v>2.4266100950794968E-3</v>
      </c>
      <c r="D212" s="9">
        <f t="shared" si="14"/>
        <v>0.75733899049205033</v>
      </c>
      <c r="E212" s="9">
        <f t="shared" si="15"/>
        <v>0.24266100950794967</v>
      </c>
      <c r="T212" s="9"/>
      <c r="U212" s="9"/>
      <c r="V212" s="9"/>
      <c r="W212" s="17"/>
      <c r="X212" s="9"/>
    </row>
    <row r="213" spans="2:24">
      <c r="B213" s="9">
        <f t="shared" si="16"/>
        <v>142.2997587471524</v>
      </c>
      <c r="C213" s="9">
        <f t="shared" si="13"/>
        <v>2.409905428683694E-3</v>
      </c>
      <c r="D213" s="9">
        <f t="shared" si="14"/>
        <v>0.75900945713163059</v>
      </c>
      <c r="E213" s="9">
        <f t="shared" si="15"/>
        <v>0.24099054286836941</v>
      </c>
      <c r="T213" s="9"/>
      <c r="U213" s="9"/>
      <c r="V213" s="9"/>
      <c r="W213" s="17"/>
      <c r="X213" s="9"/>
    </row>
    <row r="214" spans="2:24">
      <c r="B214" s="9">
        <f t="shared" si="16"/>
        <v>142.99053427505072</v>
      </c>
      <c r="C214" s="9">
        <f t="shared" si="13"/>
        <v>2.3933157564025036E-3</v>
      </c>
      <c r="D214" s="9">
        <f t="shared" si="14"/>
        <v>0.76066842435974968</v>
      </c>
      <c r="E214" s="9">
        <f t="shared" si="15"/>
        <v>0.23933157564025032</v>
      </c>
      <c r="T214" s="9"/>
      <c r="U214" s="9"/>
      <c r="V214" s="9"/>
      <c r="W214" s="17"/>
      <c r="X214" s="9"/>
    </row>
    <row r="215" spans="2:24">
      <c r="B215" s="9">
        <f t="shared" si="16"/>
        <v>143.68130980294904</v>
      </c>
      <c r="C215" s="9">
        <f t="shared" si="13"/>
        <v>2.3768402866220103E-3</v>
      </c>
      <c r="D215" s="9">
        <f t="shared" si="14"/>
        <v>0.76231597133779894</v>
      </c>
      <c r="E215" s="9">
        <f t="shared" si="15"/>
        <v>0.23768402866220106</v>
      </c>
      <c r="T215" s="9"/>
      <c r="U215" s="9"/>
      <c r="V215" s="9"/>
      <c r="W215" s="17"/>
      <c r="X215" s="9"/>
    </row>
    <row r="216" spans="2:24">
      <c r="B216" s="9">
        <f t="shared" si="16"/>
        <v>144.37208533084737</v>
      </c>
      <c r="C216" s="9">
        <f t="shared" si="13"/>
        <v>2.3604782331777276E-3</v>
      </c>
      <c r="D216" s="9">
        <f t="shared" si="14"/>
        <v>0.76395217668222726</v>
      </c>
      <c r="E216" s="9">
        <f t="shared" si="15"/>
        <v>0.23604782331777274</v>
      </c>
      <c r="T216" s="9"/>
      <c r="U216" s="9"/>
      <c r="V216" s="9"/>
      <c r="W216" s="17"/>
      <c r="X216" s="9"/>
    </row>
    <row r="217" spans="2:24">
      <c r="B217" s="9">
        <f t="shared" si="16"/>
        <v>145.06286085874569</v>
      </c>
      <c r="C217" s="9">
        <f t="shared" si="13"/>
        <v>2.3442288153170902E-3</v>
      </c>
      <c r="D217" s="9">
        <f t="shared" si="14"/>
        <v>0.76557711846829102</v>
      </c>
      <c r="E217" s="9">
        <f t="shared" si="15"/>
        <v>0.23442288153170898</v>
      </c>
      <c r="T217" s="9"/>
      <c r="U217" s="9"/>
      <c r="V217" s="9"/>
      <c r="W217" s="17"/>
      <c r="X217" s="9"/>
    </row>
    <row r="218" spans="2:24">
      <c r="B218" s="9">
        <f t="shared" si="16"/>
        <v>145.75363638664402</v>
      </c>
      <c r="C218" s="9">
        <f t="shared" si="13"/>
        <v>2.3280912576621928E-3</v>
      </c>
      <c r="D218" s="9">
        <f t="shared" si="14"/>
        <v>0.76719087423378074</v>
      </c>
      <c r="E218" s="9">
        <f t="shared" si="15"/>
        <v>0.23280912576621926</v>
      </c>
      <c r="T218" s="9"/>
      <c r="U218" s="9"/>
      <c r="V218" s="9"/>
      <c r="W218" s="17"/>
      <c r="X218" s="9"/>
    </row>
    <row r="219" spans="2:24">
      <c r="B219" s="9">
        <f t="shared" si="16"/>
        <v>146.44441191454234</v>
      </c>
      <c r="C219" s="9">
        <f t="shared" si="13"/>
        <v>2.3120647901727965E-3</v>
      </c>
      <c r="D219" s="9">
        <f t="shared" si="14"/>
        <v>0.76879352098272036</v>
      </c>
      <c r="E219" s="9">
        <f t="shared" si="15"/>
        <v>0.23120647901727964</v>
      </c>
      <c r="T219" s="9"/>
      <c r="U219" s="9"/>
      <c r="V219" s="9"/>
      <c r="W219" s="17"/>
      <c r="X219" s="9"/>
    </row>
    <row r="220" spans="2:24">
      <c r="B220" s="9">
        <f t="shared" si="16"/>
        <v>147.13518744244067</v>
      </c>
      <c r="C220" s="9">
        <f t="shared" si="13"/>
        <v>2.2961486481095799E-3</v>
      </c>
      <c r="D220" s="9">
        <f t="shared" si="14"/>
        <v>0.77038513518904206</v>
      </c>
      <c r="E220" s="9">
        <f t="shared" si="15"/>
        <v>0.22961486481095794</v>
      </c>
      <c r="T220" s="9"/>
      <c r="U220" s="9"/>
      <c r="V220" s="9"/>
      <c r="W220" s="17"/>
      <c r="X220" s="9"/>
    </row>
    <row r="221" spans="2:24">
      <c r="B221" s="9">
        <f t="shared" si="16"/>
        <v>147.82596297033899</v>
      </c>
      <c r="C221" s="9">
        <f t="shared" si="13"/>
        <v>2.2803420719976529E-3</v>
      </c>
      <c r="D221" s="9">
        <f t="shared" si="14"/>
        <v>0.7719657928002347</v>
      </c>
      <c r="E221" s="9">
        <f t="shared" si="15"/>
        <v>0.2280342071997653</v>
      </c>
      <c r="T221" s="9"/>
      <c r="U221" s="9"/>
      <c r="V221" s="9"/>
      <c r="W221" s="17"/>
      <c r="X221" s="9"/>
    </row>
    <row r="222" spans="2:24">
      <c r="B222" s="9">
        <f t="shared" si="16"/>
        <v>148.51673849823732</v>
      </c>
      <c r="C222" s="9">
        <f t="shared" si="13"/>
        <v>2.264644307590311E-3</v>
      </c>
      <c r="D222" s="9">
        <f t="shared" si="14"/>
        <v>0.77353556924096889</v>
      </c>
      <c r="E222" s="9">
        <f t="shared" si="15"/>
        <v>0.22646443075903111</v>
      </c>
      <c r="T222" s="9"/>
      <c r="U222" s="9"/>
      <c r="V222" s="9"/>
      <c r="W222" s="17"/>
      <c r="X222" s="9"/>
    </row>
    <row r="223" spans="2:24">
      <c r="B223" s="9">
        <f t="shared" si="16"/>
        <v>149.20751402613564</v>
      </c>
      <c r="C223" s="9">
        <f t="shared" si="13"/>
        <v>2.249054605833049E-3</v>
      </c>
      <c r="D223" s="9">
        <f t="shared" si="14"/>
        <v>0.77509453941669504</v>
      </c>
      <c r="E223" s="9">
        <f t="shared" si="15"/>
        <v>0.22490546058330496</v>
      </c>
      <c r="T223" s="9"/>
      <c r="U223" s="9"/>
      <c r="V223" s="9"/>
      <c r="W223" s="17"/>
      <c r="X223" s="9"/>
    </row>
    <row r="224" spans="2:24">
      <c r="B224" s="9">
        <f t="shared" si="16"/>
        <v>149.89828955403397</v>
      </c>
      <c r="C224" s="9">
        <f t="shared" si="13"/>
        <v>2.2335722228278157E-3</v>
      </c>
      <c r="D224" s="9">
        <f t="shared" si="14"/>
        <v>0.77664277771721846</v>
      </c>
      <c r="E224" s="9">
        <f t="shared" si="15"/>
        <v>0.22335722228278154</v>
      </c>
      <c r="T224" s="9"/>
      <c r="U224" s="9"/>
      <c r="V224" s="9"/>
      <c r="W224" s="17"/>
      <c r="X224" s="9"/>
    </row>
    <row r="225" spans="2:24">
      <c r="B225" s="9">
        <f t="shared" si="16"/>
        <v>150.58906508193229</v>
      </c>
      <c r="C225" s="9">
        <f t="shared" si="13"/>
        <v>2.2181964197975196E-3</v>
      </c>
      <c r="D225" s="9">
        <f t="shared" si="14"/>
        <v>0.77818035802024799</v>
      </c>
      <c r="E225" s="9">
        <f t="shared" si="15"/>
        <v>0.22181964197975201</v>
      </c>
      <c r="T225" s="9"/>
      <c r="U225" s="9"/>
      <c r="V225" s="9"/>
      <c r="W225" s="17"/>
      <c r="X225" s="9"/>
    </row>
    <row r="226" spans="2:24">
      <c r="B226" s="9">
        <f t="shared" si="16"/>
        <v>151.27984060983061</v>
      </c>
      <c r="C226" s="9">
        <f t="shared" si="13"/>
        <v>2.2029264630507727E-3</v>
      </c>
      <c r="D226" s="9">
        <f t="shared" si="14"/>
        <v>0.77970735369492272</v>
      </c>
      <c r="E226" s="9">
        <f t="shared" si="15"/>
        <v>0.22029264630507728</v>
      </c>
      <c r="T226" s="9"/>
      <c r="U226" s="9"/>
      <c r="V226" s="9"/>
      <c r="W226" s="17"/>
      <c r="X226" s="9"/>
    </row>
    <row r="227" spans="2:24">
      <c r="B227" s="9">
        <f t="shared" si="16"/>
        <v>151.97061613772894</v>
      </c>
      <c r="C227" s="9">
        <f t="shared" si="13"/>
        <v>2.1877616239468854E-3</v>
      </c>
      <c r="D227" s="9">
        <f t="shared" si="14"/>
        <v>0.78122383760531144</v>
      </c>
      <c r="E227" s="9">
        <f t="shared" si="15"/>
        <v>0.21877616239468856</v>
      </c>
      <c r="T227" s="9"/>
      <c r="U227" s="9"/>
      <c r="V227" s="9"/>
      <c r="W227" s="17"/>
      <c r="X227" s="9"/>
    </row>
    <row r="228" spans="2:24">
      <c r="B228" s="9">
        <f t="shared" si="16"/>
        <v>152.66139166562726</v>
      </c>
      <c r="C228" s="9">
        <f t="shared" si="13"/>
        <v>2.172701178861093E-3</v>
      </c>
      <c r="D228" s="9">
        <f t="shared" si="14"/>
        <v>0.78272988211389072</v>
      </c>
      <c r="E228" s="9">
        <f t="shared" si="15"/>
        <v>0.21727011788610928</v>
      </c>
      <c r="T228" s="9"/>
      <c r="U228" s="9"/>
      <c r="V228" s="9"/>
      <c r="W228" s="17"/>
      <c r="X228" s="9"/>
    </row>
    <row r="229" spans="2:24">
      <c r="B229" s="9">
        <f t="shared" si="16"/>
        <v>153.35216719352559</v>
      </c>
      <c r="C229" s="9">
        <f t="shared" si="13"/>
        <v>2.1577444091500312E-3</v>
      </c>
      <c r="D229" s="9">
        <f t="shared" si="14"/>
        <v>0.78422555908499691</v>
      </c>
      <c r="E229" s="9">
        <f t="shared" si="15"/>
        <v>0.21577444091500309</v>
      </c>
      <c r="T229" s="9"/>
      <c r="U229" s="9"/>
      <c r="V229" s="9"/>
      <c r="W229" s="17"/>
      <c r="X229" s="9"/>
    </row>
    <row r="230" spans="2:24">
      <c r="B230" s="9">
        <f t="shared" si="16"/>
        <v>154.04294272142391</v>
      </c>
      <c r="C230" s="9">
        <f t="shared" si="13"/>
        <v>2.1428906011174385E-3</v>
      </c>
      <c r="D230" s="9">
        <f t="shared" si="14"/>
        <v>0.78571093988825613</v>
      </c>
      <c r="E230" s="9">
        <f t="shared" si="15"/>
        <v>0.21428906011174387</v>
      </c>
      <c r="T230" s="9"/>
      <c r="U230" s="9"/>
      <c r="V230" s="9"/>
      <c r="W230" s="17"/>
      <c r="X230" s="9"/>
    </row>
    <row r="231" spans="2:24">
      <c r="B231" s="9">
        <f t="shared" si="16"/>
        <v>154.73371824932224</v>
      </c>
      <c r="C231" s="9">
        <f t="shared" si="13"/>
        <v>2.128139045980108E-3</v>
      </c>
      <c r="D231" s="9">
        <f t="shared" si="14"/>
        <v>0.78718609540198914</v>
      </c>
      <c r="E231" s="9">
        <f t="shared" si="15"/>
        <v>0.21281390459801086</v>
      </c>
      <c r="T231" s="9"/>
      <c r="U231" s="9"/>
      <c r="V231" s="9"/>
      <c r="W231" s="17"/>
      <c r="X231" s="9"/>
    </row>
    <row r="232" spans="2:24">
      <c r="B232" s="9">
        <f t="shared" si="16"/>
        <v>155.42449377722056</v>
      </c>
      <c r="C232" s="9">
        <f t="shared" si="13"/>
        <v>2.1134890398340584E-3</v>
      </c>
      <c r="D232" s="9">
        <f t="shared" si="14"/>
        <v>0.78865109601659422</v>
      </c>
      <c r="E232" s="9">
        <f t="shared" si="15"/>
        <v>0.21134890398340578</v>
      </c>
      <c r="T232" s="9"/>
      <c r="U232" s="9"/>
      <c r="V232" s="9"/>
      <c r="W232" s="17"/>
      <c r="X232" s="9"/>
    </row>
    <row r="233" spans="2:24">
      <c r="B233" s="9">
        <f t="shared" si="16"/>
        <v>156.11526930511889</v>
      </c>
      <c r="C233" s="9">
        <f t="shared" si="13"/>
        <v>2.0989398836209513E-3</v>
      </c>
      <c r="D233" s="9">
        <f t="shared" si="14"/>
        <v>0.79010601163790484</v>
      </c>
      <c r="E233" s="9">
        <f t="shared" si="15"/>
        <v>0.20989398836209516</v>
      </c>
      <c r="T233" s="9"/>
      <c r="U233" s="9"/>
      <c r="V233" s="9"/>
      <c r="W233" s="17"/>
      <c r="X233" s="9"/>
    </row>
    <row r="234" spans="2:24">
      <c r="B234" s="9">
        <f t="shared" si="16"/>
        <v>156.80604483301721</v>
      </c>
      <c r="C234" s="9">
        <f t="shared" si="13"/>
        <v>2.0844908830947311E-3</v>
      </c>
      <c r="D234" s="9">
        <f t="shared" si="14"/>
        <v>0.79155091169052683</v>
      </c>
      <c r="E234" s="9">
        <f t="shared" si="15"/>
        <v>0.20844908830947317</v>
      </c>
      <c r="T234" s="9"/>
      <c r="U234" s="9"/>
      <c r="V234" s="9"/>
      <c r="W234" s="17"/>
      <c r="X234" s="9"/>
    </row>
    <row r="235" spans="2:24">
      <c r="B235" s="9">
        <f t="shared" si="16"/>
        <v>157.49682036091554</v>
      </c>
      <c r="C235" s="9">
        <f t="shared" si="13"/>
        <v>2.0701413487884996E-3</v>
      </c>
      <c r="D235" s="9">
        <f t="shared" si="14"/>
        <v>0.7929858651211501</v>
      </c>
      <c r="E235" s="9">
        <f t="shared" si="15"/>
        <v>0.2070141348788499</v>
      </c>
      <c r="T235" s="9"/>
      <c r="U235" s="9"/>
      <c r="V235" s="9"/>
      <c r="W235" s="17"/>
      <c r="X235" s="9"/>
    </row>
    <row r="236" spans="2:24">
      <c r="B236" s="9">
        <f t="shared" si="16"/>
        <v>158.18759588881386</v>
      </c>
      <c r="C236" s="9">
        <f t="shared" si="13"/>
        <v>2.0558905959816146E-3</v>
      </c>
      <c r="D236" s="9">
        <f t="shared" si="14"/>
        <v>0.79441094040183857</v>
      </c>
      <c r="E236" s="9">
        <f t="shared" si="15"/>
        <v>0.20558905959816143</v>
      </c>
      <c r="T236" s="9"/>
      <c r="U236" s="9"/>
      <c r="V236" s="9"/>
      <c r="W236" s="17"/>
      <c r="X236" s="9"/>
    </row>
    <row r="237" spans="2:24">
      <c r="B237" s="9">
        <f t="shared" si="16"/>
        <v>158.87837141671218</v>
      </c>
      <c r="C237" s="9">
        <f t="shared" si="13"/>
        <v>2.0417379446670174E-3</v>
      </c>
      <c r="D237" s="9">
        <f t="shared" si="14"/>
        <v>0.7958262055332983</v>
      </c>
      <c r="E237" s="9">
        <f t="shared" si="15"/>
        <v>0.2041737944667017</v>
      </c>
      <c r="T237" s="9"/>
      <c r="U237" s="9"/>
      <c r="V237" s="9"/>
      <c r="W237" s="17"/>
      <c r="X237" s="9"/>
    </row>
    <row r="238" spans="2:24">
      <c r="B238" s="9">
        <f t="shared" si="16"/>
        <v>159.56914694461051</v>
      </c>
      <c r="C238" s="9">
        <f t="shared" si="13"/>
        <v>2.0276827195187851E-3</v>
      </c>
      <c r="D238" s="9">
        <f t="shared" si="14"/>
        <v>0.79723172804812148</v>
      </c>
      <c r="E238" s="9">
        <f t="shared" si="15"/>
        <v>0.20276827195187852</v>
      </c>
      <c r="T238" s="9"/>
      <c r="U238" s="9"/>
      <c r="V238" s="9"/>
      <c r="W238" s="17"/>
      <c r="X238" s="9"/>
    </row>
    <row r="239" spans="2:24">
      <c r="B239" s="9">
        <f t="shared" si="16"/>
        <v>160.25992247250883</v>
      </c>
      <c r="C239" s="9">
        <f t="shared" si="13"/>
        <v>2.0137242498599064E-3</v>
      </c>
      <c r="D239" s="9">
        <f t="shared" si="14"/>
        <v>0.79862757501400938</v>
      </c>
      <c r="E239" s="9">
        <f t="shared" si="15"/>
        <v>0.20137242498599062</v>
      </c>
      <c r="T239" s="9"/>
      <c r="U239" s="9"/>
      <c r="V239" s="9"/>
      <c r="W239" s="17"/>
      <c r="X239" s="9"/>
    </row>
    <row r="240" spans="2:24">
      <c r="B240" s="9">
        <f t="shared" si="16"/>
        <v>160.95069800040716</v>
      </c>
      <c r="C240" s="9">
        <f t="shared" si="13"/>
        <v>1.999861869630277E-3</v>
      </c>
      <c r="D240" s="9">
        <f t="shared" si="14"/>
        <v>0.80001381303697228</v>
      </c>
      <c r="E240" s="9">
        <f t="shared" si="15"/>
        <v>0.19998618696302772</v>
      </c>
      <c r="T240" s="9"/>
      <c r="U240" s="9"/>
      <c r="V240" s="9"/>
      <c r="W240" s="17"/>
      <c r="X240" s="9"/>
    </row>
    <row r="241" spans="2:24">
      <c r="B241" s="9">
        <f t="shared" si="16"/>
        <v>161.64147352830548</v>
      </c>
      <c r="C241" s="9">
        <f t="shared" si="13"/>
        <v>1.9860949173549189E-3</v>
      </c>
      <c r="D241" s="9">
        <f t="shared" si="14"/>
        <v>0.80139050826450808</v>
      </c>
      <c r="E241" s="9">
        <f t="shared" si="15"/>
        <v>0.19860949173549192</v>
      </c>
      <c r="T241" s="9"/>
      <c r="U241" s="9"/>
      <c r="V241" s="9"/>
      <c r="W241" s="17"/>
      <c r="X241" s="9"/>
    </row>
    <row r="242" spans="2:24">
      <c r="B242" s="9">
        <f t="shared" si="16"/>
        <v>162.33224905620381</v>
      </c>
      <c r="C242" s="9">
        <f t="shared" si="13"/>
        <v>1.972422736112416E-3</v>
      </c>
      <c r="D242" s="9">
        <f t="shared" si="14"/>
        <v>0.80275772638875842</v>
      </c>
      <c r="E242" s="9">
        <f t="shared" si="15"/>
        <v>0.19724227361124158</v>
      </c>
      <c r="T242" s="9"/>
      <c r="U242" s="9"/>
      <c r="V242" s="9"/>
      <c r="W242" s="17"/>
      <c r="X242" s="9"/>
    </row>
    <row r="243" spans="2:24">
      <c r="B243" s="9">
        <f t="shared" si="16"/>
        <v>163.02302458410213</v>
      </c>
      <c r="C243" s="9">
        <f t="shared" si="13"/>
        <v>1.9588446735035667E-3</v>
      </c>
      <c r="D243" s="9">
        <f t="shared" si="14"/>
        <v>0.80411553264964331</v>
      </c>
      <c r="E243" s="9">
        <f t="shared" si="15"/>
        <v>0.19588446735035669</v>
      </c>
      <c r="T243" s="9"/>
      <c r="U243" s="9"/>
      <c r="V243" s="9"/>
      <c r="W243" s="17"/>
      <c r="X243" s="9"/>
    </row>
    <row r="244" spans="2:24">
      <c r="B244" s="9">
        <f t="shared" si="16"/>
        <v>163.71380011200046</v>
      </c>
      <c r="C244" s="9">
        <f t="shared" si="13"/>
        <v>1.9453600816202543E-3</v>
      </c>
      <c r="D244" s="9">
        <f t="shared" si="14"/>
        <v>0.80546399183797457</v>
      </c>
      <c r="E244" s="9">
        <f t="shared" si="15"/>
        <v>0.19453600816202543</v>
      </c>
      <c r="T244" s="9"/>
      <c r="U244" s="9"/>
      <c r="V244" s="9"/>
      <c r="W244" s="17"/>
      <c r="X244" s="9"/>
    </row>
    <row r="245" spans="2:24">
      <c r="B245" s="9">
        <f t="shared" si="16"/>
        <v>164.40457563989878</v>
      </c>
      <c r="C245" s="9">
        <f t="shared" si="13"/>
        <v>1.9319683170145299E-3</v>
      </c>
      <c r="D245" s="9">
        <f t="shared" si="14"/>
        <v>0.80680316829854704</v>
      </c>
      <c r="E245" s="9">
        <f t="shared" si="15"/>
        <v>0.19319683170145296</v>
      </c>
      <c r="T245" s="9"/>
      <c r="U245" s="9"/>
      <c r="V245" s="9"/>
      <c r="W245" s="17"/>
      <c r="X245" s="9"/>
    </row>
    <row r="246" spans="2:24">
      <c r="B246" s="9">
        <f t="shared" si="16"/>
        <v>165.09535116779711</v>
      </c>
      <c r="C246" s="9">
        <f t="shared" si="13"/>
        <v>1.9186687406679099E-3</v>
      </c>
      <c r="D246" s="9">
        <f t="shared" si="14"/>
        <v>0.80813312593320896</v>
      </c>
      <c r="E246" s="9">
        <f t="shared" si="15"/>
        <v>0.19186687406679104</v>
      </c>
      <c r="T246" s="9"/>
      <c r="U246" s="9"/>
      <c r="V246" s="9"/>
      <c r="W246" s="17"/>
      <c r="X246" s="9"/>
    </row>
    <row r="247" spans="2:24">
      <c r="B247" s="9">
        <f t="shared" si="16"/>
        <v>165.78612669569543</v>
      </c>
      <c r="C247" s="9">
        <f t="shared" si="13"/>
        <v>1.9054607179608816E-3</v>
      </c>
      <c r="D247" s="9">
        <f t="shared" si="14"/>
        <v>0.80945392820391182</v>
      </c>
      <c r="E247" s="9">
        <f t="shared" si="15"/>
        <v>0.19054607179608818</v>
      </c>
      <c r="T247" s="9"/>
      <c r="U247" s="9"/>
      <c r="V247" s="9"/>
      <c r="W247" s="17"/>
      <c r="X247" s="9"/>
    </row>
    <row r="248" spans="2:24">
      <c r="B248" s="9">
        <f t="shared" si="16"/>
        <v>166.47690222359375</v>
      </c>
      <c r="C248" s="9">
        <f t="shared" si="13"/>
        <v>1.8923436186426242E-3</v>
      </c>
      <c r="D248" s="9">
        <f t="shared" si="14"/>
        <v>0.81076563813573754</v>
      </c>
      <c r="E248" s="9">
        <f t="shared" si="15"/>
        <v>0.18923436186426246</v>
      </c>
      <c r="T248" s="9"/>
      <c r="U248" s="9"/>
      <c r="V248" s="9"/>
      <c r="W248" s="17"/>
      <c r="X248" s="9"/>
    </row>
    <row r="249" spans="2:24">
      <c r="B249" s="9">
        <f t="shared" si="16"/>
        <v>167.16767775149208</v>
      </c>
      <c r="C249" s="9">
        <f t="shared" si="13"/>
        <v>1.8793168168009312E-3</v>
      </c>
      <c r="D249" s="9">
        <f t="shared" si="14"/>
        <v>0.81206831831990689</v>
      </c>
      <c r="E249" s="9">
        <f t="shared" si="15"/>
        <v>0.18793168168009311</v>
      </c>
      <c r="T249" s="9"/>
      <c r="U249" s="9"/>
      <c r="V249" s="9"/>
      <c r="W249" s="17"/>
      <c r="X249" s="9"/>
    </row>
    <row r="250" spans="2:24">
      <c r="B250" s="9">
        <f t="shared" si="16"/>
        <v>167.8584532793904</v>
      </c>
      <c r="C250" s="9">
        <f t="shared" si="13"/>
        <v>1.8663796908323469E-3</v>
      </c>
      <c r="D250" s="9">
        <f t="shared" si="14"/>
        <v>0.81336203091676529</v>
      </c>
      <c r="E250" s="9">
        <f t="shared" si="15"/>
        <v>0.18663796908323471</v>
      </c>
      <c r="T250" s="9"/>
      <c r="U250" s="9"/>
      <c r="V250" s="9"/>
      <c r="W250" s="17"/>
      <c r="X250" s="9"/>
    </row>
    <row r="251" spans="2:24">
      <c r="B251" s="9">
        <f t="shared" si="16"/>
        <v>168.54922880728873</v>
      </c>
      <c r="C251" s="9">
        <f t="shared" si="13"/>
        <v>1.853531623412502E-3</v>
      </c>
      <c r="D251" s="9">
        <f t="shared" si="14"/>
        <v>0.81464683765874979</v>
      </c>
      <c r="E251" s="9">
        <f t="shared" si="15"/>
        <v>0.18535316234125021</v>
      </c>
      <c r="T251" s="9"/>
      <c r="U251" s="9"/>
      <c r="V251" s="9"/>
      <c r="W251" s="17"/>
      <c r="X251" s="9"/>
    </row>
    <row r="252" spans="2:24">
      <c r="B252" s="9">
        <f t="shared" si="16"/>
        <v>169.24000433518705</v>
      </c>
      <c r="C252" s="9">
        <f t="shared" si="13"/>
        <v>1.8407720014666606E-3</v>
      </c>
      <c r="D252" s="9">
        <f t="shared" si="14"/>
        <v>0.81592279985333394</v>
      </c>
      <c r="E252" s="9">
        <f t="shared" si="15"/>
        <v>0.18407720014666606</v>
      </c>
      <c r="T252" s="9"/>
      <c r="U252" s="9"/>
      <c r="V252" s="9"/>
      <c r="W252" s="17"/>
      <c r="X252" s="9"/>
    </row>
    <row r="253" spans="2:24">
      <c r="B253" s="9">
        <f t="shared" si="16"/>
        <v>169.93077986308538</v>
      </c>
      <c r="C253" s="9">
        <f t="shared" si="13"/>
        <v>1.828100216140461E-3</v>
      </c>
      <c r="D253" s="9">
        <f t="shared" si="14"/>
        <v>0.81718997838595386</v>
      </c>
      <c r="E253" s="9">
        <f t="shared" si="15"/>
        <v>0.18281002161404614</v>
      </c>
      <c r="T253" s="9"/>
      <c r="U253" s="9"/>
      <c r="V253" s="9"/>
      <c r="W253" s="17"/>
      <c r="X253" s="9"/>
    </row>
    <row r="254" spans="2:24">
      <c r="B254" s="9">
        <f t="shared" si="16"/>
        <v>170.6215553909837</v>
      </c>
      <c r="C254" s="9">
        <f t="shared" si="13"/>
        <v>1.8155156627708679E-3</v>
      </c>
      <c r="D254" s="9">
        <f t="shared" si="14"/>
        <v>0.8184484337229132</v>
      </c>
      <c r="E254" s="9">
        <f t="shared" si="15"/>
        <v>0.1815515662770868</v>
      </c>
      <c r="T254" s="9"/>
      <c r="U254" s="9"/>
      <c r="V254" s="9"/>
      <c r="W254" s="17"/>
      <c r="X254" s="9"/>
    </row>
    <row r="255" spans="2:24">
      <c r="B255" s="9">
        <f t="shared" si="16"/>
        <v>171.31233091888203</v>
      </c>
      <c r="C255" s="9">
        <f t="shared" si="13"/>
        <v>1.8030177408573148E-3</v>
      </c>
      <c r="D255" s="9">
        <f t="shared" si="14"/>
        <v>0.81969822591426855</v>
      </c>
      <c r="E255" s="9">
        <f t="shared" si="15"/>
        <v>0.18030177408573145</v>
      </c>
      <c r="T255" s="9"/>
      <c r="U255" s="9"/>
      <c r="V255" s="9"/>
      <c r="W255" s="17"/>
      <c r="X255" s="9"/>
    </row>
    <row r="256" spans="2:24">
      <c r="B256" s="9">
        <f t="shared" si="16"/>
        <v>172.00310644678035</v>
      </c>
      <c r="C256" s="9">
        <f t="shared" si="13"/>
        <v>1.7906058540330539E-3</v>
      </c>
      <c r="D256" s="9">
        <f t="shared" si="14"/>
        <v>0.82093941459669462</v>
      </c>
      <c r="E256" s="9">
        <f t="shared" si="15"/>
        <v>0.17906058540330538</v>
      </c>
      <c r="T256" s="9"/>
      <c r="U256" s="9"/>
      <c r="V256" s="9"/>
      <c r="W256" s="17"/>
      <c r="X256" s="9"/>
    </row>
    <row r="257" spans="2:24">
      <c r="B257" s="9">
        <f t="shared" si="16"/>
        <v>172.69388197467867</v>
      </c>
      <c r="C257" s="9">
        <f t="shared" si="13"/>
        <v>1.7782794100366956E-3</v>
      </c>
      <c r="D257" s="9">
        <f t="shared" si="14"/>
        <v>0.82217205899633039</v>
      </c>
      <c r="E257" s="9">
        <f t="shared" si="15"/>
        <v>0.17782794100366961</v>
      </c>
      <c r="T257" s="9"/>
      <c r="U257" s="9"/>
      <c r="V257" s="9"/>
      <c r="W257" s="17"/>
      <c r="X257" s="9"/>
    </row>
    <row r="258" spans="2:24">
      <c r="B258" s="9">
        <f t="shared" si="16"/>
        <v>173.384657502577</v>
      </c>
      <c r="C258" s="9">
        <f t="shared" si="13"/>
        <v>1.7660378206839507E-3</v>
      </c>
      <c r="D258" s="9">
        <f t="shared" si="14"/>
        <v>0.82339621793160489</v>
      </c>
      <c r="E258" s="9">
        <f t="shared" si="15"/>
        <v>0.17660378206839511</v>
      </c>
      <c r="T258" s="9"/>
      <c r="U258" s="9"/>
      <c r="V258" s="9"/>
      <c r="W258" s="17"/>
      <c r="X258" s="9"/>
    </row>
    <row r="259" spans="2:24">
      <c r="B259" s="9">
        <f t="shared" si="16"/>
        <v>174.07543303047532</v>
      </c>
      <c r="C259" s="9">
        <f t="shared" si="13"/>
        <v>1.7538805018395606E-3</v>
      </c>
      <c r="D259" s="9">
        <f t="shared" si="14"/>
        <v>0.82461194981604391</v>
      </c>
      <c r="E259" s="9">
        <f t="shared" si="15"/>
        <v>0.17538805018395609</v>
      </c>
      <c r="T259" s="9"/>
      <c r="U259" s="9"/>
      <c r="V259" s="9"/>
      <c r="W259" s="17"/>
      <c r="X259" s="9"/>
    </row>
    <row r="260" spans="2:24">
      <c r="B260" s="9">
        <f t="shared" si="16"/>
        <v>174.76620855837365</v>
      </c>
      <c r="C260" s="9">
        <f t="shared" si="13"/>
        <v>1.7418068733894266E-3</v>
      </c>
      <c r="D260" s="9">
        <f t="shared" si="14"/>
        <v>0.82581931266105735</v>
      </c>
      <c r="E260" s="9">
        <f t="shared" si="15"/>
        <v>0.17418068733894265</v>
      </c>
      <c r="T260" s="9"/>
      <c r="U260" s="9"/>
      <c r="V260" s="9"/>
      <c r="W260" s="17"/>
      <c r="X260" s="9"/>
    </row>
    <row r="261" spans="2:24">
      <c r="B261" s="9">
        <f t="shared" si="16"/>
        <v>175.45698408627197</v>
      </c>
      <c r="C261" s="9">
        <f t="shared" si="13"/>
        <v>1.7298163592129273E-3</v>
      </c>
      <c r="D261" s="9">
        <f t="shared" si="14"/>
        <v>0.82701836407870721</v>
      </c>
      <c r="E261" s="9">
        <f t="shared" si="15"/>
        <v>0.17298163592129279</v>
      </c>
      <c r="T261" s="9"/>
      <c r="U261" s="9"/>
      <c r="V261" s="9"/>
      <c r="W261" s="17"/>
      <c r="X261" s="9"/>
    </row>
    <row r="262" spans="2:24">
      <c r="B262" s="9">
        <f t="shared" si="16"/>
        <v>176.1477596141703</v>
      </c>
      <c r="C262" s="9">
        <f t="shared" si="13"/>
        <v>1.7179083871554268E-3</v>
      </c>
      <c r="D262" s="9">
        <f t="shared" si="14"/>
        <v>0.82820916128445732</v>
      </c>
      <c r="E262" s="9">
        <f t="shared" si="15"/>
        <v>0.17179083871554268</v>
      </c>
      <c r="T262" s="9"/>
      <c r="U262" s="9"/>
      <c r="V262" s="9"/>
      <c r="W262" s="17"/>
      <c r="X262" s="9"/>
    </row>
    <row r="263" spans="2:24">
      <c r="B263" s="9">
        <f t="shared" si="16"/>
        <v>176.83853514206862</v>
      </c>
      <c r="C263" s="9">
        <f t="shared" si="13"/>
        <v>1.7060823890009756E-3</v>
      </c>
      <c r="D263" s="9">
        <f t="shared" si="14"/>
        <v>0.82939176109990242</v>
      </c>
      <c r="E263" s="9">
        <f t="shared" si="15"/>
        <v>0.17060823890009758</v>
      </c>
      <c r="T263" s="9"/>
      <c r="U263" s="9"/>
      <c r="V263" s="9"/>
      <c r="W263" s="17"/>
      <c r="X263" s="9"/>
    </row>
    <row r="264" spans="2:24">
      <c r="B264" s="9">
        <f t="shared" si="16"/>
        <v>177.52931066996695</v>
      </c>
      <c r="C264" s="9">
        <f t="shared" ref="C264:C327" si="17" xml:space="preserve"> IFERROR((EXP(-B264/$B$4))/$B$4,)</f>
        <v>1.6943378004451927E-3</v>
      </c>
      <c r="D264" s="9">
        <f t="shared" ref="D264:D327" si="18">1-EXP(-B264/$B$4)</f>
        <v>0.83056621995548074</v>
      </c>
      <c r="E264" s="9">
        <f t="shared" ref="E264:E327" si="19">1-D264</f>
        <v>0.16943378004451926</v>
      </c>
      <c r="T264" s="9"/>
      <c r="U264" s="9"/>
      <c r="V264" s="9"/>
      <c r="W264" s="17"/>
      <c r="X264" s="9"/>
    </row>
    <row r="265" spans="2:24">
      <c r="B265" s="9">
        <f t="shared" ref="B265:B328" si="20">B264+($B$1007+$B$7)/1000</f>
        <v>178.22008619786527</v>
      </c>
      <c r="C265" s="9">
        <f t="shared" si="17"/>
        <v>1.6826740610683449E-3</v>
      </c>
      <c r="D265" s="9">
        <f t="shared" si="18"/>
        <v>0.83173259389316545</v>
      </c>
      <c r="E265" s="9">
        <f t="shared" si="19"/>
        <v>0.16826740610683455</v>
      </c>
      <c r="T265" s="9"/>
      <c r="U265" s="9"/>
      <c r="V265" s="9"/>
      <c r="W265" s="17"/>
      <c r="X265" s="9"/>
    </row>
    <row r="266" spans="2:24">
      <c r="B266" s="9">
        <f t="shared" si="20"/>
        <v>178.9108617257636</v>
      </c>
      <c r="C266" s="9">
        <f t="shared" si="17"/>
        <v>1.6710906143085978E-3</v>
      </c>
      <c r="D266" s="9">
        <f t="shared" si="18"/>
        <v>0.8328909385691402</v>
      </c>
      <c r="E266" s="9">
        <f t="shared" si="19"/>
        <v>0.1671090614308598</v>
      </c>
      <c r="T266" s="9"/>
      <c r="U266" s="9"/>
      <c r="V266" s="9"/>
      <c r="W266" s="17"/>
      <c r="X266" s="9"/>
    </row>
    <row r="267" spans="2:24">
      <c r="B267" s="9">
        <f t="shared" si="20"/>
        <v>179.60163725366192</v>
      </c>
      <c r="C267" s="9">
        <f t="shared" si="17"/>
        <v>1.6595869074354638E-3</v>
      </c>
      <c r="D267" s="9">
        <f t="shared" si="18"/>
        <v>0.83404130925645359</v>
      </c>
      <c r="E267" s="9">
        <f t="shared" si="19"/>
        <v>0.16595869074354641</v>
      </c>
      <c r="T267" s="9"/>
      <c r="U267" s="9"/>
      <c r="V267" s="9"/>
      <c r="W267" s="17"/>
      <c r="X267" s="9"/>
    </row>
    <row r="268" spans="2:24">
      <c r="B268" s="9">
        <f t="shared" si="20"/>
        <v>180.29241278156024</v>
      </c>
      <c r="C268" s="9">
        <f t="shared" si="17"/>
        <v>1.6481623915234236E-3</v>
      </c>
      <c r="D268" s="9">
        <f t="shared" si="18"/>
        <v>0.83518376084765766</v>
      </c>
      <c r="E268" s="9">
        <f t="shared" si="19"/>
        <v>0.16481623915234234</v>
      </c>
      <c r="T268" s="9"/>
      <c r="U268" s="9"/>
      <c r="V268" s="9"/>
      <c r="W268" s="17"/>
      <c r="X268" s="9"/>
    </row>
    <row r="269" spans="2:24">
      <c r="B269" s="9">
        <f t="shared" si="20"/>
        <v>180.98318830945857</v>
      </c>
      <c r="C269" s="9">
        <f t="shared" si="17"/>
        <v>1.6368165214257369E-3</v>
      </c>
      <c r="D269" s="9">
        <f t="shared" si="18"/>
        <v>0.83631834785742631</v>
      </c>
      <c r="E269" s="9">
        <f t="shared" si="19"/>
        <v>0.16368165214257369</v>
      </c>
      <c r="T269" s="9"/>
      <c r="U269" s="9"/>
      <c r="V269" s="9"/>
      <c r="W269" s="17"/>
      <c r="X269" s="9"/>
    </row>
    <row r="270" spans="2:24">
      <c r="B270" s="9">
        <f t="shared" si="20"/>
        <v>181.67396383735689</v>
      </c>
      <c r="C270" s="9">
        <f t="shared" si="17"/>
        <v>1.6255487557484244E-3</v>
      </c>
      <c r="D270" s="9">
        <f t="shared" si="18"/>
        <v>0.83744512442515751</v>
      </c>
      <c r="E270" s="9">
        <f t="shared" si="19"/>
        <v>0.16255487557484249</v>
      </c>
      <c r="T270" s="9"/>
      <c r="U270" s="9"/>
      <c r="V270" s="9"/>
      <c r="W270" s="17"/>
      <c r="X270" s="9"/>
    </row>
    <row r="271" spans="2:24">
      <c r="B271" s="9">
        <f t="shared" si="20"/>
        <v>182.36473936525522</v>
      </c>
      <c r="C271" s="9">
        <f t="shared" si="17"/>
        <v>1.6143585568244392E-3</v>
      </c>
      <c r="D271" s="9">
        <f t="shared" si="18"/>
        <v>0.8385641443175561</v>
      </c>
      <c r="E271" s="9">
        <f t="shared" si="19"/>
        <v>0.1614358556824439</v>
      </c>
      <c r="T271" s="9"/>
      <c r="U271" s="9"/>
      <c r="V271" s="9"/>
      <c r="W271" s="17"/>
      <c r="X271" s="9"/>
    </row>
    <row r="272" spans="2:24">
      <c r="B272" s="9">
        <f t="shared" si="20"/>
        <v>183.05551489315354</v>
      </c>
      <c r="C272" s="9">
        <f t="shared" si="17"/>
        <v>1.6032453906880068E-3</v>
      </c>
      <c r="D272" s="9">
        <f t="shared" si="18"/>
        <v>0.83967546093119938</v>
      </c>
      <c r="E272" s="9">
        <f t="shared" si="19"/>
        <v>0.16032453906880062</v>
      </c>
      <c r="T272" s="9"/>
      <c r="U272" s="9"/>
      <c r="V272" s="9"/>
      <c r="W272" s="17"/>
      <c r="X272" s="9"/>
    </row>
    <row r="273" spans="2:24">
      <c r="B273" s="9">
        <f t="shared" si="20"/>
        <v>183.74629042105187</v>
      </c>
      <c r="C273" s="9">
        <f t="shared" si="17"/>
        <v>1.5922087270491478E-3</v>
      </c>
      <c r="D273" s="9">
        <f t="shared" si="18"/>
        <v>0.84077912729508519</v>
      </c>
      <c r="E273" s="9">
        <f t="shared" si="19"/>
        <v>0.15922087270491481</v>
      </c>
      <c r="T273" s="9"/>
      <c r="U273" s="9"/>
      <c r="V273" s="9"/>
      <c r="W273" s="17"/>
      <c r="X273" s="9"/>
    </row>
    <row r="274" spans="2:24">
      <c r="B274" s="9">
        <f t="shared" si="20"/>
        <v>184.43706594895019</v>
      </c>
      <c r="C274" s="9">
        <f t="shared" si="17"/>
        <v>1.5812480392683728E-3</v>
      </c>
      <c r="D274" s="9">
        <f t="shared" si="18"/>
        <v>0.84187519607316275</v>
      </c>
      <c r="E274" s="9">
        <f t="shared" si="19"/>
        <v>0.15812480392683725</v>
      </c>
      <c r="T274" s="9"/>
      <c r="U274" s="9"/>
      <c r="V274" s="9"/>
      <c r="W274" s="17"/>
      <c r="X274" s="9"/>
    </row>
    <row r="275" spans="2:24">
      <c r="B275" s="9">
        <f t="shared" si="20"/>
        <v>185.12784147684852</v>
      </c>
      <c r="C275" s="9">
        <f t="shared" si="17"/>
        <v>1.5703628043315543E-3</v>
      </c>
      <c r="D275" s="9">
        <f t="shared" si="18"/>
        <v>0.84296371956684457</v>
      </c>
      <c r="E275" s="9">
        <f t="shared" si="19"/>
        <v>0.15703628043315543</v>
      </c>
      <c r="T275" s="9"/>
      <c r="U275" s="9"/>
      <c r="V275" s="9"/>
      <c r="W275" s="17"/>
      <c r="X275" s="9"/>
    </row>
    <row r="276" spans="2:24">
      <c r="B276" s="9">
        <f t="shared" si="20"/>
        <v>185.81861700474684</v>
      </c>
      <c r="C276" s="9">
        <f t="shared" si="17"/>
        <v>1.5595525028249673E-3</v>
      </c>
      <c r="D276" s="9">
        <f t="shared" si="18"/>
        <v>0.84404474971750321</v>
      </c>
      <c r="E276" s="9">
        <f t="shared" si="19"/>
        <v>0.15595525028249679</v>
      </c>
      <c r="T276" s="9"/>
      <c r="U276" s="9"/>
      <c r="V276" s="9"/>
      <c r="W276" s="17"/>
      <c r="X276" s="9"/>
    </row>
    <row r="277" spans="2:24">
      <c r="B277" s="9">
        <f t="shared" si="20"/>
        <v>186.50939253264517</v>
      </c>
      <c r="C277" s="9">
        <f t="shared" si="17"/>
        <v>1.5488166189105074E-3</v>
      </c>
      <c r="D277" s="9">
        <f t="shared" si="18"/>
        <v>0.84511833810894932</v>
      </c>
      <c r="E277" s="9">
        <f t="shared" si="19"/>
        <v>0.15488166189105068</v>
      </c>
      <c r="T277" s="9"/>
      <c r="U277" s="9"/>
      <c r="V277" s="9"/>
      <c r="W277" s="17"/>
      <c r="X277" s="9"/>
    </row>
    <row r="278" spans="2:24">
      <c r="B278" s="9">
        <f t="shared" si="20"/>
        <v>187.20016806054349</v>
      </c>
      <c r="C278" s="9">
        <f t="shared" si="17"/>
        <v>1.5381546403010723E-3</v>
      </c>
      <c r="D278" s="9">
        <f t="shared" si="18"/>
        <v>0.84618453596989274</v>
      </c>
      <c r="E278" s="9">
        <f t="shared" si="19"/>
        <v>0.15381546403010726</v>
      </c>
      <c r="T278" s="9"/>
      <c r="U278" s="9"/>
      <c r="V278" s="9"/>
      <c r="W278" s="17"/>
      <c r="X278" s="9"/>
    </row>
    <row r="279" spans="2:24">
      <c r="B279" s="9">
        <f t="shared" si="20"/>
        <v>187.89094358844181</v>
      </c>
      <c r="C279" s="9">
        <f t="shared" si="17"/>
        <v>1.5275660582361223E-3</v>
      </c>
      <c r="D279" s="9">
        <f t="shared" si="18"/>
        <v>0.84724339417638772</v>
      </c>
      <c r="E279" s="9">
        <f t="shared" si="19"/>
        <v>0.15275660582361228</v>
      </c>
      <c r="T279" s="9"/>
      <c r="U279" s="9"/>
      <c r="V279" s="9"/>
      <c r="W279" s="17"/>
      <c r="X279" s="9"/>
    </row>
    <row r="280" spans="2:24">
      <c r="B280" s="9">
        <f t="shared" si="20"/>
        <v>188.58171911634014</v>
      </c>
      <c r="C280" s="9">
        <f t="shared" si="17"/>
        <v>1.5170503674573979E-3</v>
      </c>
      <c r="D280" s="9">
        <f t="shared" si="18"/>
        <v>0.84829496325426024</v>
      </c>
      <c r="E280" s="9">
        <f t="shared" si="19"/>
        <v>0.15170503674573976</v>
      </c>
      <c r="T280" s="9"/>
      <c r="U280" s="9"/>
      <c r="V280" s="9"/>
      <c r="W280" s="17"/>
      <c r="X280" s="9"/>
    </row>
    <row r="281" spans="2:24">
      <c r="B281" s="9">
        <f t="shared" si="20"/>
        <v>189.27249464423846</v>
      </c>
      <c r="C281" s="9">
        <f t="shared" si="17"/>
        <v>1.5066070661848149E-3</v>
      </c>
      <c r="D281" s="9">
        <f t="shared" si="18"/>
        <v>0.84933929338151848</v>
      </c>
      <c r="E281" s="9">
        <f t="shared" si="19"/>
        <v>0.15066070661848152</v>
      </c>
      <c r="T281" s="9"/>
      <c r="U281" s="9"/>
      <c r="V281" s="9"/>
      <c r="W281" s="17"/>
      <c r="X281" s="9"/>
    </row>
    <row r="282" spans="2:24">
      <c r="B282" s="9">
        <f t="shared" si="20"/>
        <v>189.96327017213679</v>
      </c>
      <c r="C282" s="9">
        <f t="shared" si="17"/>
        <v>1.496235656092518E-3</v>
      </c>
      <c r="D282" s="9">
        <f t="shared" si="18"/>
        <v>0.85037643439074817</v>
      </c>
      <c r="E282" s="9">
        <f t="shared" si="19"/>
        <v>0.14962356560925183</v>
      </c>
      <c r="T282" s="9"/>
      <c r="U282" s="9"/>
      <c r="V282" s="9"/>
      <c r="W282" s="17"/>
      <c r="X282" s="9"/>
    </row>
    <row r="283" spans="2:24">
      <c r="B283" s="9">
        <f t="shared" si="20"/>
        <v>190.65404570003511</v>
      </c>
      <c r="C283" s="9">
        <f t="shared" si="17"/>
        <v>1.485935642285103E-3</v>
      </c>
      <c r="D283" s="9">
        <f t="shared" si="18"/>
        <v>0.85140643577148967</v>
      </c>
      <c r="E283" s="9">
        <f t="shared" si="19"/>
        <v>0.14859356422851033</v>
      </c>
      <c r="T283" s="9"/>
      <c r="U283" s="9"/>
      <c r="V283" s="9"/>
      <c r="W283" s="17"/>
      <c r="X283" s="9"/>
    </row>
    <row r="284" spans="2:24">
      <c r="B284" s="9">
        <f t="shared" si="20"/>
        <v>191.34482122793344</v>
      </c>
      <c r="C284" s="9">
        <f t="shared" si="17"/>
        <v>1.4757065332740022E-3</v>
      </c>
      <c r="D284" s="9">
        <f t="shared" si="18"/>
        <v>0.85242934667259984</v>
      </c>
      <c r="E284" s="9">
        <f t="shared" si="19"/>
        <v>0.14757065332740016</v>
      </c>
      <c r="T284" s="9"/>
      <c r="U284" s="9"/>
      <c r="V284" s="9"/>
      <c r="W284" s="17"/>
      <c r="X284" s="9"/>
    </row>
    <row r="285" spans="2:24">
      <c r="B285" s="9">
        <f t="shared" si="20"/>
        <v>192.03559675583176</v>
      </c>
      <c r="C285" s="9">
        <f t="shared" si="17"/>
        <v>1.4655478409540304E-3</v>
      </c>
      <c r="D285" s="9">
        <f t="shared" si="18"/>
        <v>0.85344521590459699</v>
      </c>
      <c r="E285" s="9">
        <f t="shared" si="19"/>
        <v>0.14655478409540301</v>
      </c>
      <c r="T285" s="9"/>
      <c r="U285" s="9"/>
      <c r="V285" s="9"/>
      <c r="W285" s="17"/>
      <c r="X285" s="9"/>
    </row>
    <row r="286" spans="2:24">
      <c r="B286" s="9">
        <f t="shared" si="20"/>
        <v>192.72637228373009</v>
      </c>
      <c r="C286" s="9">
        <f t="shared" si="17"/>
        <v>1.4554590805800963E-3</v>
      </c>
      <c r="D286" s="9">
        <f t="shared" si="18"/>
        <v>0.8544540919419904</v>
      </c>
      <c r="E286" s="9">
        <f t="shared" si="19"/>
        <v>0.1455459080580096</v>
      </c>
      <c r="T286" s="9"/>
      <c r="U286" s="9"/>
      <c r="V286" s="9"/>
      <c r="W286" s="17"/>
      <c r="X286" s="9"/>
    </row>
    <row r="287" spans="2:24">
      <c r="B287" s="9">
        <f t="shared" si="20"/>
        <v>193.41714781162841</v>
      </c>
      <c r="C287" s="9">
        <f t="shared" si="17"/>
        <v>1.4454397707440688E-3</v>
      </c>
      <c r="D287" s="9">
        <f t="shared" si="18"/>
        <v>0.85545602292559308</v>
      </c>
      <c r="E287" s="9">
        <f t="shared" si="19"/>
        <v>0.14454397707440692</v>
      </c>
      <c r="T287" s="9"/>
      <c r="U287" s="9"/>
      <c r="V287" s="9"/>
      <c r="W287" s="17"/>
      <c r="X287" s="9"/>
    </row>
    <row r="288" spans="2:24">
      <c r="B288" s="9">
        <f t="shared" si="20"/>
        <v>194.10792333952674</v>
      </c>
      <c r="C288" s="9">
        <f t="shared" si="17"/>
        <v>1.4354894333518087E-3</v>
      </c>
      <c r="D288" s="9">
        <f t="shared" si="18"/>
        <v>0.85645105666481913</v>
      </c>
      <c r="E288" s="9">
        <f t="shared" si="19"/>
        <v>0.14354894333518087</v>
      </c>
      <c r="T288" s="9"/>
      <c r="U288" s="9"/>
      <c r="V288" s="9"/>
      <c r="W288" s="17"/>
      <c r="X288" s="9"/>
    </row>
    <row r="289" spans="2:24">
      <c r="B289" s="9">
        <f t="shared" si="20"/>
        <v>194.79869886742506</v>
      </c>
      <c r="C289" s="9">
        <f t="shared" si="17"/>
        <v>1.425607593600352E-3</v>
      </c>
      <c r="D289" s="9">
        <f t="shared" si="18"/>
        <v>0.85743924063996479</v>
      </c>
      <c r="E289" s="9">
        <f t="shared" si="19"/>
        <v>0.14256075936003521</v>
      </c>
      <c r="T289" s="9"/>
      <c r="U289" s="9"/>
      <c r="V289" s="9"/>
      <c r="W289" s="17"/>
      <c r="X289" s="9"/>
    </row>
    <row r="290" spans="2:24">
      <c r="B290" s="9">
        <f t="shared" si="20"/>
        <v>195.48947439532338</v>
      </c>
      <c r="C290" s="9">
        <f t="shared" si="17"/>
        <v>1.4157937799552567E-3</v>
      </c>
      <c r="D290" s="9">
        <f t="shared" si="18"/>
        <v>0.85842062200447433</v>
      </c>
      <c r="E290" s="9">
        <f t="shared" si="19"/>
        <v>0.14157937799552567</v>
      </c>
      <c r="T290" s="9"/>
      <c r="U290" s="9"/>
      <c r="V290" s="9"/>
      <c r="W290" s="17"/>
      <c r="X290" s="9"/>
    </row>
    <row r="291" spans="2:24">
      <c r="B291" s="9">
        <f t="shared" si="20"/>
        <v>196.18024992322171</v>
      </c>
      <c r="C291" s="9">
        <f t="shared" si="17"/>
        <v>1.4060475241280998E-3</v>
      </c>
      <c r="D291" s="9">
        <f t="shared" si="18"/>
        <v>0.85939524758718999</v>
      </c>
      <c r="E291" s="9">
        <f t="shared" si="19"/>
        <v>0.14060475241281001</v>
      </c>
      <c r="T291" s="9"/>
      <c r="U291" s="9"/>
      <c r="V291" s="9"/>
      <c r="W291" s="17"/>
      <c r="X291" s="9"/>
    </row>
    <row r="292" spans="2:24">
      <c r="B292" s="9">
        <f t="shared" si="20"/>
        <v>196.87102545112003</v>
      </c>
      <c r="C292" s="9">
        <f t="shared" si="17"/>
        <v>1.3963683610541348E-3</v>
      </c>
      <c r="D292" s="9">
        <f t="shared" si="18"/>
        <v>0.86036316389458656</v>
      </c>
      <c r="E292" s="9">
        <f t="shared" si="19"/>
        <v>0.13963683610541344</v>
      </c>
      <c r="T292" s="9"/>
      <c r="U292" s="9"/>
      <c r="V292" s="9"/>
      <c r="W292" s="17"/>
      <c r="X292" s="9"/>
    </row>
    <row r="293" spans="2:24">
      <c r="B293" s="9">
        <f t="shared" si="20"/>
        <v>197.56180097901836</v>
      </c>
      <c r="C293" s="9">
        <f t="shared" si="17"/>
        <v>1.3867558288700962E-3</v>
      </c>
      <c r="D293" s="9">
        <f t="shared" si="18"/>
        <v>0.86132441711299035</v>
      </c>
      <c r="E293" s="9">
        <f t="shared" si="19"/>
        <v>0.13867558288700965</v>
      </c>
      <c r="T293" s="9"/>
      <c r="U293" s="9"/>
      <c r="V293" s="9"/>
      <c r="W293" s="17"/>
      <c r="X293" s="9"/>
    </row>
    <row r="294" spans="2:24">
      <c r="B294" s="9">
        <f t="shared" si="20"/>
        <v>198.25257650691668</v>
      </c>
      <c r="C294" s="9">
        <f t="shared" si="17"/>
        <v>1.3772094688921652E-3</v>
      </c>
      <c r="D294" s="9">
        <f t="shared" si="18"/>
        <v>0.86227905311078346</v>
      </c>
      <c r="E294" s="9">
        <f t="shared" si="19"/>
        <v>0.13772094688921654</v>
      </c>
      <c r="T294" s="9"/>
      <c r="U294" s="9"/>
      <c r="V294" s="9"/>
      <c r="W294" s="17"/>
      <c r="X294" s="9"/>
    </row>
    <row r="295" spans="2:24">
      <c r="B295" s="9">
        <f t="shared" si="20"/>
        <v>198.94335203481501</v>
      </c>
      <c r="C295" s="9">
        <f t="shared" si="17"/>
        <v>1.3677288255940785E-3</v>
      </c>
      <c r="D295" s="9">
        <f t="shared" si="18"/>
        <v>0.86322711744059211</v>
      </c>
      <c r="E295" s="9">
        <f t="shared" si="19"/>
        <v>0.13677288255940789</v>
      </c>
      <c r="T295" s="9"/>
      <c r="U295" s="9"/>
      <c r="V295" s="9"/>
      <c r="W295" s="17"/>
      <c r="X295" s="9"/>
    </row>
    <row r="296" spans="2:24">
      <c r="B296" s="9">
        <f t="shared" si="20"/>
        <v>199.63412756271333</v>
      </c>
      <c r="C296" s="9">
        <f t="shared" si="17"/>
        <v>1.3583134465853942E-3</v>
      </c>
      <c r="D296" s="9">
        <f t="shared" si="18"/>
        <v>0.86416865534146059</v>
      </c>
      <c r="E296" s="9">
        <f t="shared" si="19"/>
        <v>0.13583134465853941</v>
      </c>
      <c r="T296" s="9"/>
      <c r="U296" s="9"/>
      <c r="V296" s="9"/>
      <c r="W296" s="17"/>
      <c r="X296" s="9"/>
    </row>
    <row r="297" spans="2:24">
      <c r="B297" s="9">
        <f t="shared" si="20"/>
        <v>200.32490309061166</v>
      </c>
      <c r="C297" s="9">
        <f t="shared" si="17"/>
        <v>1.3489628825899041E-3</v>
      </c>
      <c r="D297" s="9">
        <f t="shared" si="18"/>
        <v>0.86510371174100964</v>
      </c>
      <c r="E297" s="9">
        <f t="shared" si="19"/>
        <v>0.13489628825899036</v>
      </c>
      <c r="T297" s="9"/>
      <c r="U297" s="9"/>
      <c r="V297" s="9"/>
      <c r="W297" s="17"/>
      <c r="X297" s="9"/>
    </row>
    <row r="298" spans="2:24">
      <c r="B298" s="9">
        <f t="shared" si="20"/>
        <v>201.01567861850998</v>
      </c>
      <c r="C298" s="9">
        <f t="shared" si="17"/>
        <v>1.3396766874241961E-3</v>
      </c>
      <c r="D298" s="9">
        <f t="shared" si="18"/>
        <v>0.86603233125758039</v>
      </c>
      <c r="E298" s="9">
        <f t="shared" si="19"/>
        <v>0.13396766874241961</v>
      </c>
      <c r="T298" s="9"/>
      <c r="U298" s="9"/>
      <c r="V298" s="9"/>
      <c r="W298" s="17"/>
      <c r="X298" s="9"/>
    </row>
    <row r="299" spans="2:24">
      <c r="B299" s="9">
        <f t="shared" si="20"/>
        <v>201.7064541464083</v>
      </c>
      <c r="C299" s="9">
        <f t="shared" si="17"/>
        <v>1.330454417976363E-3</v>
      </c>
      <c r="D299" s="9">
        <f t="shared" si="18"/>
        <v>0.86695455820236367</v>
      </c>
      <c r="E299" s="9">
        <f t="shared" si="19"/>
        <v>0.13304544179763633</v>
      </c>
      <c r="T299" s="9"/>
      <c r="U299" s="9"/>
      <c r="V299" s="9"/>
      <c r="W299" s="17"/>
      <c r="X299" s="9"/>
    </row>
    <row r="300" spans="2:24">
      <c r="B300" s="9">
        <f t="shared" si="20"/>
        <v>202.39722967430663</v>
      </c>
      <c r="C300" s="9">
        <f t="shared" si="17"/>
        <v>1.3212956341848575E-3</v>
      </c>
      <c r="D300" s="9">
        <f t="shared" si="18"/>
        <v>0.86787043658151419</v>
      </c>
      <c r="E300" s="9">
        <f t="shared" si="19"/>
        <v>0.13212956341848581</v>
      </c>
      <c r="T300" s="9"/>
      <c r="U300" s="9"/>
      <c r="V300" s="9"/>
      <c r="W300" s="17"/>
      <c r="X300" s="9"/>
    </row>
    <row r="301" spans="2:24">
      <c r="B301" s="9">
        <f t="shared" si="20"/>
        <v>203.08800520220495</v>
      </c>
      <c r="C301" s="9">
        <f t="shared" si="17"/>
        <v>1.3121998990174957E-3</v>
      </c>
      <c r="D301" s="9">
        <f t="shared" si="18"/>
        <v>0.86878001009825045</v>
      </c>
      <c r="E301" s="9">
        <f t="shared" si="19"/>
        <v>0.13121998990174955</v>
      </c>
      <c r="T301" s="9"/>
      <c r="U301" s="9"/>
      <c r="V301" s="9"/>
      <c r="W301" s="17"/>
      <c r="X301" s="9"/>
    </row>
    <row r="302" spans="2:24">
      <c r="B302" s="9">
        <f t="shared" si="20"/>
        <v>203.77878073010328</v>
      </c>
      <c r="C302" s="9">
        <f t="shared" si="17"/>
        <v>1.3031667784506021E-3</v>
      </c>
      <c r="D302" s="9">
        <f t="shared" si="18"/>
        <v>0.86968332215493982</v>
      </c>
      <c r="E302" s="9">
        <f t="shared" si="19"/>
        <v>0.13031667784506018</v>
      </c>
      <c r="T302" s="9"/>
      <c r="U302" s="9"/>
      <c r="V302" s="9"/>
      <c r="W302" s="17"/>
      <c r="X302" s="9"/>
    </row>
    <row r="303" spans="2:24">
      <c r="B303" s="9">
        <f t="shared" si="20"/>
        <v>204.4695562580016</v>
      </c>
      <c r="C303" s="9">
        <f t="shared" si="17"/>
        <v>1.2941958414482992E-3</v>
      </c>
      <c r="D303" s="9">
        <f t="shared" si="18"/>
        <v>0.8705804158551701</v>
      </c>
      <c r="E303" s="9">
        <f t="shared" si="19"/>
        <v>0.1294195841448299</v>
      </c>
      <c r="T303" s="9"/>
      <c r="U303" s="9"/>
      <c r="V303" s="9"/>
      <c r="W303" s="17"/>
      <c r="X303" s="9"/>
    </row>
    <row r="304" spans="2:24">
      <c r="B304" s="9">
        <f t="shared" si="20"/>
        <v>205.16033178589993</v>
      </c>
      <c r="C304" s="9">
        <f t="shared" si="17"/>
        <v>1.2852866599419388E-3</v>
      </c>
      <c r="D304" s="9">
        <f t="shared" si="18"/>
        <v>0.87147133400580612</v>
      </c>
      <c r="E304" s="9">
        <f t="shared" si="19"/>
        <v>0.12852866599419388</v>
      </c>
      <c r="T304" s="9"/>
      <c r="U304" s="9"/>
      <c r="V304" s="9"/>
      <c r="W304" s="17"/>
      <c r="X304" s="9"/>
    </row>
    <row r="305" spans="2:24">
      <c r="B305" s="9">
        <f t="shared" si="20"/>
        <v>205.85110731379825</v>
      </c>
      <c r="C305" s="9">
        <f t="shared" si="17"/>
        <v>1.2764388088096774E-3</v>
      </c>
      <c r="D305" s="9">
        <f t="shared" si="18"/>
        <v>0.87235611911903232</v>
      </c>
      <c r="E305" s="9">
        <f t="shared" si="19"/>
        <v>0.12764388088096768</v>
      </c>
      <c r="T305" s="9"/>
      <c r="U305" s="9"/>
      <c r="V305" s="9"/>
      <c r="W305" s="17"/>
      <c r="X305" s="9"/>
    </row>
    <row r="306" spans="2:24">
      <c r="B306" s="9">
        <f t="shared" si="20"/>
        <v>206.54188284169658</v>
      </c>
      <c r="C306" s="9">
        <f t="shared" si="17"/>
        <v>1.2676518658561889E-3</v>
      </c>
      <c r="D306" s="9">
        <f t="shared" si="18"/>
        <v>0.87323481341438114</v>
      </c>
      <c r="E306" s="9">
        <f t="shared" si="19"/>
        <v>0.12676518658561886</v>
      </c>
      <c r="T306" s="9"/>
      <c r="U306" s="9"/>
      <c r="V306" s="9"/>
      <c r="W306" s="17"/>
      <c r="X306" s="9"/>
    </row>
    <row r="307" spans="2:24">
      <c r="B307" s="9">
        <f t="shared" si="20"/>
        <v>207.2326583695949</v>
      </c>
      <c r="C307" s="9">
        <f t="shared" si="17"/>
        <v>1.2589254117925208E-3</v>
      </c>
      <c r="D307" s="9">
        <f t="shared" si="18"/>
        <v>0.87410745882074792</v>
      </c>
      <c r="E307" s="9">
        <f t="shared" si="19"/>
        <v>0.12589254117925208</v>
      </c>
      <c r="T307" s="9"/>
      <c r="U307" s="9"/>
      <c r="V307" s="9"/>
      <c r="W307" s="17"/>
      <c r="X307" s="9"/>
    </row>
    <row r="308" spans="2:24">
      <c r="B308" s="9">
        <f t="shared" si="20"/>
        <v>207.92343389749323</v>
      </c>
      <c r="C308" s="9">
        <f t="shared" si="17"/>
        <v>1.2502590302160839E-3</v>
      </c>
      <c r="D308" s="9">
        <f t="shared" si="18"/>
        <v>0.87497409697839168</v>
      </c>
      <c r="E308" s="9">
        <f t="shared" si="19"/>
        <v>0.12502590302160832</v>
      </c>
      <c r="T308" s="9"/>
      <c r="U308" s="9"/>
      <c r="V308" s="9"/>
      <c r="W308" s="17"/>
      <c r="X308" s="9"/>
    </row>
    <row r="309" spans="2:24">
      <c r="B309" s="9">
        <f t="shared" si="20"/>
        <v>208.61420942539155</v>
      </c>
      <c r="C309" s="9">
        <f t="shared" si="17"/>
        <v>1.2416523075907844E-3</v>
      </c>
      <c r="D309" s="9">
        <f t="shared" si="18"/>
        <v>0.87583476924092152</v>
      </c>
      <c r="E309" s="9">
        <f t="shared" si="19"/>
        <v>0.12416523075907848</v>
      </c>
      <c r="T309" s="9"/>
      <c r="U309" s="9"/>
      <c r="V309" s="9"/>
      <c r="W309" s="17"/>
      <c r="X309" s="9"/>
    </row>
    <row r="310" spans="2:24">
      <c r="B310" s="9">
        <f t="shared" si="20"/>
        <v>209.30498495328987</v>
      </c>
      <c r="C310" s="9">
        <f t="shared" si="17"/>
        <v>1.2331048332272921E-3</v>
      </c>
      <c r="D310" s="9">
        <f t="shared" si="18"/>
        <v>0.8766895166772708</v>
      </c>
      <c r="E310" s="9">
        <f t="shared" si="19"/>
        <v>0.1233104833227292</v>
      </c>
      <c r="T310" s="9"/>
      <c r="U310" s="9"/>
      <c r="V310" s="9"/>
      <c r="W310" s="17"/>
      <c r="X310" s="9"/>
    </row>
    <row r="311" spans="2:24">
      <c r="B311" s="9">
        <f t="shared" si="20"/>
        <v>209.9957604811882</v>
      </c>
      <c r="C311" s="9">
        <f t="shared" si="17"/>
        <v>1.2246161992634412E-3</v>
      </c>
      <c r="D311" s="9">
        <f t="shared" si="18"/>
        <v>0.87753838007365581</v>
      </c>
      <c r="E311" s="9">
        <f t="shared" si="19"/>
        <v>0.12246161992634419</v>
      </c>
      <c r="T311" s="9"/>
      <c r="U311" s="9"/>
      <c r="V311" s="9"/>
      <c r="W311" s="17"/>
      <c r="X311" s="9"/>
    </row>
    <row r="312" spans="2:24">
      <c r="B312" s="9">
        <f t="shared" si="20"/>
        <v>210.68653600908652</v>
      </c>
      <c r="C312" s="9">
        <f t="shared" si="17"/>
        <v>1.2161860006447707E-3</v>
      </c>
      <c r="D312" s="9">
        <f t="shared" si="18"/>
        <v>0.87838139993552289</v>
      </c>
      <c r="E312" s="9">
        <f t="shared" si="19"/>
        <v>0.12161860006447711</v>
      </c>
      <c r="T312" s="9"/>
      <c r="U312" s="9"/>
      <c r="V312" s="9"/>
      <c r="W312" s="17"/>
      <c r="X312" s="9"/>
    </row>
    <row r="313" spans="2:24">
      <c r="B313" s="9">
        <f t="shared" si="20"/>
        <v>211.37731153698485</v>
      </c>
      <c r="C313" s="9">
        <f t="shared" si="17"/>
        <v>1.2078138351051925E-3</v>
      </c>
      <c r="D313" s="9">
        <f t="shared" si="18"/>
        <v>0.87921861648948074</v>
      </c>
      <c r="E313" s="9">
        <f t="shared" si="19"/>
        <v>0.12078138351051926</v>
      </c>
      <c r="T313" s="9"/>
      <c r="U313" s="9"/>
      <c r="V313" s="9"/>
      <c r="W313" s="17"/>
      <c r="X313" s="9"/>
    </row>
    <row r="314" spans="2:24">
      <c r="B314" s="9">
        <f t="shared" si="20"/>
        <v>212.06808706488317</v>
      </c>
      <c r="C314" s="9">
        <f t="shared" si="17"/>
        <v>1.1994993031478006E-3</v>
      </c>
      <c r="D314" s="9">
        <f t="shared" si="18"/>
        <v>0.88005006968521993</v>
      </c>
      <c r="E314" s="9">
        <f t="shared" si="19"/>
        <v>0.11994993031478007</v>
      </c>
      <c r="T314" s="9"/>
      <c r="U314" s="9"/>
      <c r="V314" s="9"/>
      <c r="W314" s="17"/>
      <c r="X314" s="9"/>
    </row>
    <row r="315" spans="2:24">
      <c r="B315" s="9">
        <f t="shared" si="20"/>
        <v>212.7588625927815</v>
      </c>
      <c r="C315" s="9">
        <f t="shared" si="17"/>
        <v>1.1912420080258061E-3</v>
      </c>
      <c r="D315" s="9">
        <f t="shared" si="18"/>
        <v>0.88087579919741943</v>
      </c>
      <c r="E315" s="9">
        <f t="shared" si="19"/>
        <v>0.11912420080258057</v>
      </c>
      <c r="T315" s="9"/>
      <c r="U315" s="9"/>
      <c r="V315" s="9"/>
      <c r="W315" s="17"/>
      <c r="X315" s="9"/>
    </row>
    <row r="316" spans="2:24">
      <c r="B316" s="9">
        <f t="shared" si="20"/>
        <v>213.44963812067982</v>
      </c>
      <c r="C316" s="9">
        <f t="shared" si="17"/>
        <v>1.1830415557236059E-3</v>
      </c>
      <c r="D316" s="9">
        <f t="shared" si="18"/>
        <v>0.88169584442763937</v>
      </c>
      <c r="E316" s="9">
        <f t="shared" si="19"/>
        <v>0.11830415557236063</v>
      </c>
      <c r="T316" s="9"/>
      <c r="U316" s="9"/>
      <c r="V316" s="9"/>
      <c r="W316" s="17"/>
      <c r="X316" s="9"/>
    </row>
    <row r="317" spans="2:24">
      <c r="B317" s="9">
        <f t="shared" si="20"/>
        <v>214.14041364857815</v>
      </c>
      <c r="C317" s="9">
        <f t="shared" si="17"/>
        <v>1.17489755493798E-3</v>
      </c>
      <c r="D317" s="9">
        <f t="shared" si="18"/>
        <v>0.88251024450620197</v>
      </c>
      <c r="E317" s="9">
        <f t="shared" si="19"/>
        <v>0.11748975549379803</v>
      </c>
      <c r="T317" s="9"/>
      <c r="U317" s="9"/>
      <c r="V317" s="9"/>
      <c r="W317" s="17"/>
      <c r="X317" s="9"/>
    </row>
    <row r="318" spans="2:24">
      <c r="B318" s="9">
        <f t="shared" si="20"/>
        <v>214.83118917647647</v>
      </c>
      <c r="C318" s="9">
        <f t="shared" si="17"/>
        <v>1.1668096170594222E-3</v>
      </c>
      <c r="D318" s="9">
        <f t="shared" si="18"/>
        <v>0.88331903829405778</v>
      </c>
      <c r="E318" s="9">
        <f t="shared" si="19"/>
        <v>0.11668096170594222</v>
      </c>
      <c r="T318" s="9"/>
      <c r="U318" s="9"/>
      <c r="V318" s="9"/>
      <c r="W318" s="17"/>
      <c r="X318" s="9"/>
    </row>
    <row r="319" spans="2:24">
      <c r="B319" s="9">
        <f t="shared" si="20"/>
        <v>215.5219647043748</v>
      </c>
      <c r="C319" s="9">
        <f t="shared" si="17"/>
        <v>1.1587773561535948E-3</v>
      </c>
      <c r="D319" s="9">
        <f t="shared" si="18"/>
        <v>0.88412226438464048</v>
      </c>
      <c r="E319" s="9">
        <f t="shared" si="19"/>
        <v>0.11587773561535952</v>
      </c>
      <c r="T319" s="9"/>
      <c r="U319" s="9"/>
      <c r="V319" s="9"/>
      <c r="W319" s="17"/>
      <c r="X319" s="9"/>
    </row>
    <row r="320" spans="2:24">
      <c r="B320" s="9">
        <f t="shared" si="20"/>
        <v>216.21274023227312</v>
      </c>
      <c r="C320" s="9">
        <f t="shared" si="17"/>
        <v>1.1508003889429143E-3</v>
      </c>
      <c r="D320" s="9">
        <f t="shared" si="18"/>
        <v>0.88491996110570859</v>
      </c>
      <c r="E320" s="9">
        <f t="shared" si="19"/>
        <v>0.11508003889429141</v>
      </c>
      <c r="T320" s="9"/>
      <c r="U320" s="9"/>
      <c r="V320" s="9"/>
      <c r="W320" s="17"/>
      <c r="X320" s="9"/>
    </row>
    <row r="321" spans="2:24">
      <c r="B321" s="9">
        <f t="shared" si="20"/>
        <v>216.90351576017144</v>
      </c>
      <c r="C321" s="9">
        <f t="shared" si="17"/>
        <v>1.1428783347882593E-3</v>
      </c>
      <c r="D321" s="9">
        <f t="shared" si="18"/>
        <v>0.88571216652117402</v>
      </c>
      <c r="E321" s="9">
        <f t="shared" si="19"/>
        <v>0.11428783347882598</v>
      </c>
      <c r="T321" s="9"/>
      <c r="U321" s="9"/>
      <c r="V321" s="9"/>
      <c r="W321" s="17"/>
      <c r="X321" s="9"/>
    </row>
    <row r="322" spans="2:24">
      <c r="B322" s="9">
        <f t="shared" si="20"/>
        <v>217.59429128806977</v>
      </c>
      <c r="C322" s="9">
        <f t="shared" si="17"/>
        <v>1.1350108156708116E-3</v>
      </c>
      <c r="D322" s="9">
        <f t="shared" si="18"/>
        <v>0.88649891843291884</v>
      </c>
      <c r="E322" s="9">
        <f t="shared" si="19"/>
        <v>0.11350108156708116</v>
      </c>
      <c r="T322" s="9"/>
      <c r="U322" s="9"/>
      <c r="V322" s="9"/>
      <c r="W322" s="17"/>
      <c r="X322" s="9"/>
    </row>
    <row r="323" spans="2:24">
      <c r="B323" s="9">
        <f t="shared" si="20"/>
        <v>218.28506681596809</v>
      </c>
      <c r="C323" s="9">
        <f t="shared" si="17"/>
        <v>1.127197456174016E-3</v>
      </c>
      <c r="D323" s="9">
        <f t="shared" si="18"/>
        <v>0.88728025438259839</v>
      </c>
      <c r="E323" s="9">
        <f t="shared" si="19"/>
        <v>0.11271974561740161</v>
      </c>
      <c r="T323" s="9"/>
      <c r="U323" s="9"/>
      <c r="V323" s="9"/>
      <c r="W323" s="17"/>
      <c r="X323" s="9"/>
    </row>
    <row r="324" spans="2:24">
      <c r="B324" s="9">
        <f t="shared" si="20"/>
        <v>218.97584234386642</v>
      </c>
      <c r="C324" s="9">
        <f t="shared" si="17"/>
        <v>1.1194378834656665E-3</v>
      </c>
      <c r="D324" s="9">
        <f t="shared" si="18"/>
        <v>0.8880562116534334</v>
      </c>
      <c r="E324" s="9">
        <f t="shared" si="19"/>
        <v>0.1119437883465666</v>
      </c>
      <c r="T324" s="9"/>
      <c r="U324" s="9"/>
      <c r="V324" s="9"/>
      <c r="W324" s="17"/>
      <c r="X324" s="9"/>
    </row>
    <row r="325" spans="2:24">
      <c r="B325" s="9">
        <f t="shared" si="20"/>
        <v>219.66661787176474</v>
      </c>
      <c r="C325" s="9">
        <f t="shared" si="17"/>
        <v>1.1117317272801152E-3</v>
      </c>
      <c r="D325" s="9">
        <f t="shared" si="18"/>
        <v>0.88882682727198847</v>
      </c>
      <c r="E325" s="9">
        <f t="shared" si="19"/>
        <v>0.11117317272801153</v>
      </c>
      <c r="T325" s="9"/>
      <c r="U325" s="9"/>
      <c r="V325" s="9"/>
      <c r="W325" s="17"/>
      <c r="X325" s="9"/>
    </row>
    <row r="326" spans="2:24">
      <c r="B326" s="9">
        <f t="shared" si="20"/>
        <v>220.35739339966307</v>
      </c>
      <c r="C326" s="9">
        <f t="shared" si="17"/>
        <v>1.1040786199006058E-3</v>
      </c>
      <c r="D326" s="9">
        <f t="shared" si="18"/>
        <v>0.88959213800993941</v>
      </c>
      <c r="E326" s="9">
        <f t="shared" si="19"/>
        <v>0.11040786199006059</v>
      </c>
      <c r="T326" s="9"/>
      <c r="U326" s="9"/>
      <c r="V326" s="9"/>
      <c r="W326" s="17"/>
      <c r="X326" s="9"/>
    </row>
    <row r="327" spans="2:24">
      <c r="B327" s="9">
        <f t="shared" si="20"/>
        <v>221.04816892756139</v>
      </c>
      <c r="C327" s="9">
        <f t="shared" si="17"/>
        <v>1.0964781961417265E-3</v>
      </c>
      <c r="D327" s="9">
        <f t="shared" si="18"/>
        <v>0.89035218038582731</v>
      </c>
      <c r="E327" s="9">
        <f t="shared" si="19"/>
        <v>0.10964781961417269</v>
      </c>
      <c r="T327" s="9"/>
      <c r="U327" s="9"/>
      <c r="V327" s="9"/>
      <c r="W327" s="17"/>
      <c r="X327" s="9"/>
    </row>
    <row r="328" spans="2:24">
      <c r="B328" s="9">
        <f t="shared" si="20"/>
        <v>221.73894445545972</v>
      </c>
      <c r="C328" s="9">
        <f t="shared" ref="C328:C391" si="21" xml:space="preserve"> IFERROR((EXP(-B328/$B$4))/$B$4,)</f>
        <v>1.0889300933319842E-3</v>
      </c>
      <c r="D328" s="9">
        <f t="shared" ref="D328:D391" si="22">1-EXP(-B328/$B$4)</f>
        <v>0.89110699066680155</v>
      </c>
      <c r="E328" s="9">
        <f t="shared" ref="E328:E391" si="23">1-D328</f>
        <v>0.10889300933319845</v>
      </c>
      <c r="T328" s="9"/>
      <c r="U328" s="9"/>
      <c r="V328" s="9"/>
      <c r="W328" s="17"/>
      <c r="X328" s="9"/>
    </row>
    <row r="329" spans="2:24">
      <c r="B329" s="9">
        <f t="shared" ref="B329:B392" si="24">B328+($B$1007+$B$7)/1000</f>
        <v>222.42971998335804</v>
      </c>
      <c r="C329" s="9">
        <f t="shared" si="21"/>
        <v>1.0814339512964974E-3</v>
      </c>
      <c r="D329" s="9">
        <f t="shared" si="22"/>
        <v>0.89185660487035023</v>
      </c>
      <c r="E329" s="9">
        <f t="shared" si="23"/>
        <v>0.10814339512964977</v>
      </c>
      <c r="T329" s="9"/>
      <c r="U329" s="9"/>
      <c r="V329" s="9"/>
      <c r="W329" s="17"/>
      <c r="X329" s="9"/>
    </row>
    <row r="330" spans="2:24">
      <c r="B330" s="9">
        <f t="shared" si="24"/>
        <v>223.12049551125637</v>
      </c>
      <c r="C330" s="9">
        <f t="shared" si="21"/>
        <v>1.0739894123398127E-3</v>
      </c>
      <c r="D330" s="9">
        <f t="shared" si="22"/>
        <v>0.8926010587660187</v>
      </c>
      <c r="E330" s="9">
        <f t="shared" si="23"/>
        <v>0.1073989412339813</v>
      </c>
      <c r="T330" s="9"/>
      <c r="U330" s="9"/>
      <c r="V330" s="9"/>
      <c r="W330" s="17"/>
      <c r="X330" s="9"/>
    </row>
    <row r="331" spans="2:24">
      <c r="B331" s="9">
        <f t="shared" si="24"/>
        <v>223.81127103915469</v>
      </c>
      <c r="C331" s="9">
        <f t="shared" si="21"/>
        <v>1.0665961212288342E-3</v>
      </c>
      <c r="D331" s="9">
        <f t="shared" si="22"/>
        <v>0.89334038787711656</v>
      </c>
      <c r="E331" s="9">
        <f t="shared" si="23"/>
        <v>0.10665961212288344</v>
      </c>
      <c r="T331" s="9"/>
      <c r="U331" s="9"/>
      <c r="V331" s="9"/>
      <c r="W331" s="17"/>
      <c r="X331" s="9"/>
    </row>
    <row r="332" spans="2:24">
      <c r="B332" s="9">
        <f t="shared" si="24"/>
        <v>224.50204656705301</v>
      </c>
      <c r="C332" s="9">
        <f t="shared" si="21"/>
        <v>1.0592537251758744E-3</v>
      </c>
      <c r="D332" s="9">
        <f t="shared" si="22"/>
        <v>0.89407462748241251</v>
      </c>
      <c r="E332" s="9">
        <f t="shared" si="23"/>
        <v>0.10592537251758749</v>
      </c>
      <c r="T332" s="9"/>
      <c r="U332" s="9"/>
      <c r="V332" s="9"/>
      <c r="W332" s="17"/>
      <c r="X332" s="9"/>
    </row>
    <row r="333" spans="2:24">
      <c r="B333" s="9">
        <f t="shared" si="24"/>
        <v>225.19282209495134</v>
      </c>
      <c r="C333" s="9">
        <f t="shared" si="21"/>
        <v>1.0519618738218169E-3</v>
      </c>
      <c r="D333" s="9">
        <f t="shared" si="22"/>
        <v>0.89480381261781827</v>
      </c>
      <c r="E333" s="9">
        <f t="shared" si="23"/>
        <v>0.10519618738218173</v>
      </c>
      <c r="T333" s="9"/>
      <c r="U333" s="9"/>
      <c r="V333" s="9"/>
      <c r="W333" s="17"/>
      <c r="X333" s="9"/>
    </row>
    <row r="334" spans="2:24">
      <c r="B334" s="9">
        <f t="shared" si="24"/>
        <v>225.88359762284966</v>
      </c>
      <c r="C334" s="9">
        <f t="shared" si="21"/>
        <v>1.0447202192194025E-3</v>
      </c>
      <c r="D334" s="9">
        <f t="shared" si="22"/>
        <v>0.89552797807805973</v>
      </c>
      <c r="E334" s="9">
        <f t="shared" si="23"/>
        <v>0.10447202192194027</v>
      </c>
      <c r="T334" s="9"/>
      <c r="U334" s="9"/>
      <c r="V334" s="9"/>
      <c r="W334" s="17"/>
      <c r="X334" s="9"/>
    </row>
    <row r="335" spans="2:24">
      <c r="B335" s="9">
        <f t="shared" si="24"/>
        <v>226.57437315074799</v>
      </c>
      <c r="C335" s="9">
        <f t="shared" si="21"/>
        <v>1.0375284158166233E-3</v>
      </c>
      <c r="D335" s="9">
        <f t="shared" si="22"/>
        <v>0.89624715841833769</v>
      </c>
      <c r="E335" s="9">
        <f t="shared" si="23"/>
        <v>0.10375284158166231</v>
      </c>
      <c r="T335" s="9"/>
      <c r="U335" s="9"/>
      <c r="V335" s="9"/>
      <c r="W335" s="17"/>
      <c r="X335" s="9"/>
    </row>
    <row r="336" spans="2:24">
      <c r="B336" s="9">
        <f t="shared" si="24"/>
        <v>227.26514867864631</v>
      </c>
      <c r="C336" s="9">
        <f t="shared" si="21"/>
        <v>1.0303861204402351E-3</v>
      </c>
      <c r="D336" s="9">
        <f t="shared" si="22"/>
        <v>0.89696138795597646</v>
      </c>
      <c r="E336" s="9">
        <f t="shared" si="23"/>
        <v>0.10303861204402354</v>
      </c>
      <c r="T336" s="9"/>
      <c r="U336" s="9"/>
      <c r="V336" s="9"/>
      <c r="W336" s="17"/>
      <c r="X336" s="9"/>
    </row>
    <row r="337" spans="2:24">
      <c r="B337" s="9">
        <f t="shared" si="24"/>
        <v>227.95592420654464</v>
      </c>
      <c r="C337" s="9">
        <f t="shared" si="21"/>
        <v>1.0232929922793818E-3</v>
      </c>
      <c r="D337" s="9">
        <f t="shared" si="22"/>
        <v>0.89767070077206179</v>
      </c>
      <c r="E337" s="9">
        <f t="shared" si="23"/>
        <v>0.10232929922793821</v>
      </c>
      <c r="T337" s="9"/>
      <c r="U337" s="9"/>
      <c r="V337" s="9"/>
      <c r="W337" s="17"/>
      <c r="X337" s="9"/>
    </row>
    <row r="338" spans="2:24">
      <c r="B338" s="9">
        <f t="shared" si="24"/>
        <v>228.64669973444296</v>
      </c>
      <c r="C338" s="9">
        <f t="shared" si="21"/>
        <v>1.0162486928693315E-3</v>
      </c>
      <c r="D338" s="9">
        <f t="shared" si="22"/>
        <v>0.89837513071306685</v>
      </c>
      <c r="E338" s="9">
        <f t="shared" si="23"/>
        <v>0.10162486928693315</v>
      </c>
      <c r="T338" s="9"/>
      <c r="U338" s="9"/>
      <c r="V338" s="9"/>
      <c r="W338" s="17"/>
      <c r="X338" s="9"/>
    </row>
    <row r="339" spans="2:24">
      <c r="B339" s="9">
        <f t="shared" si="24"/>
        <v>229.33747526234129</v>
      </c>
      <c r="C339" s="9">
        <f t="shared" si="21"/>
        <v>1.0092528860753285E-3</v>
      </c>
      <c r="D339" s="9">
        <f t="shared" si="22"/>
        <v>0.89907471139246709</v>
      </c>
      <c r="E339" s="9">
        <f t="shared" si="23"/>
        <v>0.10092528860753291</v>
      </c>
      <c r="T339" s="9"/>
      <c r="U339" s="9"/>
      <c r="V339" s="9"/>
      <c r="W339" s="17"/>
      <c r="X339" s="9"/>
    </row>
    <row r="340" spans="2:24">
      <c r="B340" s="9">
        <f t="shared" si="24"/>
        <v>230.02825079023961</v>
      </c>
      <c r="C340" s="9">
        <f t="shared" si="21"/>
        <v>1.002305238076552E-3</v>
      </c>
      <c r="D340" s="9">
        <f t="shared" si="22"/>
        <v>0.89976947619234482</v>
      </c>
      <c r="E340" s="9">
        <f t="shared" si="23"/>
        <v>0.10023052380765518</v>
      </c>
      <c r="T340" s="9"/>
      <c r="U340" s="9"/>
      <c r="V340" s="9"/>
      <c r="W340" s="17"/>
      <c r="X340" s="9"/>
    </row>
    <row r="341" spans="2:24">
      <c r="B341" s="9">
        <f t="shared" si="24"/>
        <v>230.71902631813794</v>
      </c>
      <c r="C341" s="9">
        <f t="shared" si="21"/>
        <v>9.954054173501876E-4</v>
      </c>
      <c r="D341" s="9">
        <f t="shared" si="22"/>
        <v>0.90045945826498119</v>
      </c>
      <c r="E341" s="9">
        <f t="shared" si="23"/>
        <v>9.9540541735018806E-2</v>
      </c>
      <c r="T341" s="9"/>
      <c r="U341" s="9"/>
      <c r="V341" s="9"/>
      <c r="W341" s="17"/>
      <c r="X341" s="9"/>
    </row>
    <row r="342" spans="2:24">
      <c r="B342" s="9">
        <f t="shared" si="24"/>
        <v>231.40980184603626</v>
      </c>
      <c r="C342" s="9">
        <f t="shared" si="21"/>
        <v>9.8855309465560766E-4</v>
      </c>
      <c r="D342" s="9">
        <f t="shared" si="22"/>
        <v>0.90114469053443924</v>
      </c>
      <c r="E342" s="9">
        <f t="shared" si="23"/>
        <v>9.8855309465560759E-2</v>
      </c>
      <c r="T342" s="9"/>
      <c r="U342" s="9"/>
      <c r="V342" s="9"/>
      <c r="W342" s="17"/>
      <c r="X342" s="9"/>
    </row>
    <row r="343" spans="2:24">
      <c r="B343" s="9">
        <f t="shared" si="24"/>
        <v>232.10057737393458</v>
      </c>
      <c r="C343" s="9">
        <f t="shared" si="21"/>
        <v>9.8174794301866103E-4</v>
      </c>
      <c r="D343" s="9">
        <f t="shared" si="22"/>
        <v>0.90182520569813385</v>
      </c>
      <c r="E343" s="9">
        <f t="shared" si="23"/>
        <v>9.8174794301866153E-2</v>
      </c>
      <c r="T343" s="9"/>
      <c r="U343" s="9"/>
      <c r="V343" s="9"/>
      <c r="W343" s="17"/>
      <c r="X343" s="9"/>
    </row>
    <row r="344" spans="2:24">
      <c r="B344" s="9">
        <f t="shared" si="24"/>
        <v>232.79135290183291</v>
      </c>
      <c r="C344" s="9">
        <f t="shared" si="21"/>
        <v>9.7498963771607157E-4</v>
      </c>
      <c r="D344" s="9">
        <f t="shared" si="22"/>
        <v>0.90250103622839284</v>
      </c>
      <c r="E344" s="9">
        <f t="shared" si="23"/>
        <v>9.7498963771607161E-2</v>
      </c>
      <c r="T344" s="9"/>
      <c r="U344" s="9"/>
      <c r="V344" s="9"/>
      <c r="W344" s="17"/>
      <c r="X344" s="9"/>
    </row>
    <row r="345" spans="2:24">
      <c r="B345" s="9">
        <f t="shared" si="24"/>
        <v>233.48212842973123</v>
      </c>
      <c r="C345" s="9">
        <f t="shared" si="21"/>
        <v>9.682778562599421E-4</v>
      </c>
      <c r="D345" s="9">
        <f t="shared" si="22"/>
        <v>0.90317221437400574</v>
      </c>
      <c r="E345" s="9">
        <f t="shared" si="23"/>
        <v>9.6827785625994256E-2</v>
      </c>
      <c r="T345" s="9"/>
      <c r="U345" s="9"/>
      <c r="V345" s="9"/>
      <c r="W345" s="17"/>
      <c r="X345" s="9"/>
    </row>
    <row r="346" spans="2:24">
      <c r="B346" s="9">
        <f t="shared" si="24"/>
        <v>234.17290395762956</v>
      </c>
      <c r="C346" s="9">
        <f t="shared" si="21"/>
        <v>9.6161227838236548E-4</v>
      </c>
      <c r="D346" s="9">
        <f t="shared" si="22"/>
        <v>0.90383877216176345</v>
      </c>
      <c r="E346" s="9">
        <f t="shared" si="23"/>
        <v>9.6161227838236552E-2</v>
      </c>
      <c r="T346" s="9"/>
      <c r="U346" s="9"/>
      <c r="V346" s="9"/>
      <c r="W346" s="17"/>
      <c r="X346" s="9"/>
    </row>
    <row r="347" spans="2:24">
      <c r="B347" s="9">
        <f t="shared" si="24"/>
        <v>234.86367948552788</v>
      </c>
      <c r="C347" s="9">
        <f t="shared" si="21"/>
        <v>9.5499258602014451E-4</v>
      </c>
      <c r="D347" s="9">
        <f t="shared" si="22"/>
        <v>0.90450074139798553</v>
      </c>
      <c r="E347" s="9">
        <f t="shared" si="23"/>
        <v>9.549925860201447E-2</v>
      </c>
      <c r="T347" s="9"/>
      <c r="U347" s="9"/>
      <c r="V347" s="9"/>
      <c r="W347" s="17"/>
      <c r="X347" s="9"/>
    </row>
    <row r="348" spans="2:24">
      <c r="B348" s="9">
        <f t="shared" si="24"/>
        <v>235.55445501342621</v>
      </c>
      <c r="C348" s="9">
        <f t="shared" si="21"/>
        <v>9.4841846329961343E-4</v>
      </c>
      <c r="D348" s="9">
        <f t="shared" si="22"/>
        <v>0.9051581536700386</v>
      </c>
      <c r="E348" s="9">
        <f t="shared" si="23"/>
        <v>9.4841846329961399E-2</v>
      </c>
      <c r="T348" s="9"/>
      <c r="U348" s="9"/>
      <c r="V348" s="9"/>
      <c r="W348" s="17"/>
      <c r="X348" s="9"/>
    </row>
    <row r="349" spans="2:24">
      <c r="B349" s="9">
        <f t="shared" si="24"/>
        <v>236.24523054132453</v>
      </c>
      <c r="C349" s="9">
        <f t="shared" si="21"/>
        <v>9.4188959652156577E-4</v>
      </c>
      <c r="D349" s="9">
        <f t="shared" si="22"/>
        <v>0.90581104034784343</v>
      </c>
      <c r="E349" s="9">
        <f t="shared" si="23"/>
        <v>9.4188959652156568E-2</v>
      </c>
      <c r="T349" s="9"/>
      <c r="U349" s="9"/>
      <c r="V349" s="9"/>
      <c r="W349" s="17"/>
      <c r="X349" s="9"/>
    </row>
    <row r="350" spans="2:24">
      <c r="B350" s="9">
        <f t="shared" si="24"/>
        <v>236.93600606922286</v>
      </c>
      <c r="C350" s="9">
        <f t="shared" si="21"/>
        <v>9.3540567414628387E-4</v>
      </c>
      <c r="D350" s="9">
        <f t="shared" si="22"/>
        <v>0.90645943258537165</v>
      </c>
      <c r="E350" s="9">
        <f t="shared" si="23"/>
        <v>9.3540567414628351E-2</v>
      </c>
      <c r="T350" s="9"/>
      <c r="U350" s="9"/>
      <c r="V350" s="9"/>
      <c r="W350" s="17"/>
      <c r="X350" s="9"/>
    </row>
    <row r="351" spans="2:24">
      <c r="B351" s="9">
        <f t="shared" si="24"/>
        <v>237.62678159712118</v>
      </c>
      <c r="C351" s="9">
        <f t="shared" si="21"/>
        <v>9.2896638677867596E-4</v>
      </c>
      <c r="D351" s="9">
        <f t="shared" si="22"/>
        <v>0.90710336132213243</v>
      </c>
      <c r="E351" s="9">
        <f t="shared" si="23"/>
        <v>9.2896638677867571E-2</v>
      </c>
      <c r="T351" s="9"/>
      <c r="U351" s="9"/>
      <c r="V351" s="9"/>
      <c r="W351" s="17"/>
      <c r="X351" s="9"/>
    </row>
    <row r="352" spans="2:24">
      <c r="B352" s="9">
        <f t="shared" si="24"/>
        <v>238.3175571250195</v>
      </c>
      <c r="C352" s="9">
        <f t="shared" si="21"/>
        <v>9.2257142715351044E-4</v>
      </c>
      <c r="D352" s="9">
        <f t="shared" si="22"/>
        <v>0.90774285728464899</v>
      </c>
      <c r="E352" s="9">
        <f t="shared" si="23"/>
        <v>9.2257142715351015E-2</v>
      </c>
      <c r="T352" s="9"/>
      <c r="U352" s="9"/>
      <c r="V352" s="9"/>
      <c r="W352" s="17"/>
      <c r="X352" s="9"/>
    </row>
    <row r="353" spans="2:24">
      <c r="B353" s="9">
        <f t="shared" si="24"/>
        <v>239.00833265291783</v>
      </c>
      <c r="C353" s="9">
        <f t="shared" si="21"/>
        <v>9.1622049012075489E-4</v>
      </c>
      <c r="D353" s="9">
        <f t="shared" si="22"/>
        <v>0.90837795098792451</v>
      </c>
      <c r="E353" s="9">
        <f t="shared" si="23"/>
        <v>9.162204901207549E-2</v>
      </c>
      <c r="T353" s="9"/>
      <c r="U353" s="9"/>
      <c r="V353" s="9"/>
      <c r="W353" s="17"/>
      <c r="X353" s="9"/>
    </row>
    <row r="354" spans="2:24">
      <c r="B354" s="9">
        <f t="shared" si="24"/>
        <v>239.69910818081615</v>
      </c>
      <c r="C354" s="9">
        <f t="shared" si="21"/>
        <v>9.0991327263101416E-4</v>
      </c>
      <c r="D354" s="9">
        <f t="shared" si="22"/>
        <v>0.90900867273689856</v>
      </c>
      <c r="E354" s="9">
        <f t="shared" si="23"/>
        <v>9.099132726310144E-2</v>
      </c>
      <c r="T354" s="9"/>
      <c r="U354" s="9"/>
      <c r="V354" s="9"/>
      <c r="W354" s="17"/>
      <c r="X354" s="9"/>
    </row>
    <row r="355" spans="2:24">
      <c r="B355" s="9">
        <f t="shared" si="24"/>
        <v>240.38988370871448</v>
      </c>
      <c r="C355" s="9">
        <f t="shared" si="21"/>
        <v>9.0364947372107156E-4</v>
      </c>
      <c r="D355" s="9">
        <f t="shared" si="22"/>
        <v>0.9096350526278929</v>
      </c>
      <c r="E355" s="9">
        <f t="shared" si="23"/>
        <v>9.0364947372107096E-2</v>
      </c>
      <c r="T355" s="9"/>
      <c r="U355" s="9"/>
      <c r="V355" s="9"/>
      <c r="W355" s="17"/>
      <c r="X355" s="9"/>
    </row>
    <row r="356" spans="2:24">
      <c r="B356" s="9">
        <f t="shared" si="24"/>
        <v>241.0806592366128</v>
      </c>
      <c r="C356" s="9">
        <f t="shared" si="21"/>
        <v>8.9742879449952588E-4</v>
      </c>
      <c r="D356" s="9">
        <f t="shared" si="22"/>
        <v>0.91025712055004737</v>
      </c>
      <c r="E356" s="9">
        <f t="shared" si="23"/>
        <v>8.9742879449952628E-2</v>
      </c>
      <c r="T356" s="9"/>
      <c r="U356" s="9"/>
      <c r="V356" s="9"/>
      <c r="W356" s="17"/>
      <c r="X356" s="9"/>
    </row>
    <row r="357" spans="2:24">
      <c r="B357" s="9">
        <f t="shared" si="24"/>
        <v>241.77143476451113</v>
      </c>
      <c r="C357" s="9">
        <f t="shared" si="21"/>
        <v>8.9125093813253065E-4</v>
      </c>
      <c r="D357" s="9">
        <f t="shared" si="22"/>
        <v>0.91087490618674694</v>
      </c>
      <c r="E357" s="9">
        <f t="shared" si="23"/>
        <v>8.9125093813253065E-2</v>
      </c>
      <c r="T357" s="9"/>
      <c r="U357" s="9"/>
      <c r="V357" s="9"/>
      <c r="W357" s="17"/>
      <c r="X357" s="9"/>
    </row>
    <row r="358" spans="2:24">
      <c r="B358" s="9">
        <f t="shared" si="24"/>
        <v>242.46221029240945</v>
      </c>
      <c r="C358" s="9">
        <f t="shared" si="21"/>
        <v>8.8511560982962789E-4</v>
      </c>
      <c r="D358" s="9">
        <f t="shared" si="22"/>
        <v>0.91148843901703724</v>
      </c>
      <c r="E358" s="9">
        <f t="shared" si="23"/>
        <v>8.8511560982962756E-2</v>
      </c>
      <c r="T358" s="9"/>
      <c r="U358" s="9"/>
      <c r="V358" s="9"/>
      <c r="W358" s="17"/>
      <c r="X358" s="9"/>
    </row>
    <row r="359" spans="2:24">
      <c r="B359" s="9">
        <f t="shared" si="24"/>
        <v>243.15298582030778</v>
      </c>
      <c r="C359" s="9">
        <f t="shared" si="21"/>
        <v>8.79022516829684E-4</v>
      </c>
      <c r="D359" s="9">
        <f t="shared" si="22"/>
        <v>0.91209774831703161</v>
      </c>
      <c r="E359" s="9">
        <f t="shared" si="23"/>
        <v>8.7902251682968391E-2</v>
      </c>
      <c r="T359" s="9"/>
      <c r="U359" s="9"/>
      <c r="V359" s="9"/>
      <c r="W359" s="17"/>
      <c r="X359" s="9"/>
    </row>
    <row r="360" spans="2:24">
      <c r="B360" s="9">
        <f t="shared" si="24"/>
        <v>243.8437613482061</v>
      </c>
      <c r="C360" s="9">
        <f t="shared" si="21"/>
        <v>8.7297136838691846E-4</v>
      </c>
      <c r="D360" s="9">
        <f t="shared" si="22"/>
        <v>0.91270286316130811</v>
      </c>
      <c r="E360" s="9">
        <f t="shared" si="23"/>
        <v>8.7297136838691891E-2</v>
      </c>
      <c r="T360" s="9"/>
      <c r="U360" s="9"/>
      <c r="V360" s="9"/>
      <c r="W360" s="17"/>
      <c r="X360" s="9"/>
    </row>
    <row r="361" spans="2:24">
      <c r="B361" s="9">
        <f t="shared" si="24"/>
        <v>244.53453687610443</v>
      </c>
      <c r="C361" s="9">
        <f t="shared" si="21"/>
        <v>8.6696187575703066E-4</v>
      </c>
      <c r="D361" s="9">
        <f t="shared" si="22"/>
        <v>0.91330381242429692</v>
      </c>
      <c r="E361" s="9">
        <f t="shared" si="23"/>
        <v>8.6696187575703076E-2</v>
      </c>
      <c r="T361" s="9"/>
      <c r="U361" s="9"/>
      <c r="V361" s="9"/>
      <c r="W361" s="17"/>
      <c r="X361" s="9"/>
    </row>
    <row r="362" spans="2:24">
      <c r="B362" s="9">
        <f t="shared" si="24"/>
        <v>245.22531240400275</v>
      </c>
      <c r="C362" s="9">
        <f t="shared" si="21"/>
        <v>8.6099375218342221E-4</v>
      </c>
      <c r="D362" s="9">
        <f t="shared" si="22"/>
        <v>0.91390062478165779</v>
      </c>
      <c r="E362" s="9">
        <f t="shared" si="23"/>
        <v>8.6099375218342211E-2</v>
      </c>
      <c r="T362" s="9"/>
      <c r="U362" s="9"/>
      <c r="V362" s="9"/>
      <c r="W362" s="17"/>
      <c r="X362" s="9"/>
    </row>
    <row r="363" spans="2:24">
      <c r="B363" s="9">
        <f t="shared" si="24"/>
        <v>245.91608793190107</v>
      </c>
      <c r="C363" s="9">
        <f t="shared" si="21"/>
        <v>8.5506671288351202E-4</v>
      </c>
      <c r="D363" s="9">
        <f t="shared" si="22"/>
        <v>0.91449332871164879</v>
      </c>
      <c r="E363" s="9">
        <f t="shared" si="23"/>
        <v>8.550667128835121E-2</v>
      </c>
      <c r="T363" s="9"/>
      <c r="U363" s="9"/>
      <c r="V363" s="9"/>
      <c r="W363" s="17"/>
      <c r="X363" s="9"/>
    </row>
    <row r="364" spans="2:24">
      <c r="B364" s="9">
        <f t="shared" si="24"/>
        <v>246.6068634597994</v>
      </c>
      <c r="C364" s="9">
        <f t="shared" si="21"/>
        <v>8.4918047503514951E-4</v>
      </c>
      <c r="D364" s="9">
        <f t="shared" si="22"/>
        <v>0.91508195249648505</v>
      </c>
      <c r="E364" s="9">
        <f t="shared" si="23"/>
        <v>8.4918047503514948E-2</v>
      </c>
      <c r="T364" s="9"/>
      <c r="U364" s="9"/>
      <c r="V364" s="9"/>
      <c r="W364" s="17"/>
      <c r="X364" s="9"/>
    </row>
    <row r="365" spans="2:24">
      <c r="B365" s="9">
        <f t="shared" si="24"/>
        <v>247.29763898769772</v>
      </c>
      <c r="C365" s="9">
        <f t="shared" si="21"/>
        <v>8.4333475776311793E-4</v>
      </c>
      <c r="D365" s="9">
        <f t="shared" si="22"/>
        <v>0.91566652422368822</v>
      </c>
      <c r="E365" s="9">
        <f t="shared" si="23"/>
        <v>8.4333475776311784E-2</v>
      </c>
      <c r="T365" s="9"/>
      <c r="U365" s="9"/>
      <c r="V365" s="9"/>
      <c r="W365" s="17"/>
      <c r="X365" s="9"/>
    </row>
    <row r="366" spans="2:24">
      <c r="B366" s="9">
        <f t="shared" si="24"/>
        <v>247.98841451559605</v>
      </c>
      <c r="C366" s="9">
        <f t="shared" si="21"/>
        <v>8.3752928212573255E-4</v>
      </c>
      <c r="D366" s="9">
        <f t="shared" si="22"/>
        <v>0.9162470717874267</v>
      </c>
      <c r="E366" s="9">
        <f t="shared" si="23"/>
        <v>8.3752928212573297E-2</v>
      </c>
      <c r="T366" s="9"/>
      <c r="U366" s="9"/>
      <c r="V366" s="9"/>
      <c r="W366" s="17"/>
      <c r="X366" s="9"/>
    </row>
    <row r="367" spans="2:24">
      <c r="B367" s="9">
        <f t="shared" si="24"/>
        <v>248.67919004349437</v>
      </c>
      <c r="C367" s="9">
        <f t="shared" si="21"/>
        <v>8.317637711015278E-4</v>
      </c>
      <c r="D367" s="9">
        <f t="shared" si="22"/>
        <v>0.9168236228898472</v>
      </c>
      <c r="E367" s="9">
        <f t="shared" si="23"/>
        <v>8.3176377110152799E-2</v>
      </c>
      <c r="T367" s="9"/>
      <c r="U367" s="9"/>
      <c r="V367" s="9"/>
      <c r="W367" s="17"/>
      <c r="X367" s="9"/>
    </row>
    <row r="368" spans="2:24">
      <c r="B368" s="9">
        <f t="shared" si="24"/>
        <v>249.3699655713927</v>
      </c>
      <c r="C368" s="9">
        <f t="shared" si="21"/>
        <v>8.2603794957604242E-4</v>
      </c>
      <c r="D368" s="9">
        <f t="shared" si="22"/>
        <v>0.91739620504239572</v>
      </c>
      <c r="E368" s="9">
        <f t="shared" si="23"/>
        <v>8.2603794957604282E-2</v>
      </c>
      <c r="T368" s="9"/>
      <c r="U368" s="9"/>
      <c r="V368" s="9"/>
      <c r="W368" s="17"/>
      <c r="X368" s="9"/>
    </row>
    <row r="369" spans="2:24">
      <c r="B369" s="9">
        <f t="shared" si="24"/>
        <v>250.06074109929102</v>
      </c>
      <c r="C369" s="9">
        <f t="shared" si="21"/>
        <v>8.2035154432868876E-4</v>
      </c>
      <c r="D369" s="9">
        <f t="shared" si="22"/>
        <v>0.91796484556713109</v>
      </c>
      <c r="E369" s="9">
        <f t="shared" si="23"/>
        <v>8.2035154432868906E-2</v>
      </c>
      <c r="T369" s="9"/>
      <c r="U369" s="9"/>
      <c r="V369" s="9"/>
      <c r="W369" s="17"/>
      <c r="X369" s="9"/>
    </row>
    <row r="370" spans="2:24">
      <c r="B370" s="9">
        <f t="shared" si="24"/>
        <v>250.75151662718935</v>
      </c>
      <c r="C370" s="9">
        <f t="shared" si="21"/>
        <v>8.1470428401971733E-4</v>
      </c>
      <c r="D370" s="9">
        <f t="shared" si="22"/>
        <v>0.91852957159802828</v>
      </c>
      <c r="E370" s="9">
        <f t="shared" si="23"/>
        <v>8.1470428401971717E-2</v>
      </c>
      <c r="T370" s="9"/>
      <c r="U370" s="9"/>
      <c r="V370" s="9"/>
      <c r="W370" s="17"/>
      <c r="X370" s="9"/>
    </row>
    <row r="371" spans="2:24">
      <c r="B371" s="9">
        <f t="shared" si="24"/>
        <v>251.44229215508767</v>
      </c>
      <c r="C371" s="9">
        <f t="shared" si="21"/>
        <v>8.0909589917726673E-4</v>
      </c>
      <c r="D371" s="9">
        <f t="shared" si="22"/>
        <v>0.91909041008227332</v>
      </c>
      <c r="E371" s="9">
        <f t="shared" si="23"/>
        <v>8.0909589917726676E-2</v>
      </c>
      <c r="T371" s="9"/>
      <c r="U371" s="9"/>
      <c r="V371" s="9"/>
      <c r="W371" s="17"/>
      <c r="X371" s="9"/>
    </row>
    <row r="372" spans="2:24">
      <c r="B372" s="9">
        <f t="shared" si="24"/>
        <v>252.133067682986</v>
      </c>
      <c r="C372" s="9">
        <f t="shared" si="21"/>
        <v>8.0352612218450843E-4</v>
      </c>
      <c r="D372" s="9">
        <f t="shared" si="22"/>
        <v>0.9196473877815492</v>
      </c>
      <c r="E372" s="9">
        <f t="shared" si="23"/>
        <v>8.0352612218450803E-2</v>
      </c>
      <c r="T372" s="9"/>
      <c r="U372" s="9"/>
      <c r="V372" s="9"/>
      <c r="W372" s="17"/>
      <c r="X372" s="9"/>
    </row>
    <row r="373" spans="2:24">
      <c r="B373" s="9">
        <f t="shared" si="24"/>
        <v>252.82384321088432</v>
      </c>
      <c r="C373" s="9">
        <f t="shared" si="21"/>
        <v>7.9799468726687449E-4</v>
      </c>
      <c r="D373" s="9">
        <f t="shared" si="22"/>
        <v>0.92020053127331258</v>
      </c>
      <c r="E373" s="9">
        <f t="shared" si="23"/>
        <v>7.9799468726687417E-2</v>
      </c>
      <c r="T373" s="9"/>
      <c r="U373" s="9"/>
      <c r="V373" s="9"/>
      <c r="W373" s="17"/>
      <c r="X373" s="9"/>
    </row>
    <row r="374" spans="2:24">
      <c r="B374" s="9">
        <f t="shared" si="24"/>
        <v>253.51461873878264</v>
      </c>
      <c r="C374" s="9">
        <f t="shared" si="21"/>
        <v>7.9250133047937654E-4</v>
      </c>
      <c r="D374" s="9">
        <f t="shared" si="22"/>
        <v>0.9207498669520624</v>
      </c>
      <c r="E374" s="9">
        <f t="shared" si="23"/>
        <v>7.9250133047937599E-2</v>
      </c>
      <c r="T374" s="9"/>
      <c r="U374" s="9"/>
      <c r="V374" s="9"/>
      <c r="W374" s="17"/>
      <c r="X374" s="9"/>
    </row>
    <row r="375" spans="2:24">
      <c r="B375" s="9">
        <f t="shared" si="24"/>
        <v>254.20539426668097</v>
      </c>
      <c r="C375" s="9">
        <f t="shared" si="21"/>
        <v>7.8704578969401005E-4</v>
      </c>
      <c r="D375" s="9">
        <f t="shared" si="22"/>
        <v>0.92129542103059903</v>
      </c>
      <c r="E375" s="9">
        <f t="shared" si="23"/>
        <v>7.8704578969400973E-2</v>
      </c>
      <c r="T375" s="9"/>
      <c r="U375" s="9"/>
      <c r="V375" s="9"/>
      <c r="W375" s="17"/>
      <c r="X375" s="9"/>
    </row>
    <row r="376" spans="2:24">
      <c r="B376" s="9">
        <f t="shared" si="24"/>
        <v>254.89616979457929</v>
      </c>
      <c r="C376" s="9">
        <f t="shared" si="21"/>
        <v>7.8162780458724754E-4</v>
      </c>
      <c r="D376" s="9">
        <f t="shared" si="22"/>
        <v>0.92183721954127529</v>
      </c>
      <c r="E376" s="9">
        <f t="shared" si="23"/>
        <v>7.8162780458724712E-2</v>
      </c>
      <c r="T376" s="9"/>
      <c r="U376" s="9"/>
      <c r="V376" s="9"/>
      <c r="W376" s="17"/>
      <c r="X376" s="9"/>
    </row>
    <row r="377" spans="2:24">
      <c r="B377" s="9">
        <f t="shared" si="24"/>
        <v>255.58694532247762</v>
      </c>
      <c r="C377" s="9">
        <f t="shared" si="21"/>
        <v>7.7624711662761618E-4</v>
      </c>
      <c r="D377" s="9">
        <f t="shared" si="22"/>
        <v>0.92237528833723836</v>
      </c>
      <c r="E377" s="9">
        <f t="shared" si="23"/>
        <v>7.7624711662761636E-2</v>
      </c>
      <c r="T377" s="9"/>
      <c r="U377" s="9"/>
      <c r="V377" s="9"/>
      <c r="W377" s="17"/>
      <c r="X377" s="9"/>
    </row>
    <row r="378" spans="2:24">
      <c r="B378" s="9">
        <f t="shared" si="24"/>
        <v>256.27772085037594</v>
      </c>
      <c r="C378" s="9">
        <f t="shared" si="21"/>
        <v>7.7090346906336126E-4</v>
      </c>
      <c r="D378" s="9">
        <f t="shared" si="22"/>
        <v>0.92290965309366391</v>
      </c>
      <c r="E378" s="9">
        <f t="shared" si="23"/>
        <v>7.7090346906336094E-2</v>
      </c>
      <c r="T378" s="9"/>
      <c r="U378" s="9"/>
      <c r="V378" s="9"/>
      <c r="W378" s="17"/>
      <c r="X378" s="9"/>
    </row>
    <row r="379" spans="2:24">
      <c r="B379" s="9">
        <f t="shared" si="24"/>
        <v>256.96849637827427</v>
      </c>
      <c r="C379" s="9">
        <f t="shared" si="21"/>
        <v>7.6559660691019398E-4</v>
      </c>
      <c r="D379" s="9">
        <f t="shared" si="22"/>
        <v>0.92344033930898062</v>
      </c>
      <c r="E379" s="9">
        <f t="shared" si="23"/>
        <v>7.6559660691019382E-2</v>
      </c>
      <c r="T379" s="9"/>
      <c r="U379" s="9"/>
      <c r="V379" s="9"/>
      <c r="W379" s="17"/>
      <c r="X379" s="9"/>
    </row>
    <row r="380" spans="2:24">
      <c r="B380" s="9">
        <f t="shared" si="24"/>
        <v>257.65927190617259</v>
      </c>
      <c r="C380" s="9">
        <f t="shared" si="21"/>
        <v>7.603262769391259E-4</v>
      </c>
      <c r="D380" s="9">
        <f t="shared" si="22"/>
        <v>0.92396737230608739</v>
      </c>
      <c r="E380" s="9">
        <f t="shared" si="23"/>
        <v>7.6032627693912613E-2</v>
      </c>
      <c r="T380" s="9"/>
      <c r="U380" s="9"/>
      <c r="V380" s="9"/>
      <c r="W380" s="17"/>
      <c r="X380" s="9"/>
    </row>
    <row r="381" spans="2:24">
      <c r="B381" s="9">
        <f t="shared" si="24"/>
        <v>258.35004743407092</v>
      </c>
      <c r="C381" s="9">
        <f t="shared" si="21"/>
        <v>7.5509222766438427E-4</v>
      </c>
      <c r="D381" s="9">
        <f t="shared" si="22"/>
        <v>0.92449077723356154</v>
      </c>
      <c r="E381" s="9">
        <f t="shared" si="23"/>
        <v>7.5509222766438455E-2</v>
      </c>
      <c r="T381" s="9"/>
      <c r="U381" s="9"/>
      <c r="V381" s="9"/>
      <c r="W381" s="17"/>
      <c r="X381" s="9"/>
    </row>
    <row r="382" spans="2:24">
      <c r="B382" s="9">
        <f t="shared" si="24"/>
        <v>259.04082296196924</v>
      </c>
      <c r="C382" s="9">
        <f t="shared" si="21"/>
        <v>7.4989420933141285E-4</v>
      </c>
      <c r="D382" s="9">
        <f t="shared" si="22"/>
        <v>0.92501057906685868</v>
      </c>
      <c r="E382" s="9">
        <f t="shared" si="23"/>
        <v>7.4989420933141315E-2</v>
      </c>
      <c r="T382" s="9"/>
      <c r="U382" s="9"/>
      <c r="V382" s="9"/>
      <c r="W382" s="17"/>
      <c r="X382" s="9"/>
    </row>
    <row r="383" spans="2:24">
      <c r="B383" s="9">
        <f t="shared" si="24"/>
        <v>259.73159848986757</v>
      </c>
      <c r="C383" s="9">
        <f t="shared" si="21"/>
        <v>7.4473197390495234E-4</v>
      </c>
      <c r="D383" s="9">
        <f t="shared" si="22"/>
        <v>0.92552680260950471</v>
      </c>
      <c r="E383" s="9">
        <f t="shared" si="23"/>
        <v>7.4473197390495294E-2</v>
      </c>
      <c r="T383" s="9"/>
      <c r="U383" s="9"/>
      <c r="V383" s="9"/>
      <c r="W383" s="17"/>
      <c r="X383" s="9"/>
    </row>
    <row r="384" spans="2:24">
      <c r="B384" s="9">
        <f t="shared" si="24"/>
        <v>260.42237401776589</v>
      </c>
      <c r="C384" s="9">
        <f t="shared" si="21"/>
        <v>7.3960527505720743E-4</v>
      </c>
      <c r="D384" s="9">
        <f t="shared" si="22"/>
        <v>0.92603947249427931</v>
      </c>
      <c r="E384" s="9">
        <f t="shared" si="23"/>
        <v>7.3960527505720686E-2</v>
      </c>
      <c r="T384" s="9"/>
      <c r="U384" s="9"/>
      <c r="V384" s="9"/>
      <c r="W384" s="17"/>
      <c r="X384" s="9"/>
    </row>
    <row r="385" spans="2:24">
      <c r="B385" s="9">
        <f t="shared" si="24"/>
        <v>261.11314954566421</v>
      </c>
      <c r="C385" s="9">
        <f t="shared" si="21"/>
        <v>7.3451386815609075E-4</v>
      </c>
      <c r="D385" s="9">
        <f t="shared" si="22"/>
        <v>0.92654861318439097</v>
      </c>
      <c r="E385" s="9">
        <f t="shared" si="23"/>
        <v>7.3451386815609032E-2</v>
      </c>
      <c r="T385" s="9"/>
      <c r="U385" s="9"/>
      <c r="V385" s="9"/>
      <c r="W385" s="17"/>
      <c r="X385" s="9"/>
    </row>
    <row r="386" spans="2:24">
      <c r="B386" s="9">
        <f t="shared" si="24"/>
        <v>261.80392507356254</v>
      </c>
      <c r="C386" s="9">
        <f t="shared" si="21"/>
        <v>7.2945751025355065E-4</v>
      </c>
      <c r="D386" s="9">
        <f t="shared" si="22"/>
        <v>0.92705424897464495</v>
      </c>
      <c r="E386" s="9">
        <f t="shared" si="23"/>
        <v>7.2945751025355055E-2</v>
      </c>
      <c r="T386" s="9"/>
      <c r="U386" s="9"/>
      <c r="V386" s="9"/>
      <c r="W386" s="17"/>
      <c r="X386" s="9"/>
    </row>
    <row r="387" spans="2:24">
      <c r="B387" s="9">
        <f t="shared" si="24"/>
        <v>262.49470060146086</v>
      </c>
      <c r="C387" s="9">
        <f t="shared" si="21"/>
        <v>7.2443596007397849E-4</v>
      </c>
      <c r="D387" s="9">
        <f t="shared" si="22"/>
        <v>0.9275564039926022</v>
      </c>
      <c r="E387" s="9">
        <f t="shared" si="23"/>
        <v>7.2443596007397804E-2</v>
      </c>
      <c r="T387" s="9"/>
      <c r="U387" s="9"/>
      <c r="V387" s="9"/>
      <c r="W387" s="17"/>
      <c r="X387" s="9"/>
    </row>
    <row r="388" spans="2:24">
      <c r="B388" s="9">
        <f t="shared" si="24"/>
        <v>263.18547612935919</v>
      </c>
      <c r="C388" s="9">
        <f t="shared" si="21"/>
        <v>7.1944897800269405E-4</v>
      </c>
      <c r="D388" s="9">
        <f t="shared" si="22"/>
        <v>0.92805510219973064</v>
      </c>
      <c r="E388" s="9">
        <f t="shared" si="23"/>
        <v>7.1944897800269358E-2</v>
      </c>
      <c r="T388" s="9"/>
      <c r="U388" s="9"/>
      <c r="V388" s="9"/>
      <c r="W388" s="17"/>
      <c r="X388" s="9"/>
    </row>
    <row r="389" spans="2:24">
      <c r="B389" s="9">
        <f t="shared" si="24"/>
        <v>263.87625165725751</v>
      </c>
      <c r="C389" s="9">
        <f t="shared" si="21"/>
        <v>7.1449632607451376E-4</v>
      </c>
      <c r="D389" s="9">
        <f t="shared" si="22"/>
        <v>0.92855036739254859</v>
      </c>
      <c r="E389" s="9">
        <f t="shared" si="23"/>
        <v>7.1449632607451408E-2</v>
      </c>
      <c r="T389" s="9"/>
      <c r="U389" s="9"/>
      <c r="V389" s="9"/>
      <c r="W389" s="17"/>
      <c r="X389" s="9"/>
    </row>
    <row r="390" spans="2:24">
      <c r="B390" s="9">
        <f t="shared" si="24"/>
        <v>264.56702718515584</v>
      </c>
      <c r="C390" s="9">
        <f t="shared" si="21"/>
        <v>7.0957776796239536E-4</v>
      </c>
      <c r="D390" s="9">
        <f t="shared" si="22"/>
        <v>0.92904222320376051</v>
      </c>
      <c r="E390" s="9">
        <f t="shared" si="23"/>
        <v>7.0957776796239491E-2</v>
      </c>
      <c r="T390" s="9"/>
      <c r="U390" s="9"/>
      <c r="V390" s="9"/>
      <c r="W390" s="17"/>
      <c r="X390" s="9"/>
    </row>
    <row r="391" spans="2:24">
      <c r="B391" s="9">
        <f t="shared" si="24"/>
        <v>265.25780271305416</v>
      </c>
      <c r="C391" s="9">
        <f t="shared" si="21"/>
        <v>7.0469306896615977E-4</v>
      </c>
      <c r="D391" s="9">
        <f t="shared" si="22"/>
        <v>0.92953069310338399</v>
      </c>
      <c r="E391" s="9">
        <f t="shared" si="23"/>
        <v>7.0469306896616013E-2</v>
      </c>
      <c r="T391" s="9"/>
      <c r="U391" s="9"/>
      <c r="V391" s="9"/>
      <c r="W391" s="17"/>
      <c r="X391" s="9"/>
    </row>
    <row r="392" spans="2:24">
      <c r="B392" s="9">
        <f t="shared" si="24"/>
        <v>265.94857824095249</v>
      </c>
      <c r="C392" s="9">
        <f t="shared" ref="C392:C455" si="25" xml:space="preserve"> IFERROR((EXP(-B392/$B$4))/$B$4,)</f>
        <v>6.9984199600129217E-4</v>
      </c>
      <c r="D392" s="9">
        <f t="shared" ref="D392:D455" si="26">1-EXP(-B392/$B$4)</f>
        <v>0.93001580039987075</v>
      </c>
      <c r="E392" s="9">
        <f t="shared" ref="E392:E455" si="27">1-D392</f>
        <v>6.9984199600129249E-2</v>
      </c>
      <c r="T392" s="9"/>
      <c r="U392" s="9"/>
      <c r="V392" s="9"/>
      <c r="W392" s="17"/>
      <c r="X392" s="9"/>
    </row>
    <row r="393" spans="2:24">
      <c r="B393" s="9">
        <f t="shared" ref="B393:B456" si="28">B392+($B$1007+$B$7)/1000</f>
        <v>266.63935376885081</v>
      </c>
      <c r="C393" s="9">
        <f t="shared" si="25"/>
        <v>6.9502431758782152E-4</v>
      </c>
      <c r="D393" s="9">
        <f t="shared" si="26"/>
        <v>0.93049756824121788</v>
      </c>
      <c r="E393" s="9">
        <f t="shared" si="27"/>
        <v>6.9502431758782124E-2</v>
      </c>
      <c r="T393" s="9"/>
      <c r="U393" s="9"/>
      <c r="V393" s="9"/>
      <c r="W393" s="17"/>
      <c r="X393" s="9"/>
    </row>
    <row r="394" spans="2:24">
      <c r="B394" s="9">
        <f t="shared" si="28"/>
        <v>267.33012929674913</v>
      </c>
      <c r="C394" s="9">
        <f t="shared" si="25"/>
        <v>6.9023980383927253E-4</v>
      </c>
      <c r="D394" s="9">
        <f t="shared" si="26"/>
        <v>0.93097601961607279</v>
      </c>
      <c r="E394" s="9">
        <f t="shared" si="27"/>
        <v>6.9023980383927208E-2</v>
      </c>
      <c r="T394" s="9"/>
      <c r="U394" s="9"/>
      <c r="V394" s="9"/>
      <c r="W394" s="17"/>
      <c r="X394" s="9"/>
    </row>
    <row r="395" spans="2:24">
      <c r="B395" s="9">
        <f t="shared" si="28"/>
        <v>268.02090482464746</v>
      </c>
      <c r="C395" s="9">
        <f t="shared" si="25"/>
        <v>6.8548822645169826E-4</v>
      </c>
      <c r="D395" s="9">
        <f t="shared" si="26"/>
        <v>0.93145117735483018</v>
      </c>
      <c r="E395" s="9">
        <f t="shared" si="27"/>
        <v>6.8548822645169816E-2</v>
      </c>
      <c r="T395" s="9"/>
      <c r="U395" s="9"/>
      <c r="V395" s="9"/>
      <c r="W395" s="17"/>
      <c r="X395" s="9"/>
    </row>
    <row r="396" spans="2:24">
      <c r="B396" s="9">
        <f t="shared" si="28"/>
        <v>268.71168035254578</v>
      </c>
      <c r="C396" s="9">
        <f t="shared" si="25"/>
        <v>6.8076935869278393E-4</v>
      </c>
      <c r="D396" s="9">
        <f t="shared" si="26"/>
        <v>0.93192306413072157</v>
      </c>
      <c r="E396" s="9">
        <f t="shared" si="27"/>
        <v>6.8076935869278432E-2</v>
      </c>
      <c r="T396" s="9"/>
      <c r="U396" s="9"/>
      <c r="V396" s="9"/>
      <c r="W396" s="17"/>
      <c r="X396" s="9"/>
    </row>
    <row r="397" spans="2:24">
      <c r="B397" s="9">
        <f t="shared" si="28"/>
        <v>269.40245588044411</v>
      </c>
      <c r="C397" s="9">
        <f t="shared" si="25"/>
        <v>6.7608297539103015E-4</v>
      </c>
      <c r="D397" s="9">
        <f t="shared" si="26"/>
        <v>0.93239170246089698</v>
      </c>
      <c r="E397" s="9">
        <f t="shared" si="27"/>
        <v>6.7608297539103024E-2</v>
      </c>
      <c r="T397" s="9"/>
      <c r="U397" s="9"/>
      <c r="V397" s="9"/>
      <c r="W397" s="17"/>
      <c r="X397" s="9"/>
    </row>
    <row r="398" spans="2:24">
      <c r="B398" s="9">
        <f t="shared" si="28"/>
        <v>270.09323140834243</v>
      </c>
      <c r="C398" s="9">
        <f t="shared" si="25"/>
        <v>6.7142885292500629E-4</v>
      </c>
      <c r="D398" s="9">
        <f t="shared" si="26"/>
        <v>0.93285711470749932</v>
      </c>
      <c r="E398" s="9">
        <f t="shared" si="27"/>
        <v>6.7142885292500676E-2</v>
      </c>
      <c r="T398" s="9"/>
      <c r="U398" s="9"/>
      <c r="V398" s="9"/>
      <c r="W398" s="17"/>
      <c r="X398" s="9"/>
    </row>
    <row r="399" spans="2:24">
      <c r="B399" s="9">
        <f t="shared" si="28"/>
        <v>270.78400693624076</v>
      </c>
      <c r="C399" s="9">
        <f t="shared" si="25"/>
        <v>6.6680676921268209E-4</v>
      </c>
      <c r="D399" s="9">
        <f t="shared" si="26"/>
        <v>0.93331932307873178</v>
      </c>
      <c r="E399" s="9">
        <f t="shared" si="27"/>
        <v>6.6680676921268223E-2</v>
      </c>
      <c r="T399" s="9"/>
      <c r="U399" s="9"/>
      <c r="V399" s="9"/>
      <c r="W399" s="17"/>
      <c r="X399" s="9"/>
    </row>
    <row r="400" spans="2:24">
      <c r="B400" s="9">
        <f t="shared" si="28"/>
        <v>271.47478246413908</v>
      </c>
      <c r="C400" s="9">
        <f t="shared" si="25"/>
        <v>6.6221650370082766E-4</v>
      </c>
      <c r="D400" s="9">
        <f t="shared" si="26"/>
        <v>0.93377834962991724</v>
      </c>
      <c r="E400" s="9">
        <f t="shared" si="27"/>
        <v>6.6221650370082763E-2</v>
      </c>
      <c r="T400" s="9"/>
      <c r="U400" s="9"/>
      <c r="V400" s="9"/>
      <c r="W400" s="17"/>
      <c r="X400" s="9"/>
    </row>
    <row r="401" spans="2:24">
      <c r="B401" s="9">
        <f t="shared" si="28"/>
        <v>272.16555799203741</v>
      </c>
      <c r="C401" s="9">
        <f t="shared" si="25"/>
        <v>6.5765783735449181E-4</v>
      </c>
      <c r="D401" s="9">
        <f t="shared" si="26"/>
        <v>0.93423421626455083</v>
      </c>
      <c r="E401" s="9">
        <f t="shared" si="27"/>
        <v>6.5765783735449168E-2</v>
      </c>
      <c r="T401" s="9"/>
      <c r="U401" s="9"/>
      <c r="V401" s="9"/>
      <c r="W401" s="17"/>
      <c r="X401" s="9"/>
    </row>
    <row r="402" spans="2:24">
      <c r="B402" s="9">
        <f t="shared" si="28"/>
        <v>272.85633351993573</v>
      </c>
      <c r="C402" s="9">
        <f t="shared" si="25"/>
        <v>6.5313055264654932E-4</v>
      </c>
      <c r="D402" s="9">
        <f t="shared" si="26"/>
        <v>0.93468694473534508</v>
      </c>
      <c r="E402" s="9">
        <f t="shared" si="27"/>
        <v>6.5313055264654918E-2</v>
      </c>
      <c r="T402" s="9"/>
      <c r="U402" s="9"/>
      <c r="V402" s="9"/>
      <c r="W402" s="17"/>
      <c r="X402" s="9"/>
    </row>
    <row r="403" spans="2:24">
      <c r="B403" s="9">
        <f t="shared" si="28"/>
        <v>273.54710904783406</v>
      </c>
      <c r="C403" s="9">
        <f t="shared" si="25"/>
        <v>6.4863443354732113E-4</v>
      </c>
      <c r="D403" s="9">
        <f t="shared" si="26"/>
        <v>0.93513655664526785</v>
      </c>
      <c r="E403" s="9">
        <f t="shared" si="27"/>
        <v>6.4863443354732153E-2</v>
      </c>
      <c r="T403" s="9"/>
      <c r="U403" s="9"/>
      <c r="V403" s="9"/>
      <c r="W403" s="17"/>
      <c r="X403" s="9"/>
    </row>
    <row r="404" spans="2:24">
      <c r="B404" s="9">
        <f t="shared" si="28"/>
        <v>274.23788457573238</v>
      </c>
      <c r="C404" s="9">
        <f t="shared" si="25"/>
        <v>6.4416926551426551E-4</v>
      </c>
      <c r="D404" s="9">
        <f t="shared" si="26"/>
        <v>0.9355830734485735</v>
      </c>
      <c r="E404" s="9">
        <f t="shared" si="27"/>
        <v>6.4416926551426501E-2</v>
      </c>
      <c r="T404" s="9"/>
      <c r="U404" s="9"/>
      <c r="V404" s="9"/>
      <c r="W404" s="17"/>
      <c r="X404" s="9"/>
    </row>
    <row r="405" spans="2:24">
      <c r="B405" s="9">
        <f t="shared" si="28"/>
        <v>274.9286601036307</v>
      </c>
      <c r="C405" s="9">
        <f t="shared" si="25"/>
        <v>6.3973483548174193E-4</v>
      </c>
      <c r="D405" s="9">
        <f t="shared" si="26"/>
        <v>0.93602651645182577</v>
      </c>
      <c r="E405" s="9">
        <f t="shared" si="27"/>
        <v>6.3973483548174226E-2</v>
      </c>
      <c r="T405" s="9"/>
      <c r="U405" s="9"/>
      <c r="V405" s="9"/>
      <c r="W405" s="17"/>
      <c r="X405" s="9"/>
    </row>
    <row r="406" spans="2:24">
      <c r="B406" s="9">
        <f t="shared" si="28"/>
        <v>275.61943563152903</v>
      </c>
      <c r="C406" s="9">
        <f t="shared" si="25"/>
        <v>6.3533093185084294E-4</v>
      </c>
      <c r="D406" s="9">
        <f t="shared" si="26"/>
        <v>0.93646690681491573</v>
      </c>
      <c r="E406" s="9">
        <f t="shared" si="27"/>
        <v>6.3533093185084266E-2</v>
      </c>
      <c r="T406" s="9"/>
      <c r="U406" s="9"/>
      <c r="V406" s="9"/>
      <c r="W406" s="17"/>
      <c r="X406" s="9"/>
    </row>
    <row r="407" spans="2:24">
      <c r="B407" s="9">
        <f t="shared" si="28"/>
        <v>276.31021115942735</v>
      </c>
      <c r="C407" s="9">
        <f t="shared" si="25"/>
        <v>6.3095734447929819E-4</v>
      </c>
      <c r="D407" s="9">
        <f t="shared" si="26"/>
        <v>0.93690426555207018</v>
      </c>
      <c r="E407" s="9">
        <f t="shared" si="27"/>
        <v>6.3095734447929819E-2</v>
      </c>
      <c r="T407" s="9"/>
      <c r="U407" s="9"/>
      <c r="V407" s="9"/>
      <c r="W407" s="17"/>
      <c r="X407" s="9"/>
    </row>
    <row r="408" spans="2:24">
      <c r="B408" s="9">
        <f t="shared" si="28"/>
        <v>277.00098668732568</v>
      </c>
      <c r="C408" s="9">
        <f t="shared" si="25"/>
        <v>6.266138646714457E-4</v>
      </c>
      <c r="D408" s="9">
        <f t="shared" si="26"/>
        <v>0.93733861353285541</v>
      </c>
      <c r="E408" s="9">
        <f t="shared" si="27"/>
        <v>6.2661386467144586E-2</v>
      </c>
      <c r="T408" s="9"/>
      <c r="U408" s="9"/>
      <c r="V408" s="9"/>
      <c r="W408" s="17"/>
      <c r="X408" s="9"/>
    </row>
    <row r="409" spans="2:24">
      <c r="B409" s="9">
        <f t="shared" si="28"/>
        <v>277.691762215224</v>
      </c>
      <c r="C409" s="9">
        <f t="shared" si="25"/>
        <v>6.2230028516827528E-4</v>
      </c>
      <c r="D409" s="9">
        <f t="shared" si="26"/>
        <v>0.93776997148317243</v>
      </c>
      <c r="E409" s="9">
        <f t="shared" si="27"/>
        <v>6.2230028516827574E-2</v>
      </c>
      <c r="T409" s="9"/>
      <c r="U409" s="9"/>
      <c r="V409" s="9"/>
      <c r="W409" s="17"/>
      <c r="X409" s="9"/>
    </row>
    <row r="410" spans="2:24">
      <c r="B410" s="9">
        <f t="shared" si="28"/>
        <v>278.38253774312233</v>
      </c>
      <c r="C410" s="9">
        <f t="shared" si="25"/>
        <v>6.1801640013753702E-4</v>
      </c>
      <c r="D410" s="9">
        <f t="shared" si="26"/>
        <v>0.93819835998624634</v>
      </c>
      <c r="E410" s="9">
        <f t="shared" si="27"/>
        <v>6.1801640013753656E-2</v>
      </c>
      <c r="T410" s="9"/>
      <c r="U410" s="9"/>
      <c r="V410" s="9"/>
      <c r="W410" s="17"/>
      <c r="X410" s="9"/>
    </row>
    <row r="411" spans="2:24">
      <c r="B411" s="9">
        <f t="shared" si="28"/>
        <v>279.07331327102065</v>
      </c>
      <c r="C411" s="9">
        <f t="shared" si="25"/>
        <v>6.1376200516392062E-4</v>
      </c>
      <c r="D411" s="9">
        <f t="shared" si="26"/>
        <v>0.93862379948360797</v>
      </c>
      <c r="E411" s="9">
        <f t="shared" si="27"/>
        <v>6.1376200516392032E-2</v>
      </c>
      <c r="T411" s="9"/>
      <c r="U411" s="9"/>
      <c r="V411" s="9"/>
      <c r="W411" s="17"/>
      <c r="X411" s="9"/>
    </row>
    <row r="412" spans="2:24">
      <c r="B412" s="9">
        <f t="shared" si="28"/>
        <v>279.76408879891898</v>
      </c>
      <c r="C412" s="9">
        <f t="shared" si="25"/>
        <v>6.0953689723930113E-4</v>
      </c>
      <c r="D412" s="9">
        <f t="shared" si="26"/>
        <v>0.93904631027606988</v>
      </c>
      <c r="E412" s="9">
        <f t="shared" si="27"/>
        <v>6.0953689723930116E-2</v>
      </c>
      <c r="T412" s="9"/>
      <c r="U412" s="9"/>
      <c r="V412" s="9"/>
      <c r="W412" s="17"/>
      <c r="X412" s="9"/>
    </row>
    <row r="413" spans="2:24">
      <c r="B413" s="9">
        <f t="shared" si="28"/>
        <v>280.4548643268173</v>
      </c>
      <c r="C413" s="9">
        <f t="shared" si="25"/>
        <v>6.053408747530507E-4</v>
      </c>
      <c r="D413" s="9">
        <f t="shared" si="26"/>
        <v>0.93946591252469491</v>
      </c>
      <c r="E413" s="9">
        <f t="shared" si="27"/>
        <v>6.0534087475305087E-2</v>
      </c>
      <c r="T413" s="9"/>
      <c r="U413" s="9"/>
      <c r="V413" s="9"/>
      <c r="W413" s="17"/>
      <c r="X413" s="9"/>
    </row>
    <row r="414" spans="2:24">
      <c r="B414" s="9">
        <f t="shared" si="28"/>
        <v>281.14563985471563</v>
      </c>
      <c r="C414" s="9">
        <f t="shared" si="25"/>
        <v>6.0117373748242039E-4</v>
      </c>
      <c r="D414" s="9">
        <f t="shared" si="26"/>
        <v>0.939882626251758</v>
      </c>
      <c r="E414" s="9">
        <f t="shared" si="27"/>
        <v>6.0117373748241998E-2</v>
      </c>
      <c r="T414" s="9"/>
      <c r="U414" s="9"/>
      <c r="V414" s="9"/>
      <c r="W414" s="17"/>
      <c r="X414" s="9"/>
    </row>
    <row r="415" spans="2:24">
      <c r="B415" s="9">
        <f t="shared" si="28"/>
        <v>281.83641538261395</v>
      </c>
      <c r="C415" s="9">
        <f t="shared" si="25"/>
        <v>5.9703528658298444E-4</v>
      </c>
      <c r="D415" s="9">
        <f t="shared" si="26"/>
        <v>0.94029647134170158</v>
      </c>
      <c r="E415" s="9">
        <f t="shared" si="27"/>
        <v>5.9703528658298421E-2</v>
      </c>
      <c r="T415" s="9"/>
      <c r="U415" s="9"/>
      <c r="V415" s="9"/>
      <c r="W415" s="17"/>
      <c r="X415" s="9"/>
    </row>
    <row r="416" spans="2:24">
      <c r="B416" s="9">
        <f t="shared" si="28"/>
        <v>282.52719091051227</v>
      </c>
      <c r="C416" s="9">
        <f t="shared" si="25"/>
        <v>5.9292532457915273E-4</v>
      </c>
      <c r="D416" s="9">
        <f t="shared" si="26"/>
        <v>0.94070746754208467</v>
      </c>
      <c r="E416" s="9">
        <f t="shared" si="27"/>
        <v>5.9292532457915326E-2</v>
      </c>
      <c r="T416" s="9"/>
      <c r="U416" s="9"/>
      <c r="V416" s="9"/>
      <c r="W416" s="17"/>
      <c r="X416" s="9"/>
    </row>
    <row r="417" spans="2:24">
      <c r="B417" s="9">
        <f t="shared" si="28"/>
        <v>283.2179664384106</v>
      </c>
      <c r="C417" s="9">
        <f t="shared" si="25"/>
        <v>5.8884365535474706E-4</v>
      </c>
      <c r="D417" s="9">
        <f t="shared" si="26"/>
        <v>0.94111563446452529</v>
      </c>
      <c r="E417" s="9">
        <f t="shared" si="27"/>
        <v>5.8884365535474714E-2</v>
      </c>
      <c r="T417" s="9"/>
      <c r="U417" s="9"/>
      <c r="V417" s="9"/>
      <c r="W417" s="17"/>
      <c r="X417" s="9"/>
    </row>
    <row r="418" spans="2:24">
      <c r="B418" s="9">
        <f t="shared" si="28"/>
        <v>283.90874196630892</v>
      </c>
      <c r="C418" s="9">
        <f t="shared" si="25"/>
        <v>5.8479008414364384E-4</v>
      </c>
      <c r="D418" s="9">
        <f t="shared" si="26"/>
        <v>0.94152099158563562</v>
      </c>
      <c r="E418" s="9">
        <f t="shared" si="27"/>
        <v>5.8479008414364375E-2</v>
      </c>
      <c r="T418" s="9"/>
      <c r="U418" s="9"/>
      <c r="V418" s="9"/>
      <c r="W418" s="17"/>
      <c r="X418" s="9"/>
    </row>
    <row r="419" spans="2:24">
      <c r="B419" s="9">
        <f t="shared" si="28"/>
        <v>284.59951749420725</v>
      </c>
      <c r="C419" s="9">
        <f t="shared" si="25"/>
        <v>5.8076441752048032E-4</v>
      </c>
      <c r="D419" s="9">
        <f t="shared" si="26"/>
        <v>0.94192355824795193</v>
      </c>
      <c r="E419" s="9">
        <f t="shared" si="27"/>
        <v>5.8076441752048069E-2</v>
      </c>
      <c r="T419" s="9"/>
      <c r="U419" s="9"/>
      <c r="V419" s="9"/>
      <c r="W419" s="17"/>
      <c r="X419" s="9"/>
    </row>
    <row r="420" spans="2:24">
      <c r="B420" s="9">
        <f t="shared" si="28"/>
        <v>285.29029302210557</v>
      </c>
      <c r="C420" s="9">
        <f t="shared" si="25"/>
        <v>5.7676646339142423E-4</v>
      </c>
      <c r="D420" s="9">
        <f t="shared" si="26"/>
        <v>0.94232335366085762</v>
      </c>
      <c r="E420" s="9">
        <f t="shared" si="27"/>
        <v>5.7676646339142379E-2</v>
      </c>
      <c r="T420" s="9"/>
      <c r="U420" s="9"/>
      <c r="V420" s="9"/>
      <c r="W420" s="17"/>
      <c r="X420" s="9"/>
    </row>
    <row r="421" spans="2:24">
      <c r="B421" s="9">
        <f t="shared" si="28"/>
        <v>285.9810685500039</v>
      </c>
      <c r="C421" s="9">
        <f t="shared" si="25"/>
        <v>5.7279603098500773E-4</v>
      </c>
      <c r="D421" s="9">
        <f t="shared" si="26"/>
        <v>0.94272039690149922</v>
      </c>
      <c r="E421" s="9">
        <f t="shared" si="27"/>
        <v>5.7279603098500775E-2</v>
      </c>
      <c r="T421" s="9"/>
      <c r="U421" s="9"/>
      <c r="V421" s="9"/>
      <c r="W421" s="17"/>
      <c r="X421" s="9"/>
    </row>
    <row r="422" spans="2:24">
      <c r="B422" s="9">
        <f t="shared" si="28"/>
        <v>286.67184407790222</v>
      </c>
      <c r="C422" s="9">
        <f t="shared" si="25"/>
        <v>5.6885293084302496E-4</v>
      </c>
      <c r="D422" s="9">
        <f t="shared" si="26"/>
        <v>0.94311470691569754</v>
      </c>
      <c r="E422" s="9">
        <f t="shared" si="27"/>
        <v>5.6885293084302457E-2</v>
      </c>
      <c r="T422" s="9"/>
      <c r="U422" s="9"/>
      <c r="V422" s="9"/>
      <c r="W422" s="17"/>
      <c r="X422" s="9"/>
    </row>
    <row r="423" spans="2:24">
      <c r="B423" s="9">
        <f t="shared" si="28"/>
        <v>287.36261960580055</v>
      </c>
      <c r="C423" s="9">
        <f t="shared" si="25"/>
        <v>5.649369748114909E-4</v>
      </c>
      <c r="D423" s="9">
        <f t="shared" si="26"/>
        <v>0.94350630251885093</v>
      </c>
      <c r="E423" s="9">
        <f t="shared" si="27"/>
        <v>5.6493697481149074E-2</v>
      </c>
      <c r="T423" s="9"/>
      <c r="U423" s="9"/>
      <c r="V423" s="9"/>
      <c r="W423" s="17"/>
      <c r="X423" s="9"/>
    </row>
    <row r="424" spans="2:24">
      <c r="B424" s="9">
        <f t="shared" si="28"/>
        <v>288.05339513369887</v>
      </c>
      <c r="C424" s="9">
        <f t="shared" si="25"/>
        <v>5.6104797603166408E-4</v>
      </c>
      <c r="D424" s="9">
        <f t="shared" si="26"/>
        <v>0.94389520239683355</v>
      </c>
      <c r="E424" s="9">
        <f t="shared" si="27"/>
        <v>5.6104797603166445E-2</v>
      </c>
      <c r="T424" s="9"/>
      <c r="U424" s="9"/>
      <c r="V424" s="9"/>
      <c r="W424" s="17"/>
      <c r="X424" s="9"/>
    </row>
    <row r="425" spans="2:24">
      <c r="B425" s="9">
        <f t="shared" si="28"/>
        <v>288.7441706615972</v>
      </c>
      <c r="C425" s="9">
        <f t="shared" si="25"/>
        <v>5.5718574893112824E-4</v>
      </c>
      <c r="D425" s="9">
        <f t="shared" si="26"/>
        <v>0.94428142510688717</v>
      </c>
      <c r="E425" s="9">
        <f t="shared" si="27"/>
        <v>5.5718574893112827E-2</v>
      </c>
      <c r="T425" s="9"/>
      <c r="U425" s="9"/>
      <c r="V425" s="9"/>
      <c r="W425" s="17"/>
      <c r="X425" s="9"/>
    </row>
    <row r="426" spans="2:24">
      <c r="B426" s="9">
        <f t="shared" si="28"/>
        <v>289.43494618949552</v>
      </c>
      <c r="C426" s="9">
        <f t="shared" si="25"/>
        <v>5.5335010921493991E-4</v>
      </c>
      <c r="D426" s="9">
        <f t="shared" si="26"/>
        <v>0.94466498907850605</v>
      </c>
      <c r="E426" s="9">
        <f t="shared" si="27"/>
        <v>5.5335010921493955E-2</v>
      </c>
      <c r="T426" s="9"/>
      <c r="U426" s="9"/>
      <c r="V426" s="9"/>
      <c r="W426" s="17"/>
      <c r="X426" s="9"/>
    </row>
    <row r="427" spans="2:24">
      <c r="B427" s="9">
        <f t="shared" si="28"/>
        <v>290.12572171739384</v>
      </c>
      <c r="C427" s="9">
        <f t="shared" si="25"/>
        <v>5.4954087385683265E-4</v>
      </c>
      <c r="D427" s="9">
        <f t="shared" si="26"/>
        <v>0.9450459126143167</v>
      </c>
      <c r="E427" s="9">
        <f t="shared" si="27"/>
        <v>5.4954087385683303E-2</v>
      </c>
      <c r="T427" s="9"/>
      <c r="U427" s="9"/>
      <c r="V427" s="9"/>
      <c r="W427" s="17"/>
      <c r="X427" s="9"/>
    </row>
    <row r="428" spans="2:24">
      <c r="B428" s="9">
        <f t="shared" si="28"/>
        <v>290.81649724529217</v>
      </c>
      <c r="C428" s="9">
        <f t="shared" si="25"/>
        <v>5.4575786109048409E-4</v>
      </c>
      <c r="D428" s="9">
        <f t="shared" si="26"/>
        <v>0.94542421389095155</v>
      </c>
      <c r="E428" s="9">
        <f t="shared" si="27"/>
        <v>5.4575786109048452E-2</v>
      </c>
      <c r="T428" s="9"/>
      <c r="U428" s="9"/>
      <c r="V428" s="9"/>
      <c r="W428" s="17"/>
      <c r="X428" s="9"/>
    </row>
    <row r="429" spans="2:24">
      <c r="B429" s="9">
        <f t="shared" si="28"/>
        <v>291.50727277319049</v>
      </c>
      <c r="C429" s="9">
        <f t="shared" si="25"/>
        <v>5.4200089040084176E-4</v>
      </c>
      <c r="D429" s="9">
        <f t="shared" si="26"/>
        <v>0.94579991095991578</v>
      </c>
      <c r="E429" s="9">
        <f t="shared" si="27"/>
        <v>5.4200089040084221E-2</v>
      </c>
      <c r="T429" s="9"/>
      <c r="U429" s="9"/>
      <c r="V429" s="9"/>
      <c r="W429" s="17"/>
      <c r="X429" s="9"/>
    </row>
    <row r="430" spans="2:24">
      <c r="B430" s="9">
        <f t="shared" si="28"/>
        <v>292.19804830108882</v>
      </c>
      <c r="C430" s="9">
        <f t="shared" si="25"/>
        <v>5.382697825155109E-4</v>
      </c>
      <c r="D430" s="9">
        <f t="shared" si="26"/>
        <v>0.94617302174844886</v>
      </c>
      <c r="E430" s="9">
        <f t="shared" si="27"/>
        <v>5.3826978251551139E-2</v>
      </c>
      <c r="T430" s="9"/>
      <c r="U430" s="9"/>
      <c r="V430" s="9"/>
      <c r="W430" s="17"/>
      <c r="X430" s="9"/>
    </row>
    <row r="431" spans="2:24">
      <c r="B431" s="9">
        <f t="shared" si="28"/>
        <v>292.88882382898714</v>
      </c>
      <c r="C431" s="9">
        <f t="shared" si="25"/>
        <v>5.3456435939619896E-4</v>
      </c>
      <c r="D431" s="9">
        <f t="shared" si="26"/>
        <v>0.94654356406038009</v>
      </c>
      <c r="E431" s="9">
        <f t="shared" si="27"/>
        <v>5.3456435939619906E-2</v>
      </c>
      <c r="T431" s="9"/>
      <c r="U431" s="9"/>
      <c r="V431" s="9"/>
      <c r="W431" s="17"/>
      <c r="X431" s="9"/>
    </row>
    <row r="432" spans="2:24">
      <c r="B432" s="9">
        <f t="shared" si="28"/>
        <v>293.57959935688547</v>
      </c>
      <c r="C432" s="9">
        <f t="shared" si="25"/>
        <v>5.3088444423022056E-4</v>
      </c>
      <c r="D432" s="9">
        <f t="shared" si="26"/>
        <v>0.94691155557697793</v>
      </c>
      <c r="E432" s="9">
        <f t="shared" si="27"/>
        <v>5.3088444423022074E-2</v>
      </c>
      <c r="T432" s="9"/>
      <c r="U432" s="9"/>
      <c r="V432" s="9"/>
      <c r="W432" s="17"/>
      <c r="X432" s="9"/>
    </row>
    <row r="433" spans="2:24">
      <c r="B433" s="9">
        <f t="shared" si="28"/>
        <v>294.27037488478379</v>
      </c>
      <c r="C433" s="9">
        <f t="shared" si="25"/>
        <v>5.272298614220596E-4</v>
      </c>
      <c r="D433" s="9">
        <f t="shared" si="26"/>
        <v>0.94727701385779406</v>
      </c>
      <c r="E433" s="9">
        <f t="shared" si="27"/>
        <v>5.2722986142205941E-2</v>
      </c>
      <c r="T433" s="9"/>
      <c r="U433" s="9"/>
      <c r="V433" s="9"/>
      <c r="W433" s="17"/>
      <c r="X433" s="9"/>
    </row>
    <row r="434" spans="2:24">
      <c r="B434" s="9">
        <f t="shared" si="28"/>
        <v>294.96115041268212</v>
      </c>
      <c r="C434" s="9">
        <f t="shared" si="25"/>
        <v>5.2360043658499173E-4</v>
      </c>
      <c r="D434" s="9">
        <f t="shared" si="26"/>
        <v>0.94763995634150078</v>
      </c>
      <c r="E434" s="9">
        <f t="shared" si="27"/>
        <v>5.2360043658499222E-2</v>
      </c>
      <c r="T434" s="9"/>
      <c r="U434" s="9"/>
      <c r="V434" s="9"/>
      <c r="W434" s="17"/>
      <c r="X434" s="9"/>
    </row>
    <row r="435" spans="2:24">
      <c r="B435" s="9">
        <f t="shared" si="28"/>
        <v>295.65192594058044</v>
      </c>
      <c r="C435" s="9">
        <f t="shared" si="25"/>
        <v>5.19995996532762E-4</v>
      </c>
      <c r="D435" s="9">
        <f t="shared" si="26"/>
        <v>0.94800040034672384</v>
      </c>
      <c r="E435" s="9">
        <f t="shared" si="27"/>
        <v>5.1999599653276163E-2</v>
      </c>
      <c r="T435" s="9"/>
      <c r="U435" s="9"/>
      <c r="V435" s="9"/>
      <c r="W435" s="17"/>
      <c r="X435" s="9"/>
    </row>
    <row r="436" spans="2:24">
      <c r="B436" s="9">
        <f t="shared" si="28"/>
        <v>296.34270146847877</v>
      </c>
      <c r="C436" s="9">
        <f t="shared" si="25"/>
        <v>5.1641636927132165E-4</v>
      </c>
      <c r="D436" s="9">
        <f t="shared" si="26"/>
        <v>0.9483583630728678</v>
      </c>
      <c r="E436" s="9">
        <f t="shared" si="27"/>
        <v>5.1641636927132195E-2</v>
      </c>
      <c r="T436" s="9"/>
      <c r="U436" s="9"/>
      <c r="V436" s="9"/>
      <c r="W436" s="17"/>
      <c r="X436" s="9"/>
    </row>
    <row r="437" spans="2:24">
      <c r="B437" s="9">
        <f t="shared" si="28"/>
        <v>297.03347699637709</v>
      </c>
      <c r="C437" s="9">
        <f t="shared" si="25"/>
        <v>5.1286138399062031E-4</v>
      </c>
      <c r="D437" s="9">
        <f t="shared" si="26"/>
        <v>0.94871386160093796</v>
      </c>
      <c r="E437" s="9">
        <f t="shared" si="27"/>
        <v>5.1286138399062042E-2</v>
      </c>
      <c r="T437" s="9"/>
      <c r="U437" s="9"/>
      <c r="V437" s="9"/>
      <c r="W437" s="17"/>
      <c r="X437" s="9"/>
    </row>
    <row r="438" spans="2:24">
      <c r="B438" s="9">
        <f t="shared" si="28"/>
        <v>297.72425252427541</v>
      </c>
      <c r="C438" s="9">
        <f t="shared" si="25"/>
        <v>5.0933087105645527E-4</v>
      </c>
      <c r="D438" s="9">
        <f t="shared" si="26"/>
        <v>0.94906691289435452</v>
      </c>
      <c r="E438" s="9">
        <f t="shared" si="27"/>
        <v>5.093308710564548E-2</v>
      </c>
      <c r="T438" s="9"/>
      <c r="U438" s="9"/>
      <c r="V438" s="9"/>
      <c r="W438" s="17"/>
      <c r="X438" s="9"/>
    </row>
    <row r="439" spans="2:24">
      <c r="B439" s="9">
        <f t="shared" si="28"/>
        <v>298.41502805217374</v>
      </c>
      <c r="C439" s="9">
        <f t="shared" si="25"/>
        <v>5.0582466200237847E-4</v>
      </c>
      <c r="D439" s="9">
        <f t="shared" si="26"/>
        <v>0.94941753379976213</v>
      </c>
      <c r="E439" s="9">
        <f t="shared" si="27"/>
        <v>5.0582466200237874E-2</v>
      </c>
      <c r="T439" s="9"/>
      <c r="U439" s="9"/>
      <c r="V439" s="9"/>
      <c r="W439" s="17"/>
      <c r="X439" s="9"/>
    </row>
    <row r="440" spans="2:24">
      <c r="B440" s="9">
        <f t="shared" si="28"/>
        <v>299.10580358007206</v>
      </c>
      <c r="C440" s="9">
        <f t="shared" si="25"/>
        <v>5.0234258952165591E-4</v>
      </c>
      <c r="D440" s="9">
        <f t="shared" si="26"/>
        <v>0.9497657410478344</v>
      </c>
      <c r="E440" s="9">
        <f t="shared" si="27"/>
        <v>5.02342589521656E-2</v>
      </c>
      <c r="T440" s="9"/>
      <c r="U440" s="9"/>
      <c r="V440" s="9"/>
      <c r="W440" s="17"/>
      <c r="X440" s="9"/>
    </row>
    <row r="441" spans="2:24">
      <c r="B441" s="9">
        <f t="shared" si="28"/>
        <v>299.79657910797039</v>
      </c>
      <c r="C441" s="9">
        <f t="shared" si="25"/>
        <v>4.9888448745928572E-4</v>
      </c>
      <c r="D441" s="9">
        <f t="shared" si="26"/>
        <v>0.95011155125407143</v>
      </c>
      <c r="E441" s="9">
        <f t="shared" si="27"/>
        <v>4.9888448745928571E-2</v>
      </c>
      <c r="T441" s="9"/>
      <c r="U441" s="9"/>
      <c r="V441" s="9"/>
      <c r="W441" s="17"/>
      <c r="X441" s="9"/>
    </row>
    <row r="442" spans="2:24">
      <c r="B442" s="9">
        <f t="shared" si="28"/>
        <v>300.48735463586871</v>
      </c>
      <c r="C442" s="9">
        <f t="shared" si="25"/>
        <v>4.9545019080406811E-4</v>
      </c>
      <c r="D442" s="9">
        <f t="shared" si="26"/>
        <v>0.95045498091959324</v>
      </c>
      <c r="E442" s="9">
        <f t="shared" si="27"/>
        <v>4.954501908040676E-2</v>
      </c>
      <c r="T442" s="9"/>
      <c r="U442" s="9"/>
      <c r="V442" s="9"/>
      <c r="W442" s="17"/>
      <c r="X442" s="9"/>
    </row>
    <row r="443" spans="2:24">
      <c r="B443" s="9">
        <f t="shared" si="28"/>
        <v>301.17813016376704</v>
      </c>
      <c r="C443" s="9">
        <f t="shared" si="25"/>
        <v>4.9203953568073317E-4</v>
      </c>
      <c r="D443" s="9">
        <f t="shared" si="26"/>
        <v>0.95079604643192672</v>
      </c>
      <c r="E443" s="9">
        <f t="shared" si="27"/>
        <v>4.9203953568073278E-2</v>
      </c>
      <c r="T443" s="9"/>
      <c r="U443" s="9"/>
      <c r="V443" s="9"/>
      <c r="W443" s="17"/>
      <c r="X443" s="9"/>
    </row>
    <row r="444" spans="2:24">
      <c r="B444" s="9">
        <f t="shared" si="28"/>
        <v>301.86890569166536</v>
      </c>
      <c r="C444" s="9">
        <f t="shared" si="25"/>
        <v>4.886523593421202E-4</v>
      </c>
      <c r="D444" s="9">
        <f t="shared" si="26"/>
        <v>0.95113476406578801</v>
      </c>
      <c r="E444" s="9">
        <f t="shared" si="27"/>
        <v>4.8865235934211992E-2</v>
      </c>
      <c r="T444" s="9"/>
      <c r="U444" s="9"/>
      <c r="V444" s="9"/>
      <c r="W444" s="17"/>
      <c r="X444" s="9"/>
    </row>
    <row r="445" spans="2:24">
      <c r="B445" s="9">
        <f t="shared" si="28"/>
        <v>302.55968121956369</v>
      </c>
      <c r="C445" s="9">
        <f t="shared" si="25"/>
        <v>4.8528850016141218E-4</v>
      </c>
      <c r="D445" s="9">
        <f t="shared" si="26"/>
        <v>0.95147114998385873</v>
      </c>
      <c r="E445" s="9">
        <f t="shared" si="27"/>
        <v>4.8528850016141267E-2</v>
      </c>
      <c r="T445" s="9"/>
      <c r="U445" s="9"/>
      <c r="V445" s="9"/>
      <c r="W445" s="17"/>
      <c r="X445" s="9"/>
    </row>
    <row r="446" spans="2:24">
      <c r="B446" s="9">
        <f t="shared" si="28"/>
        <v>303.25045674746201</v>
      </c>
      <c r="C446" s="9">
        <f t="shared" si="25"/>
        <v>4.8194779762442277E-4</v>
      </c>
      <c r="D446" s="9">
        <f t="shared" si="26"/>
        <v>0.95180522023755776</v>
      </c>
      <c r="E446" s="9">
        <f t="shared" si="27"/>
        <v>4.8194779762442241E-2</v>
      </c>
      <c r="T446" s="9"/>
      <c r="U446" s="9"/>
      <c r="V446" s="9"/>
      <c r="W446" s="17"/>
      <c r="X446" s="9"/>
    </row>
    <row r="447" spans="2:24">
      <c r="B447" s="9">
        <f t="shared" si="28"/>
        <v>303.94123227536033</v>
      </c>
      <c r="C447" s="9">
        <f t="shared" si="25"/>
        <v>4.7863009232193803E-4</v>
      </c>
      <c r="D447" s="9">
        <f t="shared" si="26"/>
        <v>0.95213699076780622</v>
      </c>
      <c r="E447" s="9">
        <f t="shared" si="27"/>
        <v>4.7863009232193776E-2</v>
      </c>
      <c r="T447" s="9"/>
      <c r="U447" s="9"/>
      <c r="V447" s="9"/>
      <c r="W447" s="17"/>
      <c r="X447" s="9"/>
    </row>
    <row r="448" spans="2:24">
      <c r="B448" s="9">
        <f t="shared" si="28"/>
        <v>304.63200780325866</v>
      </c>
      <c r="C448" s="9">
        <f t="shared" si="25"/>
        <v>4.7533522594210928E-4</v>
      </c>
      <c r="D448" s="9">
        <f t="shared" si="26"/>
        <v>0.95246647740578905</v>
      </c>
      <c r="E448" s="9">
        <f t="shared" si="27"/>
        <v>4.7533522594210953E-2</v>
      </c>
      <c r="T448" s="9"/>
      <c r="U448" s="9"/>
      <c r="V448" s="9"/>
      <c r="W448" s="17"/>
      <c r="X448" s="9"/>
    </row>
    <row r="449" spans="2:24">
      <c r="B449" s="9">
        <f t="shared" si="28"/>
        <v>305.32278333115698</v>
      </c>
      <c r="C449" s="9">
        <f t="shared" si="25"/>
        <v>4.7206304126289891E-4</v>
      </c>
      <c r="D449" s="9">
        <f t="shared" si="26"/>
        <v>0.9527936958737101</v>
      </c>
      <c r="E449" s="9">
        <f t="shared" si="27"/>
        <v>4.72063041262899E-2</v>
      </c>
      <c r="T449" s="9"/>
      <c r="U449" s="9"/>
      <c r="V449" s="9"/>
      <c r="W449" s="17"/>
      <c r="X449" s="9"/>
    </row>
    <row r="450" spans="2:24">
      <c r="B450" s="9">
        <f t="shared" si="28"/>
        <v>306.01355885905531</v>
      </c>
      <c r="C450" s="9">
        <f t="shared" si="25"/>
        <v>4.6881338214457781E-4</v>
      </c>
      <c r="D450" s="9">
        <f t="shared" si="26"/>
        <v>0.95311866178554228</v>
      </c>
      <c r="E450" s="9">
        <f t="shared" si="27"/>
        <v>4.6881338214457724E-2</v>
      </c>
      <c r="T450" s="9"/>
      <c r="U450" s="9"/>
      <c r="V450" s="9"/>
      <c r="W450" s="17"/>
      <c r="X450" s="9"/>
    </row>
    <row r="451" spans="2:24">
      <c r="B451" s="9">
        <f t="shared" si="28"/>
        <v>306.70433438695363</v>
      </c>
      <c r="C451" s="9">
        <f t="shared" si="25"/>
        <v>4.6558609352227568E-4</v>
      </c>
      <c r="D451" s="9">
        <f t="shared" si="26"/>
        <v>0.95344139064777245</v>
      </c>
      <c r="E451" s="9">
        <f t="shared" si="27"/>
        <v>4.6558609352227553E-2</v>
      </c>
      <c r="T451" s="9"/>
      <c r="U451" s="9"/>
      <c r="V451" s="9"/>
      <c r="W451" s="17"/>
      <c r="X451" s="9"/>
    </row>
    <row r="452" spans="2:24">
      <c r="B452" s="9">
        <f t="shared" si="28"/>
        <v>307.39510991485196</v>
      </c>
      <c r="C452" s="9">
        <f t="shared" si="25"/>
        <v>4.6238102139858119E-4</v>
      </c>
      <c r="D452" s="9">
        <f t="shared" si="26"/>
        <v>0.95376189786014187</v>
      </c>
      <c r="E452" s="9">
        <f t="shared" si="27"/>
        <v>4.6238102139858128E-2</v>
      </c>
      <c r="T452" s="9"/>
      <c r="U452" s="9"/>
      <c r="V452" s="9"/>
      <c r="W452" s="17"/>
      <c r="X452" s="9"/>
    </row>
    <row r="453" spans="2:24">
      <c r="B453" s="9">
        <f t="shared" si="28"/>
        <v>308.08588544275028</v>
      </c>
      <c r="C453" s="9">
        <f t="shared" si="25"/>
        <v>4.5919801283619382E-4</v>
      </c>
      <c r="D453" s="9">
        <f t="shared" si="26"/>
        <v>0.95408019871638061</v>
      </c>
      <c r="E453" s="9">
        <f t="shared" si="27"/>
        <v>4.5919801283619388E-2</v>
      </c>
      <c r="T453" s="9"/>
      <c r="U453" s="9"/>
      <c r="V453" s="9"/>
      <c r="W453" s="17"/>
      <c r="X453" s="9"/>
    </row>
    <row r="454" spans="2:24">
      <c r="B454" s="9">
        <f t="shared" si="28"/>
        <v>308.77666097064861</v>
      </c>
      <c r="C454" s="9">
        <f t="shared" si="25"/>
        <v>4.5603691595062551E-4</v>
      </c>
      <c r="D454" s="9">
        <f t="shared" si="26"/>
        <v>0.9543963084049375</v>
      </c>
      <c r="E454" s="9">
        <f t="shared" si="27"/>
        <v>4.5603691595062501E-2</v>
      </c>
      <c r="T454" s="9"/>
      <c r="U454" s="9"/>
      <c r="V454" s="9"/>
      <c r="W454" s="17"/>
      <c r="X454" s="9"/>
    </row>
    <row r="455" spans="2:24">
      <c r="B455" s="9">
        <f t="shared" si="28"/>
        <v>309.46743649854693</v>
      </c>
      <c r="C455" s="9">
        <f t="shared" si="25"/>
        <v>4.5289757990295417E-4</v>
      </c>
      <c r="D455" s="9">
        <f t="shared" si="26"/>
        <v>0.95471024200970456</v>
      </c>
      <c r="E455" s="9">
        <f t="shared" si="27"/>
        <v>4.5289757990295443E-2</v>
      </c>
      <c r="T455" s="9"/>
      <c r="U455" s="9"/>
      <c r="V455" s="9"/>
      <c r="W455" s="17"/>
      <c r="X455" s="9"/>
    </row>
    <row r="456" spans="2:24">
      <c r="B456" s="9">
        <f t="shared" si="28"/>
        <v>310.15821202644526</v>
      </c>
      <c r="C456" s="9">
        <f t="shared" ref="C456:C519" si="29" xml:space="preserve"> IFERROR((EXP(-B456/$B$4))/$B$4,)</f>
        <v>4.4977985489262536E-4</v>
      </c>
      <c r="D456" s="9">
        <f t="shared" ref="D456:D519" si="30">1-EXP(-B456/$B$4)</f>
        <v>0.95502201451073743</v>
      </c>
      <c r="E456" s="9">
        <f t="shared" ref="E456:E519" si="31">1-D456</f>
        <v>4.4977985489262573E-2</v>
      </c>
      <c r="T456" s="9"/>
      <c r="U456" s="9"/>
      <c r="V456" s="9"/>
      <c r="W456" s="17"/>
      <c r="X456" s="9"/>
    </row>
    <row r="457" spans="2:24">
      <c r="B457" s="9">
        <f t="shared" ref="B457:B520" si="32">B456+($B$1007+$B$7)/1000</f>
        <v>310.84898755434358</v>
      </c>
      <c r="C457" s="9">
        <f t="shared" si="29"/>
        <v>4.4668359215030478E-4</v>
      </c>
      <c r="D457" s="9">
        <f t="shared" si="30"/>
        <v>0.95533164078496957</v>
      </c>
      <c r="E457" s="9">
        <f t="shared" si="31"/>
        <v>4.4668359215030429E-2</v>
      </c>
      <c r="T457" s="9"/>
      <c r="U457" s="9"/>
      <c r="V457" s="9"/>
      <c r="W457" s="17"/>
      <c r="X457" s="9"/>
    </row>
    <row r="458" spans="2:24">
      <c r="B458" s="9">
        <f t="shared" si="32"/>
        <v>311.5397630822419</v>
      </c>
      <c r="C458" s="9">
        <f t="shared" si="29"/>
        <v>4.4360864393077812E-4</v>
      </c>
      <c r="D458" s="9">
        <f t="shared" si="30"/>
        <v>0.95563913560692215</v>
      </c>
      <c r="E458" s="9">
        <f t="shared" si="31"/>
        <v>4.4360864393077848E-2</v>
      </c>
      <c r="T458" s="9"/>
      <c r="U458" s="9"/>
      <c r="V458" s="9"/>
      <c r="W458" s="17"/>
      <c r="X458" s="9"/>
    </row>
    <row r="459" spans="2:24">
      <c r="B459" s="9">
        <f t="shared" si="32"/>
        <v>312.23053861014023</v>
      </c>
      <c r="C459" s="9">
        <f t="shared" si="29"/>
        <v>4.4055486350590291E-4</v>
      </c>
      <c r="D459" s="9">
        <f t="shared" si="30"/>
        <v>0.95594451364940969</v>
      </c>
      <c r="E459" s="9">
        <f t="shared" si="31"/>
        <v>4.4055486350590312E-2</v>
      </c>
      <c r="T459" s="9"/>
      <c r="U459" s="9"/>
      <c r="V459" s="9"/>
      <c r="W459" s="17"/>
      <c r="X459" s="9"/>
    </row>
    <row r="460" spans="2:24">
      <c r="B460" s="9">
        <f t="shared" si="32"/>
        <v>312.92131413803855</v>
      </c>
      <c r="C460" s="9">
        <f t="shared" si="29"/>
        <v>4.3752210515760558E-4</v>
      </c>
      <c r="D460" s="9">
        <f t="shared" si="30"/>
        <v>0.95624778948423939</v>
      </c>
      <c r="E460" s="9">
        <f t="shared" si="31"/>
        <v>4.3752210515760614E-2</v>
      </c>
      <c r="T460" s="9"/>
      <c r="U460" s="9"/>
      <c r="V460" s="9"/>
      <c r="W460" s="17"/>
      <c r="X460" s="9"/>
    </row>
    <row r="461" spans="2:24">
      <c r="B461" s="9">
        <f t="shared" si="32"/>
        <v>313.61208966593688</v>
      </c>
      <c r="C461" s="9">
        <f t="shared" si="29"/>
        <v>4.3451022417092898E-4</v>
      </c>
      <c r="D461" s="9">
        <f t="shared" si="30"/>
        <v>0.95654897758290713</v>
      </c>
      <c r="E461" s="9">
        <f t="shared" si="31"/>
        <v>4.3451022417092866E-2</v>
      </c>
      <c r="T461" s="9"/>
      <c r="U461" s="9"/>
      <c r="V461" s="9"/>
      <c r="W461" s="17"/>
      <c r="X461" s="9"/>
    </row>
    <row r="462" spans="2:24">
      <c r="B462" s="9">
        <f t="shared" si="32"/>
        <v>314.3028651938352</v>
      </c>
      <c r="C462" s="9">
        <f t="shared" si="29"/>
        <v>4.3151907682712675E-4</v>
      </c>
      <c r="D462" s="9">
        <f t="shared" si="30"/>
        <v>0.95684809231728729</v>
      </c>
      <c r="E462" s="9">
        <f t="shared" si="31"/>
        <v>4.3151907682712709E-2</v>
      </c>
      <c r="T462" s="9"/>
      <c r="U462" s="9"/>
      <c r="V462" s="9"/>
      <c r="W462" s="17"/>
      <c r="X462" s="9"/>
    </row>
    <row r="463" spans="2:24">
      <c r="B463" s="9">
        <f t="shared" si="32"/>
        <v>314.99364072173353</v>
      </c>
      <c r="C463" s="9">
        <f t="shared" si="29"/>
        <v>4.2854852039680492E-4</v>
      </c>
      <c r="D463" s="9">
        <f t="shared" si="30"/>
        <v>0.95714514796031946</v>
      </c>
      <c r="E463" s="9">
        <f t="shared" si="31"/>
        <v>4.2854852039680535E-2</v>
      </c>
      <c r="T463" s="9"/>
      <c r="U463" s="9"/>
      <c r="V463" s="9"/>
      <c r="W463" s="17"/>
      <c r="X463" s="9"/>
    </row>
    <row r="464" spans="2:24">
      <c r="B464" s="9">
        <f t="shared" si="32"/>
        <v>315.68441624963185</v>
      </c>
      <c r="C464" s="9">
        <f t="shared" si="29"/>
        <v>4.2559841313311232E-4</v>
      </c>
      <c r="D464" s="9">
        <f t="shared" si="30"/>
        <v>0.95744015868668875</v>
      </c>
      <c r="E464" s="9">
        <f t="shared" si="31"/>
        <v>4.2559841313311253E-2</v>
      </c>
      <c r="T464" s="9"/>
      <c r="U464" s="9"/>
      <c r="V464" s="9"/>
      <c r="W464" s="17"/>
      <c r="X464" s="9"/>
    </row>
    <row r="465" spans="2:24">
      <c r="B465" s="9">
        <f t="shared" si="32"/>
        <v>316.37519177753018</v>
      </c>
      <c r="C465" s="9">
        <f t="shared" si="29"/>
        <v>4.2266861426497603E-4</v>
      </c>
      <c r="D465" s="9">
        <f t="shared" si="30"/>
        <v>0.9577331385735024</v>
      </c>
      <c r="E465" s="9">
        <f t="shared" si="31"/>
        <v>4.2266861426497604E-2</v>
      </c>
      <c r="T465" s="9"/>
      <c r="U465" s="9"/>
      <c r="V465" s="9"/>
      <c r="W465" s="17"/>
      <c r="X465" s="9"/>
    </row>
    <row r="466" spans="2:24">
      <c r="B466" s="9">
        <f t="shared" si="32"/>
        <v>317.0659673054285</v>
      </c>
      <c r="C466" s="9">
        <f t="shared" si="29"/>
        <v>4.1975898399038462E-4</v>
      </c>
      <c r="D466" s="9">
        <f t="shared" si="30"/>
        <v>0.95802410160096152</v>
      </c>
      <c r="E466" s="9">
        <f t="shared" si="31"/>
        <v>4.197589839903848E-2</v>
      </c>
      <c r="T466" s="9"/>
      <c r="U466" s="9"/>
      <c r="V466" s="9"/>
      <c r="W466" s="17"/>
      <c r="X466" s="9"/>
    </row>
    <row r="467" spans="2:24">
      <c r="B467" s="9">
        <f t="shared" si="32"/>
        <v>317.75674283332683</v>
      </c>
      <c r="C467" s="9">
        <f t="shared" si="29"/>
        <v>4.1686938346971626E-4</v>
      </c>
      <c r="D467" s="9">
        <f t="shared" si="30"/>
        <v>0.95831306165302843</v>
      </c>
      <c r="E467" s="9">
        <f t="shared" si="31"/>
        <v>4.1686938346971569E-2</v>
      </c>
      <c r="T467" s="9"/>
      <c r="U467" s="9"/>
      <c r="V467" s="9"/>
      <c r="W467" s="17"/>
      <c r="X467" s="9"/>
    </row>
    <row r="468" spans="2:24">
      <c r="B468" s="9">
        <f t="shared" si="32"/>
        <v>318.44751836122515</v>
      </c>
      <c r="C468" s="9">
        <f t="shared" si="29"/>
        <v>4.1399967481911505E-4</v>
      </c>
      <c r="D468" s="9">
        <f t="shared" si="30"/>
        <v>0.95860003251808845</v>
      </c>
      <c r="E468" s="9">
        <f t="shared" si="31"/>
        <v>4.1399967481911548E-2</v>
      </c>
      <c r="T468" s="9"/>
      <c r="U468" s="9"/>
      <c r="V468" s="9"/>
      <c r="W468" s="17"/>
      <c r="X468" s="9"/>
    </row>
    <row r="469" spans="2:24">
      <c r="B469" s="9">
        <f t="shared" si="32"/>
        <v>319.13829388912347</v>
      </c>
      <c r="C469" s="9">
        <f t="shared" si="29"/>
        <v>4.1114972110391066E-4</v>
      </c>
      <c r="D469" s="9">
        <f t="shared" si="30"/>
        <v>0.95888502788960894</v>
      </c>
      <c r="E469" s="9">
        <f t="shared" si="31"/>
        <v>4.1114972110391057E-2</v>
      </c>
      <c r="T469" s="9"/>
      <c r="U469" s="9"/>
      <c r="V469" s="9"/>
      <c r="W469" s="17"/>
      <c r="X469" s="9"/>
    </row>
    <row r="470" spans="2:24">
      <c r="B470" s="9">
        <f t="shared" si="32"/>
        <v>319.8290694170218</v>
      </c>
      <c r="C470" s="9">
        <f t="shared" si="29"/>
        <v>4.0831938633208436E-4</v>
      </c>
      <c r="D470" s="9">
        <f t="shared" si="30"/>
        <v>0.95916806136679156</v>
      </c>
      <c r="E470" s="9">
        <f t="shared" si="31"/>
        <v>4.0831938633208442E-2</v>
      </c>
      <c r="T470" s="9"/>
      <c r="U470" s="9"/>
      <c r="V470" s="9"/>
      <c r="W470" s="17"/>
      <c r="X470" s="9"/>
    </row>
    <row r="471" spans="2:24">
      <c r="B471" s="9">
        <f t="shared" si="32"/>
        <v>320.51984494492012</v>
      </c>
      <c r="C471" s="9">
        <f t="shared" si="29"/>
        <v>4.0550853544777976E-4</v>
      </c>
      <c r="D471" s="9">
        <f t="shared" si="30"/>
        <v>0.95944914645522206</v>
      </c>
      <c r="E471" s="9">
        <f t="shared" si="31"/>
        <v>4.0550853544777943E-2</v>
      </c>
      <c r="T471" s="9"/>
      <c r="U471" s="9"/>
      <c r="V471" s="9"/>
      <c r="W471" s="17"/>
      <c r="X471" s="9"/>
    </row>
    <row r="472" spans="2:24">
      <c r="B472" s="9">
        <f t="shared" si="32"/>
        <v>321.21062047281845</v>
      </c>
      <c r="C472" s="9">
        <f t="shared" si="29"/>
        <v>4.0271703432485874E-4</v>
      </c>
      <c r="D472" s="9">
        <f t="shared" si="30"/>
        <v>0.95972829656751413</v>
      </c>
      <c r="E472" s="9">
        <f t="shared" si="31"/>
        <v>4.0271703432485872E-2</v>
      </c>
      <c r="T472" s="9"/>
      <c r="U472" s="9"/>
      <c r="V472" s="9"/>
      <c r="W472" s="17"/>
      <c r="X472" s="9"/>
    </row>
    <row r="473" spans="2:24">
      <c r="B473" s="9">
        <f t="shared" si="32"/>
        <v>321.90139600071677</v>
      </c>
      <c r="C473" s="9">
        <f t="shared" si="29"/>
        <v>3.9994474976050076E-4</v>
      </c>
      <c r="D473" s="9">
        <f t="shared" si="30"/>
        <v>0.96000552502394987</v>
      </c>
      <c r="E473" s="9">
        <f t="shared" si="31"/>
        <v>3.9994474976050132E-2</v>
      </c>
      <c r="T473" s="9"/>
      <c r="U473" s="9"/>
      <c r="V473" s="9"/>
      <c r="W473" s="17"/>
      <c r="X473" s="9"/>
    </row>
    <row r="474" spans="2:24">
      <c r="B474" s="9">
        <f t="shared" si="32"/>
        <v>322.5921715286151</v>
      </c>
      <c r="C474" s="9">
        <f t="shared" si="29"/>
        <v>3.9719154946884735E-4</v>
      </c>
      <c r="D474" s="9">
        <f t="shared" si="30"/>
        <v>0.96028084505311528</v>
      </c>
      <c r="E474" s="9">
        <f t="shared" si="31"/>
        <v>3.9719154946884716E-2</v>
      </c>
      <c r="T474" s="9"/>
      <c r="U474" s="9"/>
      <c r="V474" s="9"/>
      <c r="W474" s="17"/>
      <c r="X474" s="9"/>
    </row>
    <row r="475" spans="2:24">
      <c r="B475" s="9">
        <f t="shared" si="32"/>
        <v>323.28294705651342</v>
      </c>
      <c r="C475" s="9">
        <f t="shared" si="29"/>
        <v>3.9445730207468907E-4</v>
      </c>
      <c r="D475" s="9">
        <f t="shared" si="30"/>
        <v>0.96055426979253111</v>
      </c>
      <c r="E475" s="9">
        <f t="shared" si="31"/>
        <v>3.9445730207468888E-2</v>
      </c>
      <c r="T475" s="9"/>
      <c r="U475" s="9"/>
      <c r="V475" s="9"/>
      <c r="W475" s="17"/>
      <c r="X475" s="9"/>
    </row>
    <row r="476" spans="2:24">
      <c r="B476" s="9">
        <f t="shared" si="32"/>
        <v>323.97372258441175</v>
      </c>
      <c r="C476" s="9">
        <f t="shared" si="29"/>
        <v>3.9174187710719734E-4</v>
      </c>
      <c r="D476" s="9">
        <f t="shared" si="30"/>
        <v>0.96082581228928032</v>
      </c>
      <c r="E476" s="9">
        <f t="shared" si="31"/>
        <v>3.9174187710719677E-2</v>
      </c>
      <c r="T476" s="9"/>
      <c r="U476" s="9"/>
      <c r="V476" s="9"/>
      <c r="W476" s="17"/>
      <c r="X476" s="9"/>
    </row>
    <row r="477" spans="2:24">
      <c r="B477" s="9">
        <f t="shared" si="32"/>
        <v>324.66449811231007</v>
      </c>
      <c r="C477" s="9">
        <f t="shared" si="29"/>
        <v>3.8904514499369844E-4</v>
      </c>
      <c r="D477" s="9">
        <f t="shared" si="30"/>
        <v>0.96109548550063018</v>
      </c>
      <c r="E477" s="9">
        <f t="shared" si="31"/>
        <v>3.8904514499369824E-2</v>
      </c>
      <c r="T477" s="9"/>
      <c r="U477" s="9"/>
      <c r="V477" s="9"/>
      <c r="W477" s="17"/>
      <c r="X477" s="9"/>
    </row>
    <row r="478" spans="2:24">
      <c r="B478" s="9">
        <f t="shared" si="32"/>
        <v>325.3552736402084</v>
      </c>
      <c r="C478" s="9">
        <f t="shared" si="29"/>
        <v>3.8636697705349071E-4</v>
      </c>
      <c r="D478" s="9">
        <f t="shared" si="30"/>
        <v>0.96136330229465095</v>
      </c>
      <c r="E478" s="9">
        <f t="shared" si="31"/>
        <v>3.8636697705349055E-2</v>
      </c>
      <c r="T478" s="9"/>
      <c r="U478" s="9"/>
      <c r="V478" s="9"/>
      <c r="W478" s="17"/>
      <c r="X478" s="9"/>
    </row>
    <row r="479" spans="2:24">
      <c r="B479" s="9">
        <f t="shared" si="32"/>
        <v>326.04604916810672</v>
      </c>
      <c r="C479" s="9">
        <f t="shared" si="29"/>
        <v>3.8370724549170385E-4</v>
      </c>
      <c r="D479" s="9">
        <f t="shared" si="30"/>
        <v>0.96162927545082966</v>
      </c>
      <c r="E479" s="9">
        <f t="shared" si="31"/>
        <v>3.8370724549170343E-2</v>
      </c>
      <c r="T479" s="9"/>
      <c r="U479" s="9"/>
      <c r="V479" s="9"/>
      <c r="W479" s="17"/>
      <c r="X479" s="9"/>
    </row>
    <row r="480" spans="2:24">
      <c r="B480" s="9">
        <f t="shared" si="32"/>
        <v>326.73682469600504</v>
      </c>
      <c r="C480" s="9">
        <f t="shared" si="29"/>
        <v>3.8106582339320153E-4</v>
      </c>
      <c r="D480" s="9">
        <f t="shared" si="30"/>
        <v>0.96189341766067982</v>
      </c>
      <c r="E480" s="9">
        <f t="shared" si="31"/>
        <v>3.8106582339320183E-2</v>
      </c>
      <c r="T480" s="9"/>
      <c r="U480" s="9"/>
      <c r="V480" s="9"/>
      <c r="W480" s="17"/>
      <c r="X480" s="9"/>
    </row>
    <row r="481" spans="2:24">
      <c r="B481" s="9">
        <f t="shared" si="32"/>
        <v>327.42760022390337</v>
      </c>
      <c r="C481" s="9">
        <f t="shared" si="29"/>
        <v>3.7844258471652535E-4</v>
      </c>
      <c r="D481" s="9">
        <f t="shared" si="30"/>
        <v>0.96215574152834749</v>
      </c>
      <c r="E481" s="9">
        <f t="shared" si="31"/>
        <v>3.7844258471652514E-2</v>
      </c>
      <c r="T481" s="9"/>
      <c r="U481" s="9"/>
      <c r="V481" s="9"/>
      <c r="W481" s="17"/>
      <c r="X481" s="9"/>
    </row>
    <row r="482" spans="2:24">
      <c r="B482" s="9">
        <f t="shared" si="32"/>
        <v>328.11837575180169</v>
      </c>
      <c r="C482" s="9">
        <f t="shared" si="29"/>
        <v>3.7583740428787983E-4</v>
      </c>
      <c r="D482" s="9">
        <f t="shared" si="30"/>
        <v>0.96241625957121202</v>
      </c>
      <c r="E482" s="9">
        <f t="shared" si="31"/>
        <v>3.7583740428787982E-2</v>
      </c>
      <c r="T482" s="9"/>
      <c r="U482" s="9"/>
      <c r="V482" s="9"/>
      <c r="W482" s="17"/>
      <c r="X482" s="9"/>
    </row>
    <row r="483" spans="2:24">
      <c r="B483" s="9">
        <f t="shared" si="32"/>
        <v>328.80915127970002</v>
      </c>
      <c r="C483" s="9">
        <f t="shared" si="29"/>
        <v>3.7325015779515964E-4</v>
      </c>
      <c r="D483" s="9">
        <f t="shared" si="30"/>
        <v>0.96267498422048403</v>
      </c>
      <c r="E483" s="9">
        <f t="shared" si="31"/>
        <v>3.7325015779515969E-2</v>
      </c>
      <c r="T483" s="9"/>
      <c r="U483" s="9"/>
      <c r="V483" s="9"/>
      <c r="W483" s="17"/>
      <c r="X483" s="9"/>
    </row>
    <row r="484" spans="2:24">
      <c r="B484" s="9">
        <f t="shared" si="32"/>
        <v>329.49992680759834</v>
      </c>
      <c r="C484" s="9">
        <f t="shared" si="29"/>
        <v>3.7068072178201851E-4</v>
      </c>
      <c r="D484" s="9">
        <f t="shared" si="30"/>
        <v>0.96293192782179815</v>
      </c>
      <c r="E484" s="9">
        <f t="shared" si="31"/>
        <v>3.706807217820185E-2</v>
      </c>
      <c r="T484" s="9"/>
      <c r="U484" s="9"/>
      <c r="V484" s="9"/>
      <c r="W484" s="17"/>
      <c r="X484" s="9"/>
    </row>
    <row r="485" spans="2:24">
      <c r="B485" s="9">
        <f t="shared" si="32"/>
        <v>330.19070233549667</v>
      </c>
      <c r="C485" s="9">
        <f t="shared" si="29"/>
        <v>3.6812897364197733E-4</v>
      </c>
      <c r="D485" s="9">
        <f t="shared" si="30"/>
        <v>0.96318710263580232</v>
      </c>
      <c r="E485" s="9">
        <f t="shared" si="31"/>
        <v>3.6812897364197683E-2</v>
      </c>
      <c r="T485" s="9"/>
      <c r="U485" s="9"/>
      <c r="V485" s="9"/>
      <c r="W485" s="17"/>
      <c r="X485" s="9"/>
    </row>
    <row r="486" spans="2:24">
      <c r="B486" s="9">
        <f t="shared" si="32"/>
        <v>330.88147786339499</v>
      </c>
      <c r="C486" s="9">
        <f t="shared" si="29"/>
        <v>3.6559479161257417E-4</v>
      </c>
      <c r="D486" s="9">
        <f t="shared" si="30"/>
        <v>0.96344052083874254</v>
      </c>
      <c r="E486" s="9">
        <f t="shared" si="31"/>
        <v>3.6559479161257458E-2</v>
      </c>
      <c r="T486" s="9"/>
      <c r="U486" s="9"/>
      <c r="V486" s="9"/>
      <c r="W486" s="17"/>
      <c r="X486" s="9"/>
    </row>
    <row r="487" spans="2:24">
      <c r="B487" s="9">
        <f t="shared" si="32"/>
        <v>331.57225339129332</v>
      </c>
      <c r="C487" s="9">
        <f t="shared" si="29"/>
        <v>3.6307805476955409E-4</v>
      </c>
      <c r="D487" s="9">
        <f t="shared" si="30"/>
        <v>0.96369219452304455</v>
      </c>
      <c r="E487" s="9">
        <f t="shared" si="31"/>
        <v>3.6307805476955446E-2</v>
      </c>
      <c r="T487" s="9"/>
      <c r="U487" s="9"/>
      <c r="V487" s="9"/>
      <c r="W487" s="17"/>
      <c r="X487" s="9"/>
    </row>
    <row r="488" spans="2:24">
      <c r="B488" s="9">
        <f t="shared" si="32"/>
        <v>332.26302891919164</v>
      </c>
      <c r="C488" s="9">
        <f t="shared" si="29"/>
        <v>3.6057864302109846E-4</v>
      </c>
      <c r="D488" s="9">
        <f t="shared" si="30"/>
        <v>0.96394213569789011</v>
      </c>
      <c r="E488" s="9">
        <f t="shared" si="31"/>
        <v>3.6057864302109888E-2</v>
      </c>
      <c r="T488" s="9"/>
      <c r="U488" s="9"/>
      <c r="V488" s="9"/>
      <c r="W488" s="17"/>
      <c r="X488" s="9"/>
    </row>
    <row r="489" spans="2:24">
      <c r="B489" s="9">
        <f t="shared" si="32"/>
        <v>332.95380444708996</v>
      </c>
      <c r="C489" s="9">
        <f t="shared" si="29"/>
        <v>3.5809643710209537E-4</v>
      </c>
      <c r="D489" s="9">
        <f t="shared" si="30"/>
        <v>0.96419035628979044</v>
      </c>
      <c r="E489" s="9">
        <f t="shared" si="31"/>
        <v>3.580964371020956E-2</v>
      </c>
      <c r="T489" s="9"/>
      <c r="U489" s="9"/>
      <c r="V489" s="9"/>
      <c r="W489" s="17"/>
      <c r="X489" s="9"/>
    </row>
    <row r="490" spans="2:24">
      <c r="B490" s="9">
        <f t="shared" si="32"/>
        <v>333.64457997498829</v>
      </c>
      <c r="C490" s="9">
        <f t="shared" si="29"/>
        <v>3.5563131856844801E-4</v>
      </c>
      <c r="D490" s="9">
        <f t="shared" si="30"/>
        <v>0.96443686814315521</v>
      </c>
      <c r="E490" s="9">
        <f t="shared" si="31"/>
        <v>3.5563131856844787E-2</v>
      </c>
      <c r="T490" s="9"/>
      <c r="U490" s="9"/>
      <c r="V490" s="9"/>
      <c r="W490" s="17"/>
      <c r="X490" s="9"/>
    </row>
    <row r="491" spans="2:24">
      <c r="B491" s="9">
        <f t="shared" si="32"/>
        <v>334.33535550288661</v>
      </c>
      <c r="C491" s="9">
        <f t="shared" si="29"/>
        <v>3.5318316979142302E-4</v>
      </c>
      <c r="D491" s="9">
        <f t="shared" si="30"/>
        <v>0.96468168302085766</v>
      </c>
      <c r="E491" s="9">
        <f t="shared" si="31"/>
        <v>3.5318316979142339E-2</v>
      </c>
      <c r="T491" s="9"/>
      <c r="U491" s="9"/>
      <c r="V491" s="9"/>
      <c r="W491" s="17"/>
      <c r="X491" s="9"/>
    </row>
    <row r="492" spans="2:24">
      <c r="B492" s="9">
        <f t="shared" si="32"/>
        <v>335.02613103078494</v>
      </c>
      <c r="C492" s="9">
        <f t="shared" si="29"/>
        <v>3.5075187395203737E-4</v>
      </c>
      <c r="D492" s="9">
        <f t="shared" si="30"/>
        <v>0.96492481260479623</v>
      </c>
      <c r="E492" s="9">
        <f t="shared" si="31"/>
        <v>3.5075187395203766E-2</v>
      </c>
      <c r="T492" s="9"/>
      <c r="U492" s="9"/>
      <c r="V492" s="9"/>
      <c r="W492" s="17"/>
      <c r="X492" s="9"/>
    </row>
    <row r="493" spans="2:24">
      <c r="B493" s="9">
        <f t="shared" si="32"/>
        <v>335.71690655868326</v>
      </c>
      <c r="C493" s="9">
        <f t="shared" si="29"/>
        <v>3.483373150354844E-4</v>
      </c>
      <c r="D493" s="9">
        <f t="shared" si="30"/>
        <v>0.9651662684964516</v>
      </c>
      <c r="E493" s="9">
        <f t="shared" si="31"/>
        <v>3.4833731503548404E-2</v>
      </c>
      <c r="T493" s="9"/>
      <c r="U493" s="9"/>
      <c r="V493" s="9"/>
      <c r="W493" s="17"/>
      <c r="X493" s="9"/>
    </row>
    <row r="494" spans="2:24">
      <c r="B494" s="9">
        <f t="shared" si="32"/>
        <v>336.40768208658159</v>
      </c>
      <c r="C494" s="9">
        <f t="shared" si="29"/>
        <v>3.4593937782559771E-4</v>
      </c>
      <c r="D494" s="9">
        <f t="shared" si="30"/>
        <v>0.96540606221744019</v>
      </c>
      <c r="E494" s="9">
        <f t="shared" si="31"/>
        <v>3.4593937782559814E-2</v>
      </c>
      <c r="T494" s="9"/>
      <c r="U494" s="9"/>
      <c r="V494" s="9"/>
      <c r="W494" s="17"/>
      <c r="X494" s="9"/>
    </row>
    <row r="495" spans="2:24">
      <c r="B495" s="9">
        <f t="shared" si="32"/>
        <v>337.09845761447991</v>
      </c>
      <c r="C495" s="9">
        <f t="shared" si="29"/>
        <v>3.4355794789935377E-4</v>
      </c>
      <c r="D495" s="9">
        <f t="shared" si="30"/>
        <v>0.96564420521006467</v>
      </c>
      <c r="E495" s="9">
        <f t="shared" si="31"/>
        <v>3.4355794789935334E-2</v>
      </c>
      <c r="T495" s="9"/>
      <c r="U495" s="9"/>
      <c r="V495" s="9"/>
      <c r="W495" s="17"/>
      <c r="X495" s="9"/>
    </row>
    <row r="496" spans="2:24">
      <c r="B496" s="9">
        <f t="shared" si="32"/>
        <v>337.78923314237824</v>
      </c>
      <c r="C496" s="9">
        <f t="shared" si="29"/>
        <v>3.4119291162141083E-4</v>
      </c>
      <c r="D496" s="9">
        <f t="shared" si="30"/>
        <v>0.96588070883785893</v>
      </c>
      <c r="E496" s="9">
        <f t="shared" si="31"/>
        <v>3.4119291162141074E-2</v>
      </c>
      <c r="T496" s="9"/>
      <c r="U496" s="9"/>
      <c r="V496" s="9"/>
      <c r="W496" s="17"/>
      <c r="X496" s="9"/>
    </row>
    <row r="497" spans="2:24">
      <c r="B497" s="9">
        <f t="shared" si="32"/>
        <v>338.48000867027656</v>
      </c>
      <c r="C497" s="9">
        <f t="shared" si="29"/>
        <v>3.3884415613868806E-4</v>
      </c>
      <c r="D497" s="9">
        <f t="shared" si="30"/>
        <v>0.96611558438613121</v>
      </c>
      <c r="E497" s="9">
        <f t="shared" si="31"/>
        <v>3.388441561386879E-2</v>
      </c>
      <c r="T497" s="9"/>
      <c r="U497" s="9"/>
      <c r="V497" s="9"/>
      <c r="W497" s="17"/>
      <c r="X497" s="9"/>
    </row>
    <row r="498" spans="2:24">
      <c r="B498" s="9">
        <f t="shared" si="32"/>
        <v>339.17078419817489</v>
      </c>
      <c r="C498" s="9">
        <f t="shared" si="29"/>
        <v>3.3651156937497935E-4</v>
      </c>
      <c r="D498" s="9">
        <f t="shared" si="30"/>
        <v>0.96634884306250202</v>
      </c>
      <c r="E498" s="9">
        <f t="shared" si="31"/>
        <v>3.3651156937497984E-2</v>
      </c>
      <c r="T498" s="9"/>
      <c r="U498" s="9"/>
      <c r="V498" s="9"/>
      <c r="W498" s="17"/>
      <c r="X498" s="9"/>
    </row>
    <row r="499" spans="2:24">
      <c r="B499" s="9">
        <f t="shared" si="32"/>
        <v>339.86155972607321</v>
      </c>
      <c r="C499" s="9">
        <f t="shared" si="29"/>
        <v>3.3419504002560611E-4</v>
      </c>
      <c r="D499" s="9">
        <f t="shared" si="30"/>
        <v>0.96658049599743934</v>
      </c>
      <c r="E499" s="9">
        <f t="shared" si="31"/>
        <v>3.3419504002560663E-2</v>
      </c>
      <c r="T499" s="9"/>
      <c r="U499" s="9"/>
      <c r="V499" s="9"/>
      <c r="W499" s="17"/>
      <c r="X499" s="9"/>
    </row>
    <row r="500" spans="2:24">
      <c r="B500" s="9">
        <f t="shared" si="32"/>
        <v>340.55233525397153</v>
      </c>
      <c r="C500" s="9">
        <f t="shared" si="29"/>
        <v>3.3189445755210531E-4</v>
      </c>
      <c r="D500" s="9">
        <f t="shared" si="30"/>
        <v>0.96681055424478946</v>
      </c>
      <c r="E500" s="9">
        <f t="shared" si="31"/>
        <v>3.3189445755210545E-2</v>
      </c>
      <c r="T500" s="9"/>
      <c r="U500" s="9"/>
      <c r="V500" s="9"/>
      <c r="W500" s="17"/>
      <c r="X500" s="9"/>
    </row>
    <row r="501" spans="2:24">
      <c r="B501" s="9">
        <f t="shared" si="32"/>
        <v>341.24311078186986</v>
      </c>
      <c r="C501" s="9">
        <f t="shared" si="29"/>
        <v>3.2960971217695583E-4</v>
      </c>
      <c r="D501" s="9">
        <f t="shared" si="30"/>
        <v>0.96703902878230441</v>
      </c>
      <c r="E501" s="9">
        <f t="shared" si="31"/>
        <v>3.2960971217695589E-2</v>
      </c>
      <c r="T501" s="9"/>
      <c r="U501" s="9"/>
      <c r="V501" s="9"/>
      <c r="W501" s="17"/>
      <c r="X501" s="9"/>
    </row>
    <row r="502" spans="2:24">
      <c r="B502" s="9">
        <f t="shared" si="32"/>
        <v>341.93388630976818</v>
      </c>
      <c r="C502" s="9">
        <f t="shared" si="29"/>
        <v>3.273406948783393E-4</v>
      </c>
      <c r="D502" s="9">
        <f t="shared" si="30"/>
        <v>0.96726593051216603</v>
      </c>
      <c r="E502" s="9">
        <f t="shared" si="31"/>
        <v>3.2734069487833972E-2</v>
      </c>
      <c r="T502" s="9"/>
      <c r="U502" s="9"/>
      <c r="V502" s="9"/>
      <c r="W502" s="17"/>
      <c r="X502" s="9"/>
    </row>
    <row r="503" spans="2:24">
      <c r="B503" s="9">
        <f t="shared" si="32"/>
        <v>342.62466183766651</v>
      </c>
      <c r="C503" s="9">
        <f t="shared" si="29"/>
        <v>3.2508729738493861E-4</v>
      </c>
      <c r="D503" s="9">
        <f t="shared" si="30"/>
        <v>0.96749127026150616</v>
      </c>
      <c r="E503" s="9">
        <f t="shared" si="31"/>
        <v>3.2508729738493836E-2</v>
      </c>
      <c r="T503" s="9"/>
      <c r="U503" s="9"/>
      <c r="V503" s="9"/>
      <c r="W503" s="17"/>
      <c r="X503" s="9"/>
    </row>
    <row r="504" spans="2:24">
      <c r="B504" s="9">
        <f t="shared" si="32"/>
        <v>343.31543736556483</v>
      </c>
      <c r="C504" s="9">
        <f t="shared" si="29"/>
        <v>3.2284941217077082E-4</v>
      </c>
      <c r="D504" s="9">
        <f t="shared" si="30"/>
        <v>0.96771505878292297</v>
      </c>
      <c r="E504" s="9">
        <f t="shared" si="31"/>
        <v>3.2284941217077034E-2</v>
      </c>
      <c r="T504" s="9"/>
      <c r="U504" s="9"/>
      <c r="V504" s="9"/>
      <c r="W504" s="17"/>
      <c r="X504" s="9"/>
    </row>
    <row r="505" spans="2:24">
      <c r="B505" s="9">
        <f t="shared" si="32"/>
        <v>344.00621289346316</v>
      </c>
      <c r="C505" s="9">
        <f t="shared" si="29"/>
        <v>3.2062693245005685E-4</v>
      </c>
      <c r="D505" s="9">
        <f t="shared" si="30"/>
        <v>0.96793730675499434</v>
      </c>
      <c r="E505" s="9">
        <f t="shared" si="31"/>
        <v>3.2062693245005658E-2</v>
      </c>
      <c r="T505" s="9"/>
      <c r="U505" s="9"/>
      <c r="V505" s="9"/>
      <c r="W505" s="17"/>
      <c r="X505" s="9"/>
    </row>
    <row r="506" spans="2:24">
      <c r="B506" s="9">
        <f t="shared" si="32"/>
        <v>344.69698842136148</v>
      </c>
      <c r="C506" s="9">
        <f t="shared" si="29"/>
        <v>3.1841975217212576E-4</v>
      </c>
      <c r="D506" s="9">
        <f t="shared" si="30"/>
        <v>0.96815802478278745</v>
      </c>
      <c r="E506" s="9">
        <f t="shared" si="31"/>
        <v>3.1841975217212548E-2</v>
      </c>
      <c r="T506" s="9"/>
      <c r="U506" s="9"/>
      <c r="V506" s="9"/>
      <c r="W506" s="17"/>
      <c r="X506" s="9"/>
    </row>
    <row r="507" spans="2:24">
      <c r="B507" s="9">
        <f t="shared" si="32"/>
        <v>345.38776394925981</v>
      </c>
      <c r="C507" s="9">
        <f t="shared" si="29"/>
        <v>3.1622776601635433E-4</v>
      </c>
      <c r="D507" s="9">
        <f t="shared" si="30"/>
        <v>0.96837722339836452</v>
      </c>
      <c r="E507" s="9">
        <f t="shared" si="31"/>
        <v>3.1622776601635483E-2</v>
      </c>
      <c r="T507" s="9"/>
      <c r="U507" s="9"/>
      <c r="V507" s="9"/>
      <c r="W507" s="17"/>
      <c r="X507" s="9"/>
    </row>
    <row r="508" spans="2:24">
      <c r="B508" s="9">
        <f t="shared" si="32"/>
        <v>346.07853947715813</v>
      </c>
      <c r="C508" s="9">
        <f t="shared" si="29"/>
        <v>3.1405086938714107E-4</v>
      </c>
      <c r="D508" s="9">
        <f t="shared" si="30"/>
        <v>0.96859491306128587</v>
      </c>
      <c r="E508" s="9">
        <f t="shared" si="31"/>
        <v>3.1405086938714133E-2</v>
      </c>
      <c r="T508" s="9"/>
      <c r="U508" s="9"/>
      <c r="V508" s="9"/>
      <c r="W508" s="17"/>
      <c r="X508" s="9"/>
    </row>
    <row r="509" spans="2:24">
      <c r="B509" s="9">
        <f t="shared" si="32"/>
        <v>346.76931500505646</v>
      </c>
      <c r="C509" s="9">
        <f t="shared" si="29"/>
        <v>3.11888958408916E-4</v>
      </c>
      <c r="D509" s="9">
        <f t="shared" si="30"/>
        <v>0.96881110415910843</v>
      </c>
      <c r="E509" s="9">
        <f t="shared" si="31"/>
        <v>3.1188895840891573E-2</v>
      </c>
      <c r="T509" s="9"/>
      <c r="U509" s="9"/>
      <c r="V509" s="9"/>
      <c r="W509" s="17"/>
      <c r="X509" s="9"/>
    </row>
    <row r="510" spans="2:24">
      <c r="B510" s="9">
        <f t="shared" si="32"/>
        <v>347.46009053295478</v>
      </c>
      <c r="C510" s="9">
        <f t="shared" si="29"/>
        <v>3.0974192992118318E-4</v>
      </c>
      <c r="D510" s="9">
        <f t="shared" si="30"/>
        <v>0.96902580700788166</v>
      </c>
      <c r="E510" s="9">
        <f t="shared" si="31"/>
        <v>3.0974192992118343E-2</v>
      </c>
      <c r="T510" s="9"/>
      <c r="U510" s="9"/>
      <c r="V510" s="9"/>
      <c r="W510" s="17"/>
      <c r="X510" s="9"/>
    </row>
    <row r="511" spans="2:24">
      <c r="B511" s="9">
        <f t="shared" si="32"/>
        <v>348.1508660608531</v>
      </c>
      <c r="C511" s="9">
        <f t="shared" si="29"/>
        <v>3.0760968147359888E-4</v>
      </c>
      <c r="D511" s="9">
        <f t="shared" si="30"/>
        <v>0.96923903185264015</v>
      </c>
      <c r="E511" s="9">
        <f t="shared" si="31"/>
        <v>3.0760968147359846E-2</v>
      </c>
      <c r="T511" s="9"/>
      <c r="U511" s="9"/>
      <c r="V511" s="9"/>
      <c r="W511" s="17"/>
      <c r="X511" s="9"/>
    </row>
    <row r="512" spans="2:24">
      <c r="B512" s="9">
        <f t="shared" si="32"/>
        <v>348.84164158875143</v>
      </c>
      <c r="C512" s="9">
        <f t="shared" si="29"/>
        <v>3.0549211132108243E-4</v>
      </c>
      <c r="D512" s="9">
        <f t="shared" si="30"/>
        <v>0.96945078886789171</v>
      </c>
      <c r="E512" s="9">
        <f t="shared" si="31"/>
        <v>3.0549211132108289E-2</v>
      </c>
      <c r="T512" s="9"/>
      <c r="U512" s="9"/>
      <c r="V512" s="9"/>
      <c r="W512" s="17"/>
      <c r="X512" s="9"/>
    </row>
    <row r="513" spans="2:24">
      <c r="B513" s="9">
        <f t="shared" si="32"/>
        <v>349.53241711664975</v>
      </c>
      <c r="C513" s="9">
        <f t="shared" si="29"/>
        <v>3.0338911841896099E-4</v>
      </c>
      <c r="D513" s="9">
        <f t="shared" si="30"/>
        <v>0.96966108815810392</v>
      </c>
      <c r="E513" s="9">
        <f t="shared" si="31"/>
        <v>3.0338911841896077E-2</v>
      </c>
      <c r="T513" s="9"/>
      <c r="U513" s="9"/>
      <c r="V513" s="9"/>
      <c r="W513" s="17"/>
      <c r="X513" s="9"/>
    </row>
    <row r="514" spans="2:24">
      <c r="B514" s="9">
        <f t="shared" si="32"/>
        <v>350.22319264454808</v>
      </c>
      <c r="C514" s="9">
        <f t="shared" si="29"/>
        <v>3.013006024181489E-4</v>
      </c>
      <c r="D514" s="9">
        <f t="shared" si="30"/>
        <v>0.96986993975818514</v>
      </c>
      <c r="E514" s="9">
        <f t="shared" si="31"/>
        <v>3.013006024181486E-2</v>
      </c>
      <c r="T514" s="9"/>
      <c r="U514" s="9"/>
      <c r="V514" s="9"/>
      <c r="W514" s="17"/>
      <c r="X514" s="9"/>
    </row>
    <row r="515" spans="2:24">
      <c r="B515" s="9">
        <f t="shared" si="32"/>
        <v>350.9139681724464</v>
      </c>
      <c r="C515" s="9">
        <f t="shared" si="29"/>
        <v>2.9922646366035852E-4</v>
      </c>
      <c r="D515" s="9">
        <f t="shared" si="30"/>
        <v>0.97007735363396419</v>
      </c>
      <c r="E515" s="9">
        <f t="shared" si="31"/>
        <v>2.992264636603581E-2</v>
      </c>
      <c r="T515" s="9"/>
      <c r="U515" s="9"/>
      <c r="V515" s="9"/>
      <c r="W515" s="17"/>
      <c r="X515" s="9"/>
    </row>
    <row r="516" spans="2:24">
      <c r="B516" s="9">
        <f t="shared" si="32"/>
        <v>351.60474370034473</v>
      </c>
      <c r="C516" s="9">
        <f t="shared" si="29"/>
        <v>2.9716660317334517E-4</v>
      </c>
      <c r="D516" s="9">
        <f t="shared" si="30"/>
        <v>0.97028333968266545</v>
      </c>
      <c r="E516" s="9">
        <f t="shared" si="31"/>
        <v>2.9716660317334553E-2</v>
      </c>
      <c r="T516" s="9"/>
      <c r="U516" s="9"/>
      <c r="V516" s="9"/>
      <c r="W516" s="17"/>
      <c r="X516" s="9"/>
    </row>
    <row r="517" spans="2:24">
      <c r="B517" s="9">
        <f t="shared" si="32"/>
        <v>352.29551922824305</v>
      </c>
      <c r="C517" s="9">
        <f t="shared" si="29"/>
        <v>2.9512092266618391E-4</v>
      </c>
      <c r="D517" s="9">
        <f t="shared" si="30"/>
        <v>0.97048790773338156</v>
      </c>
      <c r="E517" s="9">
        <f t="shared" si="31"/>
        <v>2.9512092266618439E-2</v>
      </c>
      <c r="T517" s="9"/>
      <c r="U517" s="9"/>
      <c r="V517" s="9"/>
      <c r="W517" s="17"/>
      <c r="X517" s="9"/>
    </row>
    <row r="518" spans="2:24">
      <c r="B518" s="9">
        <f t="shared" si="32"/>
        <v>352.98629475614138</v>
      </c>
      <c r="C518" s="9">
        <f t="shared" si="29"/>
        <v>2.9308932452458018E-4</v>
      </c>
      <c r="D518" s="9">
        <f t="shared" si="30"/>
        <v>0.97069106754754197</v>
      </c>
      <c r="E518" s="9">
        <f t="shared" si="31"/>
        <v>2.9308932452458025E-2</v>
      </c>
      <c r="T518" s="9"/>
      <c r="U518" s="9"/>
      <c r="V518" s="9"/>
      <c r="W518" s="17"/>
      <c r="X518" s="9"/>
    </row>
    <row r="519" spans="2:24">
      <c r="B519" s="9">
        <f t="shared" si="32"/>
        <v>353.6770702840397</v>
      </c>
      <c r="C519" s="9">
        <f t="shared" si="29"/>
        <v>2.9107171180621142E-4</v>
      </c>
      <c r="D519" s="9">
        <f t="shared" si="30"/>
        <v>0.97089282881937888</v>
      </c>
      <c r="E519" s="9">
        <f t="shared" si="31"/>
        <v>2.9107171180621116E-2</v>
      </c>
      <c r="T519" s="9"/>
      <c r="U519" s="9"/>
      <c r="V519" s="9"/>
      <c r="W519" s="17"/>
      <c r="X519" s="9"/>
    </row>
    <row r="520" spans="2:24">
      <c r="B520" s="9">
        <f t="shared" si="32"/>
        <v>354.36784581193803</v>
      </c>
      <c r="C520" s="9">
        <f t="shared" ref="C520:C583" si="33" xml:space="preserve"> IFERROR((EXP(-B520/$B$4))/$B$4,)</f>
        <v>2.890679882361013E-4</v>
      </c>
      <c r="D520" s="9">
        <f t="shared" ref="D520:D583" si="34">1-EXP(-B520/$B$4)</f>
        <v>0.97109320117638986</v>
      </c>
      <c r="E520" s="9">
        <f t="shared" ref="E520:E583" si="35">1-D520</f>
        <v>2.8906798823610136E-2</v>
      </c>
      <c r="T520" s="9"/>
      <c r="U520" s="9"/>
      <c r="V520" s="9"/>
      <c r="W520" s="17"/>
      <c r="X520" s="9"/>
    </row>
    <row r="521" spans="2:24">
      <c r="B521" s="9">
        <f t="shared" ref="B521:B584" si="36">B520+($B$1007+$B$7)/1000</f>
        <v>355.05862133983635</v>
      </c>
      <c r="C521" s="9">
        <f t="shared" si="33"/>
        <v>2.8707805820202552E-4</v>
      </c>
      <c r="D521" s="9">
        <f t="shared" si="34"/>
        <v>0.9712921941797974</v>
      </c>
      <c r="E521" s="9">
        <f t="shared" si="35"/>
        <v>2.8707805820202603E-2</v>
      </c>
      <c r="T521" s="9"/>
      <c r="U521" s="9"/>
      <c r="V521" s="9"/>
      <c r="W521" s="17"/>
      <c r="X521" s="9"/>
    </row>
    <row r="522" spans="2:24">
      <c r="B522" s="9">
        <f t="shared" si="36"/>
        <v>355.74939686773467</v>
      </c>
      <c r="C522" s="9">
        <f t="shared" si="33"/>
        <v>2.8510182674995008E-4</v>
      </c>
      <c r="D522" s="9">
        <f t="shared" si="34"/>
        <v>0.97148981732500495</v>
      </c>
      <c r="E522" s="9">
        <f t="shared" si="35"/>
        <v>2.8510182674995055E-2</v>
      </c>
      <c r="T522" s="9"/>
      <c r="U522" s="9"/>
      <c r="V522" s="9"/>
      <c r="W522" s="17"/>
      <c r="X522" s="9"/>
    </row>
    <row r="523" spans="2:24">
      <c r="B523" s="9">
        <f t="shared" si="36"/>
        <v>356.440172395633</v>
      </c>
      <c r="C523" s="9">
        <f t="shared" si="33"/>
        <v>2.8313919957949975E-4</v>
      </c>
      <c r="D523" s="9">
        <f t="shared" si="34"/>
        <v>0.97168608004205004</v>
      </c>
      <c r="E523" s="9">
        <f t="shared" si="35"/>
        <v>2.8313919957949962E-2</v>
      </c>
      <c r="T523" s="9"/>
      <c r="U523" s="9"/>
      <c r="V523" s="9"/>
      <c r="W523" s="17"/>
      <c r="X523" s="9"/>
    </row>
    <row r="524" spans="2:24">
      <c r="B524" s="9">
        <f t="shared" si="36"/>
        <v>357.13094792353132</v>
      </c>
      <c r="C524" s="9">
        <f t="shared" si="33"/>
        <v>2.8119008303945867E-4</v>
      </c>
      <c r="D524" s="9">
        <f t="shared" si="34"/>
        <v>0.97188099169605413</v>
      </c>
      <c r="E524" s="9">
        <f t="shared" si="35"/>
        <v>2.8119008303945869E-2</v>
      </c>
      <c r="T524" s="9"/>
      <c r="U524" s="9"/>
      <c r="V524" s="9"/>
      <c r="W524" s="17"/>
      <c r="X524" s="9"/>
    </row>
    <row r="525" spans="2:24">
      <c r="B525" s="9">
        <f t="shared" si="36"/>
        <v>357.82172345142965</v>
      </c>
      <c r="C525" s="9">
        <f t="shared" si="33"/>
        <v>2.7925438412330114E-4</v>
      </c>
      <c r="D525" s="9">
        <f t="shared" si="34"/>
        <v>0.97207456158766992</v>
      </c>
      <c r="E525" s="9">
        <f t="shared" si="35"/>
        <v>2.7925438412330084E-2</v>
      </c>
      <c r="T525" s="9"/>
      <c r="U525" s="9"/>
      <c r="V525" s="9"/>
      <c r="W525" s="17"/>
      <c r="X525" s="9"/>
    </row>
    <row r="526" spans="2:24">
      <c r="B526" s="9">
        <f t="shared" si="36"/>
        <v>358.51249897932797</v>
      </c>
      <c r="C526" s="9">
        <f t="shared" si="33"/>
        <v>2.7733201046475404E-4</v>
      </c>
      <c r="D526" s="9">
        <f t="shared" si="34"/>
        <v>0.97226679895352464</v>
      </c>
      <c r="E526" s="9">
        <f t="shared" si="35"/>
        <v>2.7733201046475364E-2</v>
      </c>
      <c r="T526" s="9"/>
      <c r="U526" s="9"/>
      <c r="V526" s="9"/>
      <c r="W526" s="17"/>
      <c r="X526" s="9"/>
    </row>
    <row r="527" spans="2:24">
      <c r="B527" s="9">
        <f t="shared" si="36"/>
        <v>359.2032745072263</v>
      </c>
      <c r="C527" s="9">
        <f t="shared" si="33"/>
        <v>2.7542287033338923E-4</v>
      </c>
      <c r="D527" s="9">
        <f t="shared" si="34"/>
        <v>0.97245771296666106</v>
      </c>
      <c r="E527" s="9">
        <f t="shared" si="35"/>
        <v>2.7542287033338941E-2</v>
      </c>
      <c r="T527" s="9"/>
      <c r="U527" s="9"/>
      <c r="V527" s="9"/>
      <c r="W527" s="17"/>
      <c r="X527" s="9"/>
    </row>
    <row r="528" spans="2:24">
      <c r="B528" s="9">
        <f t="shared" si="36"/>
        <v>359.89405003512462</v>
      </c>
      <c r="C528" s="9">
        <f t="shared" si="33"/>
        <v>2.7352687263024656E-4</v>
      </c>
      <c r="D528" s="9">
        <f t="shared" si="34"/>
        <v>0.97264731273697536</v>
      </c>
      <c r="E528" s="9">
        <f t="shared" si="35"/>
        <v>2.7352687263024644E-2</v>
      </c>
      <c r="T528" s="9"/>
      <c r="U528" s="9"/>
      <c r="V528" s="9"/>
      <c r="W528" s="17"/>
      <c r="X528" s="9"/>
    </row>
    <row r="529" spans="2:24">
      <c r="B529" s="9">
        <f t="shared" si="36"/>
        <v>360.58482556302295</v>
      </c>
      <c r="C529" s="9">
        <f t="shared" si="33"/>
        <v>2.7164392688348616E-4</v>
      </c>
      <c r="D529" s="9">
        <f t="shared" si="34"/>
        <v>0.97283560731165142</v>
      </c>
      <c r="E529" s="9">
        <f t="shared" si="35"/>
        <v>2.7164392688348582E-2</v>
      </c>
      <c r="T529" s="9"/>
      <c r="U529" s="9"/>
      <c r="V529" s="9"/>
      <c r="W529" s="17"/>
      <c r="X529" s="9"/>
    </row>
    <row r="530" spans="2:24">
      <c r="B530" s="9">
        <f t="shared" si="36"/>
        <v>361.27560109092127</v>
      </c>
      <c r="C530" s="9">
        <f t="shared" si="33"/>
        <v>2.6977394324407254E-4</v>
      </c>
      <c r="D530" s="9">
        <f t="shared" si="34"/>
        <v>0.97302260567559273</v>
      </c>
      <c r="E530" s="9">
        <f t="shared" si="35"/>
        <v>2.6977394324407267E-2</v>
      </c>
      <c r="T530" s="9"/>
      <c r="U530" s="9"/>
      <c r="V530" s="9"/>
      <c r="W530" s="17"/>
      <c r="X530" s="9"/>
    </row>
    <row r="531" spans="2:24">
      <c r="B531" s="9">
        <f t="shared" si="36"/>
        <v>361.9663766188196</v>
      </c>
      <c r="C531" s="9">
        <f t="shared" si="33"/>
        <v>2.6791683248148624E-4</v>
      </c>
      <c r="D531" s="9">
        <f t="shared" si="34"/>
        <v>0.97320831675185138</v>
      </c>
      <c r="E531" s="9">
        <f t="shared" si="35"/>
        <v>2.6791683248148623E-2</v>
      </c>
      <c r="T531" s="9"/>
      <c r="U531" s="9"/>
      <c r="V531" s="9"/>
      <c r="W531" s="17"/>
      <c r="X531" s="9"/>
    </row>
    <row r="532" spans="2:24">
      <c r="B532" s="9">
        <f t="shared" si="36"/>
        <v>362.65715214671792</v>
      </c>
      <c r="C532" s="9">
        <f t="shared" si="33"/>
        <v>2.6607250597946667E-4</v>
      </c>
      <c r="D532" s="9">
        <f t="shared" si="34"/>
        <v>0.97339274940205334</v>
      </c>
      <c r="E532" s="9">
        <f t="shared" si="35"/>
        <v>2.6607250597946663E-2</v>
      </c>
      <c r="T532" s="9"/>
      <c r="U532" s="9"/>
      <c r="V532" s="9"/>
      <c r="W532" s="17"/>
      <c r="X532" s="9"/>
    </row>
    <row r="533" spans="2:24">
      <c r="B533" s="9">
        <f t="shared" si="36"/>
        <v>363.34792767461624</v>
      </c>
      <c r="C533" s="9">
        <f t="shared" si="33"/>
        <v>2.6424087573178288E-4</v>
      </c>
      <c r="D533" s="9">
        <f t="shared" si="34"/>
        <v>0.97357591242682173</v>
      </c>
      <c r="E533" s="9">
        <f t="shared" si="35"/>
        <v>2.6424087573178268E-2</v>
      </c>
      <c r="T533" s="9"/>
      <c r="U533" s="9"/>
      <c r="V533" s="9"/>
      <c r="W533" s="17"/>
      <c r="X533" s="9"/>
    </row>
    <row r="534" spans="2:24">
      <c r="B534" s="9">
        <f t="shared" si="36"/>
        <v>364.03870320251457</v>
      </c>
      <c r="C534" s="9">
        <f t="shared" si="33"/>
        <v>2.6242185433803493E-4</v>
      </c>
      <c r="D534" s="9">
        <f t="shared" si="34"/>
        <v>0.97375781456619648</v>
      </c>
      <c r="E534" s="9">
        <f t="shared" si="35"/>
        <v>2.6242185433803522E-2</v>
      </c>
      <c r="T534" s="9"/>
      <c r="U534" s="9"/>
      <c r="V534" s="9"/>
      <c r="W534" s="17"/>
      <c r="X534" s="9"/>
    </row>
    <row r="535" spans="2:24">
      <c r="B535" s="9">
        <f t="shared" si="36"/>
        <v>364.72947873041289</v>
      </c>
      <c r="C535" s="9">
        <f t="shared" si="33"/>
        <v>2.6061535499948278E-4</v>
      </c>
      <c r="D535" s="9">
        <f t="shared" si="34"/>
        <v>0.97393846450005173</v>
      </c>
      <c r="E535" s="9">
        <f t="shared" si="35"/>
        <v>2.6061535499948274E-2</v>
      </c>
      <c r="T535" s="9"/>
      <c r="U535" s="9"/>
      <c r="V535" s="9"/>
      <c r="W535" s="17"/>
      <c r="X535" s="9"/>
    </row>
    <row r="536" spans="2:24">
      <c r="B536" s="9">
        <f t="shared" si="36"/>
        <v>365.42025425831122</v>
      </c>
      <c r="C536" s="9">
        <f t="shared" si="33"/>
        <v>2.5882129151490489E-4</v>
      </c>
      <c r="D536" s="9">
        <f t="shared" si="34"/>
        <v>0.97411787084850954</v>
      </c>
      <c r="E536" s="9">
        <f t="shared" si="35"/>
        <v>2.5882129151490463E-2</v>
      </c>
      <c r="T536" s="9"/>
      <c r="U536" s="9"/>
      <c r="V536" s="9"/>
      <c r="W536" s="17"/>
      <c r="X536" s="9"/>
    </row>
    <row r="537" spans="2:24">
      <c r="B537" s="9">
        <f t="shared" si="36"/>
        <v>366.11102978620954</v>
      </c>
      <c r="C537" s="9">
        <f t="shared" si="33"/>
        <v>2.5703957827648472E-4</v>
      </c>
      <c r="D537" s="9">
        <f t="shared" si="34"/>
        <v>0.97429604217235155</v>
      </c>
      <c r="E537" s="9">
        <f t="shared" si="35"/>
        <v>2.5703957827648449E-2</v>
      </c>
      <c r="T537" s="9"/>
      <c r="U537" s="9"/>
      <c r="V537" s="9"/>
      <c r="W537" s="17"/>
      <c r="X537" s="9"/>
    </row>
    <row r="538" spans="2:24">
      <c r="B538" s="9">
        <f t="shared" si="36"/>
        <v>366.80180531410787</v>
      </c>
      <c r="C538" s="9">
        <f t="shared" si="33"/>
        <v>2.5527013026572549E-4</v>
      </c>
      <c r="D538" s="9">
        <f t="shared" si="34"/>
        <v>0.97447298697342744</v>
      </c>
      <c r="E538" s="9">
        <f t="shared" si="35"/>
        <v>2.5527013026572565E-2</v>
      </c>
      <c r="T538" s="9"/>
      <c r="U538" s="9"/>
      <c r="V538" s="9"/>
      <c r="W538" s="17"/>
      <c r="X538" s="9"/>
    </row>
    <row r="539" spans="2:24">
      <c r="B539" s="9">
        <f t="shared" si="36"/>
        <v>367.49258084200619</v>
      </c>
      <c r="C539" s="9">
        <f t="shared" si="33"/>
        <v>2.5351286304939395E-4</v>
      </c>
      <c r="D539" s="9">
        <f t="shared" si="34"/>
        <v>0.97464871369506056</v>
      </c>
      <c r="E539" s="9">
        <f t="shared" si="35"/>
        <v>2.5351286304939435E-2</v>
      </c>
      <c r="T539" s="9"/>
      <c r="U539" s="9"/>
      <c r="V539" s="9"/>
      <c r="W539" s="17"/>
      <c r="X539" s="9"/>
    </row>
    <row r="540" spans="2:24">
      <c r="B540" s="9">
        <f t="shared" si="36"/>
        <v>368.18335636990452</v>
      </c>
      <c r="C540" s="9">
        <f t="shared" si="33"/>
        <v>2.5176769277549123E-4</v>
      </c>
      <c r="D540" s="9">
        <f t="shared" si="34"/>
        <v>0.97482323072245092</v>
      </c>
      <c r="E540" s="9">
        <f t="shared" si="35"/>
        <v>2.5176769277549083E-2</v>
      </c>
      <c r="T540" s="9"/>
      <c r="U540" s="9"/>
      <c r="V540" s="9"/>
      <c r="W540" s="17"/>
      <c r="X540" s="9"/>
    </row>
    <row r="541" spans="2:24">
      <c r="B541" s="9">
        <f t="shared" si="36"/>
        <v>368.87413189780284</v>
      </c>
      <c r="C541" s="9">
        <f t="shared" si="33"/>
        <v>2.500345361692513E-4</v>
      </c>
      <c r="D541" s="9">
        <f t="shared" si="34"/>
        <v>0.97499654638307487</v>
      </c>
      <c r="E541" s="9">
        <f t="shared" si="35"/>
        <v>2.5003453616925131E-2</v>
      </c>
      <c r="T541" s="9"/>
      <c r="U541" s="9"/>
      <c r="V541" s="9"/>
      <c r="W541" s="17"/>
      <c r="X541" s="9"/>
    </row>
    <row r="542" spans="2:24">
      <c r="B542" s="9">
        <f t="shared" si="36"/>
        <v>369.56490742570116</v>
      </c>
      <c r="C542" s="9">
        <f t="shared" si="33"/>
        <v>2.483133105291676E-4</v>
      </c>
      <c r="D542" s="9">
        <f t="shared" si="34"/>
        <v>0.97516866894708321</v>
      </c>
      <c r="E542" s="9">
        <f t="shared" si="35"/>
        <v>2.4831331052916794E-2</v>
      </c>
      <c r="T542" s="9"/>
      <c r="U542" s="9"/>
      <c r="V542" s="9"/>
      <c r="W542" s="17"/>
      <c r="X542" s="9"/>
    </row>
    <row r="543" spans="2:24">
      <c r="B543" s="9">
        <f t="shared" si="36"/>
        <v>370.25568295359949</v>
      </c>
      <c r="C543" s="9">
        <f t="shared" si="33"/>
        <v>2.4660393372304688E-4</v>
      </c>
      <c r="D543" s="9">
        <f t="shared" si="34"/>
        <v>0.97533960662769537</v>
      </c>
      <c r="E543" s="9">
        <f t="shared" si="35"/>
        <v>2.4660393372304634E-2</v>
      </c>
      <c r="T543" s="9"/>
      <c r="U543" s="9"/>
      <c r="V543" s="9"/>
      <c r="W543" s="17"/>
      <c r="X543" s="9"/>
    </row>
    <row r="544" spans="2:24">
      <c r="B544" s="9">
        <f t="shared" si="36"/>
        <v>370.94645848149781</v>
      </c>
      <c r="C544" s="9">
        <f t="shared" si="33"/>
        <v>2.4490632418408987E-4</v>
      </c>
      <c r="D544" s="9">
        <f t="shared" si="34"/>
        <v>0.97550936758159101</v>
      </c>
      <c r="E544" s="9">
        <f t="shared" si="35"/>
        <v>2.4490632418408986E-2</v>
      </c>
      <c r="T544" s="9"/>
      <c r="U544" s="9"/>
      <c r="V544" s="9"/>
      <c r="W544" s="17"/>
      <c r="X544" s="9"/>
    </row>
    <row r="545" spans="2:24">
      <c r="B545" s="9">
        <f t="shared" si="36"/>
        <v>371.63723400939614</v>
      </c>
      <c r="C545" s="9">
        <f t="shared" si="33"/>
        <v>2.432204009069993E-4</v>
      </c>
      <c r="D545" s="9">
        <f t="shared" si="34"/>
        <v>0.97567795990930006</v>
      </c>
      <c r="E545" s="9">
        <f t="shared" si="35"/>
        <v>2.4322040090699937E-2</v>
      </c>
      <c r="T545" s="9"/>
      <c r="U545" s="9"/>
      <c r="V545" s="9"/>
      <c r="W545" s="17"/>
      <c r="X545" s="9"/>
    </row>
    <row r="546" spans="2:24">
      <c r="B546" s="9">
        <f t="shared" si="36"/>
        <v>372.32800953729446</v>
      </c>
      <c r="C546" s="9">
        <f t="shared" si="33"/>
        <v>2.4154608344411418E-4</v>
      </c>
      <c r="D546" s="9">
        <f t="shared" si="34"/>
        <v>0.97584539165558859</v>
      </c>
      <c r="E546" s="9">
        <f t="shared" si="35"/>
        <v>2.415460834441141E-2</v>
      </c>
      <c r="T546" s="9"/>
      <c r="U546" s="9"/>
      <c r="V546" s="9"/>
      <c r="W546" s="17"/>
      <c r="X546" s="9"/>
    </row>
    <row r="547" spans="2:24">
      <c r="B547" s="9">
        <f t="shared" si="36"/>
        <v>373.01878506519279</v>
      </c>
      <c r="C547" s="9">
        <f t="shared" si="33"/>
        <v>2.398832919015715E-4</v>
      </c>
      <c r="D547" s="9">
        <f t="shared" si="34"/>
        <v>0.97601167080984286</v>
      </c>
      <c r="E547" s="9">
        <f t="shared" si="35"/>
        <v>2.3988329190157143E-2</v>
      </c>
      <c r="T547" s="9"/>
      <c r="U547" s="9"/>
      <c r="V547" s="9"/>
      <c r="W547" s="17"/>
      <c r="X547" s="9"/>
    </row>
    <row r="548" spans="2:24">
      <c r="B548" s="9">
        <f t="shared" si="36"/>
        <v>373.70956059309111</v>
      </c>
      <c r="C548" s="9">
        <f t="shared" si="33"/>
        <v>2.3823194693549377E-4</v>
      </c>
      <c r="D548" s="9">
        <f t="shared" si="34"/>
        <v>0.97617680530645057</v>
      </c>
      <c r="E548" s="9">
        <f t="shared" si="35"/>
        <v>2.3823194693549432E-2</v>
      </c>
      <c r="T548" s="9"/>
      <c r="U548" s="9"/>
      <c r="V548" s="9"/>
      <c r="W548" s="17"/>
      <c r="X548" s="9"/>
    </row>
    <row r="549" spans="2:24">
      <c r="B549" s="9">
        <f t="shared" si="36"/>
        <v>374.40033612098944</v>
      </c>
      <c r="C549" s="9">
        <f t="shared" si="33"/>
        <v>2.3659196974820299E-4</v>
      </c>
      <c r="D549" s="9">
        <f t="shared" si="34"/>
        <v>0.97634080302517967</v>
      </c>
      <c r="E549" s="9">
        <f t="shared" si="35"/>
        <v>2.3659196974820329E-2</v>
      </c>
      <c r="T549" s="9"/>
      <c r="U549" s="9"/>
      <c r="V549" s="9"/>
      <c r="W549" s="17"/>
      <c r="X549" s="9"/>
    </row>
    <row r="550" spans="2:24">
      <c r="B550" s="9">
        <f t="shared" si="36"/>
        <v>375.09111164888776</v>
      </c>
      <c r="C550" s="9">
        <f t="shared" si="33"/>
        <v>2.3496328208446015E-4</v>
      </c>
      <c r="D550" s="9">
        <f t="shared" si="34"/>
        <v>0.97650367179155395</v>
      </c>
      <c r="E550" s="9">
        <f t="shared" si="35"/>
        <v>2.3496328208446049E-2</v>
      </c>
      <c r="T550" s="9"/>
      <c r="U550" s="9"/>
      <c r="V550" s="9"/>
      <c r="W550" s="17"/>
      <c r="X550" s="9"/>
    </row>
    <row r="551" spans="2:24">
      <c r="B551" s="9">
        <f t="shared" si="36"/>
        <v>375.78188717678609</v>
      </c>
      <c r="C551" s="9">
        <f t="shared" si="33"/>
        <v>2.3334580622773199E-4</v>
      </c>
      <c r="D551" s="9">
        <f t="shared" si="34"/>
        <v>0.97666541937722684</v>
      </c>
      <c r="E551" s="9">
        <f t="shared" si="35"/>
        <v>2.333458062277316E-2</v>
      </c>
      <c r="T551" s="9"/>
      <c r="U551" s="9"/>
      <c r="V551" s="9"/>
      <c r="W551" s="17"/>
      <c r="X551" s="9"/>
    </row>
    <row r="552" spans="2:24">
      <c r="B552" s="9">
        <f t="shared" si="36"/>
        <v>376.47266270468441</v>
      </c>
      <c r="C552" s="9">
        <f t="shared" si="33"/>
        <v>2.3173946499648182E-4</v>
      </c>
      <c r="D552" s="9">
        <f t="shared" si="34"/>
        <v>0.97682605350035179</v>
      </c>
      <c r="E552" s="9">
        <f t="shared" si="35"/>
        <v>2.3173946499648213E-2</v>
      </c>
      <c r="T552" s="9"/>
      <c r="U552" s="9"/>
      <c r="V552" s="9"/>
      <c r="W552" s="17"/>
      <c r="X552" s="9"/>
    </row>
    <row r="553" spans="2:24">
      <c r="B553" s="9">
        <f t="shared" si="36"/>
        <v>377.16343823258273</v>
      </c>
      <c r="C553" s="9">
        <f t="shared" si="33"/>
        <v>2.3014418174048716E-4</v>
      </c>
      <c r="D553" s="9">
        <f t="shared" si="34"/>
        <v>0.9769855818259513</v>
      </c>
      <c r="E553" s="9">
        <f t="shared" si="35"/>
        <v>2.3014418174048701E-2</v>
      </c>
      <c r="T553" s="9"/>
      <c r="U553" s="9"/>
      <c r="V553" s="9"/>
      <c r="W553" s="17"/>
      <c r="X553" s="9"/>
    </row>
    <row r="554" spans="2:24">
      <c r="B554" s="9">
        <f t="shared" si="36"/>
        <v>377.85421376048106</v>
      </c>
      <c r="C554" s="9">
        <f t="shared" si="33"/>
        <v>2.2855988033718155E-4</v>
      </c>
      <c r="D554" s="9">
        <f t="shared" si="34"/>
        <v>0.97714401196628187</v>
      </c>
      <c r="E554" s="9">
        <f t="shared" si="35"/>
        <v>2.2855988033718133E-2</v>
      </c>
      <c r="T554" s="9"/>
      <c r="U554" s="9"/>
      <c r="V554" s="9"/>
      <c r="W554" s="17"/>
      <c r="X554" s="9"/>
    </row>
    <row r="555" spans="2:24">
      <c r="B555" s="9">
        <f t="shared" si="36"/>
        <v>378.54498928837938</v>
      </c>
      <c r="C555" s="9">
        <f t="shared" si="33"/>
        <v>2.2698648518802291E-4</v>
      </c>
      <c r="D555" s="9">
        <f t="shared" si="34"/>
        <v>0.97730135148119768</v>
      </c>
      <c r="E555" s="9">
        <f t="shared" si="35"/>
        <v>2.2698648518802322E-2</v>
      </c>
      <c r="T555" s="9"/>
      <c r="U555" s="9"/>
      <c r="V555" s="9"/>
      <c r="W555" s="17"/>
      <c r="X555" s="9"/>
    </row>
    <row r="556" spans="2:24">
      <c r="B556" s="9">
        <f t="shared" si="36"/>
        <v>379.23576481627771</v>
      </c>
      <c r="C556" s="9">
        <f t="shared" si="33"/>
        <v>2.2542392121488588E-4</v>
      </c>
      <c r="D556" s="9">
        <f t="shared" si="34"/>
        <v>0.97745760787851144</v>
      </c>
      <c r="E556" s="9">
        <f t="shared" si="35"/>
        <v>2.2542392121488564E-2</v>
      </c>
      <c r="T556" s="9"/>
      <c r="U556" s="9"/>
      <c r="V556" s="9"/>
      <c r="W556" s="17"/>
      <c r="X556" s="9"/>
    </row>
    <row r="557" spans="2:24">
      <c r="B557" s="9">
        <f t="shared" si="36"/>
        <v>379.92654034417603</v>
      </c>
      <c r="C557" s="9">
        <f t="shared" si="33"/>
        <v>2.2387211385647916E-4</v>
      </c>
      <c r="D557" s="9">
        <f t="shared" si="34"/>
        <v>0.97761278861435208</v>
      </c>
      <c r="E557" s="9">
        <f t="shared" si="35"/>
        <v>2.238721138564792E-2</v>
      </c>
      <c r="T557" s="9"/>
      <c r="U557" s="9"/>
      <c r="V557" s="9"/>
      <c r="W557" s="17"/>
      <c r="X557" s="9"/>
    </row>
    <row r="558" spans="2:24">
      <c r="B558" s="9">
        <f t="shared" si="36"/>
        <v>380.61731587207436</v>
      </c>
      <c r="C558" s="9">
        <f t="shared" si="33"/>
        <v>2.2233098906478769E-4</v>
      </c>
      <c r="D558" s="9">
        <f t="shared" si="34"/>
        <v>0.97776690109352127</v>
      </c>
      <c r="E558" s="9">
        <f t="shared" si="35"/>
        <v>2.2233098906478732E-2</v>
      </c>
      <c r="T558" s="9"/>
      <c r="U558" s="9"/>
      <c r="V558" s="9"/>
      <c r="W558" s="17"/>
      <c r="X558" s="9"/>
    </row>
    <row r="559" spans="2:24">
      <c r="B559" s="9">
        <f t="shared" si="36"/>
        <v>381.30809139997268</v>
      </c>
      <c r="C559" s="9">
        <f t="shared" si="33"/>
        <v>2.2080047330153954E-4</v>
      </c>
      <c r="D559" s="9">
        <f t="shared" si="34"/>
        <v>0.97791995266984599</v>
      </c>
      <c r="E559" s="9">
        <f t="shared" si="35"/>
        <v>2.2080047330154007E-2</v>
      </c>
      <c r="T559" s="9"/>
      <c r="U559" s="9"/>
      <c r="V559" s="9"/>
      <c r="W559" s="17"/>
      <c r="X559" s="9"/>
    </row>
    <row r="560" spans="2:24">
      <c r="B560" s="9">
        <f t="shared" si="36"/>
        <v>381.99886692787101</v>
      </c>
      <c r="C560" s="9">
        <f t="shared" si="33"/>
        <v>2.1928049353469659E-4</v>
      </c>
      <c r="D560" s="9">
        <f t="shared" si="34"/>
        <v>0.9780719506465303</v>
      </c>
      <c r="E560" s="9">
        <f t="shared" si="35"/>
        <v>2.1928049353469703E-2</v>
      </c>
      <c r="T560" s="9"/>
      <c r="U560" s="9"/>
      <c r="V560" s="9"/>
      <c r="W560" s="17"/>
      <c r="X560" s="9"/>
    </row>
    <row r="561" spans="2:24">
      <c r="B561" s="9">
        <f t="shared" si="36"/>
        <v>382.68964245576933</v>
      </c>
      <c r="C561" s="9">
        <f t="shared" si="33"/>
        <v>2.177709772349697E-4</v>
      </c>
      <c r="D561" s="9">
        <f t="shared" si="34"/>
        <v>0.97822290227650299</v>
      </c>
      <c r="E561" s="9">
        <f t="shared" si="35"/>
        <v>2.1777097723497008E-2</v>
      </c>
      <c r="T561" s="9"/>
      <c r="U561" s="9"/>
      <c r="V561" s="9"/>
      <c r="W561" s="17"/>
      <c r="X561" s="9"/>
    </row>
    <row r="562" spans="2:24">
      <c r="B562" s="9">
        <f t="shared" si="36"/>
        <v>383.38041798366766</v>
      </c>
      <c r="C562" s="9">
        <f t="shared" si="33"/>
        <v>2.1627185237235808E-4</v>
      </c>
      <c r="D562" s="9">
        <f t="shared" si="34"/>
        <v>0.97837281476276416</v>
      </c>
      <c r="E562" s="9">
        <f t="shared" si="35"/>
        <v>2.1627185237235835E-2</v>
      </c>
      <c r="T562" s="9"/>
      <c r="U562" s="9"/>
      <c r="V562" s="9"/>
      <c r="W562" s="17"/>
      <c r="X562" s="9"/>
    </row>
    <row r="563" spans="2:24">
      <c r="B563" s="9">
        <f t="shared" si="36"/>
        <v>384.07119351156598</v>
      </c>
      <c r="C563" s="9">
        <f t="shared" si="33"/>
        <v>2.1478304741271155E-4</v>
      </c>
      <c r="D563" s="9">
        <f t="shared" si="34"/>
        <v>0.9785216952587289</v>
      </c>
      <c r="E563" s="9">
        <f t="shared" si="35"/>
        <v>2.1478304741271104E-2</v>
      </c>
      <c r="T563" s="9"/>
      <c r="U563" s="9"/>
      <c r="V563" s="9"/>
      <c r="W563" s="17"/>
      <c r="X563" s="9"/>
    </row>
    <row r="564" spans="2:24">
      <c r="B564" s="9">
        <f t="shared" si="36"/>
        <v>384.7619690394643</v>
      </c>
      <c r="C564" s="9">
        <f t="shared" si="33"/>
        <v>2.1330449131431791E-4</v>
      </c>
      <c r="D564" s="9">
        <f t="shared" si="34"/>
        <v>0.97866955086856822</v>
      </c>
      <c r="E564" s="9">
        <f t="shared" si="35"/>
        <v>2.1330449131431783E-2</v>
      </c>
      <c r="T564" s="9"/>
      <c r="U564" s="9"/>
      <c r="V564" s="9"/>
      <c r="W564" s="17"/>
      <c r="X564" s="9"/>
    </row>
    <row r="565" spans="2:24">
      <c r="B565" s="9">
        <f t="shared" si="36"/>
        <v>385.45274456736263</v>
      </c>
      <c r="C565" s="9">
        <f t="shared" si="33"/>
        <v>2.1183611352451251E-4</v>
      </c>
      <c r="D565" s="9">
        <f t="shared" si="34"/>
        <v>0.97881638864754872</v>
      </c>
      <c r="E565" s="9">
        <f t="shared" si="35"/>
        <v>2.1183611352451281E-2</v>
      </c>
      <c r="T565" s="9"/>
      <c r="U565" s="9"/>
      <c r="V565" s="9"/>
      <c r="W565" s="17"/>
      <c r="X565" s="9"/>
    </row>
    <row r="566" spans="2:24">
      <c r="B566" s="9">
        <f t="shared" si="36"/>
        <v>386.14352009526095</v>
      </c>
      <c r="C566" s="9">
        <f t="shared" si="33"/>
        <v>2.1037784397631202E-4</v>
      </c>
      <c r="D566" s="9">
        <f t="shared" si="34"/>
        <v>0.97896221560236885</v>
      </c>
      <c r="E566" s="9">
        <f t="shared" si="35"/>
        <v>2.1037784397631154E-2</v>
      </c>
      <c r="T566" s="9"/>
      <c r="U566" s="9"/>
      <c r="V566" s="9"/>
      <c r="W566" s="17"/>
      <c r="X566" s="9"/>
    </row>
    <row r="567" spans="2:24">
      <c r="B567" s="9">
        <f t="shared" si="36"/>
        <v>386.83429562315928</v>
      </c>
      <c r="C567" s="9">
        <f t="shared" si="33"/>
        <v>2.0892961308507051E-4</v>
      </c>
      <c r="D567" s="9">
        <f t="shared" si="34"/>
        <v>0.97910703869149296</v>
      </c>
      <c r="E567" s="9">
        <f t="shared" si="35"/>
        <v>2.0892961308507041E-2</v>
      </c>
      <c r="T567" s="9"/>
      <c r="U567" s="9"/>
      <c r="V567" s="9"/>
      <c r="W567" s="17"/>
      <c r="X567" s="9"/>
    </row>
    <row r="568" spans="2:24">
      <c r="B568" s="9">
        <f t="shared" si="36"/>
        <v>387.5250711510576</v>
      </c>
      <c r="C568" s="9">
        <f t="shared" si="33"/>
        <v>2.0749135174515958E-4</v>
      </c>
      <c r="D568" s="9">
        <f t="shared" si="34"/>
        <v>0.97925086482548407</v>
      </c>
      <c r="E568" s="9">
        <f t="shared" si="35"/>
        <v>2.0749135174515931E-2</v>
      </c>
      <c r="T568" s="9"/>
      <c r="U568" s="9"/>
      <c r="V568" s="9"/>
      <c r="W568" s="17"/>
      <c r="X568" s="9"/>
    </row>
    <row r="569" spans="2:24">
      <c r="B569" s="9">
        <f t="shared" si="36"/>
        <v>388.21584667895593</v>
      </c>
      <c r="C569" s="9">
        <f t="shared" si="33"/>
        <v>2.0606299132667067E-4</v>
      </c>
      <c r="D569" s="9">
        <f t="shared" si="34"/>
        <v>0.97939370086733291</v>
      </c>
      <c r="E569" s="9">
        <f t="shared" si="35"/>
        <v>2.0606299132667094E-2</v>
      </c>
      <c r="T569" s="9"/>
      <c r="U569" s="9"/>
      <c r="V569" s="9"/>
      <c r="W569" s="17"/>
      <c r="X569" s="9"/>
    </row>
    <row r="570" spans="2:24">
      <c r="B570" s="9">
        <f t="shared" si="36"/>
        <v>388.90662220685425</v>
      </c>
      <c r="C570" s="9">
        <f t="shared" si="33"/>
        <v>2.0464446367214013E-4</v>
      </c>
      <c r="D570" s="9">
        <f t="shared" si="34"/>
        <v>0.97953555363278599</v>
      </c>
      <c r="E570" s="9">
        <f t="shared" si="35"/>
        <v>2.0464446367214006E-2</v>
      </c>
      <c r="T570" s="9"/>
      <c r="U570" s="9"/>
      <c r="V570" s="9"/>
      <c r="W570" s="17"/>
      <c r="X570" s="9"/>
    </row>
    <row r="571" spans="2:24">
      <c r="B571" s="9">
        <f t="shared" si="36"/>
        <v>389.59739773475258</v>
      </c>
      <c r="C571" s="9">
        <f t="shared" si="33"/>
        <v>2.032357010932969E-4</v>
      </c>
      <c r="D571" s="9">
        <f t="shared" si="34"/>
        <v>0.97967642989067028</v>
      </c>
      <c r="E571" s="9">
        <f t="shared" si="35"/>
        <v>2.0323570109329725E-2</v>
      </c>
      <c r="T571" s="9"/>
      <c r="U571" s="9"/>
      <c r="V571" s="9"/>
      <c r="W571" s="17"/>
      <c r="X571" s="9"/>
    </row>
    <row r="572" spans="2:24">
      <c r="B572" s="9">
        <f t="shared" si="36"/>
        <v>390.2881732626509</v>
      </c>
      <c r="C572" s="9">
        <f t="shared" si="33"/>
        <v>2.0183663636783283E-4</v>
      </c>
      <c r="D572" s="9">
        <f t="shared" si="34"/>
        <v>0.97981633636321674</v>
      </c>
      <c r="E572" s="9">
        <f t="shared" si="35"/>
        <v>2.0183663636783256E-2</v>
      </c>
      <c r="T572" s="9"/>
      <c r="U572" s="9"/>
      <c r="V572" s="9"/>
      <c r="W572" s="17"/>
      <c r="X572" s="9"/>
    </row>
    <row r="573" spans="2:24">
      <c r="B573" s="9">
        <f t="shared" si="36"/>
        <v>390.97894879054923</v>
      </c>
      <c r="C573" s="9">
        <f t="shared" si="33"/>
        <v>2.0044720273619483E-4</v>
      </c>
      <c r="D573" s="9">
        <f t="shared" si="34"/>
        <v>0.97995527972638052</v>
      </c>
      <c r="E573" s="9">
        <f t="shared" si="35"/>
        <v>2.0044720273619476E-2</v>
      </c>
      <c r="T573" s="9"/>
      <c r="U573" s="9"/>
      <c r="V573" s="9"/>
      <c r="W573" s="17"/>
      <c r="X573" s="9"/>
    </row>
    <row r="574" spans="2:24">
      <c r="B574" s="9">
        <f t="shared" si="36"/>
        <v>391.66972431844755</v>
      </c>
      <c r="C574" s="9">
        <f t="shared" si="33"/>
        <v>1.9906733389839945E-4</v>
      </c>
      <c r="D574" s="9">
        <f t="shared" si="34"/>
        <v>0.98009326661016005</v>
      </c>
      <c r="E574" s="9">
        <f t="shared" si="35"/>
        <v>1.9906733389839948E-2</v>
      </c>
      <c r="T574" s="9"/>
      <c r="U574" s="9"/>
      <c r="V574" s="9"/>
      <c r="W574" s="17"/>
      <c r="X574" s="9"/>
    </row>
    <row r="575" spans="2:24">
      <c r="B575" s="9">
        <f t="shared" si="36"/>
        <v>392.36049984634587</v>
      </c>
      <c r="C575" s="9">
        <f t="shared" si="33"/>
        <v>1.9769696401086882E-4</v>
      </c>
      <c r="D575" s="9">
        <f t="shared" si="34"/>
        <v>0.98023030359891317</v>
      </c>
      <c r="E575" s="9">
        <f t="shared" si="35"/>
        <v>1.9769696401086834E-2</v>
      </c>
      <c r="T575" s="9"/>
      <c r="U575" s="9"/>
      <c r="V575" s="9"/>
      <c r="W575" s="17"/>
      <c r="X575" s="9"/>
    </row>
    <row r="576" spans="2:24">
      <c r="B576" s="9">
        <f t="shared" si="36"/>
        <v>393.0512753742442</v>
      </c>
      <c r="C576" s="9">
        <f t="shared" si="33"/>
        <v>1.9633602768328936E-4</v>
      </c>
      <c r="D576" s="9">
        <f t="shared" si="34"/>
        <v>0.98036639723167107</v>
      </c>
      <c r="E576" s="9">
        <f t="shared" si="35"/>
        <v>1.9633602768328928E-2</v>
      </c>
      <c r="T576" s="9"/>
      <c r="U576" s="9"/>
      <c r="V576" s="9"/>
      <c r="W576" s="17"/>
      <c r="X576" s="9"/>
    </row>
    <row r="577" spans="2:24">
      <c r="B577" s="9">
        <f t="shared" si="36"/>
        <v>393.74205090214252</v>
      </c>
      <c r="C577" s="9">
        <f t="shared" si="33"/>
        <v>1.9498445997549117E-4</v>
      </c>
      <c r="D577" s="9">
        <f t="shared" si="34"/>
        <v>0.98050155400245087</v>
      </c>
      <c r="E577" s="9">
        <f t="shared" si="35"/>
        <v>1.949844599754913E-2</v>
      </c>
      <c r="T577" s="9"/>
      <c r="U577" s="9"/>
      <c r="V577" s="9"/>
      <c r="W577" s="17"/>
      <c r="X577" s="9"/>
    </row>
    <row r="578" spans="2:24">
      <c r="B578" s="9">
        <f t="shared" si="36"/>
        <v>394.43282643004085</v>
      </c>
      <c r="C578" s="9">
        <f t="shared" si="33"/>
        <v>1.9364219639434935E-4</v>
      </c>
      <c r="D578" s="9">
        <f t="shared" si="34"/>
        <v>0.98063578036056509</v>
      </c>
      <c r="E578" s="9">
        <f t="shared" si="35"/>
        <v>1.936421963943491E-2</v>
      </c>
      <c r="T578" s="9"/>
      <c r="U578" s="9"/>
      <c r="V578" s="9"/>
      <c r="W578" s="17"/>
      <c r="X578" s="9"/>
    </row>
    <row r="579" spans="2:24">
      <c r="B579" s="9">
        <f t="shared" si="36"/>
        <v>395.12360195793917</v>
      </c>
      <c r="C579" s="9">
        <f t="shared" si="33"/>
        <v>1.9230917289070635E-4</v>
      </c>
      <c r="D579" s="9">
        <f t="shared" si="34"/>
        <v>0.98076908271092933</v>
      </c>
      <c r="E579" s="9">
        <f t="shared" si="35"/>
        <v>1.923091728907067E-2</v>
      </c>
      <c r="T579" s="9"/>
      <c r="U579" s="9"/>
      <c r="V579" s="9"/>
      <c r="W579" s="17"/>
      <c r="X579" s="9"/>
    </row>
    <row r="580" spans="2:24">
      <c r="B580" s="9">
        <f t="shared" si="36"/>
        <v>395.8143774858375</v>
      </c>
      <c r="C580" s="9">
        <f t="shared" si="33"/>
        <v>1.9098532585631626E-4</v>
      </c>
      <c r="D580" s="9">
        <f t="shared" si="34"/>
        <v>0.98090146741436834</v>
      </c>
      <c r="E580" s="9">
        <f t="shared" si="35"/>
        <v>1.9098532585631656E-2</v>
      </c>
      <c r="T580" s="9"/>
      <c r="U580" s="9"/>
      <c r="V580" s="9"/>
      <c r="W580" s="17"/>
      <c r="X580" s="9"/>
    </row>
    <row r="581" spans="2:24">
      <c r="B581" s="9">
        <f t="shared" si="36"/>
        <v>396.50515301373582</v>
      </c>
      <c r="C581" s="9">
        <f t="shared" si="33"/>
        <v>1.8967059212080892E-4</v>
      </c>
      <c r="D581" s="9">
        <f t="shared" si="34"/>
        <v>0.98103294078791914</v>
      </c>
      <c r="E581" s="9">
        <f t="shared" si="35"/>
        <v>1.8967059212080861E-2</v>
      </c>
      <c r="T581" s="9"/>
      <c r="U581" s="9"/>
      <c r="V581" s="9"/>
      <c r="W581" s="17"/>
      <c r="X581" s="9"/>
    </row>
    <row r="582" spans="2:24">
      <c r="B582" s="9">
        <f t="shared" si="36"/>
        <v>397.19592854163415</v>
      </c>
      <c r="C582" s="9">
        <f t="shared" si="33"/>
        <v>1.8836490894867631E-4</v>
      </c>
      <c r="D582" s="9">
        <f t="shared" si="34"/>
        <v>0.98116350910513239</v>
      </c>
      <c r="E582" s="9">
        <f t="shared" si="35"/>
        <v>1.8836490894867608E-2</v>
      </c>
      <c r="T582" s="9"/>
      <c r="U582" s="9"/>
      <c r="V582" s="9"/>
      <c r="W582" s="17"/>
      <c r="X582" s="9"/>
    </row>
    <row r="583" spans="2:24">
      <c r="B583" s="9">
        <f t="shared" si="36"/>
        <v>397.88670406953247</v>
      </c>
      <c r="C583" s="9">
        <f t="shared" si="33"/>
        <v>1.8706821403627821E-4</v>
      </c>
      <c r="D583" s="9">
        <f t="shared" si="34"/>
        <v>0.98129317859637222</v>
      </c>
      <c r="E583" s="9">
        <f t="shared" si="35"/>
        <v>1.8706821403627782E-2</v>
      </c>
      <c r="T583" s="9"/>
      <c r="U583" s="9"/>
      <c r="V583" s="9"/>
      <c r="W583" s="17"/>
      <c r="X583" s="9"/>
    </row>
    <row r="584" spans="2:24">
      <c r="B584" s="9">
        <f t="shared" si="36"/>
        <v>398.57747959743079</v>
      </c>
      <c r="C584" s="9">
        <f t="shared" ref="C584:C647" si="37" xml:space="preserve"> IFERROR((EXP(-B584/$B$4))/$B$4,)</f>
        <v>1.8578044550886984E-4</v>
      </c>
      <c r="D584" s="9">
        <f t="shared" ref="D584:D647" si="38">1-EXP(-B584/$B$4)</f>
        <v>0.98142195544911304</v>
      </c>
      <c r="E584" s="9">
        <f t="shared" ref="E584:E647" si="39">1-D584</f>
        <v>1.8578044550886963E-2</v>
      </c>
      <c r="T584" s="9"/>
      <c r="U584" s="9"/>
      <c r="V584" s="9"/>
      <c r="W584" s="17"/>
      <c r="X584" s="9"/>
    </row>
    <row r="585" spans="2:24">
      <c r="B585" s="9">
        <f t="shared" ref="B585:B648" si="40">B584+($B$1007+$B$7)/1000</f>
        <v>399.26825512532912</v>
      </c>
      <c r="C585" s="9">
        <f t="shared" si="37"/>
        <v>1.8450154191764921E-4</v>
      </c>
      <c r="D585" s="9">
        <f t="shared" si="38"/>
        <v>0.98154984580823512</v>
      </c>
      <c r="E585" s="9">
        <f t="shared" si="39"/>
        <v>1.8450154191764878E-2</v>
      </c>
      <c r="T585" s="9"/>
      <c r="U585" s="9"/>
      <c r="V585" s="9"/>
      <c r="W585" s="17"/>
      <c r="X585" s="9"/>
    </row>
    <row r="586" spans="2:24">
      <c r="B586" s="9">
        <f t="shared" si="40"/>
        <v>399.95903065322744</v>
      </c>
      <c r="C586" s="9">
        <f t="shared" si="37"/>
        <v>1.8323144223682481E-4</v>
      </c>
      <c r="D586" s="9">
        <f t="shared" si="38"/>
        <v>0.98167685577631747</v>
      </c>
      <c r="E586" s="9">
        <f t="shared" si="39"/>
        <v>1.832314422368253E-2</v>
      </c>
      <c r="T586" s="9"/>
      <c r="U586" s="9"/>
      <c r="V586" s="9"/>
      <c r="W586" s="17"/>
      <c r="X586" s="9"/>
    </row>
    <row r="587" spans="2:24">
      <c r="B587" s="9">
        <f t="shared" si="40"/>
        <v>400.64980618112577</v>
      </c>
      <c r="C587" s="9">
        <f t="shared" si="37"/>
        <v>1.8197008586070385E-4</v>
      </c>
      <c r="D587" s="9">
        <f t="shared" si="38"/>
        <v>0.98180299141392957</v>
      </c>
      <c r="E587" s="9">
        <f t="shared" si="39"/>
        <v>1.8197008586070429E-2</v>
      </c>
      <c r="T587" s="9"/>
      <c r="U587" s="9"/>
      <c r="V587" s="9"/>
      <c r="W587" s="17"/>
      <c r="X587" s="9"/>
    </row>
    <row r="588" spans="2:24">
      <c r="B588" s="9">
        <f t="shared" si="40"/>
        <v>401.34058170902409</v>
      </c>
      <c r="C588" s="9">
        <f t="shared" si="37"/>
        <v>1.8071741260079999E-4</v>
      </c>
      <c r="D588" s="9">
        <f t="shared" si="38"/>
        <v>0.98192825873991996</v>
      </c>
      <c r="E588" s="9">
        <f t="shared" si="39"/>
        <v>1.8071741260080043E-2</v>
      </c>
      <c r="T588" s="9"/>
      <c r="U588" s="9"/>
      <c r="V588" s="9"/>
      <c r="W588" s="17"/>
      <c r="X588" s="9"/>
    </row>
    <row r="589" spans="2:24">
      <c r="B589" s="9">
        <f t="shared" si="40"/>
        <v>402.03135723692242</v>
      </c>
      <c r="C589" s="9">
        <f t="shared" si="37"/>
        <v>1.7947336268296188E-4</v>
      </c>
      <c r="D589" s="9">
        <f t="shared" si="38"/>
        <v>0.98205266373170386</v>
      </c>
      <c r="E589" s="9">
        <f t="shared" si="39"/>
        <v>1.7947336268296143E-2</v>
      </c>
      <c r="T589" s="9"/>
      <c r="U589" s="9"/>
      <c r="V589" s="9"/>
      <c r="W589" s="17"/>
      <c r="X589" s="9"/>
    </row>
    <row r="590" spans="2:24">
      <c r="B590" s="9">
        <f t="shared" si="40"/>
        <v>402.72213276482074</v>
      </c>
      <c r="C590" s="9">
        <f t="shared" si="37"/>
        <v>1.7823787674451998E-4</v>
      </c>
      <c r="D590" s="9">
        <f t="shared" si="38"/>
        <v>0.98217621232554797</v>
      </c>
      <c r="E590" s="9">
        <f t="shared" si="39"/>
        <v>1.782378767445203E-2</v>
      </c>
      <c r="T590" s="9"/>
      <c r="U590" s="9"/>
      <c r="V590" s="9"/>
      <c r="W590" s="17"/>
      <c r="X590" s="9"/>
    </row>
    <row r="591" spans="2:24">
      <c r="B591" s="9">
        <f t="shared" si="40"/>
        <v>403.41290829271907</v>
      </c>
      <c r="C591" s="9">
        <f t="shared" si="37"/>
        <v>1.770108958314549E-4</v>
      </c>
      <c r="D591" s="9">
        <f t="shared" si="38"/>
        <v>0.98229891041685446</v>
      </c>
      <c r="E591" s="9">
        <f t="shared" si="39"/>
        <v>1.7701089583145535E-2</v>
      </c>
      <c r="T591" s="9"/>
      <c r="U591" s="9"/>
      <c r="V591" s="9"/>
      <c r="W591" s="17"/>
      <c r="X591" s="9"/>
    </row>
    <row r="592" spans="2:24">
      <c r="B592" s="9">
        <f t="shared" si="40"/>
        <v>404.10368382061739</v>
      </c>
      <c r="C592" s="9">
        <f t="shared" si="37"/>
        <v>1.7579236139558384E-4</v>
      </c>
      <c r="D592" s="9">
        <f t="shared" si="38"/>
        <v>0.98242076386044164</v>
      </c>
      <c r="E592" s="9">
        <f t="shared" si="39"/>
        <v>1.7579236139558363E-2</v>
      </c>
      <c r="T592" s="9"/>
      <c r="U592" s="9"/>
      <c r="V592" s="9"/>
      <c r="W592" s="17"/>
      <c r="X592" s="9"/>
    </row>
    <row r="593" spans="2:24">
      <c r="B593" s="9">
        <f t="shared" si="40"/>
        <v>404.79445934851572</v>
      </c>
      <c r="C593" s="9">
        <f t="shared" si="37"/>
        <v>1.745822152917667E-4</v>
      </c>
      <c r="D593" s="9">
        <f t="shared" si="38"/>
        <v>0.98254177847082336</v>
      </c>
      <c r="E593" s="9">
        <f t="shared" si="39"/>
        <v>1.7458221529176643E-2</v>
      </c>
      <c r="T593" s="9"/>
      <c r="U593" s="9"/>
      <c r="V593" s="9"/>
      <c r="W593" s="17"/>
      <c r="X593" s="9"/>
    </row>
    <row r="594" spans="2:24">
      <c r="B594" s="9">
        <f t="shared" si="40"/>
        <v>405.48523487641404</v>
      </c>
      <c r="C594" s="9">
        <f t="shared" si="37"/>
        <v>1.7338039977513183E-4</v>
      </c>
      <c r="D594" s="9">
        <f t="shared" si="38"/>
        <v>0.98266196002248685</v>
      </c>
      <c r="E594" s="9">
        <f t="shared" si="39"/>
        <v>1.7338039977513153E-2</v>
      </c>
      <c r="T594" s="9"/>
      <c r="U594" s="9"/>
      <c r="V594" s="9"/>
      <c r="W594" s="17"/>
      <c r="X594" s="9"/>
    </row>
    <row r="595" spans="2:24">
      <c r="B595" s="9">
        <f t="shared" si="40"/>
        <v>406.17601040431236</v>
      </c>
      <c r="C595" s="9">
        <f t="shared" si="37"/>
        <v>1.7218685749832049E-4</v>
      </c>
      <c r="D595" s="9">
        <f t="shared" si="38"/>
        <v>0.9827813142501679</v>
      </c>
      <c r="E595" s="9">
        <f t="shared" si="39"/>
        <v>1.7218685749832097E-2</v>
      </c>
      <c r="T595" s="9"/>
      <c r="U595" s="9"/>
      <c r="V595" s="9"/>
      <c r="W595" s="17"/>
      <c r="X595" s="9"/>
    </row>
    <row r="596" spans="2:24">
      <c r="B596" s="9">
        <f t="shared" si="40"/>
        <v>406.86678593221069</v>
      </c>
      <c r="C596" s="9">
        <f t="shared" si="37"/>
        <v>1.7100153150875029E-4</v>
      </c>
      <c r="D596" s="9">
        <f t="shared" si="38"/>
        <v>0.98289984684912501</v>
      </c>
      <c r="E596" s="9">
        <f t="shared" si="39"/>
        <v>1.7100153150874986E-2</v>
      </c>
      <c r="T596" s="9"/>
      <c r="U596" s="9"/>
      <c r="V596" s="9"/>
      <c r="W596" s="17"/>
      <c r="X596" s="9"/>
    </row>
    <row r="597" spans="2:24">
      <c r="B597" s="9">
        <f t="shared" si="40"/>
        <v>407.55756146010901</v>
      </c>
      <c r="C597" s="9">
        <f t="shared" si="37"/>
        <v>1.6982436524589782E-4</v>
      </c>
      <c r="D597" s="9">
        <f t="shared" si="38"/>
        <v>0.98301756347541025</v>
      </c>
      <c r="E597" s="9">
        <f t="shared" si="39"/>
        <v>1.698243652458975E-2</v>
      </c>
      <c r="T597" s="9"/>
      <c r="U597" s="9"/>
      <c r="V597" s="9"/>
      <c r="W597" s="17"/>
      <c r="X597" s="9"/>
    </row>
    <row r="598" spans="2:24">
      <c r="B598" s="9">
        <f t="shared" si="40"/>
        <v>408.24833698800734</v>
      </c>
      <c r="C598" s="9">
        <f t="shared" si="37"/>
        <v>1.6865530253859918E-4</v>
      </c>
      <c r="D598" s="9">
        <f t="shared" si="38"/>
        <v>0.98313446974614005</v>
      </c>
      <c r="E598" s="9">
        <f t="shared" si="39"/>
        <v>1.6865530253859951E-2</v>
      </c>
      <c r="T598" s="9"/>
      <c r="U598" s="9"/>
      <c r="V598" s="9"/>
      <c r="W598" s="17"/>
      <c r="X598" s="9"/>
    </row>
    <row r="599" spans="2:24">
      <c r="B599" s="9">
        <f t="shared" si="40"/>
        <v>408.93911251590566</v>
      </c>
      <c r="C599" s="9">
        <f t="shared" si="37"/>
        <v>1.6749428760237051E-4</v>
      </c>
      <c r="D599" s="9">
        <f t="shared" si="38"/>
        <v>0.983250571239763</v>
      </c>
      <c r="E599" s="9">
        <f t="shared" si="39"/>
        <v>1.6749428760236995E-2</v>
      </c>
      <c r="T599" s="9"/>
      <c r="U599" s="9"/>
      <c r="V599" s="9"/>
      <c r="W599" s="17"/>
      <c r="X599" s="9"/>
    </row>
    <row r="600" spans="2:24">
      <c r="B600" s="9">
        <f t="shared" si="40"/>
        <v>409.62988804380399</v>
      </c>
      <c r="C600" s="9">
        <f t="shared" si="37"/>
        <v>1.663412650367454E-4</v>
      </c>
      <c r="D600" s="9">
        <f t="shared" si="38"/>
        <v>0.98336587349632543</v>
      </c>
      <c r="E600" s="9">
        <f t="shared" si="39"/>
        <v>1.6634126503674573E-2</v>
      </c>
      <c r="T600" s="9"/>
      <c r="U600" s="9"/>
      <c r="V600" s="9"/>
      <c r="W600" s="17"/>
      <c r="X600" s="9"/>
    </row>
    <row r="601" spans="2:24">
      <c r="B601" s="9">
        <f t="shared" si="40"/>
        <v>410.32066357170231</v>
      </c>
      <c r="C601" s="9">
        <f t="shared" si="37"/>
        <v>1.6519617982263161E-4</v>
      </c>
      <c r="D601" s="9">
        <f t="shared" si="38"/>
        <v>0.9834803820177368</v>
      </c>
      <c r="E601" s="9">
        <f t="shared" si="39"/>
        <v>1.6519617982263202E-2</v>
      </c>
      <c r="T601" s="9"/>
      <c r="U601" s="9"/>
      <c r="V601" s="9"/>
      <c r="W601" s="17"/>
      <c r="X601" s="9"/>
    </row>
    <row r="602" spans="2:24">
      <c r="B602" s="9">
        <f t="shared" si="40"/>
        <v>411.01143909960064</v>
      </c>
      <c r="C602" s="9">
        <f t="shared" si="37"/>
        <v>1.6405897731968568E-4</v>
      </c>
      <c r="D602" s="9">
        <f t="shared" si="38"/>
        <v>0.98359410226803146</v>
      </c>
      <c r="E602" s="9">
        <f t="shared" si="39"/>
        <v>1.6405897731968544E-2</v>
      </c>
      <c r="T602" s="9"/>
      <c r="U602" s="9"/>
      <c r="V602" s="9"/>
      <c r="W602" s="17"/>
      <c r="X602" s="9"/>
    </row>
    <row r="603" spans="2:24">
      <c r="B603" s="9">
        <f t="shared" si="40"/>
        <v>411.70221462749896</v>
      </c>
      <c r="C603" s="9">
        <f t="shared" si="37"/>
        <v>1.6292960326370564E-4</v>
      </c>
      <c r="D603" s="9">
        <f t="shared" si="38"/>
        <v>0.98370703967362938</v>
      </c>
      <c r="E603" s="9">
        <f t="shared" si="39"/>
        <v>1.629296032637062E-2</v>
      </c>
      <c r="T603" s="9"/>
      <c r="U603" s="9"/>
      <c r="V603" s="9"/>
      <c r="W603" s="17"/>
      <c r="X603" s="9"/>
    </row>
    <row r="604" spans="2:24">
      <c r="B604" s="9">
        <f t="shared" si="40"/>
        <v>412.39299015539729</v>
      </c>
      <c r="C604" s="9">
        <f t="shared" si="37"/>
        <v>1.6180800376404164E-4</v>
      </c>
      <c r="D604" s="9">
        <f t="shared" si="38"/>
        <v>0.98381919962359587</v>
      </c>
      <c r="E604" s="9">
        <f t="shared" si="39"/>
        <v>1.6180800376404125E-2</v>
      </c>
      <c r="T604" s="9"/>
      <c r="U604" s="9"/>
      <c r="V604" s="9"/>
      <c r="W604" s="17"/>
      <c r="X604" s="9"/>
    </row>
    <row r="605" spans="2:24">
      <c r="B605" s="9">
        <f t="shared" si="40"/>
        <v>413.08376568329561</v>
      </c>
      <c r="C605" s="9">
        <f t="shared" si="37"/>
        <v>1.6069412530102456E-4</v>
      </c>
      <c r="D605" s="9">
        <f t="shared" si="38"/>
        <v>0.98393058746989759</v>
      </c>
      <c r="E605" s="9">
        <f t="shared" si="39"/>
        <v>1.6069412530102412E-2</v>
      </c>
      <c r="T605" s="9"/>
      <c r="U605" s="9"/>
      <c r="V605" s="9"/>
      <c r="W605" s="17"/>
      <c r="X605" s="9"/>
    </row>
    <row r="606" spans="2:24">
      <c r="B606" s="9">
        <f t="shared" si="40"/>
        <v>413.77454121119393</v>
      </c>
      <c r="C606" s="9">
        <f t="shared" si="37"/>
        <v>1.595879147234117E-4</v>
      </c>
      <c r="D606" s="9">
        <f t="shared" si="38"/>
        <v>0.98404120852765886</v>
      </c>
      <c r="E606" s="9">
        <f t="shared" si="39"/>
        <v>1.5958791472341138E-2</v>
      </c>
      <c r="T606" s="9"/>
      <c r="U606" s="9"/>
      <c r="V606" s="9"/>
      <c r="W606" s="17"/>
      <c r="X606" s="9"/>
    </row>
    <row r="607" spans="2:24">
      <c r="B607" s="9">
        <f t="shared" si="40"/>
        <v>414.46531673909226</v>
      </c>
      <c r="C607" s="9">
        <f t="shared" si="37"/>
        <v>1.584893192458514E-4</v>
      </c>
      <c r="D607" s="9">
        <f t="shared" si="38"/>
        <v>0.98415106807541486</v>
      </c>
      <c r="E607" s="9">
        <f t="shared" si="39"/>
        <v>1.5848931924585141E-2</v>
      </c>
      <c r="T607" s="9"/>
      <c r="U607" s="9"/>
      <c r="V607" s="9"/>
      <c r="W607" s="17"/>
      <c r="X607" s="9"/>
    </row>
    <row r="608" spans="2:24">
      <c r="B608" s="9">
        <f t="shared" si="40"/>
        <v>415.15609226699058</v>
      </c>
      <c r="C608" s="9">
        <f t="shared" si="37"/>
        <v>1.5739828644636359E-4</v>
      </c>
      <c r="D608" s="9">
        <f t="shared" si="38"/>
        <v>0.98426017135536359</v>
      </c>
      <c r="E608" s="9">
        <f t="shared" si="39"/>
        <v>1.5739828644636411E-2</v>
      </c>
      <c r="T608" s="9"/>
      <c r="U608" s="9"/>
      <c r="V608" s="9"/>
      <c r="W608" s="17"/>
      <c r="X608" s="9"/>
    </row>
    <row r="609" spans="2:24">
      <c r="B609" s="9">
        <f t="shared" si="40"/>
        <v>415.84686779488891</v>
      </c>
      <c r="C609" s="9">
        <f t="shared" si="37"/>
        <v>1.5631476426383864E-4</v>
      </c>
      <c r="D609" s="9">
        <f t="shared" si="38"/>
        <v>0.98436852357361615</v>
      </c>
      <c r="E609" s="9">
        <f t="shared" si="39"/>
        <v>1.563147642638385E-2</v>
      </c>
      <c r="T609" s="9"/>
      <c r="U609" s="9"/>
      <c r="V609" s="9"/>
      <c r="W609" s="17"/>
      <c r="X609" s="9"/>
    </row>
    <row r="610" spans="2:24">
      <c r="B610" s="9">
        <f t="shared" si="40"/>
        <v>416.53764332278723</v>
      </c>
      <c r="C610" s="9">
        <f t="shared" si="37"/>
        <v>1.5523870099555303E-4</v>
      </c>
      <c r="D610" s="9">
        <f t="shared" si="38"/>
        <v>0.98447612990044475</v>
      </c>
      <c r="E610" s="9">
        <f t="shared" si="39"/>
        <v>1.5523870099555248E-2</v>
      </c>
      <c r="T610" s="9"/>
      <c r="U610" s="9"/>
      <c r="V610" s="9"/>
      <c r="W610" s="17"/>
      <c r="X610" s="9"/>
    </row>
    <row r="611" spans="2:24">
      <c r="B611" s="9">
        <f t="shared" si="40"/>
        <v>417.22841885068556</v>
      </c>
      <c r="C611" s="9">
        <f t="shared" si="37"/>
        <v>1.5417004529470234E-4</v>
      </c>
      <c r="D611" s="9">
        <f t="shared" si="38"/>
        <v>0.98458299547052974</v>
      </c>
      <c r="E611" s="9">
        <f t="shared" si="39"/>
        <v>1.5417004529470257E-2</v>
      </c>
      <c r="T611" s="9"/>
      <c r="U611" s="9"/>
      <c r="V611" s="9"/>
      <c r="W611" s="17"/>
      <c r="X611" s="9"/>
    </row>
    <row r="612" spans="2:24">
      <c r="B612" s="9">
        <f t="shared" si="40"/>
        <v>417.91919437858388</v>
      </c>
      <c r="C612" s="9">
        <f t="shared" si="37"/>
        <v>1.5310874616795097E-4</v>
      </c>
      <c r="D612" s="9">
        <f t="shared" si="38"/>
        <v>0.98468912538320486</v>
      </c>
      <c r="E612" s="9">
        <f t="shared" si="39"/>
        <v>1.5310874616795145E-2</v>
      </c>
      <c r="T612" s="9"/>
      <c r="U612" s="9"/>
      <c r="V612" s="9"/>
      <c r="W612" s="17"/>
      <c r="X612" s="9"/>
    </row>
    <row r="613" spans="2:24">
      <c r="B613" s="9">
        <f t="shared" si="40"/>
        <v>418.60996990648221</v>
      </c>
      <c r="C613" s="9">
        <f t="shared" si="37"/>
        <v>1.5205475297299907E-4</v>
      </c>
      <c r="D613" s="9">
        <f t="shared" si="38"/>
        <v>0.98479452470270012</v>
      </c>
      <c r="E613" s="9">
        <f t="shared" si="39"/>
        <v>1.5205475297299875E-2</v>
      </c>
      <c r="T613" s="9"/>
      <c r="U613" s="9"/>
      <c r="V613" s="9"/>
      <c r="W613" s="17"/>
      <c r="X613" s="9"/>
    </row>
    <row r="614" spans="2:24">
      <c r="B614" s="9">
        <f t="shared" si="40"/>
        <v>419.30074543438053</v>
      </c>
      <c r="C614" s="9">
        <f t="shared" si="37"/>
        <v>1.5100801541616601E-4</v>
      </c>
      <c r="D614" s="9">
        <f t="shared" si="38"/>
        <v>0.98489919845838336</v>
      </c>
      <c r="E614" s="9">
        <f t="shared" si="39"/>
        <v>1.5100801541616637E-2</v>
      </c>
      <c r="T614" s="9"/>
      <c r="U614" s="9"/>
      <c r="V614" s="9"/>
      <c r="W614" s="17"/>
      <c r="X614" s="9"/>
    </row>
    <row r="615" spans="2:24">
      <c r="B615" s="9">
        <f t="shared" si="40"/>
        <v>419.99152096227886</v>
      </c>
      <c r="C615" s="9">
        <f t="shared" si="37"/>
        <v>1.4996848354999006E-4</v>
      </c>
      <c r="D615" s="9">
        <f t="shared" si="38"/>
        <v>0.98500315164500096</v>
      </c>
      <c r="E615" s="9">
        <f t="shared" si="39"/>
        <v>1.4996848354999037E-2</v>
      </c>
      <c r="T615" s="9"/>
      <c r="U615" s="9"/>
      <c r="V615" s="9"/>
      <c r="W615" s="17"/>
      <c r="X615" s="9"/>
    </row>
    <row r="616" spans="2:24">
      <c r="B616" s="9">
        <f t="shared" si="40"/>
        <v>420.68229649017718</v>
      </c>
      <c r="C616" s="9">
        <f t="shared" si="37"/>
        <v>1.4893610777084575E-4</v>
      </c>
      <c r="D616" s="9">
        <f t="shared" si="38"/>
        <v>0.98510638922291538</v>
      </c>
      <c r="E616" s="9">
        <f t="shared" si="39"/>
        <v>1.489361077708462E-2</v>
      </c>
      <c r="T616" s="9"/>
      <c r="U616" s="9"/>
      <c r="V616" s="9"/>
      <c r="W616" s="17"/>
      <c r="X616" s="9"/>
    </row>
    <row r="617" spans="2:24">
      <c r="B617" s="9">
        <f t="shared" si="40"/>
        <v>421.3730720180755</v>
      </c>
      <c r="C617" s="9">
        <f t="shared" si="37"/>
        <v>1.4791083881657649E-4</v>
      </c>
      <c r="D617" s="9">
        <f t="shared" si="38"/>
        <v>0.98520891611834238</v>
      </c>
      <c r="E617" s="9">
        <f t="shared" si="39"/>
        <v>1.4791083881657618E-2</v>
      </c>
      <c r="T617" s="9"/>
      <c r="U617" s="9"/>
      <c r="V617" s="9"/>
      <c r="W617" s="17"/>
      <c r="X617" s="9"/>
    </row>
    <row r="618" spans="2:24">
      <c r="B618" s="9">
        <f t="shared" si="40"/>
        <v>422.06384754597383</v>
      </c>
      <c r="C618" s="9">
        <f t="shared" si="37"/>
        <v>1.4689262776414392E-4</v>
      </c>
      <c r="D618" s="9">
        <f t="shared" si="38"/>
        <v>0.98531073722358564</v>
      </c>
      <c r="E618" s="9">
        <f t="shared" si="39"/>
        <v>1.4689262776414358E-2</v>
      </c>
      <c r="T618" s="9"/>
      <c r="U618" s="9"/>
      <c r="V618" s="9"/>
      <c r="W618" s="17"/>
      <c r="X618" s="9"/>
    </row>
    <row r="619" spans="2:24">
      <c r="B619" s="9">
        <f t="shared" si="40"/>
        <v>422.75462307387215</v>
      </c>
      <c r="C619" s="9">
        <f t="shared" si="37"/>
        <v>1.4588142602729357E-4</v>
      </c>
      <c r="D619" s="9">
        <f t="shared" si="38"/>
        <v>0.98541185739727066</v>
      </c>
      <c r="E619" s="9">
        <f t="shared" si="39"/>
        <v>1.4588142602729337E-2</v>
      </c>
      <c r="T619" s="9"/>
      <c r="U619" s="9"/>
      <c r="V619" s="9"/>
      <c r="W619" s="17"/>
      <c r="X619" s="9"/>
    </row>
    <row r="620" spans="2:24">
      <c r="B620" s="9">
        <f t="shared" si="40"/>
        <v>423.44539860177048</v>
      </c>
      <c r="C620" s="9">
        <f t="shared" si="37"/>
        <v>1.4487718535423637E-4</v>
      </c>
      <c r="D620" s="9">
        <f t="shared" si="38"/>
        <v>0.98551228146457637</v>
      </c>
      <c r="E620" s="9">
        <f t="shared" si="39"/>
        <v>1.4487718535423633E-2</v>
      </c>
      <c r="T620" s="9"/>
      <c r="U620" s="9"/>
      <c r="V620" s="9"/>
      <c r="W620" s="17"/>
      <c r="X620" s="9"/>
    </row>
    <row r="621" spans="2:24">
      <c r="B621" s="9">
        <f t="shared" si="40"/>
        <v>424.1361741296688</v>
      </c>
      <c r="C621" s="9">
        <f t="shared" si="37"/>
        <v>1.4387985782534623E-4</v>
      </c>
      <c r="D621" s="9">
        <f t="shared" si="38"/>
        <v>0.98561201421746536</v>
      </c>
      <c r="E621" s="9">
        <f t="shared" si="39"/>
        <v>1.438798578253464E-2</v>
      </c>
      <c r="T621" s="9"/>
      <c r="U621" s="9"/>
      <c r="V621" s="9"/>
      <c r="W621" s="17"/>
      <c r="X621" s="9"/>
    </row>
    <row r="622" spans="2:24">
      <c r="B622" s="9">
        <f t="shared" si="40"/>
        <v>424.82694965756713</v>
      </c>
      <c r="C622" s="9">
        <f t="shared" si="37"/>
        <v>1.4288939585087359E-4</v>
      </c>
      <c r="D622" s="9">
        <f t="shared" si="38"/>
        <v>0.98571106041491263</v>
      </c>
      <c r="E622" s="9">
        <f t="shared" si="39"/>
        <v>1.4288939585087368E-2</v>
      </c>
      <c r="T622" s="9"/>
      <c r="U622" s="9"/>
      <c r="V622" s="9"/>
      <c r="W622" s="17"/>
      <c r="X622" s="9"/>
    </row>
    <row r="623" spans="2:24">
      <c r="B623" s="9">
        <f t="shared" si="40"/>
        <v>425.51772518546545</v>
      </c>
      <c r="C623" s="9">
        <f t="shared" si="37"/>
        <v>1.4190575216867395E-4</v>
      </c>
      <c r="D623" s="9">
        <f t="shared" si="38"/>
        <v>0.9858094247831326</v>
      </c>
      <c r="E623" s="9">
        <f t="shared" si="39"/>
        <v>1.4190575216867396E-2</v>
      </c>
      <c r="T623" s="9"/>
      <c r="U623" s="9"/>
      <c r="V623" s="9"/>
      <c r="W623" s="17"/>
      <c r="X623" s="9"/>
    </row>
    <row r="624" spans="2:24">
      <c r="B624" s="9">
        <f t="shared" si="40"/>
        <v>426.20850071336378</v>
      </c>
      <c r="C624" s="9">
        <f t="shared" si="37"/>
        <v>1.4092887984195365E-4</v>
      </c>
      <c r="D624" s="9">
        <f t="shared" si="38"/>
        <v>0.98590711201580461</v>
      </c>
      <c r="E624" s="9">
        <f t="shared" si="39"/>
        <v>1.409288798419539E-2</v>
      </c>
      <c r="T624" s="9"/>
      <c r="U624" s="9"/>
      <c r="V624" s="9"/>
      <c r="W624" s="17"/>
      <c r="X624" s="9"/>
    </row>
    <row r="625" spans="2:24">
      <c r="B625" s="9">
        <f t="shared" si="40"/>
        <v>426.8992762412621</v>
      </c>
      <c r="C625" s="9">
        <f t="shared" si="37"/>
        <v>1.3995873225702946E-4</v>
      </c>
      <c r="D625" s="9">
        <f t="shared" si="38"/>
        <v>0.98600412677429705</v>
      </c>
      <c r="E625" s="9">
        <f t="shared" si="39"/>
        <v>1.3995873225702948E-2</v>
      </c>
      <c r="T625" s="9"/>
      <c r="U625" s="9"/>
      <c r="V625" s="9"/>
      <c r="W625" s="17"/>
      <c r="X625" s="9"/>
    </row>
    <row r="626" spans="2:24">
      <c r="B626" s="9">
        <f t="shared" si="40"/>
        <v>427.59005176916043</v>
      </c>
      <c r="C626" s="9">
        <f t="shared" si="37"/>
        <v>1.3899526312110438E-4</v>
      </c>
      <c r="D626" s="9">
        <f t="shared" si="38"/>
        <v>0.98610047368788956</v>
      </c>
      <c r="E626" s="9">
        <f t="shared" si="39"/>
        <v>1.3899526312110444E-2</v>
      </c>
      <c r="T626" s="9"/>
      <c r="U626" s="9"/>
      <c r="V626" s="9"/>
      <c r="W626" s="17"/>
      <c r="X626" s="9"/>
    </row>
    <row r="627" spans="2:24">
      <c r="B627" s="9">
        <f t="shared" si="40"/>
        <v>428.28082729705875</v>
      </c>
      <c r="C627" s="9">
        <f t="shared" si="37"/>
        <v>1.3803842646005897E-4</v>
      </c>
      <c r="D627" s="9">
        <f t="shared" si="38"/>
        <v>0.98619615735399413</v>
      </c>
      <c r="E627" s="9">
        <f t="shared" si="39"/>
        <v>1.3803842646005871E-2</v>
      </c>
      <c r="T627" s="9"/>
      <c r="U627" s="9"/>
      <c r="V627" s="9"/>
      <c r="W627" s="17"/>
      <c r="X627" s="9"/>
    </row>
    <row r="628" spans="2:24">
      <c r="B628" s="9">
        <f t="shared" si="40"/>
        <v>428.97160282495707</v>
      </c>
      <c r="C628" s="9">
        <f t="shared" si="37"/>
        <v>1.3708817661625726E-4</v>
      </c>
      <c r="D628" s="9">
        <f t="shared" si="38"/>
        <v>0.98629118233837432</v>
      </c>
      <c r="E628" s="9">
        <f t="shared" si="39"/>
        <v>1.3708817661625683E-2</v>
      </c>
      <c r="T628" s="9"/>
      <c r="U628" s="9"/>
      <c r="V628" s="9"/>
      <c r="W628" s="17"/>
      <c r="X628" s="9"/>
    </row>
    <row r="629" spans="2:24">
      <c r="B629" s="9">
        <f t="shared" si="40"/>
        <v>429.6623783528554</v>
      </c>
      <c r="C629" s="9">
        <f t="shared" si="37"/>
        <v>1.3614446824636829E-4</v>
      </c>
      <c r="D629" s="9">
        <f t="shared" si="38"/>
        <v>0.98638555317536314</v>
      </c>
      <c r="E629" s="9">
        <f t="shared" si="39"/>
        <v>1.3614446824636861E-2</v>
      </c>
      <c r="T629" s="9"/>
      <c r="U629" s="9"/>
      <c r="V629" s="9"/>
      <c r="W629" s="17"/>
      <c r="X629" s="9"/>
    </row>
    <row r="630" spans="2:24">
      <c r="B630" s="9">
        <f t="shared" si="40"/>
        <v>430.35315388075372</v>
      </c>
      <c r="C630" s="9">
        <f t="shared" si="37"/>
        <v>1.3520725631920255E-4</v>
      </c>
      <c r="D630" s="9">
        <f t="shared" si="38"/>
        <v>0.98647927436807969</v>
      </c>
      <c r="E630" s="9">
        <f t="shared" si="39"/>
        <v>1.3520725631920305E-2</v>
      </c>
      <c r="T630" s="9"/>
      <c r="U630" s="9"/>
      <c r="V630" s="9"/>
      <c r="W630" s="17"/>
      <c r="X630" s="9"/>
    </row>
    <row r="631" spans="2:24">
      <c r="B631" s="9">
        <f t="shared" si="40"/>
        <v>431.04392940865205</v>
      </c>
      <c r="C631" s="9">
        <f t="shared" si="37"/>
        <v>1.342764961135626E-4</v>
      </c>
      <c r="D631" s="9">
        <f t="shared" si="38"/>
        <v>0.98657235038864377</v>
      </c>
      <c r="E631" s="9">
        <f t="shared" si="39"/>
        <v>1.3427649611356229E-2</v>
      </c>
      <c r="T631" s="9"/>
      <c r="U631" s="9"/>
      <c r="V631" s="9"/>
      <c r="W631" s="17"/>
      <c r="X631" s="9"/>
    </row>
    <row r="632" spans="2:24">
      <c r="B632" s="9">
        <f t="shared" si="40"/>
        <v>431.73470493655037</v>
      </c>
      <c r="C632" s="9">
        <f t="shared" si="37"/>
        <v>1.3335214321611E-4</v>
      </c>
      <c r="D632" s="9">
        <f t="shared" si="38"/>
        <v>0.986664785678389</v>
      </c>
      <c r="E632" s="9">
        <f t="shared" si="39"/>
        <v>1.3335214321611E-2</v>
      </c>
      <c r="T632" s="9"/>
      <c r="U632" s="9"/>
      <c r="V632" s="9"/>
      <c r="W632" s="17"/>
      <c r="X632" s="9"/>
    </row>
    <row r="633" spans="2:24">
      <c r="B633" s="9">
        <f t="shared" si="40"/>
        <v>432.4254804644487</v>
      </c>
      <c r="C633" s="9">
        <f t="shared" si="37"/>
        <v>1.3243415351924542E-4</v>
      </c>
      <c r="D633" s="9">
        <f t="shared" si="38"/>
        <v>0.98675658464807547</v>
      </c>
      <c r="E633" s="9">
        <f t="shared" si="39"/>
        <v>1.3243415351924526E-2</v>
      </c>
      <c r="T633" s="9"/>
      <c r="U633" s="9"/>
      <c r="V633" s="9"/>
      <c r="W633" s="17"/>
      <c r="X633" s="9"/>
    </row>
    <row r="634" spans="2:24">
      <c r="B634" s="9">
        <f t="shared" si="40"/>
        <v>433.11625599234702</v>
      </c>
      <c r="C634" s="9">
        <f t="shared" si="37"/>
        <v>1.3152248321900416E-4</v>
      </c>
      <c r="D634" s="9">
        <f t="shared" si="38"/>
        <v>0.98684775167809957</v>
      </c>
      <c r="E634" s="9">
        <f t="shared" si="39"/>
        <v>1.3152248321900428E-2</v>
      </c>
      <c r="T634" s="9"/>
      <c r="U634" s="9"/>
      <c r="V634" s="9"/>
      <c r="W634" s="17"/>
      <c r="X634" s="9"/>
    </row>
    <row r="635" spans="2:24">
      <c r="B635" s="9">
        <f t="shared" si="40"/>
        <v>433.80703152024535</v>
      </c>
      <c r="C635" s="9">
        <f t="shared" si="37"/>
        <v>1.3061708881296582E-4</v>
      </c>
      <c r="D635" s="9">
        <f t="shared" si="38"/>
        <v>0.98693829111870346</v>
      </c>
      <c r="E635" s="9">
        <f t="shared" si="39"/>
        <v>1.3061708881296541E-2</v>
      </c>
      <c r="T635" s="9"/>
      <c r="U635" s="9"/>
      <c r="V635" s="9"/>
      <c r="W635" s="17"/>
      <c r="X635" s="9"/>
    </row>
    <row r="636" spans="2:24">
      <c r="B636" s="9">
        <f t="shared" si="40"/>
        <v>434.49780704814367</v>
      </c>
      <c r="C636" s="9">
        <f t="shared" si="37"/>
        <v>1.2971792709817861E-4</v>
      </c>
      <c r="D636" s="9">
        <f t="shared" si="38"/>
        <v>0.98702820729018215</v>
      </c>
      <c r="E636" s="9">
        <f t="shared" si="39"/>
        <v>1.2971792709817853E-2</v>
      </c>
      <c r="T636" s="9"/>
      <c r="U636" s="9"/>
      <c r="V636" s="9"/>
      <c r="W636" s="17"/>
      <c r="X636" s="9"/>
    </row>
    <row r="637" spans="2:24">
      <c r="B637" s="9">
        <f t="shared" si="40"/>
        <v>435.18858257604199</v>
      </c>
      <c r="C637" s="9">
        <f t="shared" si="37"/>
        <v>1.2882495516909777E-4</v>
      </c>
      <c r="D637" s="9">
        <f t="shared" si="38"/>
        <v>0.98711750448309021</v>
      </c>
      <c r="E637" s="9">
        <f t="shared" si="39"/>
        <v>1.2882495516909787E-2</v>
      </c>
      <c r="T637" s="9"/>
      <c r="U637" s="9"/>
      <c r="V637" s="9"/>
      <c r="W637" s="17"/>
      <c r="X637" s="9"/>
    </row>
    <row r="638" spans="2:24">
      <c r="B638" s="9">
        <f t="shared" si="40"/>
        <v>435.87935810394032</v>
      </c>
      <c r="C638" s="9">
        <f t="shared" si="37"/>
        <v>1.2793813041553814E-4</v>
      </c>
      <c r="D638" s="9">
        <f t="shared" si="38"/>
        <v>0.9872061869584462</v>
      </c>
      <c r="E638" s="9">
        <f t="shared" si="39"/>
        <v>1.2793813041553803E-2</v>
      </c>
      <c r="T638" s="9"/>
      <c r="U638" s="9"/>
      <c r="V638" s="9"/>
      <c r="W638" s="17"/>
      <c r="X638" s="9"/>
    </row>
    <row r="639" spans="2:24">
      <c r="B639" s="9">
        <f t="shared" si="40"/>
        <v>436.57013363183864</v>
      </c>
      <c r="C639" s="9">
        <f t="shared" si="37"/>
        <v>1.270574105206413E-4</v>
      </c>
      <c r="D639" s="9">
        <f t="shared" si="38"/>
        <v>0.98729425894793588</v>
      </c>
      <c r="E639" s="9">
        <f t="shared" si="39"/>
        <v>1.2705741052064123E-2</v>
      </c>
      <c r="T639" s="9"/>
      <c r="U639" s="9"/>
      <c r="V639" s="9"/>
      <c r="W639" s="17"/>
      <c r="X639" s="9"/>
    </row>
    <row r="640" spans="2:24">
      <c r="B640" s="9">
        <f t="shared" si="40"/>
        <v>437.26090915973697</v>
      </c>
      <c r="C640" s="9">
        <f t="shared" si="37"/>
        <v>1.2618275345885549E-4</v>
      </c>
      <c r="D640" s="9">
        <f t="shared" si="38"/>
        <v>0.98738172465411445</v>
      </c>
      <c r="E640" s="9">
        <f t="shared" si="39"/>
        <v>1.2618275345885555E-2</v>
      </c>
      <c r="T640" s="9"/>
      <c r="U640" s="9"/>
      <c r="V640" s="9"/>
      <c r="W640" s="17"/>
      <c r="X640" s="9"/>
    </row>
    <row r="641" spans="2:24">
      <c r="B641" s="9">
        <f t="shared" si="40"/>
        <v>437.95168468763529</v>
      </c>
      <c r="C641" s="9">
        <f t="shared" si="37"/>
        <v>1.2531411749393135E-4</v>
      </c>
      <c r="D641" s="9">
        <f t="shared" si="38"/>
        <v>0.9874685882506069</v>
      </c>
      <c r="E641" s="9">
        <f t="shared" si="39"/>
        <v>1.2531411749393095E-2</v>
      </c>
      <c r="T641" s="9"/>
      <c r="U641" s="9"/>
      <c r="V641" s="9"/>
      <c r="W641" s="17"/>
      <c r="X641" s="9"/>
    </row>
    <row r="642" spans="2:24">
      <c r="B642" s="9">
        <f t="shared" si="40"/>
        <v>438.64246021553362</v>
      </c>
      <c r="C642" s="9">
        <f t="shared" si="37"/>
        <v>1.2445146117692952E-4</v>
      </c>
      <c r="D642" s="9">
        <f t="shared" si="38"/>
        <v>0.98755485388230702</v>
      </c>
      <c r="E642" s="9">
        <f t="shared" si="39"/>
        <v>1.2445146117692985E-2</v>
      </c>
      <c r="T642" s="9"/>
      <c r="U642" s="9"/>
      <c r="V642" s="9"/>
      <c r="W642" s="17"/>
      <c r="X642" s="9"/>
    </row>
    <row r="643" spans="2:24">
      <c r="B643" s="9">
        <f t="shared" si="40"/>
        <v>439.33323574343194</v>
      </c>
      <c r="C643" s="9">
        <f t="shared" si="37"/>
        <v>1.2359474334424335E-4</v>
      </c>
      <c r="D643" s="9">
        <f t="shared" si="38"/>
        <v>0.9876405256655757</v>
      </c>
      <c r="E643" s="9">
        <f t="shared" si="39"/>
        <v>1.2359474334424303E-2</v>
      </c>
      <c r="T643" s="9"/>
      <c r="U643" s="9"/>
      <c r="V643" s="9"/>
      <c r="W643" s="17"/>
      <c r="X643" s="9"/>
    </row>
    <row r="644" spans="2:24">
      <c r="B644" s="9">
        <f t="shared" si="40"/>
        <v>440.02401127133027</v>
      </c>
      <c r="C644" s="9">
        <f t="shared" si="37"/>
        <v>1.2274392311563433E-4</v>
      </c>
      <c r="D644" s="9">
        <f t="shared" si="38"/>
        <v>0.98772560768843654</v>
      </c>
      <c r="E644" s="9">
        <f t="shared" si="39"/>
        <v>1.2274392311563465E-2</v>
      </c>
      <c r="T644" s="9"/>
      <c r="U644" s="9"/>
      <c r="V644" s="9"/>
      <c r="W644" s="17"/>
      <c r="X644" s="9"/>
    </row>
    <row r="645" spans="2:24">
      <c r="B645" s="9">
        <f t="shared" si="40"/>
        <v>440.71478679922859</v>
      </c>
      <c r="C645" s="9">
        <f t="shared" si="37"/>
        <v>1.2189895989228154E-4</v>
      </c>
      <c r="D645" s="9">
        <f t="shared" si="38"/>
        <v>0.98781010401077185</v>
      </c>
      <c r="E645" s="9">
        <f t="shared" si="39"/>
        <v>1.218989598922815E-2</v>
      </c>
      <c r="T645" s="9"/>
      <c r="U645" s="9"/>
      <c r="V645" s="9"/>
      <c r="W645" s="17"/>
      <c r="X645" s="9"/>
    </row>
    <row r="646" spans="2:24">
      <c r="B646" s="9">
        <f t="shared" si="40"/>
        <v>441.40556232712692</v>
      </c>
      <c r="C646" s="9">
        <f t="shared" si="37"/>
        <v>1.2105981335484437E-4</v>
      </c>
      <c r="D646" s="9">
        <f t="shared" si="38"/>
        <v>0.98789401866451554</v>
      </c>
      <c r="E646" s="9">
        <f t="shared" si="39"/>
        <v>1.2105981335484461E-2</v>
      </c>
      <c r="T646" s="9"/>
      <c r="U646" s="9"/>
      <c r="V646" s="9"/>
      <c r="W646" s="17"/>
      <c r="X646" s="9"/>
    </row>
    <row r="647" spans="2:24">
      <c r="B647" s="9">
        <f t="shared" si="40"/>
        <v>442.09633785502524</v>
      </c>
      <c r="C647" s="9">
        <f t="shared" si="37"/>
        <v>1.2022644346153878E-4</v>
      </c>
      <c r="D647" s="9">
        <f t="shared" si="38"/>
        <v>0.98797735565384615</v>
      </c>
      <c r="E647" s="9">
        <f t="shared" si="39"/>
        <v>1.2022644346153855E-2</v>
      </c>
      <c r="T647" s="9"/>
      <c r="U647" s="9"/>
      <c r="V647" s="9"/>
      <c r="W647" s="17"/>
      <c r="X647" s="9"/>
    </row>
    <row r="648" spans="2:24">
      <c r="B648" s="9">
        <f t="shared" si="40"/>
        <v>442.78711338292356</v>
      </c>
      <c r="C648" s="9">
        <f t="shared" ref="C648:C711" si="41" xml:space="preserve"> IFERROR((EXP(-B648/$B$4))/$B$4,)</f>
        <v>1.1939881044622608E-4</v>
      </c>
      <c r="D648" s="9">
        <f t="shared" ref="D648:D711" si="42">1-EXP(-B648/$B$4)</f>
        <v>0.98806011895537738</v>
      </c>
      <c r="E648" s="9">
        <f t="shared" ref="E648:E711" si="43">1-D648</f>
        <v>1.1939881044622624E-2</v>
      </c>
      <c r="T648" s="9"/>
      <c r="U648" s="9"/>
      <c r="V648" s="9"/>
      <c r="W648" s="17"/>
      <c r="X648" s="9"/>
    </row>
    <row r="649" spans="2:24">
      <c r="B649" s="9">
        <f t="shared" ref="B649:B712" si="44">B648+($B$1007+$B$7)/1000</f>
        <v>443.47788891082189</v>
      </c>
      <c r="C649" s="9">
        <f t="shared" si="41"/>
        <v>1.1857687481651599E-4</v>
      </c>
      <c r="D649" s="9">
        <f t="shared" si="42"/>
        <v>0.98814231251834839</v>
      </c>
      <c r="E649" s="9">
        <f t="shared" si="43"/>
        <v>1.1857687481651613E-2</v>
      </c>
      <c r="T649" s="9"/>
      <c r="U649" s="9"/>
      <c r="V649" s="9"/>
      <c r="W649" s="17"/>
      <c r="X649" s="9"/>
    </row>
    <row r="650" spans="2:24">
      <c r="B650" s="9">
        <f t="shared" si="44"/>
        <v>444.16866443872021</v>
      </c>
      <c r="C650" s="9">
        <f t="shared" si="41"/>
        <v>1.1776059735188197E-4</v>
      </c>
      <c r="D650" s="9">
        <f t="shared" si="42"/>
        <v>0.98822394026481175</v>
      </c>
      <c r="E650" s="9">
        <f t="shared" si="43"/>
        <v>1.1776059735188249E-2</v>
      </c>
      <c r="T650" s="9"/>
      <c r="U650" s="9"/>
      <c r="V650" s="9"/>
      <c r="W650" s="17"/>
      <c r="X650" s="9"/>
    </row>
    <row r="651" spans="2:24">
      <c r="B651" s="9">
        <f t="shared" si="44"/>
        <v>444.85943996661854</v>
      </c>
      <c r="C651" s="9">
        <f t="shared" si="41"/>
        <v>1.1694993910178956E-4</v>
      </c>
      <c r="D651" s="9">
        <f t="shared" si="42"/>
        <v>0.98830500608982108</v>
      </c>
      <c r="E651" s="9">
        <f t="shared" si="43"/>
        <v>1.1694993910178919E-2</v>
      </c>
      <c r="T651" s="9"/>
      <c r="U651" s="9"/>
      <c r="V651" s="9"/>
      <c r="W651" s="17"/>
      <c r="X651" s="9"/>
    </row>
    <row r="652" spans="2:24">
      <c r="B652" s="9">
        <f t="shared" si="44"/>
        <v>445.55021549451686</v>
      </c>
      <c r="C652" s="9">
        <f t="shared" si="41"/>
        <v>1.1614486138383795E-4</v>
      </c>
      <c r="D652" s="9">
        <f t="shared" si="42"/>
        <v>0.98838551386161622</v>
      </c>
      <c r="E652" s="9">
        <f t="shared" si="43"/>
        <v>1.1614486138383784E-2</v>
      </c>
      <c r="T652" s="9"/>
      <c r="U652" s="9"/>
      <c r="V652" s="9"/>
      <c r="W652" s="17"/>
      <c r="X652" s="9"/>
    </row>
    <row r="653" spans="2:24">
      <c r="B653" s="9">
        <f t="shared" si="44"/>
        <v>446.24099102241519</v>
      </c>
      <c r="C653" s="9">
        <f t="shared" si="41"/>
        <v>1.1534532578191411E-4</v>
      </c>
      <c r="D653" s="9">
        <f t="shared" si="42"/>
        <v>0.98846546742180863</v>
      </c>
      <c r="E653" s="9">
        <f t="shared" si="43"/>
        <v>1.153453257819137E-2</v>
      </c>
      <c r="T653" s="9"/>
      <c r="U653" s="9"/>
      <c r="V653" s="9"/>
      <c r="W653" s="17"/>
      <c r="X653" s="9"/>
    </row>
    <row r="654" spans="2:24">
      <c r="B654" s="9">
        <f t="shared" si="44"/>
        <v>446.93176655031351</v>
      </c>
      <c r="C654" s="9">
        <f t="shared" si="41"/>
        <v>1.1455129414435965E-4</v>
      </c>
      <c r="D654" s="9">
        <f t="shared" si="42"/>
        <v>0.98854487058556406</v>
      </c>
      <c r="E654" s="9">
        <f t="shared" si="43"/>
        <v>1.1455129414435938E-2</v>
      </c>
      <c r="T654" s="9"/>
      <c r="U654" s="9"/>
      <c r="V654" s="9"/>
      <c r="W654" s="17"/>
      <c r="X654" s="9"/>
    </row>
    <row r="655" spans="2:24">
      <c r="B655" s="9">
        <f t="shared" si="44"/>
        <v>447.62254207821184</v>
      </c>
      <c r="C655" s="9">
        <f t="shared" si="41"/>
        <v>1.1376272858215048E-4</v>
      </c>
      <c r="D655" s="9">
        <f t="shared" si="42"/>
        <v>0.98862372714178492</v>
      </c>
      <c r="E655" s="9">
        <f t="shared" si="43"/>
        <v>1.1376272858215075E-2</v>
      </c>
      <c r="T655" s="9"/>
      <c r="U655" s="9"/>
      <c r="V655" s="9"/>
      <c r="W655" s="17"/>
      <c r="X655" s="9"/>
    </row>
    <row r="656" spans="2:24">
      <c r="B656" s="9">
        <f t="shared" si="44"/>
        <v>448.31331760611016</v>
      </c>
      <c r="C656" s="9">
        <f t="shared" si="41"/>
        <v>1.1297959146708836E-4</v>
      </c>
      <c r="D656" s="9">
        <f t="shared" si="42"/>
        <v>0.98870204085329116</v>
      </c>
      <c r="E656" s="9">
        <f t="shared" si="43"/>
        <v>1.1297959146708836E-2</v>
      </c>
      <c r="T656" s="9"/>
      <c r="U656" s="9"/>
      <c r="V656" s="9"/>
      <c r="W656" s="17"/>
      <c r="X656" s="9"/>
    </row>
    <row r="657" spans="2:24">
      <c r="B657" s="9">
        <f t="shared" si="44"/>
        <v>449.00409313400849</v>
      </c>
      <c r="C657" s="9">
        <f t="shared" si="41"/>
        <v>1.1220184543000609E-4</v>
      </c>
      <c r="D657" s="9">
        <f t="shared" si="42"/>
        <v>0.98877981545699944</v>
      </c>
      <c r="E657" s="9">
        <f t="shared" si="43"/>
        <v>1.1220184543000555E-2</v>
      </c>
      <c r="T657" s="9"/>
      <c r="U657" s="9"/>
      <c r="V657" s="9"/>
      <c r="W657" s="17"/>
      <c r="X657" s="9"/>
    </row>
    <row r="658" spans="2:24">
      <c r="B658" s="9">
        <f t="shared" si="44"/>
        <v>449.69486866190681</v>
      </c>
      <c r="C658" s="9">
        <f t="shared" si="41"/>
        <v>1.1142945335898392E-4</v>
      </c>
      <c r="D658" s="9">
        <f t="shared" si="42"/>
        <v>0.98885705466410156</v>
      </c>
      <c r="E658" s="9">
        <f t="shared" si="43"/>
        <v>1.1142945335898435E-2</v>
      </c>
      <c r="T658" s="9"/>
      <c r="U658" s="9"/>
      <c r="V658" s="9"/>
      <c r="W658" s="17"/>
      <c r="X658" s="9"/>
    </row>
    <row r="659" spans="2:24">
      <c r="B659" s="9">
        <f t="shared" si="44"/>
        <v>450.38564418980513</v>
      </c>
      <c r="C659" s="9">
        <f t="shared" si="41"/>
        <v>1.1066237839757872E-4</v>
      </c>
      <c r="D659" s="9">
        <f t="shared" si="42"/>
        <v>0.98893376216024209</v>
      </c>
      <c r="E659" s="9">
        <f t="shared" si="43"/>
        <v>1.1066237839757909E-2</v>
      </c>
      <c r="T659" s="9"/>
      <c r="U659" s="9"/>
      <c r="V659" s="9"/>
      <c r="W659" s="17"/>
      <c r="X659" s="9"/>
    </row>
    <row r="660" spans="2:24">
      <c r="B660" s="9">
        <f t="shared" si="44"/>
        <v>451.07641971770346</v>
      </c>
      <c r="C660" s="9">
        <f t="shared" si="41"/>
        <v>1.0990058394306536E-4</v>
      </c>
      <c r="D660" s="9">
        <f t="shared" si="42"/>
        <v>0.98900994160569344</v>
      </c>
      <c r="E660" s="9">
        <f t="shared" si="43"/>
        <v>1.0990058394306557E-2</v>
      </c>
      <c r="T660" s="9"/>
      <c r="U660" s="9"/>
      <c r="V660" s="9"/>
      <c r="W660" s="17"/>
      <c r="X660" s="9"/>
    </row>
    <row r="661" spans="2:24">
      <c r="B661" s="9">
        <f t="shared" si="44"/>
        <v>451.76719524560178</v>
      </c>
      <c r="C661" s="9">
        <f t="shared" si="41"/>
        <v>1.0914403364469007E-4</v>
      </c>
      <c r="D661" s="9">
        <f t="shared" si="42"/>
        <v>0.98908559663553097</v>
      </c>
      <c r="E661" s="9">
        <f t="shared" si="43"/>
        <v>1.0914403364469027E-2</v>
      </c>
      <c r="T661" s="9"/>
      <c r="U661" s="9"/>
      <c r="V661" s="9"/>
      <c r="W661" s="17"/>
      <c r="X661" s="9"/>
    </row>
    <row r="662" spans="2:24">
      <c r="B662" s="9">
        <f t="shared" si="44"/>
        <v>452.45797077350011</v>
      </c>
      <c r="C662" s="9">
        <f t="shared" si="41"/>
        <v>1.0839269140193591E-4</v>
      </c>
      <c r="D662" s="9">
        <f t="shared" si="42"/>
        <v>0.98916073085980638</v>
      </c>
      <c r="E662" s="9">
        <f t="shared" si="43"/>
        <v>1.0839269140193619E-2</v>
      </c>
      <c r="T662" s="9"/>
      <c r="U662" s="9"/>
      <c r="V662" s="9"/>
      <c r="W662" s="17"/>
      <c r="X662" s="9"/>
    </row>
    <row r="663" spans="2:24">
      <c r="B663" s="9">
        <f t="shared" si="44"/>
        <v>453.14874630139843</v>
      </c>
      <c r="C663" s="9">
        <f t="shared" si="41"/>
        <v>1.0764652136280019E-4</v>
      </c>
      <c r="D663" s="9">
        <f t="shared" si="42"/>
        <v>0.98923534786372003</v>
      </c>
      <c r="E663" s="9">
        <f t="shared" si="43"/>
        <v>1.0764652136279973E-2</v>
      </c>
      <c r="T663" s="9"/>
      <c r="U663" s="9"/>
      <c r="V663" s="9"/>
      <c r="W663" s="17"/>
      <c r="X663" s="9"/>
    </row>
    <row r="664" spans="2:24">
      <c r="B664" s="9">
        <f t="shared" si="44"/>
        <v>453.83952182929676</v>
      </c>
      <c r="C664" s="9">
        <f t="shared" si="41"/>
        <v>1.0690548792208371E-4</v>
      </c>
      <c r="D664" s="9">
        <f t="shared" si="42"/>
        <v>0.98930945120779168</v>
      </c>
      <c r="E664" s="9">
        <f t="shared" si="43"/>
        <v>1.0690548792208321E-2</v>
      </c>
      <c r="T664" s="9"/>
      <c r="U664" s="9"/>
      <c r="V664" s="9"/>
      <c r="W664" s="17"/>
      <c r="X664" s="9"/>
    </row>
    <row r="665" spans="2:24">
      <c r="B665" s="9">
        <f t="shared" si="44"/>
        <v>454.53029735719508</v>
      </c>
      <c r="C665" s="9">
        <f t="shared" si="41"/>
        <v>1.0616955571969152E-4</v>
      </c>
      <c r="D665" s="9">
        <f t="shared" si="42"/>
        <v>0.98938304442803082</v>
      </c>
      <c r="E665" s="9">
        <f t="shared" si="43"/>
        <v>1.0616955571969178E-2</v>
      </c>
      <c r="T665" s="9"/>
      <c r="U665" s="9"/>
      <c r="V665" s="9"/>
      <c r="W665" s="17"/>
      <c r="X665" s="9"/>
    </row>
    <row r="666" spans="2:24">
      <c r="B666" s="9">
        <f t="shared" si="44"/>
        <v>455.22107288509341</v>
      </c>
      <c r="C666" s="9">
        <f t="shared" si="41"/>
        <v>1.0543868963894605E-4</v>
      </c>
      <c r="D666" s="9">
        <f t="shared" si="42"/>
        <v>0.98945613103610541</v>
      </c>
      <c r="E666" s="9">
        <f t="shared" si="43"/>
        <v>1.0543868963894587E-2</v>
      </c>
      <c r="T666" s="9"/>
      <c r="U666" s="9"/>
      <c r="V666" s="9"/>
      <c r="W666" s="17"/>
      <c r="X666" s="9"/>
    </row>
    <row r="667" spans="2:24">
      <c r="B667" s="9">
        <f t="shared" si="44"/>
        <v>455.91184841299173</v>
      </c>
      <c r="C667" s="9">
        <f t="shared" si="41"/>
        <v>1.0471285480491123E-4</v>
      </c>
      <c r="D667" s="9">
        <f t="shared" si="42"/>
        <v>0.98952871451950886</v>
      </c>
      <c r="E667" s="9">
        <f t="shared" si="43"/>
        <v>1.0471285480491144E-2</v>
      </c>
      <c r="T667" s="9"/>
      <c r="U667" s="9"/>
      <c r="V667" s="9"/>
      <c r="W667" s="17"/>
      <c r="X667" s="9"/>
    </row>
    <row r="668" spans="2:24">
      <c r="B668" s="9">
        <f t="shared" si="44"/>
        <v>456.60262394089006</v>
      </c>
      <c r="C668" s="9">
        <f t="shared" si="41"/>
        <v>1.039920165827283E-4</v>
      </c>
      <c r="D668" s="9">
        <f t="shared" si="42"/>
        <v>0.98960079834172721</v>
      </c>
      <c r="E668" s="9">
        <f t="shared" si="43"/>
        <v>1.0399201658272794E-2</v>
      </c>
      <c r="T668" s="9"/>
      <c r="U668" s="9"/>
      <c r="V668" s="9"/>
      <c r="W668" s="17"/>
      <c r="X668" s="9"/>
    </row>
    <row r="669" spans="2:24">
      <c r="B669" s="9">
        <f t="shared" si="44"/>
        <v>457.29339946878838</v>
      </c>
      <c r="C669" s="9">
        <f t="shared" si="41"/>
        <v>1.0327614057596323E-4</v>
      </c>
      <c r="D669" s="9">
        <f t="shared" si="42"/>
        <v>0.9896723859424037</v>
      </c>
      <c r="E669" s="9">
        <f t="shared" si="43"/>
        <v>1.0327614057596302E-2</v>
      </c>
      <c r="T669" s="9"/>
      <c r="U669" s="9"/>
      <c r="V669" s="9"/>
      <c r="W669" s="17"/>
      <c r="X669" s="9"/>
    </row>
    <row r="670" spans="2:24">
      <c r="B670" s="9">
        <f t="shared" si="44"/>
        <v>457.9841749966867</v>
      </c>
      <c r="C670" s="9">
        <f t="shared" si="41"/>
        <v>1.0256519262496534E-4</v>
      </c>
      <c r="D670" s="9">
        <f t="shared" si="42"/>
        <v>0.98974348073750351</v>
      </c>
      <c r="E670" s="9">
        <f t="shared" si="43"/>
        <v>1.0256519262496488E-2</v>
      </c>
      <c r="T670" s="9"/>
      <c r="U670" s="9"/>
      <c r="V670" s="9"/>
      <c r="W670" s="17"/>
      <c r="X670" s="9"/>
    </row>
    <row r="671" spans="2:24">
      <c r="B671" s="9">
        <f t="shared" si="44"/>
        <v>458.67495052458503</v>
      </c>
      <c r="C671" s="9">
        <f t="shared" si="41"/>
        <v>1.0185913880523735E-4</v>
      </c>
      <c r="D671" s="9">
        <f t="shared" si="42"/>
        <v>0.9898140861194763</v>
      </c>
      <c r="E671" s="9">
        <f t="shared" si="43"/>
        <v>1.01859138805237E-2</v>
      </c>
      <c r="T671" s="9"/>
      <c r="U671" s="9"/>
      <c r="V671" s="9"/>
      <c r="W671" s="17"/>
      <c r="X671" s="9"/>
    </row>
    <row r="672" spans="2:24">
      <c r="B672" s="9">
        <f t="shared" si="44"/>
        <v>459.36572605248335</v>
      </c>
      <c r="C672" s="9">
        <f t="shared" si="41"/>
        <v>1.0115794542581666E-4</v>
      </c>
      <c r="D672" s="9">
        <f t="shared" si="42"/>
        <v>0.98988420545741829</v>
      </c>
      <c r="E672" s="9">
        <f t="shared" si="43"/>
        <v>1.0115794542581713E-2</v>
      </c>
      <c r="T672" s="9"/>
      <c r="U672" s="9"/>
      <c r="V672" s="9"/>
      <c r="W672" s="17"/>
      <c r="X672" s="9"/>
    </row>
    <row r="673" spans="2:24">
      <c r="B673" s="9">
        <f t="shared" si="44"/>
        <v>460.05650158038168</v>
      </c>
      <c r="C673" s="9">
        <f t="shared" si="41"/>
        <v>1.0046157902766739E-4</v>
      </c>
      <c r="D673" s="9">
        <f t="shared" si="42"/>
        <v>0.98995384209723325</v>
      </c>
      <c r="E673" s="9">
        <f t="shared" si="43"/>
        <v>1.004615790276675E-2</v>
      </c>
      <c r="T673" s="9"/>
      <c r="U673" s="9"/>
      <c r="V673" s="9"/>
      <c r="W673" s="17"/>
      <c r="X673" s="9"/>
    </row>
    <row r="674" spans="2:24">
      <c r="B674" s="9">
        <f t="shared" si="44"/>
        <v>460.74727710828</v>
      </c>
      <c r="C674" s="9">
        <f t="shared" si="41"/>
        <v>9.9770006382084289E-5</v>
      </c>
      <c r="D674" s="9">
        <f t="shared" si="42"/>
        <v>0.99002299936179161</v>
      </c>
      <c r="E674" s="9">
        <f t="shared" si="43"/>
        <v>9.9770006382083887E-3</v>
      </c>
      <c r="T674" s="9"/>
      <c r="U674" s="9"/>
      <c r="V674" s="9"/>
      <c r="W674" s="17"/>
      <c r="X674" s="9"/>
    </row>
    <row r="675" spans="2:24">
      <c r="B675" s="9">
        <f t="shared" si="44"/>
        <v>461.43805263617833</v>
      </c>
      <c r="C675" s="9">
        <f t="shared" si="41"/>
        <v>9.9083194489106758E-5</v>
      </c>
      <c r="D675" s="9">
        <f t="shared" si="42"/>
        <v>0.99009168055108931</v>
      </c>
      <c r="E675" s="9">
        <f t="shared" si="43"/>
        <v>9.9083194489106852E-3</v>
      </c>
      <c r="T675" s="9"/>
      <c r="U675" s="9"/>
      <c r="V675" s="9"/>
      <c r="W675" s="17"/>
      <c r="X675" s="9"/>
    </row>
    <row r="676" spans="2:24">
      <c r="B676" s="9">
        <f t="shared" si="44"/>
        <v>462.12882816407665</v>
      </c>
      <c r="C676" s="9">
        <f t="shared" si="41"/>
        <v>9.8401110575944433E-5</v>
      </c>
      <c r="D676" s="9">
        <f t="shared" si="42"/>
        <v>0.99015988894240559</v>
      </c>
      <c r="E676" s="9">
        <f t="shared" si="43"/>
        <v>9.840111057594414E-3</v>
      </c>
      <c r="T676" s="9"/>
      <c r="U676" s="9"/>
      <c r="V676" s="9"/>
      <c r="W676" s="17"/>
      <c r="X676" s="9"/>
    </row>
    <row r="677" spans="2:24">
      <c r="B677" s="9">
        <f t="shared" si="44"/>
        <v>462.81960369197498</v>
      </c>
      <c r="C677" s="9">
        <f t="shared" si="41"/>
        <v>9.772372209541318E-5</v>
      </c>
      <c r="D677" s="9">
        <f t="shared" si="42"/>
        <v>0.9902276277904587</v>
      </c>
      <c r="E677" s="9">
        <f t="shared" si="43"/>
        <v>9.7723722095413024E-3</v>
      </c>
      <c r="T677" s="9"/>
      <c r="U677" s="9"/>
      <c r="V677" s="9"/>
      <c r="W677" s="17"/>
      <c r="X677" s="9"/>
    </row>
    <row r="678" spans="2:24">
      <c r="B678" s="9">
        <f t="shared" si="44"/>
        <v>463.5103792198733</v>
      </c>
      <c r="C678" s="9">
        <f t="shared" si="41"/>
        <v>9.7050996724382108E-5</v>
      </c>
      <c r="D678" s="9">
        <f t="shared" si="42"/>
        <v>0.99029490032756184</v>
      </c>
      <c r="E678" s="9">
        <f t="shared" si="43"/>
        <v>9.7050996724381555E-3</v>
      </c>
      <c r="T678" s="9"/>
      <c r="U678" s="9"/>
      <c r="V678" s="9"/>
      <c r="W678" s="17"/>
      <c r="X678" s="9"/>
    </row>
    <row r="679" spans="2:24">
      <c r="B679" s="9">
        <f t="shared" si="44"/>
        <v>464.20115474777162</v>
      </c>
      <c r="C679" s="9">
        <f t="shared" si="41"/>
        <v>9.6382902362231228E-5</v>
      </c>
      <c r="D679" s="9">
        <f t="shared" si="42"/>
        <v>0.99036170976377691</v>
      </c>
      <c r="E679" s="9">
        <f t="shared" si="43"/>
        <v>9.6382902362230904E-3</v>
      </c>
      <c r="T679" s="9"/>
      <c r="U679" s="9"/>
      <c r="V679" s="9"/>
      <c r="W679" s="17"/>
      <c r="X679" s="9"/>
    </row>
    <row r="680" spans="2:24">
      <c r="B680" s="9">
        <f t="shared" si="44"/>
        <v>464.89193027566995</v>
      </c>
      <c r="C680" s="9">
        <f t="shared" si="41"/>
        <v>9.5719407129319728E-5</v>
      </c>
      <c r="D680" s="9">
        <f t="shared" si="42"/>
        <v>0.99042805928706801</v>
      </c>
      <c r="E680" s="9">
        <f t="shared" si="43"/>
        <v>9.5719407129319922E-3</v>
      </c>
      <c r="T680" s="9"/>
      <c r="U680" s="9"/>
      <c r="V680" s="9"/>
      <c r="W680" s="17"/>
      <c r="X680" s="9"/>
    </row>
    <row r="681" spans="2:24">
      <c r="B681" s="9">
        <f t="shared" si="44"/>
        <v>465.58270580356827</v>
      </c>
      <c r="C681" s="9">
        <f t="shared" si="41"/>
        <v>9.5060479365464452E-5</v>
      </c>
      <c r="D681" s="9">
        <f t="shared" si="42"/>
        <v>0.99049395206345359</v>
      </c>
      <c r="E681" s="9">
        <f t="shared" si="43"/>
        <v>9.5060479365464134E-3</v>
      </c>
      <c r="T681" s="9"/>
      <c r="U681" s="9"/>
      <c r="V681" s="9"/>
      <c r="W681" s="17"/>
      <c r="X681" s="9"/>
    </row>
    <row r="682" spans="2:24">
      <c r="B682" s="9">
        <f t="shared" si="44"/>
        <v>466.2734813314666</v>
      </c>
      <c r="C682" s="9">
        <f t="shared" si="41"/>
        <v>9.4406087628429649E-5</v>
      </c>
      <c r="D682" s="9">
        <f t="shared" si="42"/>
        <v>0.99055939123715708</v>
      </c>
      <c r="E682" s="9">
        <f t="shared" si="43"/>
        <v>9.4406087628429169E-3</v>
      </c>
      <c r="T682" s="9"/>
      <c r="U682" s="9"/>
      <c r="V682" s="9"/>
      <c r="W682" s="17"/>
      <c r="X682" s="9"/>
    </row>
    <row r="683" spans="2:24">
      <c r="B683" s="9">
        <f t="shared" si="44"/>
        <v>466.96425685936492</v>
      </c>
      <c r="C683" s="9">
        <f t="shared" si="41"/>
        <v>9.3756200692426343E-5</v>
      </c>
      <c r="D683" s="9">
        <f t="shared" si="42"/>
        <v>0.99062437993075736</v>
      </c>
      <c r="E683" s="9">
        <f t="shared" si="43"/>
        <v>9.3756200692426406E-3</v>
      </c>
      <c r="T683" s="9"/>
      <c r="U683" s="9"/>
      <c r="V683" s="9"/>
      <c r="W683" s="17"/>
      <c r="X683" s="9"/>
    </row>
    <row r="684" spans="2:24">
      <c r="B684" s="9">
        <f t="shared" si="44"/>
        <v>467.65503238726325</v>
      </c>
      <c r="C684" s="9">
        <f t="shared" si="41"/>
        <v>9.3110787546622352E-5</v>
      </c>
      <c r="D684" s="9">
        <f t="shared" si="42"/>
        <v>0.99068892124533781</v>
      </c>
      <c r="E684" s="9">
        <f t="shared" si="43"/>
        <v>9.3110787546621943E-3</v>
      </c>
      <c r="T684" s="9"/>
      <c r="U684" s="9"/>
      <c r="V684" s="9"/>
      <c r="W684" s="17"/>
      <c r="X684" s="9"/>
    </row>
    <row r="685" spans="2:24">
      <c r="B685" s="9">
        <f t="shared" si="44"/>
        <v>468.34580791516157</v>
      </c>
      <c r="C685" s="9">
        <f t="shared" si="41"/>
        <v>9.2469817393662574E-5</v>
      </c>
      <c r="D685" s="9">
        <f t="shared" si="42"/>
        <v>0.99075301826063378</v>
      </c>
      <c r="E685" s="9">
        <f t="shared" si="43"/>
        <v>9.2469817393662224E-3</v>
      </c>
      <c r="T685" s="9"/>
      <c r="U685" s="9"/>
      <c r="V685" s="9"/>
      <c r="W685" s="17"/>
      <c r="X685" s="9"/>
    </row>
    <row r="686" spans="2:24">
      <c r="B686" s="9">
        <f t="shared" si="44"/>
        <v>469.0365834430599</v>
      </c>
      <c r="C686" s="9">
        <f t="shared" si="41"/>
        <v>9.1833259648199385E-5</v>
      </c>
      <c r="D686" s="9">
        <f t="shared" si="42"/>
        <v>0.99081667403518003</v>
      </c>
      <c r="E686" s="9">
        <f t="shared" si="43"/>
        <v>9.1833259648199661E-3</v>
      </c>
      <c r="T686" s="9"/>
      <c r="U686" s="9"/>
      <c r="V686" s="9"/>
      <c r="W686" s="17"/>
      <c r="X686" s="9"/>
    </row>
    <row r="687" spans="2:24">
      <c r="B687" s="9">
        <f t="shared" si="44"/>
        <v>469.72735897095822</v>
      </c>
      <c r="C687" s="9">
        <f t="shared" si="41"/>
        <v>9.1201083935433267E-5</v>
      </c>
      <c r="D687" s="9">
        <f t="shared" si="42"/>
        <v>0.99087989160645662</v>
      </c>
      <c r="E687" s="9">
        <f t="shared" si="43"/>
        <v>9.1201083935433802E-3</v>
      </c>
      <c r="T687" s="9"/>
      <c r="U687" s="9"/>
      <c r="V687" s="9"/>
      <c r="W687" s="17"/>
      <c r="X687" s="9"/>
    </row>
    <row r="688" spans="2:24">
      <c r="B688" s="9">
        <f t="shared" si="44"/>
        <v>470.41813449885655</v>
      </c>
      <c r="C688" s="9">
        <f t="shared" si="41"/>
        <v>9.0573260089663269E-5</v>
      </c>
      <c r="D688" s="9">
        <f t="shared" si="42"/>
        <v>0.99094267399103364</v>
      </c>
      <c r="E688" s="9">
        <f t="shared" si="43"/>
        <v>9.0573260089663599E-3</v>
      </c>
      <c r="T688" s="9"/>
      <c r="U688" s="9"/>
      <c r="V688" s="9"/>
      <c r="W688" s="17"/>
      <c r="X688" s="9"/>
    </row>
    <row r="689" spans="2:24">
      <c r="B689" s="9">
        <f t="shared" si="44"/>
        <v>471.10891002675487</v>
      </c>
      <c r="C689" s="9">
        <f t="shared" si="41"/>
        <v>8.9949758152847823E-5</v>
      </c>
      <c r="D689" s="9">
        <f t="shared" si="42"/>
        <v>0.99100502418471526</v>
      </c>
      <c r="E689" s="9">
        <f t="shared" si="43"/>
        <v>8.9949758152847448E-3</v>
      </c>
      <c r="T689" s="9"/>
      <c r="U689" s="9"/>
      <c r="V689" s="9"/>
      <c r="W689" s="17"/>
      <c r="X689" s="9"/>
    </row>
    <row r="690" spans="2:24">
      <c r="B690" s="9">
        <f t="shared" si="44"/>
        <v>471.79968555465319</v>
      </c>
      <c r="C690" s="9">
        <f t="shared" si="41"/>
        <v>8.9330548373174804E-5</v>
      </c>
      <c r="D690" s="9">
        <f t="shared" si="42"/>
        <v>0.99106694516268257</v>
      </c>
      <c r="E690" s="9">
        <f t="shared" si="43"/>
        <v>8.9330548373174334E-3</v>
      </c>
      <c r="T690" s="9"/>
      <c r="U690" s="9"/>
      <c r="V690" s="9"/>
      <c r="W690" s="17"/>
      <c r="X690" s="9"/>
    </row>
    <row r="691" spans="2:24">
      <c r="B691" s="9">
        <f t="shared" si="44"/>
        <v>472.49046108255152</v>
      </c>
      <c r="C691" s="9">
        <f t="shared" si="41"/>
        <v>8.871560120364231E-5</v>
      </c>
      <c r="D691" s="9">
        <f t="shared" si="42"/>
        <v>0.99112843987963573</v>
      </c>
      <c r="E691" s="9">
        <f t="shared" si="43"/>
        <v>8.8715601203642747E-3</v>
      </c>
      <c r="T691" s="9"/>
      <c r="U691" s="9"/>
      <c r="V691" s="9"/>
      <c r="W691" s="17"/>
      <c r="X691" s="9"/>
    </row>
    <row r="692" spans="2:24">
      <c r="B692" s="9">
        <f t="shared" si="44"/>
        <v>473.18123661044984</v>
      </c>
      <c r="C692" s="9">
        <f t="shared" si="41"/>
        <v>8.8104887300648587E-5</v>
      </c>
      <c r="D692" s="9">
        <f t="shared" si="42"/>
        <v>0.99118951126993515</v>
      </c>
      <c r="E692" s="9">
        <f t="shared" si="43"/>
        <v>8.8104887300648471E-3</v>
      </c>
      <c r="T692" s="9"/>
      <c r="U692" s="9"/>
      <c r="V692" s="9"/>
      <c r="W692" s="17"/>
      <c r="X692" s="9"/>
    </row>
    <row r="693" spans="2:24">
      <c r="B693" s="9">
        <f t="shared" si="44"/>
        <v>473.87201213834817</v>
      </c>
      <c r="C693" s="9">
        <f t="shared" si="41"/>
        <v>8.7498377522591728E-5</v>
      </c>
      <c r="D693" s="9">
        <f t="shared" si="42"/>
        <v>0.99125016224774087</v>
      </c>
      <c r="E693" s="9">
        <f t="shared" si="43"/>
        <v>8.7498377522591264E-3</v>
      </c>
      <c r="T693" s="9"/>
      <c r="U693" s="9"/>
      <c r="V693" s="9"/>
      <c r="W693" s="17"/>
      <c r="X693" s="9"/>
    </row>
    <row r="694" spans="2:24">
      <c r="B694" s="9">
        <f t="shared" si="44"/>
        <v>474.56278766624649</v>
      </c>
      <c r="C694" s="9">
        <f t="shared" si="41"/>
        <v>8.6896042928479242E-5</v>
      </c>
      <c r="D694" s="9">
        <f t="shared" si="42"/>
        <v>0.99131039570715207</v>
      </c>
      <c r="E694" s="9">
        <f t="shared" si="43"/>
        <v>8.68960429284793E-3</v>
      </c>
      <c r="T694" s="9"/>
      <c r="U694" s="9"/>
      <c r="V694" s="9"/>
      <c r="W694" s="17"/>
      <c r="X694" s="9"/>
    </row>
    <row r="695" spans="2:24">
      <c r="B695" s="9">
        <f t="shared" si="44"/>
        <v>475.25356319414482</v>
      </c>
      <c r="C695" s="9">
        <f t="shared" si="41"/>
        <v>8.6297854776547033E-5</v>
      </c>
      <c r="D695" s="9">
        <f t="shared" si="42"/>
        <v>0.99137021452234531</v>
      </c>
      <c r="E695" s="9">
        <f t="shared" si="43"/>
        <v>8.6297854776546945E-3</v>
      </c>
      <c r="T695" s="9"/>
      <c r="U695" s="9"/>
      <c r="V695" s="9"/>
      <c r="W695" s="17"/>
      <c r="X695" s="9"/>
    </row>
    <row r="696" spans="2:24">
      <c r="B696" s="9">
        <f t="shared" si="44"/>
        <v>475.94433872204314</v>
      </c>
      <c r="C696" s="9">
        <f t="shared" si="41"/>
        <v>8.5703784522887886E-5</v>
      </c>
      <c r="D696" s="9">
        <f t="shared" si="42"/>
        <v>0.99142962154771119</v>
      </c>
      <c r="E696" s="9">
        <f t="shared" si="43"/>
        <v>8.5703784522888071E-3</v>
      </c>
      <c r="T696" s="9"/>
      <c r="U696" s="9"/>
      <c r="V696" s="9"/>
      <c r="W696" s="17"/>
      <c r="X696" s="9"/>
    </row>
    <row r="697" spans="2:24">
      <c r="B697" s="9">
        <f t="shared" si="44"/>
        <v>476.63511424994147</v>
      </c>
      <c r="C697" s="9">
        <f t="shared" si="41"/>
        <v>8.5113803820089588E-5</v>
      </c>
      <c r="D697" s="9">
        <f t="shared" si="42"/>
        <v>0.99148861961799106</v>
      </c>
      <c r="E697" s="9">
        <f t="shared" si="43"/>
        <v>8.5113803820089373E-3</v>
      </c>
      <c r="T697" s="9"/>
      <c r="U697" s="9"/>
      <c r="V697" s="9"/>
      <c r="W697" s="17"/>
      <c r="X697" s="9"/>
    </row>
    <row r="698" spans="2:24">
      <c r="B698" s="9">
        <f t="shared" si="44"/>
        <v>477.32588977783979</v>
      </c>
      <c r="C698" s="9">
        <f t="shared" si="41"/>
        <v>8.4527884515881829E-5</v>
      </c>
      <c r="D698" s="9">
        <f t="shared" si="42"/>
        <v>0.99154721154841186</v>
      </c>
      <c r="E698" s="9">
        <f t="shared" si="43"/>
        <v>8.4527884515881446E-3</v>
      </c>
      <c r="T698" s="9"/>
      <c r="U698" s="9"/>
      <c r="V698" s="9"/>
      <c r="W698" s="17"/>
      <c r="X698" s="9"/>
    </row>
    <row r="699" spans="2:24">
      <c r="B699" s="9">
        <f t="shared" si="44"/>
        <v>478.01666530573812</v>
      </c>
      <c r="C699" s="9">
        <f t="shared" si="41"/>
        <v>8.3945998651793486E-5</v>
      </c>
      <c r="D699" s="9">
        <f t="shared" si="42"/>
        <v>0.99160540013482068</v>
      </c>
      <c r="E699" s="9">
        <f t="shared" si="43"/>
        <v>8.3945998651793197E-3</v>
      </c>
      <c r="T699" s="9"/>
      <c r="U699" s="9"/>
      <c r="V699" s="9"/>
      <c r="W699" s="17"/>
      <c r="X699" s="9"/>
    </row>
    <row r="700" spans="2:24">
      <c r="B700" s="9">
        <f t="shared" si="44"/>
        <v>478.70744083363644</v>
      </c>
      <c r="C700" s="9">
        <f t="shared" si="41"/>
        <v>8.3368118461818106E-5</v>
      </c>
      <c r="D700" s="9">
        <f t="shared" si="42"/>
        <v>0.99166318815381815</v>
      </c>
      <c r="E700" s="9">
        <f t="shared" si="43"/>
        <v>8.3368118461818463E-3</v>
      </c>
      <c r="T700" s="9"/>
      <c r="U700" s="9"/>
      <c r="V700" s="9"/>
      <c r="W700" s="17"/>
      <c r="X700" s="9"/>
    </row>
    <row r="701" spans="2:24">
      <c r="B701" s="9">
        <f t="shared" si="44"/>
        <v>479.39821636153476</v>
      </c>
      <c r="C701" s="9">
        <f t="shared" si="41"/>
        <v>8.2794216371088968E-5</v>
      </c>
      <c r="D701" s="9">
        <f t="shared" si="42"/>
        <v>0.99172057836289107</v>
      </c>
      <c r="E701" s="9">
        <f t="shared" si="43"/>
        <v>8.2794216371089302E-3</v>
      </c>
      <c r="T701" s="9"/>
      <c r="U701" s="9"/>
      <c r="V701" s="9"/>
      <c r="W701" s="17"/>
      <c r="X701" s="9"/>
    </row>
    <row r="702" spans="2:24">
      <c r="B702" s="9">
        <f t="shared" si="44"/>
        <v>480.08899188943309</v>
      </c>
      <c r="C702" s="9">
        <f t="shared" si="41"/>
        <v>8.2224264994563555E-5</v>
      </c>
      <c r="D702" s="9">
        <f t="shared" si="42"/>
        <v>0.99177757350054363</v>
      </c>
      <c r="E702" s="9">
        <f t="shared" si="43"/>
        <v>8.2224264994563701E-3</v>
      </c>
      <c r="T702" s="9"/>
      <c r="U702" s="9"/>
      <c r="V702" s="9"/>
      <c r="W702" s="17"/>
      <c r="X702" s="9"/>
    </row>
    <row r="703" spans="2:24">
      <c r="B703" s="9">
        <f t="shared" si="44"/>
        <v>480.77976741733141</v>
      </c>
      <c r="C703" s="9">
        <f t="shared" si="41"/>
        <v>8.1658237135716577E-5</v>
      </c>
      <c r="D703" s="9">
        <f t="shared" si="42"/>
        <v>0.99183417628642834</v>
      </c>
      <c r="E703" s="9">
        <f t="shared" si="43"/>
        <v>8.1658237135716627E-3</v>
      </c>
      <c r="T703" s="9"/>
      <c r="U703" s="9"/>
      <c r="V703" s="9"/>
      <c r="W703" s="17"/>
      <c r="X703" s="9"/>
    </row>
    <row r="704" spans="2:24">
      <c r="B704" s="9">
        <f t="shared" si="44"/>
        <v>481.47054294522974</v>
      </c>
      <c r="C704" s="9">
        <f t="shared" si="41"/>
        <v>8.1096105785242298E-5</v>
      </c>
      <c r="D704" s="9">
        <f t="shared" si="42"/>
        <v>0.99189038942147578</v>
      </c>
      <c r="E704" s="9">
        <f t="shared" si="43"/>
        <v>8.1096105785242178E-3</v>
      </c>
      <c r="T704" s="9"/>
      <c r="U704" s="9"/>
      <c r="V704" s="9"/>
      <c r="W704" s="17"/>
      <c r="X704" s="9"/>
    </row>
    <row r="705" spans="2:24">
      <c r="B705" s="9">
        <f t="shared" si="44"/>
        <v>482.16131847312806</v>
      </c>
      <c r="C705" s="9">
        <f t="shared" si="41"/>
        <v>8.0537844119765844E-5</v>
      </c>
      <c r="D705" s="9">
        <f t="shared" si="42"/>
        <v>0.99194621558802343</v>
      </c>
      <c r="E705" s="9">
        <f t="shared" si="43"/>
        <v>8.0537844119765722E-3</v>
      </c>
      <c r="T705" s="9"/>
      <c r="U705" s="9"/>
      <c r="V705" s="9"/>
      <c r="W705" s="17"/>
      <c r="X705" s="9"/>
    </row>
    <row r="706" spans="2:24">
      <c r="B706" s="9">
        <f t="shared" si="44"/>
        <v>482.85209400102639</v>
      </c>
      <c r="C706" s="9">
        <f t="shared" si="41"/>
        <v>7.9983425500562894E-5</v>
      </c>
      <c r="D706" s="9">
        <f t="shared" si="42"/>
        <v>0.99200165744994373</v>
      </c>
      <c r="E706" s="9">
        <f t="shared" si="43"/>
        <v>7.9983425500562699E-3</v>
      </c>
      <c r="T706" s="9"/>
      <c r="U706" s="9"/>
      <c r="V706" s="9"/>
      <c r="W706" s="17"/>
      <c r="X706" s="9"/>
    </row>
    <row r="707" spans="2:24">
      <c r="B707" s="9">
        <f t="shared" si="44"/>
        <v>483.54286952892471</v>
      </c>
      <c r="C707" s="9">
        <f t="shared" si="41"/>
        <v>7.9432823472289063E-5</v>
      </c>
      <c r="D707" s="9">
        <f t="shared" si="42"/>
        <v>0.99205671765277115</v>
      </c>
      <c r="E707" s="9">
        <f t="shared" si="43"/>
        <v>7.9432823472288527E-3</v>
      </c>
      <c r="T707" s="9"/>
      <c r="U707" s="9"/>
      <c r="V707" s="9"/>
      <c r="W707" s="17"/>
      <c r="X707" s="9"/>
    </row>
    <row r="708" spans="2:24">
      <c r="B708" s="9">
        <f t="shared" si="44"/>
        <v>484.23364505682304</v>
      </c>
      <c r="C708" s="9">
        <f t="shared" si="41"/>
        <v>7.8886011761717214E-5</v>
      </c>
      <c r="D708" s="9">
        <f t="shared" si="42"/>
        <v>0.99211139882382826</v>
      </c>
      <c r="E708" s="9">
        <f t="shared" si="43"/>
        <v>7.8886011761717389E-3</v>
      </c>
      <c r="T708" s="9"/>
      <c r="U708" s="9"/>
      <c r="V708" s="9"/>
      <c r="W708" s="17"/>
      <c r="X708" s="9"/>
    </row>
    <row r="709" spans="2:24">
      <c r="B709" s="9">
        <f t="shared" si="44"/>
        <v>484.92442058472136</v>
      </c>
      <c r="C709" s="9">
        <f t="shared" si="41"/>
        <v>7.8342964276483819E-5</v>
      </c>
      <c r="D709" s="9">
        <f t="shared" si="42"/>
        <v>0.99216570357235156</v>
      </c>
      <c r="E709" s="9">
        <f t="shared" si="43"/>
        <v>7.834296427648435E-3</v>
      </c>
      <c r="T709" s="9"/>
      <c r="U709" s="9"/>
      <c r="V709" s="9"/>
      <c r="W709" s="17"/>
      <c r="X709" s="9"/>
    </row>
    <row r="710" spans="2:24">
      <c r="B710" s="9">
        <f t="shared" si="44"/>
        <v>485.61519611261969</v>
      </c>
      <c r="C710" s="9">
        <f t="shared" si="41"/>
        <v>7.780365510384388E-5</v>
      </c>
      <c r="D710" s="9">
        <f t="shared" si="42"/>
        <v>0.99221963448961559</v>
      </c>
      <c r="E710" s="9">
        <f t="shared" si="43"/>
        <v>7.7803655103844127E-3</v>
      </c>
      <c r="T710" s="9"/>
      <c r="U710" s="9"/>
      <c r="V710" s="9"/>
      <c r="W710" s="17"/>
      <c r="X710" s="9"/>
    </row>
    <row r="711" spans="2:24">
      <c r="B711" s="9">
        <f t="shared" si="44"/>
        <v>486.30597164051801</v>
      </c>
      <c r="C711" s="9">
        <f t="shared" si="41"/>
        <v>7.7268058509434568E-5</v>
      </c>
      <c r="D711" s="9">
        <f t="shared" si="42"/>
        <v>0.99227319414905657</v>
      </c>
      <c r="E711" s="9">
        <f t="shared" si="43"/>
        <v>7.7268058509434301E-3</v>
      </c>
      <c r="T711" s="9"/>
      <c r="U711" s="9"/>
      <c r="V711" s="9"/>
      <c r="W711" s="17"/>
      <c r="X711" s="9"/>
    </row>
    <row r="712" spans="2:24">
      <c r="B712" s="9">
        <f t="shared" si="44"/>
        <v>486.99674716841633</v>
      </c>
      <c r="C712" s="9">
        <f t="shared" ref="C712:C775" si="45" xml:space="preserve"> IFERROR((EXP(-B712/$B$4))/$B$4,)</f>
        <v>7.6736148936047067E-5</v>
      </c>
      <c r="D712" s="9">
        <f t="shared" ref="D712:D775" si="46">1-EXP(-B712/$B$4)</f>
        <v>0.99232638510639526</v>
      </c>
      <c r="E712" s="9">
        <f t="shared" ref="E712:E775" si="47">1-D712</f>
        <v>7.673614893604741E-3</v>
      </c>
      <c r="T712" s="9"/>
      <c r="U712" s="9"/>
      <c r="V712" s="9"/>
      <c r="W712" s="17"/>
      <c r="X712" s="9"/>
    </row>
    <row r="713" spans="2:24">
      <c r="B713" s="9">
        <f t="shared" ref="B713:B776" si="48">B712+($B$1007+$B$7)/1000</f>
        <v>487.68752269631466</v>
      </c>
      <c r="C713" s="9">
        <f t="shared" si="45"/>
        <v>7.6207901002407202E-5</v>
      </c>
      <c r="D713" s="9">
        <f t="shared" si="46"/>
        <v>0.99237920989975925</v>
      </c>
      <c r="E713" s="9">
        <f t="shared" si="47"/>
        <v>7.6207901002407485E-3</v>
      </c>
      <c r="T713" s="9"/>
      <c r="U713" s="9"/>
      <c r="V713" s="9"/>
      <c r="W713" s="17"/>
      <c r="X713" s="9"/>
    </row>
    <row r="714" spans="2:24">
      <c r="B714" s="9">
        <f t="shared" si="48"/>
        <v>488.37829822421298</v>
      </c>
      <c r="C714" s="9">
        <f t="shared" si="45"/>
        <v>7.5683289501964339E-5</v>
      </c>
      <c r="D714" s="9">
        <f t="shared" si="46"/>
        <v>0.99243167104980357</v>
      </c>
      <c r="E714" s="9">
        <f t="shared" si="47"/>
        <v>7.5683289501964346E-3</v>
      </c>
      <c r="T714" s="9"/>
      <c r="U714" s="9"/>
      <c r="V714" s="9"/>
      <c r="W714" s="17"/>
      <c r="X714" s="9"/>
    </row>
    <row r="715" spans="2:24">
      <c r="B715" s="9">
        <f t="shared" si="48"/>
        <v>489.06907375211131</v>
      </c>
      <c r="C715" s="9">
        <f t="shared" si="45"/>
        <v>7.5162289401688279E-5</v>
      </c>
      <c r="D715" s="9">
        <f t="shared" si="46"/>
        <v>0.99248377105983121</v>
      </c>
      <c r="E715" s="9">
        <f t="shared" si="47"/>
        <v>7.5162289401687898E-3</v>
      </c>
      <c r="T715" s="9"/>
      <c r="U715" s="9"/>
      <c r="V715" s="9"/>
      <c r="W715" s="17"/>
      <c r="X715" s="9"/>
    </row>
    <row r="716" spans="2:24">
      <c r="B716" s="9">
        <f t="shared" si="48"/>
        <v>489.75984928000963</v>
      </c>
      <c r="C716" s="9">
        <f t="shared" si="45"/>
        <v>7.4644875840875207E-5</v>
      </c>
      <c r="D716" s="9">
        <f t="shared" si="46"/>
        <v>0.99253551241591254</v>
      </c>
      <c r="E716" s="9">
        <f t="shared" si="47"/>
        <v>7.4644875840874647E-3</v>
      </c>
      <c r="T716" s="9"/>
      <c r="U716" s="9"/>
      <c r="V716" s="9"/>
      <c r="W716" s="17"/>
      <c r="X716" s="9"/>
    </row>
    <row r="717" spans="2:24">
      <c r="B717" s="9">
        <f t="shared" si="48"/>
        <v>490.45062480790796</v>
      </c>
      <c r="C717" s="9">
        <f t="shared" si="45"/>
        <v>7.4131024129961117E-5</v>
      </c>
      <c r="D717" s="9">
        <f t="shared" si="46"/>
        <v>0.99258689758700391</v>
      </c>
      <c r="E717" s="9">
        <f t="shared" si="47"/>
        <v>7.4131024129960865E-3</v>
      </c>
      <c r="T717" s="9"/>
      <c r="U717" s="9"/>
      <c r="V717" s="9"/>
      <c r="W717" s="17"/>
      <c r="X717" s="9"/>
    </row>
    <row r="718" spans="2:24">
      <c r="B718" s="9">
        <f t="shared" si="48"/>
        <v>491.14140033580628</v>
      </c>
      <c r="C718" s="9">
        <f t="shared" si="45"/>
        <v>7.3620709749343786E-5</v>
      </c>
      <c r="D718" s="9">
        <f t="shared" si="46"/>
        <v>0.99263792902506565</v>
      </c>
      <c r="E718" s="9">
        <f t="shared" si="47"/>
        <v>7.3620709749343538E-3</v>
      </c>
      <c r="T718" s="9"/>
      <c r="U718" s="9"/>
      <c r="V718" s="9"/>
      <c r="W718" s="17"/>
      <c r="X718" s="9"/>
    </row>
    <row r="719" spans="2:24">
      <c r="B719" s="9">
        <f t="shared" si="48"/>
        <v>491.83217586370461</v>
      </c>
      <c r="C719" s="9">
        <f t="shared" si="45"/>
        <v>7.3113908348212717E-5</v>
      </c>
      <c r="D719" s="9">
        <f t="shared" si="46"/>
        <v>0.99268860916517876</v>
      </c>
      <c r="E719" s="9">
        <f t="shared" si="47"/>
        <v>7.3113908348212409E-3</v>
      </c>
      <c r="T719" s="9"/>
      <c r="U719" s="9"/>
      <c r="V719" s="9"/>
      <c r="W719" s="17"/>
      <c r="X719" s="9"/>
    </row>
    <row r="720" spans="2:24">
      <c r="B720" s="9">
        <f t="shared" si="48"/>
        <v>492.52295139160293</v>
      </c>
      <c r="C720" s="9">
        <f t="shared" si="45"/>
        <v>7.261059574338725E-5</v>
      </c>
      <c r="D720" s="9">
        <f t="shared" si="46"/>
        <v>0.99273894042566124</v>
      </c>
      <c r="E720" s="9">
        <f t="shared" si="47"/>
        <v>7.2610595743387574E-3</v>
      </c>
      <c r="T720" s="9"/>
      <c r="U720" s="9"/>
      <c r="V720" s="9"/>
      <c r="W720" s="17"/>
      <c r="X720" s="9"/>
    </row>
    <row r="721" spans="2:24">
      <c r="B721" s="9">
        <f t="shared" si="48"/>
        <v>493.21372691950125</v>
      </c>
      <c r="C721" s="9">
        <f t="shared" si="45"/>
        <v>7.2110747918162542E-5</v>
      </c>
      <c r="D721" s="9">
        <f t="shared" si="46"/>
        <v>0.99278892520818374</v>
      </c>
      <c r="E721" s="9">
        <f t="shared" si="47"/>
        <v>7.2110747918162632E-3</v>
      </c>
      <c r="T721" s="9"/>
      <c r="U721" s="9"/>
      <c r="V721" s="9"/>
      <c r="W721" s="17"/>
      <c r="X721" s="9"/>
    </row>
    <row r="722" spans="2:24">
      <c r="B722" s="9">
        <f t="shared" si="48"/>
        <v>493.90450244739958</v>
      </c>
      <c r="C722" s="9">
        <f t="shared" si="45"/>
        <v>7.1614341021163628E-5</v>
      </c>
      <c r="D722" s="9">
        <f t="shared" si="46"/>
        <v>0.99283856589788366</v>
      </c>
      <c r="E722" s="9">
        <f t="shared" si="47"/>
        <v>7.1614341021163375E-3</v>
      </c>
      <c r="T722" s="9"/>
      <c r="U722" s="9"/>
      <c r="V722" s="9"/>
      <c r="W722" s="17"/>
      <c r="X722" s="9"/>
    </row>
    <row r="723" spans="2:24">
      <c r="B723" s="9">
        <f t="shared" si="48"/>
        <v>494.5952779752979</v>
      </c>
      <c r="C723" s="9">
        <f t="shared" si="45"/>
        <v>7.1121351365207111E-5</v>
      </c>
      <c r="D723" s="9">
        <f t="shared" si="46"/>
        <v>0.99288786486347924</v>
      </c>
      <c r="E723" s="9">
        <f t="shared" si="47"/>
        <v>7.1121351365207586E-3</v>
      </c>
      <c r="T723" s="9"/>
      <c r="U723" s="9"/>
      <c r="V723" s="9"/>
      <c r="W723" s="17"/>
      <c r="X723" s="9"/>
    </row>
    <row r="724" spans="2:24">
      <c r="B724" s="9">
        <f t="shared" si="48"/>
        <v>495.28605350319623</v>
      </c>
      <c r="C724" s="9">
        <f t="shared" si="45"/>
        <v>7.0631755426171197E-5</v>
      </c>
      <c r="D724" s="9">
        <f t="shared" si="46"/>
        <v>0.99293682445738285</v>
      </c>
      <c r="E724" s="9">
        <f t="shared" si="47"/>
        <v>7.0631755426171505E-3</v>
      </c>
      <c r="T724" s="9"/>
      <c r="U724" s="9"/>
      <c r="V724" s="9"/>
      <c r="W724" s="17"/>
      <c r="X724" s="9"/>
    </row>
    <row r="725" spans="2:24">
      <c r="B725" s="9">
        <f t="shared" si="48"/>
        <v>495.97682903109455</v>
      </c>
      <c r="C725" s="9">
        <f t="shared" si="45"/>
        <v>7.0145529841872891E-5</v>
      </c>
      <c r="D725" s="9">
        <f t="shared" si="46"/>
        <v>0.99298544701581271</v>
      </c>
      <c r="E725" s="9">
        <f t="shared" si="47"/>
        <v>7.0145529841872944E-3</v>
      </c>
      <c r="T725" s="9"/>
      <c r="U725" s="9"/>
      <c r="V725" s="9"/>
      <c r="W725" s="17"/>
      <c r="X725" s="9"/>
    </row>
    <row r="726" spans="2:24">
      <c r="B726" s="9">
        <f t="shared" si="48"/>
        <v>496.66760455899288</v>
      </c>
      <c r="C726" s="9">
        <f t="shared" si="45"/>
        <v>6.9662651410953415E-5</v>
      </c>
      <c r="D726" s="9">
        <f t="shared" si="46"/>
        <v>0.99303373485890467</v>
      </c>
      <c r="E726" s="9">
        <f t="shared" si="47"/>
        <v>6.9662651410953291E-3</v>
      </c>
      <c r="T726" s="9"/>
      <c r="U726" s="9"/>
      <c r="V726" s="9"/>
      <c r="W726" s="17"/>
      <c r="X726" s="9"/>
    </row>
    <row r="727" spans="2:24">
      <c r="B727" s="9">
        <f t="shared" si="48"/>
        <v>497.3583800868912</v>
      </c>
      <c r="C727" s="9">
        <f t="shared" si="45"/>
        <v>6.9183097091770962E-5</v>
      </c>
      <c r="D727" s="9">
        <f t="shared" si="46"/>
        <v>0.99308169029082294</v>
      </c>
      <c r="E727" s="9">
        <f t="shared" si="47"/>
        <v>6.9183097091770618E-3</v>
      </c>
      <c r="T727" s="9"/>
      <c r="U727" s="9"/>
      <c r="V727" s="9"/>
      <c r="W727" s="17"/>
      <c r="X727" s="9"/>
    </row>
    <row r="728" spans="2:24">
      <c r="B728" s="9">
        <f t="shared" si="48"/>
        <v>498.04915561478953</v>
      </c>
      <c r="C728" s="9">
        <f t="shared" si="45"/>
        <v>6.8706844001301278E-5</v>
      </c>
      <c r="D728" s="9">
        <f t="shared" si="46"/>
        <v>0.99312931559986983</v>
      </c>
      <c r="E728" s="9">
        <f t="shared" si="47"/>
        <v>6.870684400130167E-3</v>
      </c>
      <c r="T728" s="9"/>
      <c r="U728" s="9"/>
      <c r="V728" s="9"/>
      <c r="W728" s="17"/>
      <c r="X728" s="9"/>
    </row>
    <row r="729" spans="2:24">
      <c r="B729" s="9">
        <f t="shared" si="48"/>
        <v>498.73993114268785</v>
      </c>
      <c r="C729" s="9">
        <f t="shared" si="45"/>
        <v>6.8233869414045784E-5</v>
      </c>
      <c r="D729" s="9">
        <f t="shared" si="46"/>
        <v>0.99317661305859539</v>
      </c>
      <c r="E729" s="9">
        <f t="shared" si="47"/>
        <v>6.8233869414046078E-3</v>
      </c>
      <c r="T729" s="9"/>
      <c r="U729" s="9"/>
      <c r="V729" s="9"/>
      <c r="W729" s="17"/>
      <c r="X729" s="9"/>
    </row>
    <row r="730" spans="2:24">
      <c r="B730" s="9">
        <f t="shared" si="48"/>
        <v>499.43070667058618</v>
      </c>
      <c r="C730" s="9">
        <f t="shared" si="45"/>
        <v>6.776415076094714E-5</v>
      </c>
      <c r="D730" s="9">
        <f t="shared" si="46"/>
        <v>0.99322358492390528</v>
      </c>
      <c r="E730" s="9">
        <f t="shared" si="47"/>
        <v>6.7764150760947217E-3</v>
      </c>
      <c r="T730" s="9"/>
      <c r="U730" s="9"/>
      <c r="V730" s="9"/>
      <c r="W730" s="17"/>
      <c r="X730" s="9"/>
    </row>
    <row r="731" spans="2:24">
      <c r="B731" s="9">
        <f t="shared" si="48"/>
        <v>500.1214821984845</v>
      </c>
      <c r="C731" s="9">
        <f t="shared" si="45"/>
        <v>6.7297665628312156E-5</v>
      </c>
      <c r="D731" s="9">
        <f t="shared" si="46"/>
        <v>0.9932702334371688</v>
      </c>
      <c r="E731" s="9">
        <f t="shared" si="47"/>
        <v>6.7297665628311965E-3</v>
      </c>
      <c r="T731" s="9"/>
      <c r="U731" s="9"/>
      <c r="V731" s="9"/>
      <c r="W731" s="17"/>
      <c r="X731" s="9"/>
    </row>
    <row r="732" spans="2:24">
      <c r="B732" s="9">
        <f t="shared" si="48"/>
        <v>500.81225772638282</v>
      </c>
      <c r="C732" s="9">
        <f t="shared" si="45"/>
        <v>6.6834391756742583E-5</v>
      </c>
      <c r="D732" s="9">
        <f t="shared" si="46"/>
        <v>0.99331656082432573</v>
      </c>
      <c r="E732" s="9">
        <f t="shared" si="47"/>
        <v>6.6834391756742662E-3</v>
      </c>
      <c r="T732" s="9"/>
      <c r="U732" s="9"/>
      <c r="V732" s="9"/>
      <c r="W732" s="17"/>
      <c r="X732" s="9"/>
    </row>
    <row r="733" spans="2:24">
      <c r="B733" s="9">
        <f t="shared" si="48"/>
        <v>501.50303325428115</v>
      </c>
      <c r="C733" s="9">
        <f t="shared" si="45"/>
        <v>6.6374307040072741E-5</v>
      </c>
      <c r="D733" s="9">
        <f t="shared" si="46"/>
        <v>0.99336256929599276</v>
      </c>
      <c r="E733" s="9">
        <f t="shared" si="47"/>
        <v>6.6374307040072411E-3</v>
      </c>
      <c r="T733" s="9"/>
      <c r="U733" s="9"/>
      <c r="V733" s="9"/>
      <c r="W733" s="17"/>
      <c r="X733" s="9"/>
    </row>
    <row r="734" spans="2:24">
      <c r="B734" s="9">
        <f t="shared" si="48"/>
        <v>502.19380878217947</v>
      </c>
      <c r="C734" s="9">
        <f t="shared" si="45"/>
        <v>6.5917389524314726E-5</v>
      </c>
      <c r="D734" s="9">
        <f t="shared" si="46"/>
        <v>0.99340826104756852</v>
      </c>
      <c r="E734" s="9">
        <f t="shared" si="47"/>
        <v>6.5917389524314807E-3</v>
      </c>
      <c r="T734" s="9"/>
      <c r="U734" s="9"/>
      <c r="V734" s="9"/>
      <c r="W734" s="17"/>
      <c r="X734" s="9"/>
    </row>
    <row r="735" spans="2:24">
      <c r="B735" s="9">
        <f t="shared" si="48"/>
        <v>502.8845843100778</v>
      </c>
      <c r="C735" s="9">
        <f t="shared" si="45"/>
        <v>6.5463617406610815E-5</v>
      </c>
      <c r="D735" s="9">
        <f t="shared" si="46"/>
        <v>0.99345363825933897</v>
      </c>
      <c r="E735" s="9">
        <f t="shared" si="47"/>
        <v>6.546361740661033E-3</v>
      </c>
      <c r="T735" s="9"/>
      <c r="U735" s="9"/>
      <c r="V735" s="9"/>
      <c r="W735" s="17"/>
      <c r="X735" s="9"/>
    </row>
    <row r="736" spans="2:24">
      <c r="B736" s="9">
        <f t="shared" si="48"/>
        <v>503.57535983797612</v>
      </c>
      <c r="C736" s="9">
        <f t="shared" si="45"/>
        <v>6.5012969034193118E-5</v>
      </c>
      <c r="D736" s="9">
        <f t="shared" si="46"/>
        <v>0.99349870309658073</v>
      </c>
      <c r="E736" s="9">
        <f t="shared" si="47"/>
        <v>6.5012969034192736E-3</v>
      </c>
      <c r="T736" s="9"/>
      <c r="U736" s="9"/>
      <c r="V736" s="9"/>
      <c r="W736" s="17"/>
      <c r="X736" s="9"/>
    </row>
    <row r="737" spans="2:24">
      <c r="B737" s="9">
        <f t="shared" si="48"/>
        <v>504.26613536587445</v>
      </c>
      <c r="C737" s="9">
        <f t="shared" si="45"/>
        <v>6.4565422903350322E-5</v>
      </c>
      <c r="D737" s="9">
        <f t="shared" si="46"/>
        <v>0.99354345770966501</v>
      </c>
      <c r="E737" s="9">
        <f t="shared" si="47"/>
        <v>6.4565422903349878E-3</v>
      </c>
      <c r="T737" s="9"/>
      <c r="U737" s="9"/>
      <c r="V737" s="9"/>
      <c r="W737" s="17"/>
      <c r="X737" s="9"/>
    </row>
    <row r="738" spans="2:24">
      <c r="B738" s="9">
        <f t="shared" si="48"/>
        <v>504.95691089377277</v>
      </c>
      <c r="C738" s="9">
        <f t="shared" si="45"/>
        <v>6.4120957658401638E-5</v>
      </c>
      <c r="D738" s="9">
        <f t="shared" si="46"/>
        <v>0.99358790423415988</v>
      </c>
      <c r="E738" s="9">
        <f t="shared" si="47"/>
        <v>6.4120957658401201E-3</v>
      </c>
      <c r="T738" s="9"/>
      <c r="U738" s="9"/>
      <c r="V738" s="9"/>
      <c r="W738" s="17"/>
      <c r="X738" s="9"/>
    </row>
    <row r="739" spans="2:24">
      <c r="B739" s="9">
        <f t="shared" si="48"/>
        <v>505.6476864216711</v>
      </c>
      <c r="C739" s="9">
        <f t="shared" si="45"/>
        <v>6.3679552090677833E-5</v>
      </c>
      <c r="D739" s="9">
        <f t="shared" si="46"/>
        <v>0.99363204479093226</v>
      </c>
      <c r="E739" s="9">
        <f t="shared" si="47"/>
        <v>6.3679552090677438E-3</v>
      </c>
      <c r="T739" s="9"/>
      <c r="U739" s="9"/>
      <c r="V739" s="9"/>
      <c r="W739" s="17"/>
      <c r="X739" s="9"/>
    </row>
    <row r="740" spans="2:24">
      <c r="B740" s="9">
        <f t="shared" si="48"/>
        <v>506.33846194956942</v>
      </c>
      <c r="C740" s="9">
        <f t="shared" si="45"/>
        <v>6.3241185137508907E-5</v>
      </c>
      <c r="D740" s="9">
        <f t="shared" si="46"/>
        <v>0.99367588148624908</v>
      </c>
      <c r="E740" s="9">
        <f t="shared" si="47"/>
        <v>6.3241185137509204E-3</v>
      </c>
      <c r="T740" s="9"/>
      <c r="U740" s="9"/>
      <c r="V740" s="9"/>
      <c r="W740" s="17"/>
      <c r="X740" s="9"/>
    </row>
    <row r="741" spans="2:24">
      <c r="B741" s="9">
        <f t="shared" si="48"/>
        <v>507.02923747746775</v>
      </c>
      <c r="C741" s="9">
        <f t="shared" si="45"/>
        <v>6.2805835881219458E-5</v>
      </c>
      <c r="D741" s="9">
        <f t="shared" si="46"/>
        <v>0.99371941641187811</v>
      </c>
      <c r="E741" s="9">
        <f t="shared" si="47"/>
        <v>6.2805835881218908E-3</v>
      </c>
      <c r="T741" s="9"/>
      <c r="U741" s="9"/>
      <c r="V741" s="9"/>
      <c r="W741" s="17"/>
      <c r="X741" s="9"/>
    </row>
    <row r="742" spans="2:24">
      <c r="B742" s="9">
        <f t="shared" si="48"/>
        <v>507.72001300536607</v>
      </c>
      <c r="C742" s="9">
        <f t="shared" si="45"/>
        <v>6.2373483548130282E-5</v>
      </c>
      <c r="D742" s="9">
        <f t="shared" si="46"/>
        <v>0.99376265164518696</v>
      </c>
      <c r="E742" s="9">
        <f t="shared" si="47"/>
        <v>6.2373483548130437E-3</v>
      </c>
      <c r="T742" s="9"/>
      <c r="U742" s="9"/>
      <c r="V742" s="9"/>
      <c r="W742" s="17"/>
      <c r="X742" s="9"/>
    </row>
    <row r="743" spans="2:24">
      <c r="B743" s="9">
        <f t="shared" si="48"/>
        <v>508.41078853326439</v>
      </c>
      <c r="C743" s="9">
        <f t="shared" si="45"/>
        <v>6.1944107507567195E-5</v>
      </c>
      <c r="D743" s="9">
        <f t="shared" si="46"/>
        <v>0.99380558924924323</v>
      </c>
      <c r="E743" s="9">
        <f t="shared" si="47"/>
        <v>6.1944107507567736E-3</v>
      </c>
      <c r="T743" s="9"/>
      <c r="U743" s="9"/>
      <c r="V743" s="9"/>
      <c r="W743" s="17"/>
      <c r="X743" s="9"/>
    </row>
    <row r="744" spans="2:24">
      <c r="B744" s="9">
        <f t="shared" si="48"/>
        <v>509.10156406116272</v>
      </c>
      <c r="C744" s="9">
        <f t="shared" si="45"/>
        <v>6.1517687270876549E-5</v>
      </c>
      <c r="D744" s="9">
        <f t="shared" si="46"/>
        <v>0.99384823127291233</v>
      </c>
      <c r="E744" s="9">
        <f t="shared" si="47"/>
        <v>6.1517687270876698E-3</v>
      </c>
      <c r="T744" s="9"/>
      <c r="U744" s="9"/>
      <c r="V744" s="9"/>
      <c r="W744" s="17"/>
      <c r="X744" s="9"/>
    </row>
    <row r="745" spans="2:24">
      <c r="B745" s="9">
        <f t="shared" si="48"/>
        <v>509.79233958906104</v>
      </c>
      <c r="C745" s="9">
        <f t="shared" si="45"/>
        <v>6.1094202490447622E-5</v>
      </c>
      <c r="D745" s="9">
        <f t="shared" si="46"/>
        <v>0.99389057975095518</v>
      </c>
      <c r="E745" s="9">
        <f t="shared" si="47"/>
        <v>6.1094202490448168E-3</v>
      </c>
      <c r="T745" s="9"/>
      <c r="U745" s="9"/>
      <c r="V745" s="9"/>
      <c r="W745" s="17"/>
      <c r="X745" s="9"/>
    </row>
    <row r="746" spans="2:24">
      <c r="B746" s="9">
        <f t="shared" si="48"/>
        <v>510.48311511695937</v>
      </c>
      <c r="C746" s="9">
        <f t="shared" si="45"/>
        <v>6.067363295874164E-5</v>
      </c>
      <c r="D746" s="9">
        <f t="shared" si="46"/>
        <v>0.99393263670412579</v>
      </c>
      <c r="E746" s="9">
        <f t="shared" si="47"/>
        <v>6.0673632958742063E-3</v>
      </c>
      <c r="T746" s="9"/>
      <c r="U746" s="9"/>
      <c r="V746" s="9"/>
      <c r="W746" s="17"/>
      <c r="X746" s="9"/>
    </row>
    <row r="747" spans="2:24">
      <c r="B747" s="9">
        <f t="shared" si="48"/>
        <v>511.17389064485769</v>
      </c>
      <c r="C747" s="9">
        <f t="shared" si="45"/>
        <v>6.0255958607327609E-5</v>
      </c>
      <c r="D747" s="9">
        <f t="shared" si="46"/>
        <v>0.99397440413926719</v>
      </c>
      <c r="E747" s="9">
        <f t="shared" si="47"/>
        <v>6.0255958607328131E-3</v>
      </c>
      <c r="T747" s="9"/>
      <c r="U747" s="9"/>
      <c r="V747" s="9"/>
      <c r="W747" s="17"/>
      <c r="X747" s="9"/>
    </row>
    <row r="748" spans="2:24">
      <c r="B748" s="9">
        <f t="shared" si="48"/>
        <v>511.86466617275602</v>
      </c>
      <c r="C748" s="9">
        <f t="shared" si="45"/>
        <v>5.9841159505924479E-5</v>
      </c>
      <c r="D748" s="9">
        <f t="shared" si="46"/>
        <v>0.99401588404940755</v>
      </c>
      <c r="E748" s="9">
        <f t="shared" si="47"/>
        <v>5.9841159505924502E-3</v>
      </c>
      <c r="T748" s="9"/>
      <c r="U748" s="9"/>
      <c r="V748" s="9"/>
      <c r="W748" s="17"/>
      <c r="X748" s="9"/>
    </row>
    <row r="749" spans="2:24">
      <c r="B749" s="9">
        <f t="shared" si="48"/>
        <v>512.55544170065434</v>
      </c>
      <c r="C749" s="9">
        <f t="shared" si="45"/>
        <v>5.9429215861450435E-5</v>
      </c>
      <c r="D749" s="9">
        <f t="shared" si="46"/>
        <v>0.99405707841385493</v>
      </c>
      <c r="E749" s="9">
        <f t="shared" si="47"/>
        <v>5.9429215861450668E-3</v>
      </c>
      <c r="T749" s="9"/>
      <c r="U749" s="9"/>
      <c r="V749" s="9"/>
      <c r="W749" s="17"/>
      <c r="X749" s="9"/>
    </row>
    <row r="750" spans="2:24">
      <c r="B750" s="9">
        <f t="shared" si="48"/>
        <v>513.24621722855261</v>
      </c>
      <c r="C750" s="9">
        <f t="shared" si="45"/>
        <v>5.9020108017078322E-5</v>
      </c>
      <c r="D750" s="9">
        <f t="shared" si="46"/>
        <v>0.99409798919829218</v>
      </c>
      <c r="E750" s="9">
        <f t="shared" si="47"/>
        <v>5.9020108017078243E-3</v>
      </c>
      <c r="T750" s="9"/>
      <c r="U750" s="9"/>
      <c r="V750" s="9"/>
      <c r="W750" s="17"/>
      <c r="X750" s="9"/>
    </row>
    <row r="751" spans="2:24">
      <c r="B751" s="9">
        <f t="shared" si="48"/>
        <v>513.93699275645088</v>
      </c>
      <c r="C751" s="9">
        <f t="shared" si="45"/>
        <v>5.8613816451297421E-5</v>
      </c>
      <c r="D751" s="9">
        <f t="shared" si="46"/>
        <v>0.99413861835487027</v>
      </c>
      <c r="E751" s="9">
        <f t="shared" si="47"/>
        <v>5.8613816451297263E-3</v>
      </c>
      <c r="T751" s="9"/>
      <c r="U751" s="9"/>
      <c r="V751" s="9"/>
      <c r="W751" s="17"/>
      <c r="X751" s="9"/>
    </row>
    <row r="752" spans="2:24">
      <c r="B752" s="9">
        <f t="shared" si="48"/>
        <v>514.62776828434914</v>
      </c>
      <c r="C752" s="9">
        <f t="shared" si="45"/>
        <v>5.8210321776982399E-5</v>
      </c>
      <c r="D752" s="9">
        <f t="shared" si="46"/>
        <v>0.99417896782230175</v>
      </c>
      <c r="E752" s="9">
        <f t="shared" si="47"/>
        <v>5.8210321776982488E-3</v>
      </c>
      <c r="T752" s="9"/>
      <c r="U752" s="9"/>
      <c r="V752" s="9"/>
      <c r="W752" s="17"/>
      <c r="X752" s="9"/>
    </row>
    <row r="753" spans="2:24">
      <c r="B753" s="9">
        <f t="shared" si="48"/>
        <v>515.31854381224741</v>
      </c>
      <c r="C753" s="9">
        <f t="shared" si="45"/>
        <v>5.7809604740467767E-5</v>
      </c>
      <c r="D753" s="9">
        <f t="shared" si="46"/>
        <v>0.99421903952595325</v>
      </c>
      <c r="E753" s="9">
        <f t="shared" si="47"/>
        <v>5.780960474046748E-3</v>
      </c>
      <c r="T753" s="9"/>
      <c r="U753" s="9"/>
      <c r="V753" s="9"/>
      <c r="W753" s="17"/>
      <c r="X753" s="9"/>
    </row>
    <row r="754" spans="2:24">
      <c r="B754" s="9">
        <f t="shared" si="48"/>
        <v>516.00931934014568</v>
      </c>
      <c r="C754" s="9">
        <f t="shared" si="45"/>
        <v>5.7411646220629413E-5</v>
      </c>
      <c r="D754" s="9">
        <f t="shared" si="46"/>
        <v>0.99425883537793702</v>
      </c>
      <c r="E754" s="9">
        <f t="shared" si="47"/>
        <v>5.7411646220629775E-3</v>
      </c>
      <c r="T754" s="9"/>
      <c r="U754" s="9"/>
      <c r="V754" s="9"/>
      <c r="W754" s="17"/>
      <c r="X754" s="9"/>
    </row>
    <row r="755" spans="2:24">
      <c r="B755" s="9">
        <f t="shared" si="48"/>
        <v>516.70009486804395</v>
      </c>
      <c r="C755" s="9">
        <f t="shared" si="45"/>
        <v>5.7016427227972046E-5</v>
      </c>
      <c r="D755" s="9">
        <f t="shared" si="46"/>
        <v>0.99429835727720284</v>
      </c>
      <c r="E755" s="9">
        <f t="shared" si="47"/>
        <v>5.7016427227971622E-3</v>
      </c>
      <c r="T755" s="9"/>
      <c r="U755" s="9"/>
      <c r="V755" s="9"/>
      <c r="W755" s="17"/>
      <c r="X755" s="9"/>
    </row>
    <row r="756" spans="2:24">
      <c r="B756" s="9">
        <f t="shared" si="48"/>
        <v>517.39087039594222</v>
      </c>
      <c r="C756" s="9">
        <f t="shared" si="45"/>
        <v>5.6623928903723319E-5</v>
      </c>
      <c r="D756" s="9">
        <f t="shared" si="46"/>
        <v>0.99433760710962771</v>
      </c>
      <c r="E756" s="9">
        <f t="shared" si="47"/>
        <v>5.662392890372292E-3</v>
      </c>
      <c r="T756" s="9"/>
      <c r="U756" s="9"/>
      <c r="V756" s="9"/>
      <c r="W756" s="17"/>
      <c r="X756" s="9"/>
    </row>
    <row r="757" spans="2:24">
      <c r="B757" s="9">
        <f t="shared" si="48"/>
        <v>518.08164592384048</v>
      </c>
      <c r="C757" s="9">
        <f t="shared" si="45"/>
        <v>5.6234132518933575E-5</v>
      </c>
      <c r="D757" s="9">
        <f t="shared" si="46"/>
        <v>0.99437658674810669</v>
      </c>
      <c r="E757" s="9">
        <f t="shared" si="47"/>
        <v>5.6234132518933055E-3</v>
      </c>
      <c r="T757" s="9"/>
      <c r="U757" s="9"/>
      <c r="V757" s="9"/>
      <c r="W757" s="17"/>
      <c r="X757" s="9"/>
    </row>
    <row r="758" spans="2:24">
      <c r="B758" s="9">
        <f t="shared" si="48"/>
        <v>518.77242145173875</v>
      </c>
      <c r="C758" s="9">
        <f t="shared" si="45"/>
        <v>5.5847019473582431E-5</v>
      </c>
      <c r="D758" s="9">
        <f t="shared" si="46"/>
        <v>0.99441529805264173</v>
      </c>
      <c r="E758" s="9">
        <f t="shared" si="47"/>
        <v>5.5847019473582726E-3</v>
      </c>
      <c r="T758" s="9"/>
      <c r="U758" s="9"/>
      <c r="V758" s="9"/>
      <c r="W758" s="17"/>
      <c r="X758" s="9"/>
    </row>
    <row r="759" spans="2:24">
      <c r="B759" s="9">
        <f t="shared" si="48"/>
        <v>519.46319697963702</v>
      </c>
      <c r="C759" s="9">
        <f t="shared" si="45"/>
        <v>5.5462571295691051E-5</v>
      </c>
      <c r="D759" s="9">
        <f t="shared" si="46"/>
        <v>0.99445374287043087</v>
      </c>
      <c r="E759" s="9">
        <f t="shared" si="47"/>
        <v>5.5462571295691321E-3</v>
      </c>
      <c r="T759" s="9"/>
      <c r="U759" s="9"/>
      <c r="V759" s="9"/>
      <c r="W759" s="17"/>
      <c r="X759" s="9"/>
    </row>
    <row r="760" spans="2:24">
      <c r="B760" s="9">
        <f t="shared" si="48"/>
        <v>520.15397250753529</v>
      </c>
      <c r="C760" s="9">
        <f t="shared" si="45"/>
        <v>5.5080769640440986E-5</v>
      </c>
      <c r="D760" s="9">
        <f t="shared" si="46"/>
        <v>0.9944919230359559</v>
      </c>
      <c r="E760" s="9">
        <f t="shared" si="47"/>
        <v>5.5080769640440952E-3</v>
      </c>
      <c r="T760" s="9"/>
      <c r="U760" s="9"/>
      <c r="V760" s="9"/>
      <c r="W760" s="17"/>
      <c r="X760" s="9"/>
    </row>
    <row r="761" spans="2:24">
      <c r="B761" s="9">
        <f t="shared" si="48"/>
        <v>520.84474803543355</v>
      </c>
      <c r="C761" s="9">
        <f t="shared" si="45"/>
        <v>5.4701596289298473E-5</v>
      </c>
      <c r="D761" s="9">
        <f t="shared" si="46"/>
        <v>0.99452984037107017</v>
      </c>
      <c r="E761" s="9">
        <f t="shared" si="47"/>
        <v>5.4701596289298271E-3</v>
      </c>
      <c r="T761" s="9"/>
      <c r="U761" s="9"/>
      <c r="V761" s="9"/>
      <c r="W761" s="17"/>
      <c r="X761" s="9"/>
    </row>
    <row r="762" spans="2:24">
      <c r="B762" s="9">
        <f t="shared" si="48"/>
        <v>521.53552356333182</v>
      </c>
      <c r="C762" s="9">
        <f t="shared" si="45"/>
        <v>5.4325033149145293E-5</v>
      </c>
      <c r="D762" s="9">
        <f t="shared" si="46"/>
        <v>0.99456749668508548</v>
      </c>
      <c r="E762" s="9">
        <f t="shared" si="47"/>
        <v>5.4325033149145163E-3</v>
      </c>
      <c r="T762" s="9"/>
      <c r="U762" s="9"/>
      <c r="V762" s="9"/>
      <c r="W762" s="17"/>
      <c r="X762" s="9"/>
    </row>
    <row r="763" spans="2:24">
      <c r="B763" s="9">
        <f t="shared" si="48"/>
        <v>522.22629909123009</v>
      </c>
      <c r="C763" s="9">
        <f t="shared" si="45"/>
        <v>5.3951062251415339E-5</v>
      </c>
      <c r="D763" s="9">
        <f t="shared" si="46"/>
        <v>0.9946048937748585</v>
      </c>
      <c r="E763" s="9">
        <f t="shared" si="47"/>
        <v>5.3951062251414994E-3</v>
      </c>
      <c r="T763" s="9"/>
      <c r="U763" s="9"/>
      <c r="V763" s="9"/>
      <c r="W763" s="17"/>
      <c r="X763" s="9"/>
    </row>
    <row r="764" spans="2:24">
      <c r="B764" s="9">
        <f t="shared" si="48"/>
        <v>522.91707461912836</v>
      </c>
      <c r="C764" s="9">
        <f t="shared" si="45"/>
        <v>5.3579665751237399E-5</v>
      </c>
      <c r="D764" s="9">
        <f t="shared" si="46"/>
        <v>0.99464203342487623</v>
      </c>
      <c r="E764" s="9">
        <f t="shared" si="47"/>
        <v>5.3579665751237737E-3</v>
      </c>
      <c r="T764" s="9"/>
      <c r="U764" s="9"/>
      <c r="V764" s="9"/>
      <c r="W764" s="17"/>
      <c r="X764" s="9"/>
    </row>
    <row r="765" spans="2:24">
      <c r="B765" s="9">
        <f t="shared" si="48"/>
        <v>523.60785014702662</v>
      </c>
      <c r="C765" s="9">
        <f t="shared" si="45"/>
        <v>5.3210825926583311E-5</v>
      </c>
      <c r="D765" s="9">
        <f t="shared" si="46"/>
        <v>0.99467891740734171</v>
      </c>
      <c r="E765" s="9">
        <f t="shared" si="47"/>
        <v>5.3210825926582883E-3</v>
      </c>
      <c r="T765" s="9"/>
      <c r="U765" s="9"/>
      <c r="V765" s="9"/>
      <c r="W765" s="17"/>
      <c r="X765" s="9"/>
    </row>
    <row r="766" spans="2:24">
      <c r="B766" s="9">
        <f t="shared" si="48"/>
        <v>524.29862567492489</v>
      </c>
      <c r="C766" s="9">
        <f t="shared" si="45"/>
        <v>5.2844525177422564E-5</v>
      </c>
      <c r="D766" s="9">
        <f t="shared" si="46"/>
        <v>0.99471554748225777</v>
      </c>
      <c r="E766" s="9">
        <f t="shared" si="47"/>
        <v>5.284452517742233E-3</v>
      </c>
      <c r="T766" s="9"/>
      <c r="U766" s="9"/>
      <c r="V766" s="9"/>
      <c r="W766" s="17"/>
      <c r="X766" s="9"/>
    </row>
    <row r="767" spans="2:24">
      <c r="B767" s="9">
        <f t="shared" si="48"/>
        <v>524.98940120282316</v>
      </c>
      <c r="C767" s="9">
        <f t="shared" si="45"/>
        <v>5.2480746024882385E-5</v>
      </c>
      <c r="D767" s="9">
        <f t="shared" si="46"/>
        <v>0.99475192539751178</v>
      </c>
      <c r="E767" s="9">
        <f t="shared" si="47"/>
        <v>5.2480746024882174E-3</v>
      </c>
      <c r="T767" s="9"/>
      <c r="U767" s="9"/>
      <c r="V767" s="9"/>
      <c r="W767" s="17"/>
      <c r="X767" s="9"/>
    </row>
    <row r="768" spans="2:24">
      <c r="B768" s="9">
        <f t="shared" si="48"/>
        <v>525.68017673072143</v>
      </c>
      <c r="C768" s="9">
        <f t="shared" si="45"/>
        <v>5.2119471110413796E-5</v>
      </c>
      <c r="D768" s="9">
        <f t="shared" si="46"/>
        <v>0.99478805288895866</v>
      </c>
      <c r="E768" s="9">
        <f t="shared" si="47"/>
        <v>5.2119471110413373E-3</v>
      </c>
      <c r="T768" s="9"/>
      <c r="U768" s="9"/>
      <c r="V768" s="9"/>
      <c r="W768" s="17"/>
      <c r="X768" s="9"/>
    </row>
    <row r="769" spans="2:24">
      <c r="B769" s="9">
        <f t="shared" si="48"/>
        <v>526.3709522586197</v>
      </c>
      <c r="C769" s="9">
        <f t="shared" si="45"/>
        <v>5.1760683194963153E-5</v>
      </c>
      <c r="D769" s="9">
        <f t="shared" si="46"/>
        <v>0.99482393168050365</v>
      </c>
      <c r="E769" s="9">
        <f t="shared" si="47"/>
        <v>5.1760683194963519E-3</v>
      </c>
      <c r="T769" s="9"/>
      <c r="U769" s="9"/>
      <c r="V769" s="9"/>
      <c r="W769" s="17"/>
      <c r="X769" s="9"/>
    </row>
    <row r="770" spans="2:24">
      <c r="B770" s="9">
        <f t="shared" si="48"/>
        <v>527.06172778651796</v>
      </c>
      <c r="C770" s="9">
        <f t="shared" si="45"/>
        <v>5.1404365158149626E-5</v>
      </c>
      <c r="D770" s="9">
        <f t="shared" si="46"/>
        <v>0.99485956348418503</v>
      </c>
      <c r="E770" s="9">
        <f t="shared" si="47"/>
        <v>5.1404365158149723E-3</v>
      </c>
      <c r="T770" s="9"/>
      <c r="U770" s="9"/>
      <c r="V770" s="9"/>
      <c r="W770" s="17"/>
      <c r="X770" s="9"/>
    </row>
    <row r="771" spans="2:24">
      <c r="B771" s="9">
        <f t="shared" si="48"/>
        <v>527.75250331441623</v>
      </c>
      <c r="C771" s="9">
        <f t="shared" si="45"/>
        <v>5.1050499997448264E-5</v>
      </c>
      <c r="D771" s="9">
        <f t="shared" si="46"/>
        <v>0.99489495000025518</v>
      </c>
      <c r="E771" s="9">
        <f t="shared" si="47"/>
        <v>5.1050499997448151E-3</v>
      </c>
      <c r="T771" s="9"/>
      <c r="U771" s="9"/>
      <c r="V771" s="9"/>
      <c r="W771" s="17"/>
      <c r="X771" s="9"/>
    </row>
    <row r="772" spans="2:24">
      <c r="B772" s="9">
        <f t="shared" si="48"/>
        <v>528.4432788423145</v>
      </c>
      <c r="C772" s="9">
        <f t="shared" si="45"/>
        <v>5.0699070827378654E-5</v>
      </c>
      <c r="D772" s="9">
        <f t="shared" si="46"/>
        <v>0.99493009291726209</v>
      </c>
      <c r="E772" s="9">
        <f t="shared" si="47"/>
        <v>5.0699070827379122E-3</v>
      </c>
      <c r="T772" s="9"/>
      <c r="U772" s="9"/>
      <c r="V772" s="9"/>
      <c r="W772" s="17"/>
      <c r="X772" s="9"/>
    </row>
    <row r="773" spans="2:24">
      <c r="B773" s="9">
        <f t="shared" si="48"/>
        <v>529.13405437021277</v>
      </c>
      <c r="C773" s="9">
        <f t="shared" si="45"/>
        <v>5.0350060878699309E-5</v>
      </c>
      <c r="D773" s="9">
        <f t="shared" si="46"/>
        <v>0.99496499391213011</v>
      </c>
      <c r="E773" s="9">
        <f t="shared" si="47"/>
        <v>5.0350060878698866E-3</v>
      </c>
      <c r="T773" s="9"/>
      <c r="U773" s="9"/>
      <c r="V773" s="9"/>
      <c r="W773" s="17"/>
      <c r="X773" s="9"/>
    </row>
    <row r="774" spans="2:24">
      <c r="B774" s="9">
        <f t="shared" si="48"/>
        <v>529.82482989811103</v>
      </c>
      <c r="C774" s="9">
        <f t="shared" si="45"/>
        <v>5.0003453497607287E-5</v>
      </c>
      <c r="D774" s="9">
        <f t="shared" si="46"/>
        <v>0.99499965465023932</v>
      </c>
      <c r="E774" s="9">
        <f t="shared" si="47"/>
        <v>5.000345349760682E-3</v>
      </c>
      <c r="T774" s="9"/>
      <c r="U774" s="9"/>
      <c r="V774" s="9"/>
      <c r="W774" s="17"/>
      <c r="X774" s="9"/>
    </row>
    <row r="775" spans="2:24">
      <c r="B775" s="9">
        <f t="shared" si="48"/>
        <v>530.5156054260093</v>
      </c>
      <c r="C775" s="9">
        <f t="shared" si="45"/>
        <v>4.9659232144943656E-5</v>
      </c>
      <c r="D775" s="9">
        <f t="shared" si="46"/>
        <v>0.99503407678550559</v>
      </c>
      <c r="E775" s="9">
        <f t="shared" si="47"/>
        <v>4.9659232144944054E-3</v>
      </c>
      <c r="T775" s="9"/>
      <c r="U775" s="9"/>
      <c r="V775" s="9"/>
      <c r="W775" s="17"/>
      <c r="X775" s="9"/>
    </row>
    <row r="776" spans="2:24">
      <c r="B776" s="9">
        <f t="shared" si="48"/>
        <v>531.20638095390757</v>
      </c>
      <c r="C776" s="9">
        <f t="shared" ref="C776:C839" si="49" xml:space="preserve"> IFERROR((EXP(-B776/$B$4))/$B$4,)</f>
        <v>4.9317380395404191E-5</v>
      </c>
      <c r="D776" s="9">
        <f t="shared" ref="D776:D839" si="50">1-EXP(-B776/$B$4)</f>
        <v>0.99506826196045961</v>
      </c>
      <c r="E776" s="9">
        <f t="shared" ref="E776:E839" si="51">1-D776</f>
        <v>4.9317380395403898E-3</v>
      </c>
      <c r="T776" s="9"/>
      <c r="U776" s="9"/>
      <c r="V776" s="9"/>
      <c r="W776" s="17"/>
      <c r="X776" s="9"/>
    </row>
    <row r="777" spans="2:24">
      <c r="B777" s="9">
        <f t="shared" ref="B777:B840" si="52">B776+($B$1007+$B$7)/1000</f>
        <v>531.89715648180584</v>
      </c>
      <c r="C777" s="9">
        <f t="shared" si="49"/>
        <v>4.8977881936755826E-5</v>
      </c>
      <c r="D777" s="9">
        <f t="shared" si="50"/>
        <v>0.99510221180632441</v>
      </c>
      <c r="E777" s="9">
        <f t="shared" si="51"/>
        <v>4.8977881936755896E-3</v>
      </c>
      <c r="T777" s="9"/>
      <c r="U777" s="9"/>
      <c r="V777" s="9"/>
      <c r="W777" s="17"/>
      <c r="X777" s="9"/>
    </row>
    <row r="778" spans="2:24">
      <c r="B778" s="9">
        <f t="shared" si="52"/>
        <v>532.5879320097041</v>
      </c>
      <c r="C778" s="9">
        <f t="shared" si="49"/>
        <v>4.8640720569057969E-5</v>
      </c>
      <c r="D778" s="9">
        <f t="shared" si="50"/>
        <v>0.99513592794309425</v>
      </c>
      <c r="E778" s="9">
        <f t="shared" si="51"/>
        <v>4.8640720569057549E-3</v>
      </c>
      <c r="T778" s="9"/>
      <c r="U778" s="9"/>
      <c r="V778" s="9"/>
      <c r="W778" s="17"/>
      <c r="X778" s="9"/>
    </row>
    <row r="779" spans="2:24">
      <c r="B779" s="9">
        <f t="shared" si="52"/>
        <v>533.27870753760237</v>
      </c>
      <c r="C779" s="9">
        <f t="shared" si="49"/>
        <v>4.830588020388966E-5</v>
      </c>
      <c r="D779" s="9">
        <f t="shared" si="50"/>
        <v>0.99516941197961106</v>
      </c>
      <c r="E779" s="9">
        <f t="shared" si="51"/>
        <v>4.8305880203889373E-3</v>
      </c>
      <c r="T779" s="9"/>
      <c r="U779" s="9"/>
      <c r="V779" s="9"/>
      <c r="W779" s="17"/>
      <c r="X779" s="9"/>
    </row>
    <row r="780" spans="2:24">
      <c r="B780" s="9">
        <f t="shared" si="52"/>
        <v>533.96948306550064</v>
      </c>
      <c r="C780" s="9">
        <f t="shared" si="49"/>
        <v>4.7973344863581847E-5</v>
      </c>
      <c r="D780" s="9">
        <f t="shared" si="50"/>
        <v>0.99520266551364178</v>
      </c>
      <c r="E780" s="9">
        <f t="shared" si="51"/>
        <v>4.7973344863582179E-3</v>
      </c>
      <c r="T780" s="9"/>
      <c r="U780" s="9"/>
      <c r="V780" s="9"/>
      <c r="W780" s="17"/>
      <c r="X780" s="9"/>
    </row>
    <row r="781" spans="2:24">
      <c r="B781" s="9">
        <f t="shared" si="52"/>
        <v>534.66025859339891</v>
      </c>
      <c r="C781" s="9">
        <f t="shared" si="49"/>
        <v>4.7643098680455095E-5</v>
      </c>
      <c r="D781" s="9">
        <f t="shared" si="50"/>
        <v>0.99523569013195445</v>
      </c>
      <c r="E781" s="9">
        <f t="shared" si="51"/>
        <v>4.7643098680455465E-3</v>
      </c>
      <c r="T781" s="9"/>
      <c r="U781" s="9"/>
      <c r="V781" s="9"/>
      <c r="W781" s="17"/>
      <c r="X781" s="9"/>
    </row>
    <row r="782" spans="2:24">
      <c r="B782" s="9">
        <f t="shared" si="52"/>
        <v>535.35103412129718</v>
      </c>
      <c r="C782" s="9">
        <f t="shared" si="49"/>
        <v>4.7315125896062147E-5</v>
      </c>
      <c r="D782" s="9">
        <f t="shared" si="50"/>
        <v>0.99526848741039375</v>
      </c>
      <c r="E782" s="9">
        <f t="shared" si="51"/>
        <v>4.731512589606246E-3</v>
      </c>
      <c r="T782" s="9"/>
      <c r="U782" s="9"/>
      <c r="V782" s="9"/>
      <c r="W782" s="17"/>
      <c r="X782" s="9"/>
    </row>
    <row r="783" spans="2:24">
      <c r="B783" s="9">
        <f t="shared" si="52"/>
        <v>536.04180964919544</v>
      </c>
      <c r="C783" s="9">
        <f t="shared" si="49"/>
        <v>4.6989410860436215E-5</v>
      </c>
      <c r="D783" s="9">
        <f t="shared" si="50"/>
        <v>0.99530105891395637</v>
      </c>
      <c r="E783" s="9">
        <f t="shared" si="51"/>
        <v>4.6989410860436287E-3</v>
      </c>
      <c r="T783" s="9"/>
      <c r="U783" s="9"/>
      <c r="V783" s="9"/>
      <c r="W783" s="17"/>
      <c r="X783" s="9"/>
    </row>
    <row r="784" spans="2:24">
      <c r="B784" s="9">
        <f t="shared" si="52"/>
        <v>536.73258517709371</v>
      </c>
      <c r="C784" s="9">
        <f t="shared" si="49"/>
        <v>4.6665938031344075E-5</v>
      </c>
      <c r="D784" s="9">
        <f t="shared" si="50"/>
        <v>0.99533340619686561</v>
      </c>
      <c r="E784" s="9">
        <f t="shared" si="51"/>
        <v>4.666593803134389E-3</v>
      </c>
      <c r="T784" s="9"/>
      <c r="U784" s="9"/>
      <c r="V784" s="9"/>
      <c r="W784" s="17"/>
      <c r="X784" s="9"/>
    </row>
    <row r="785" spans="2:24">
      <c r="B785" s="9">
        <f t="shared" si="52"/>
        <v>537.42336070499198</v>
      </c>
      <c r="C785" s="9">
        <f t="shared" si="49"/>
        <v>4.6344691973544581E-5</v>
      </c>
      <c r="D785" s="9">
        <f t="shared" si="50"/>
        <v>0.99536553080264556</v>
      </c>
      <c r="E785" s="9">
        <f t="shared" si="51"/>
        <v>4.6344691973544405E-3</v>
      </c>
      <c r="T785" s="9"/>
      <c r="U785" s="9"/>
      <c r="V785" s="9"/>
      <c r="W785" s="17"/>
      <c r="X785" s="9"/>
    </row>
    <row r="786" spans="2:24">
      <c r="B786" s="9">
        <f t="shared" si="52"/>
        <v>538.11413623289025</v>
      </c>
      <c r="C786" s="9">
        <f t="shared" si="49"/>
        <v>4.6025657358051951E-5</v>
      </c>
      <c r="D786" s="9">
        <f t="shared" si="50"/>
        <v>0.9953974342641948</v>
      </c>
      <c r="E786" s="9">
        <f t="shared" si="51"/>
        <v>4.6025657358051975E-3</v>
      </c>
      <c r="T786" s="9"/>
      <c r="U786" s="9"/>
      <c r="V786" s="9"/>
      <c r="W786" s="17"/>
      <c r="X786" s="9"/>
    </row>
    <row r="787" spans="2:24">
      <c r="B787" s="9">
        <f t="shared" si="52"/>
        <v>538.80491176078851</v>
      </c>
      <c r="C787" s="9">
        <f t="shared" si="49"/>
        <v>4.5708818961404406E-5</v>
      </c>
      <c r="D787" s="9">
        <f t="shared" si="50"/>
        <v>0.99542911810385959</v>
      </c>
      <c r="E787" s="9">
        <f t="shared" si="51"/>
        <v>4.5708818961404107E-3</v>
      </c>
      <c r="T787" s="9"/>
      <c r="U787" s="9"/>
      <c r="V787" s="9"/>
      <c r="W787" s="17"/>
      <c r="X787" s="9"/>
    </row>
    <row r="788" spans="2:24">
      <c r="B788" s="9">
        <f t="shared" si="52"/>
        <v>539.49568728868678</v>
      </c>
      <c r="C788" s="9">
        <f t="shared" si="49"/>
        <v>4.5394161664937736E-5</v>
      </c>
      <c r="D788" s="9">
        <f t="shared" si="50"/>
        <v>0.99546058383350622</v>
      </c>
      <c r="E788" s="9">
        <f t="shared" si="51"/>
        <v>4.5394161664937815E-3</v>
      </c>
      <c r="T788" s="9"/>
      <c r="U788" s="9"/>
      <c r="V788" s="9"/>
      <c r="W788" s="17"/>
      <c r="X788" s="9"/>
    </row>
    <row r="789" spans="2:24">
      <c r="B789" s="9">
        <f t="shared" si="52"/>
        <v>540.18646281658505</v>
      </c>
      <c r="C789" s="9">
        <f t="shared" si="49"/>
        <v>4.5081670454063989E-5</v>
      </c>
      <c r="D789" s="9">
        <f t="shared" si="50"/>
        <v>0.99549183295459365</v>
      </c>
      <c r="E789" s="9">
        <f t="shared" si="51"/>
        <v>4.5081670454063527E-3</v>
      </c>
      <c r="T789" s="9"/>
      <c r="U789" s="9"/>
      <c r="V789" s="9"/>
      <c r="W789" s="17"/>
      <c r="X789" s="9"/>
    </row>
    <row r="790" spans="2:24">
      <c r="B790" s="9">
        <f t="shared" si="52"/>
        <v>540.87723834448332</v>
      </c>
      <c r="C790" s="9">
        <f t="shared" si="49"/>
        <v>4.4771330417554776E-5</v>
      </c>
      <c r="D790" s="9">
        <f t="shared" si="50"/>
        <v>0.99552286695824455</v>
      </c>
      <c r="E790" s="9">
        <f t="shared" si="51"/>
        <v>4.4771330417554545E-3</v>
      </c>
      <c r="T790" s="9"/>
      <c r="U790" s="9"/>
      <c r="V790" s="9"/>
      <c r="W790" s="17"/>
      <c r="X790" s="9"/>
    </row>
    <row r="791" spans="2:24">
      <c r="B791" s="9">
        <f t="shared" si="52"/>
        <v>541.56801387238158</v>
      </c>
      <c r="C791" s="9">
        <f t="shared" si="49"/>
        <v>4.4463126746829941E-5</v>
      </c>
      <c r="D791" s="9">
        <f t="shared" si="50"/>
        <v>0.99555368732531702</v>
      </c>
      <c r="E791" s="9">
        <f t="shared" si="51"/>
        <v>4.446312674682984E-3</v>
      </c>
      <c r="T791" s="9"/>
      <c r="U791" s="9"/>
      <c r="V791" s="9"/>
      <c r="W791" s="17"/>
      <c r="X791" s="9"/>
    </row>
    <row r="792" spans="2:24">
      <c r="B792" s="9">
        <f t="shared" si="52"/>
        <v>542.25878940027985</v>
      </c>
      <c r="C792" s="9">
        <f t="shared" si="49"/>
        <v>4.415704473525082E-5</v>
      </c>
      <c r="D792" s="9">
        <f t="shared" si="50"/>
        <v>0.99558429552647487</v>
      </c>
      <c r="E792" s="9">
        <f t="shared" si="51"/>
        <v>4.4157044735251283E-3</v>
      </c>
      <c r="T792" s="9"/>
      <c r="U792" s="9"/>
      <c r="V792" s="9"/>
      <c r="W792" s="17"/>
      <c r="X792" s="9"/>
    </row>
    <row r="793" spans="2:24">
      <c r="B793" s="9">
        <f t="shared" si="52"/>
        <v>542.94956492817812</v>
      </c>
      <c r="C793" s="9">
        <f t="shared" si="49"/>
        <v>4.3853069777418688E-5</v>
      </c>
      <c r="D793" s="9">
        <f t="shared" si="50"/>
        <v>0.99561469302225813</v>
      </c>
      <c r="E793" s="9">
        <f t="shared" si="51"/>
        <v>4.3853069777418652E-3</v>
      </c>
      <c r="T793" s="9"/>
      <c r="U793" s="9"/>
      <c r="V793" s="9"/>
      <c r="W793" s="17"/>
      <c r="X793" s="9"/>
    </row>
    <row r="794" spans="2:24">
      <c r="B794" s="9">
        <f t="shared" si="52"/>
        <v>543.64034045607639</v>
      </c>
      <c r="C794" s="9">
        <f t="shared" si="49"/>
        <v>4.3551187368477501E-5</v>
      </c>
      <c r="D794" s="9">
        <f t="shared" si="50"/>
        <v>0.9956448812631522</v>
      </c>
      <c r="E794" s="9">
        <f t="shared" si="51"/>
        <v>4.3551187368477962E-3</v>
      </c>
      <c r="T794" s="9"/>
      <c r="U794" s="9"/>
      <c r="V794" s="9"/>
      <c r="W794" s="17"/>
      <c r="X794" s="9"/>
    </row>
    <row r="795" spans="2:24">
      <c r="B795" s="9">
        <f t="shared" si="52"/>
        <v>544.33111598397466</v>
      </c>
      <c r="C795" s="9">
        <f t="shared" si="49"/>
        <v>4.3251383103422049E-5</v>
      </c>
      <c r="D795" s="9">
        <f t="shared" si="50"/>
        <v>0.9956748616896578</v>
      </c>
      <c r="E795" s="9">
        <f t="shared" si="51"/>
        <v>4.3251383103422025E-3</v>
      </c>
      <c r="T795" s="9"/>
      <c r="U795" s="9"/>
      <c r="V795" s="9"/>
      <c r="W795" s="17"/>
      <c r="X795" s="9"/>
    </row>
    <row r="796" spans="2:24">
      <c r="B796" s="9">
        <f t="shared" si="52"/>
        <v>545.02189151187292</v>
      </c>
      <c r="C796" s="9">
        <f t="shared" si="49"/>
        <v>4.2953642676410435E-5</v>
      </c>
      <c r="D796" s="9">
        <f t="shared" si="50"/>
        <v>0.99570463573235901</v>
      </c>
      <c r="E796" s="9">
        <f t="shared" si="51"/>
        <v>4.2953642676409887E-3</v>
      </c>
      <c r="T796" s="9"/>
      <c r="U796" s="9"/>
      <c r="V796" s="9"/>
      <c r="W796" s="17"/>
      <c r="X796" s="9"/>
    </row>
    <row r="797" spans="2:24">
      <c r="B797" s="9">
        <f t="shared" si="52"/>
        <v>545.71266703977119</v>
      </c>
      <c r="C797" s="9">
        <f t="shared" si="49"/>
        <v>4.2657951880081466E-5</v>
      </c>
      <c r="D797" s="9">
        <f t="shared" si="50"/>
        <v>0.99573420481199182</v>
      </c>
      <c r="E797" s="9">
        <f t="shared" si="51"/>
        <v>4.2657951880081812E-3</v>
      </c>
      <c r="T797" s="9"/>
      <c r="U797" s="9"/>
      <c r="V797" s="9"/>
      <c r="W797" s="17"/>
      <c r="X797" s="9"/>
    </row>
    <row r="798" spans="2:24">
      <c r="B798" s="9">
        <f t="shared" si="52"/>
        <v>546.40344256766946</v>
      </c>
      <c r="C798" s="9">
        <f t="shared" si="49"/>
        <v>4.2364296604876825E-5</v>
      </c>
      <c r="D798" s="9">
        <f t="shared" si="50"/>
        <v>0.99576357033951235</v>
      </c>
      <c r="E798" s="9">
        <f t="shared" si="51"/>
        <v>4.2364296604876506E-3</v>
      </c>
      <c r="T798" s="9"/>
      <c r="U798" s="9"/>
      <c r="V798" s="9"/>
      <c r="W798" s="17"/>
      <c r="X798" s="9"/>
    </row>
    <row r="799" spans="2:24">
      <c r="B799" s="9">
        <f t="shared" si="52"/>
        <v>547.09421809556773</v>
      </c>
      <c r="C799" s="9">
        <f t="shared" si="49"/>
        <v>4.2072662838367642E-5</v>
      </c>
      <c r="D799" s="9">
        <f t="shared" si="50"/>
        <v>0.99579273371616328</v>
      </c>
      <c r="E799" s="9">
        <f t="shared" si="51"/>
        <v>4.2072662838367192E-3</v>
      </c>
      <c r="T799" s="9"/>
      <c r="U799" s="9"/>
      <c r="V799" s="9"/>
      <c r="W799" s="17"/>
      <c r="X799" s="9"/>
    </row>
    <row r="800" spans="2:24">
      <c r="B800" s="9">
        <f t="shared" si="52"/>
        <v>547.78499362346599</v>
      </c>
      <c r="C800" s="9">
        <f t="shared" si="49"/>
        <v>4.1783036664585928E-5</v>
      </c>
      <c r="D800" s="9">
        <f t="shared" si="50"/>
        <v>0.99582169633354145</v>
      </c>
      <c r="E800" s="9">
        <f t="shared" si="51"/>
        <v>4.1783036664585493E-3</v>
      </c>
      <c r="T800" s="9"/>
      <c r="U800" s="9"/>
      <c r="V800" s="9"/>
      <c r="W800" s="17"/>
      <c r="X800" s="9"/>
    </row>
    <row r="801" spans="2:24">
      <c r="B801" s="9">
        <f t="shared" si="52"/>
        <v>548.47576915136426</v>
      </c>
      <c r="C801" s="9">
        <f t="shared" si="49"/>
        <v>4.1495404263360514E-5</v>
      </c>
      <c r="D801" s="9">
        <f t="shared" si="50"/>
        <v>0.99585045957366392</v>
      </c>
      <c r="E801" s="9">
        <f t="shared" si="51"/>
        <v>4.1495404263360847E-3</v>
      </c>
      <c r="T801" s="9"/>
      <c r="U801" s="9"/>
      <c r="V801" s="9"/>
      <c r="W801" s="17"/>
      <c r="X801" s="9"/>
    </row>
    <row r="802" spans="2:24">
      <c r="B802" s="9">
        <f t="shared" si="52"/>
        <v>549.16654467926253</v>
      </c>
      <c r="C802" s="9">
        <f t="shared" si="49"/>
        <v>4.1209751909657751E-5</v>
      </c>
      <c r="D802" s="9">
        <f t="shared" si="50"/>
        <v>0.99587902480903423</v>
      </c>
      <c r="E802" s="9">
        <f t="shared" si="51"/>
        <v>4.1209751909657699E-3</v>
      </c>
      <c r="T802" s="9"/>
      <c r="U802" s="9"/>
      <c r="V802" s="9"/>
      <c r="W802" s="17"/>
      <c r="X802" s="9"/>
    </row>
    <row r="803" spans="2:24">
      <c r="B803" s="9">
        <f t="shared" si="52"/>
        <v>549.8573202071608</v>
      </c>
      <c r="C803" s="9">
        <f t="shared" si="49"/>
        <v>4.0926065972926321E-5</v>
      </c>
      <c r="D803" s="9">
        <f t="shared" si="50"/>
        <v>0.9959073934027074</v>
      </c>
      <c r="E803" s="9">
        <f t="shared" si="51"/>
        <v>4.0926065972926029E-3</v>
      </c>
      <c r="T803" s="9"/>
      <c r="U803" s="9"/>
      <c r="V803" s="9"/>
      <c r="W803" s="17"/>
      <c r="X803" s="9"/>
    </row>
    <row r="804" spans="2:24">
      <c r="B804" s="9">
        <f t="shared" si="52"/>
        <v>550.54809573505906</v>
      </c>
      <c r="C804" s="9">
        <f t="shared" si="49"/>
        <v>4.0644332916447013E-5</v>
      </c>
      <c r="D804" s="9">
        <f t="shared" si="50"/>
        <v>0.99593556670835526</v>
      </c>
      <c r="E804" s="9">
        <f t="shared" si="51"/>
        <v>4.0644332916447423E-3</v>
      </c>
      <c r="T804" s="9"/>
      <c r="U804" s="9"/>
      <c r="V804" s="9"/>
      <c r="W804" s="17"/>
      <c r="X804" s="9"/>
    </row>
    <row r="805" spans="2:24">
      <c r="B805" s="9">
        <f t="shared" si="52"/>
        <v>551.23887126295733</v>
      </c>
      <c r="C805" s="9">
        <f t="shared" si="49"/>
        <v>4.0364539296686696E-5</v>
      </c>
      <c r="D805" s="9">
        <f t="shared" si="50"/>
        <v>0.99596354607033133</v>
      </c>
      <c r="E805" s="9">
        <f t="shared" si="51"/>
        <v>4.0364539296686708E-3</v>
      </c>
      <c r="T805" s="9"/>
      <c r="U805" s="9"/>
      <c r="V805" s="9"/>
      <c r="W805" s="17"/>
      <c r="X805" s="9"/>
    </row>
    <row r="806" spans="2:24">
      <c r="B806" s="9">
        <f t="shared" si="52"/>
        <v>551.9296467908556</v>
      </c>
      <c r="C806" s="9">
        <f t="shared" si="49"/>
        <v>4.0086671762656977E-5</v>
      </c>
      <c r="D806" s="9">
        <f t="shared" si="50"/>
        <v>0.99599133282373431</v>
      </c>
      <c r="E806" s="9">
        <f t="shared" si="51"/>
        <v>4.00866717626569E-3</v>
      </c>
      <c r="T806" s="9"/>
      <c r="U806" s="9"/>
      <c r="V806" s="9"/>
      <c r="W806" s="17"/>
      <c r="X806" s="9"/>
    </row>
    <row r="807" spans="2:24">
      <c r="B807" s="9">
        <f t="shared" si="52"/>
        <v>552.62042231875387</v>
      </c>
      <c r="C807" s="9">
        <f t="shared" si="49"/>
        <v>3.9810717055276911E-5</v>
      </c>
      <c r="D807" s="9">
        <f t="shared" si="50"/>
        <v>0.99601892829447236</v>
      </c>
      <c r="E807" s="9">
        <f t="shared" si="51"/>
        <v>3.981071705527639E-3</v>
      </c>
      <c r="T807" s="9"/>
      <c r="U807" s="9"/>
      <c r="V807" s="9"/>
      <c r="W807" s="17"/>
      <c r="X807" s="9"/>
    </row>
    <row r="808" spans="2:24">
      <c r="B808" s="9">
        <f t="shared" si="52"/>
        <v>553.31119784665214</v>
      </c>
      <c r="C808" s="9">
        <f t="shared" si="49"/>
        <v>3.9536662006740464E-5</v>
      </c>
      <c r="D808" s="9">
        <f t="shared" si="50"/>
        <v>0.99604633379932594</v>
      </c>
      <c r="E808" s="9">
        <f t="shared" si="51"/>
        <v>3.9536662006740553E-3</v>
      </c>
      <c r="T808" s="9"/>
      <c r="U808" s="9"/>
      <c r="V808" s="9"/>
      <c r="W808" s="17"/>
      <c r="X808" s="9"/>
    </row>
    <row r="809" spans="2:24">
      <c r="B809" s="9">
        <f t="shared" si="52"/>
        <v>554.0019733745504</v>
      </c>
      <c r="C809" s="9">
        <f t="shared" si="49"/>
        <v>3.9264493539888119E-5</v>
      </c>
      <c r="D809" s="9">
        <f t="shared" si="50"/>
        <v>0.99607355064601122</v>
      </c>
      <c r="E809" s="9">
        <f t="shared" si="51"/>
        <v>3.9264493539887813E-3</v>
      </c>
      <c r="T809" s="9"/>
      <c r="U809" s="9"/>
      <c r="V809" s="9"/>
      <c r="W809" s="17"/>
      <c r="X809" s="9"/>
    </row>
    <row r="810" spans="2:24">
      <c r="B810" s="9">
        <f t="shared" si="52"/>
        <v>554.69274890244867</v>
      </c>
      <c r="C810" s="9">
        <f t="shared" si="49"/>
        <v>3.8994198667582954E-5</v>
      </c>
      <c r="D810" s="9">
        <f t="shared" si="50"/>
        <v>0.99610058013324165</v>
      </c>
      <c r="E810" s="9">
        <f t="shared" si="51"/>
        <v>3.8994198667583468E-3</v>
      </c>
      <c r="T810" s="9"/>
      <c r="U810" s="9"/>
      <c r="V810" s="9"/>
      <c r="W810" s="17"/>
      <c r="X810" s="9"/>
    </row>
    <row r="811" spans="2:24">
      <c r="B811" s="9">
        <f t="shared" si="52"/>
        <v>555.38352443034694</v>
      </c>
      <c r="C811" s="9">
        <f t="shared" si="49"/>
        <v>3.8725764492090807E-5</v>
      </c>
      <c r="D811" s="9">
        <f t="shared" si="50"/>
        <v>0.99612742355079087</v>
      </c>
      <c r="E811" s="9">
        <f t="shared" si="51"/>
        <v>3.8725764492091308E-3</v>
      </c>
      <c r="T811" s="9"/>
      <c r="U811" s="9"/>
      <c r="V811" s="9"/>
      <c r="W811" s="17"/>
      <c r="X811" s="9"/>
    </row>
    <row r="812" spans="2:24">
      <c r="B812" s="9">
        <f t="shared" si="52"/>
        <v>556.07429995824521</v>
      </c>
      <c r="C812" s="9">
        <f t="shared" si="49"/>
        <v>3.8459178204464916E-5</v>
      </c>
      <c r="D812" s="9">
        <f t="shared" si="50"/>
        <v>0.99615408217955348</v>
      </c>
      <c r="E812" s="9">
        <f t="shared" si="51"/>
        <v>3.8459178204465205E-3</v>
      </c>
      <c r="T812" s="9"/>
      <c r="U812" s="9"/>
      <c r="V812" s="9"/>
      <c r="W812" s="17"/>
      <c r="X812" s="9"/>
    </row>
    <row r="813" spans="2:24">
      <c r="B813" s="9">
        <f t="shared" si="52"/>
        <v>556.76507548614347</v>
      </c>
      <c r="C813" s="9">
        <f t="shared" si="49"/>
        <v>3.8194427083934658E-5</v>
      </c>
      <c r="D813" s="9">
        <f t="shared" si="50"/>
        <v>0.99618055729160648</v>
      </c>
      <c r="E813" s="9">
        <f t="shared" si="51"/>
        <v>3.8194427083935167E-3</v>
      </c>
      <c r="T813" s="9"/>
      <c r="U813" s="9"/>
      <c r="V813" s="9"/>
      <c r="W813" s="17"/>
      <c r="X813" s="9"/>
    </row>
    <row r="814" spans="2:24">
      <c r="B814" s="9">
        <f t="shared" si="52"/>
        <v>557.45585101404174</v>
      </c>
      <c r="C814" s="9">
        <f t="shared" si="49"/>
        <v>3.7931498497298663E-5</v>
      </c>
      <c r="D814" s="9">
        <f t="shared" si="50"/>
        <v>0.99620685015027011</v>
      </c>
      <c r="E814" s="9">
        <f t="shared" si="51"/>
        <v>3.7931498497298932E-3</v>
      </c>
      <c r="T814" s="9"/>
      <c r="U814" s="9"/>
      <c r="V814" s="9"/>
      <c r="W814" s="17"/>
      <c r="X814" s="9"/>
    </row>
    <row r="815" spans="2:24">
      <c r="B815" s="9">
        <f t="shared" si="52"/>
        <v>558.14662654194001</v>
      </c>
      <c r="C815" s="9">
        <f t="shared" si="49"/>
        <v>3.7670379898321822E-5</v>
      </c>
      <c r="D815" s="9">
        <f t="shared" si="50"/>
        <v>0.99623296201016787</v>
      </c>
      <c r="E815" s="9">
        <f t="shared" si="51"/>
        <v>3.7670379898321338E-3</v>
      </c>
      <c r="T815" s="9"/>
      <c r="U815" s="9"/>
      <c r="V815" s="9"/>
      <c r="W815" s="17"/>
      <c r="X815" s="9"/>
    </row>
    <row r="816" spans="2:24">
      <c r="B816" s="9">
        <f t="shared" si="52"/>
        <v>558.83740206983828</v>
      </c>
      <c r="C816" s="9">
        <f t="shared" si="49"/>
        <v>3.7411058827136736E-5</v>
      </c>
      <c r="D816" s="9">
        <f t="shared" si="50"/>
        <v>0.9962588941172863</v>
      </c>
      <c r="E816" s="9">
        <f t="shared" si="51"/>
        <v>3.7411058827137023E-3</v>
      </c>
      <c r="T816" s="9"/>
      <c r="U816" s="9"/>
      <c r="V816" s="9"/>
      <c r="W816" s="17"/>
      <c r="X816" s="9"/>
    </row>
    <row r="817" spans="2:24">
      <c r="B817" s="9">
        <f t="shared" si="52"/>
        <v>559.52817759773654</v>
      </c>
      <c r="C817" s="9">
        <f t="shared" si="49"/>
        <v>3.7153522909649081E-5</v>
      </c>
      <c r="D817" s="9">
        <f t="shared" si="50"/>
        <v>0.99628464770903513</v>
      </c>
      <c r="E817" s="9">
        <f t="shared" si="51"/>
        <v>3.7153522909648684E-3</v>
      </c>
      <c r="T817" s="9"/>
      <c r="U817" s="9"/>
      <c r="V817" s="9"/>
      <c r="W817" s="17"/>
      <c r="X817" s="9"/>
    </row>
    <row r="818" spans="2:24">
      <c r="B818" s="9">
        <f t="shared" si="52"/>
        <v>560.21895312563481</v>
      </c>
      <c r="C818" s="9">
        <f t="shared" si="49"/>
        <v>3.6897759856947318E-5</v>
      </c>
      <c r="D818" s="9">
        <f t="shared" si="50"/>
        <v>0.99631022401430525</v>
      </c>
      <c r="E818" s="9">
        <f t="shared" si="51"/>
        <v>3.6897759856947543E-3</v>
      </c>
      <c r="T818" s="9"/>
      <c r="U818" s="9"/>
      <c r="V818" s="9"/>
      <c r="W818" s="17"/>
      <c r="X818" s="9"/>
    </row>
    <row r="819" spans="2:24">
      <c r="B819" s="9">
        <f t="shared" si="52"/>
        <v>560.90972865353308</v>
      </c>
      <c r="C819" s="9">
        <f t="shared" si="49"/>
        <v>3.6643757464716067E-5</v>
      </c>
      <c r="D819" s="9">
        <f t="shared" si="50"/>
        <v>0.9963356242535284</v>
      </c>
      <c r="E819" s="9">
        <f t="shared" si="51"/>
        <v>3.6643757464716042E-3</v>
      </c>
      <c r="T819" s="9"/>
      <c r="U819" s="9"/>
      <c r="V819" s="9"/>
      <c r="W819" s="17"/>
      <c r="X819" s="9"/>
    </row>
    <row r="820" spans="2:24">
      <c r="B820" s="9">
        <f t="shared" si="52"/>
        <v>561.60050418143135</v>
      </c>
      <c r="C820" s="9">
        <f t="shared" si="49"/>
        <v>3.6391503612653903E-5</v>
      </c>
      <c r="D820" s="9">
        <f t="shared" si="50"/>
        <v>0.99636084963873461</v>
      </c>
      <c r="E820" s="9">
        <f t="shared" si="51"/>
        <v>3.6391503612653864E-3</v>
      </c>
      <c r="T820" s="9"/>
      <c r="U820" s="9"/>
      <c r="V820" s="9"/>
      <c r="W820" s="17"/>
      <c r="X820" s="9"/>
    </row>
    <row r="821" spans="2:24">
      <c r="B821" s="9">
        <f t="shared" si="52"/>
        <v>562.29127970932961</v>
      </c>
      <c r="C821" s="9">
        <f t="shared" si="49"/>
        <v>3.6140986263894965E-5</v>
      </c>
      <c r="D821" s="9">
        <f t="shared" si="50"/>
        <v>0.99638590137361049</v>
      </c>
      <c r="E821" s="9">
        <f t="shared" si="51"/>
        <v>3.6140986263895059E-3</v>
      </c>
      <c r="T821" s="9"/>
      <c r="U821" s="9"/>
      <c r="V821" s="9"/>
      <c r="W821" s="17"/>
      <c r="X821" s="9"/>
    </row>
    <row r="822" spans="2:24">
      <c r="B822" s="9">
        <f t="shared" si="52"/>
        <v>562.98205523722788</v>
      </c>
      <c r="C822" s="9">
        <f t="shared" si="49"/>
        <v>3.5892193464434578E-5</v>
      </c>
      <c r="D822" s="9">
        <f t="shared" si="50"/>
        <v>0.99641078065355659</v>
      </c>
      <c r="E822" s="9">
        <f t="shared" si="51"/>
        <v>3.5892193464434063E-3</v>
      </c>
      <c r="T822" s="9"/>
      <c r="U822" s="9"/>
      <c r="V822" s="9"/>
      <c r="W822" s="17"/>
      <c r="X822" s="9"/>
    </row>
    <row r="823" spans="2:24">
      <c r="B823" s="9">
        <f t="shared" si="52"/>
        <v>563.67283076512615</v>
      </c>
      <c r="C823" s="9">
        <f t="shared" si="49"/>
        <v>3.5645113342558919E-5</v>
      </c>
      <c r="D823" s="9">
        <f t="shared" si="50"/>
        <v>0.99643548866574416</v>
      </c>
      <c r="E823" s="9">
        <f t="shared" si="51"/>
        <v>3.5645113342558377E-3</v>
      </c>
      <c r="T823" s="9"/>
      <c r="U823" s="9"/>
      <c r="V823" s="9"/>
      <c r="W823" s="17"/>
      <c r="X823" s="9"/>
    </row>
    <row r="824" spans="2:24">
      <c r="B824" s="9">
        <f t="shared" si="52"/>
        <v>564.36360629302442</v>
      </c>
      <c r="C824" s="9">
        <f t="shared" si="49"/>
        <v>3.5399734108278402E-5</v>
      </c>
      <c r="D824" s="9">
        <f t="shared" si="50"/>
        <v>0.99646002658917221</v>
      </c>
      <c r="E824" s="9">
        <f t="shared" si="51"/>
        <v>3.5399734108277903E-3</v>
      </c>
      <c r="T824" s="9"/>
      <c r="U824" s="9"/>
      <c r="V824" s="9"/>
      <c r="W824" s="17"/>
      <c r="X824" s="9"/>
    </row>
    <row r="825" spans="2:24">
      <c r="B825" s="9">
        <f t="shared" si="52"/>
        <v>565.05438182092269</v>
      </c>
      <c r="C825" s="9">
        <f t="shared" si="49"/>
        <v>3.5156044052765186E-5</v>
      </c>
      <c r="D825" s="9">
        <f t="shared" si="50"/>
        <v>0.99648439559472346</v>
      </c>
      <c r="E825" s="9">
        <f t="shared" si="51"/>
        <v>3.5156044052765401E-3</v>
      </c>
      <c r="T825" s="9"/>
      <c r="U825" s="9"/>
      <c r="V825" s="9"/>
      <c r="W825" s="17"/>
      <c r="X825" s="9"/>
    </row>
    <row r="826" spans="2:24">
      <c r="B826" s="9">
        <f t="shared" si="52"/>
        <v>565.74515734882095</v>
      </c>
      <c r="C826" s="9">
        <f t="shared" si="49"/>
        <v>3.4914031547794384E-5</v>
      </c>
      <c r="D826" s="9">
        <f t="shared" si="50"/>
        <v>0.99650859684522053</v>
      </c>
      <c r="E826" s="9">
        <f t="shared" si="51"/>
        <v>3.4914031547794711E-3</v>
      </c>
      <c r="T826" s="9"/>
      <c r="U826" s="9"/>
      <c r="V826" s="9"/>
      <c r="W826" s="17"/>
      <c r="X826" s="9"/>
    </row>
    <row r="827" spans="2:24">
      <c r="B827" s="9">
        <f t="shared" si="52"/>
        <v>566.43593287671922</v>
      </c>
      <c r="C827" s="9">
        <f t="shared" si="49"/>
        <v>3.4673685045189369E-5</v>
      </c>
      <c r="D827" s="9">
        <f t="shared" si="50"/>
        <v>0.9965326314954811</v>
      </c>
      <c r="E827" s="9">
        <f t="shared" si="51"/>
        <v>3.4673685045188973E-3</v>
      </c>
      <c r="T827" s="9"/>
      <c r="U827" s="9"/>
      <c r="V827" s="9"/>
      <c r="W827" s="17"/>
      <c r="X827" s="9"/>
    </row>
    <row r="828" spans="2:24">
      <c r="B828" s="9">
        <f t="shared" si="52"/>
        <v>567.12670840461749</v>
      </c>
      <c r="C828" s="9">
        <f t="shared" si="49"/>
        <v>3.4434993076270478E-5</v>
      </c>
      <c r="D828" s="9">
        <f t="shared" si="50"/>
        <v>0.996556500692373</v>
      </c>
      <c r="E828" s="9">
        <f t="shared" si="51"/>
        <v>3.443499307626996E-3</v>
      </c>
      <c r="T828" s="9"/>
      <c r="U828" s="9"/>
      <c r="V828" s="9"/>
      <c r="W828" s="17"/>
      <c r="X828" s="9"/>
    </row>
    <row r="829" spans="2:24">
      <c r="B829" s="9">
        <f t="shared" si="52"/>
        <v>567.81748393251576</v>
      </c>
      <c r="C829" s="9">
        <f t="shared" si="49"/>
        <v>3.419794425130794E-5</v>
      </c>
      <c r="D829" s="9">
        <f t="shared" si="50"/>
        <v>0.99658020557486926</v>
      </c>
      <c r="E829" s="9">
        <f t="shared" si="51"/>
        <v>3.4197944251307399E-3</v>
      </c>
      <c r="T829" s="9"/>
      <c r="U829" s="9"/>
      <c r="V829" s="9"/>
      <c r="W829" s="17"/>
      <c r="X829" s="9"/>
    </row>
    <row r="830" spans="2:24">
      <c r="B830" s="9">
        <f t="shared" si="52"/>
        <v>568.50825946041402</v>
      </c>
      <c r="C830" s="9">
        <f t="shared" si="49"/>
        <v>3.396252725897829E-5</v>
      </c>
      <c r="D830" s="9">
        <f t="shared" si="50"/>
        <v>0.99660374727410217</v>
      </c>
      <c r="E830" s="9">
        <f t="shared" si="51"/>
        <v>3.3962527258978303E-3</v>
      </c>
      <c r="T830" s="9"/>
      <c r="U830" s="9"/>
      <c r="V830" s="9"/>
      <c r="W830" s="17"/>
      <c r="X830" s="9"/>
    </row>
    <row r="831" spans="2:24">
      <c r="B831" s="9">
        <f t="shared" si="52"/>
        <v>569.19903498831229</v>
      </c>
      <c r="C831" s="9">
        <f t="shared" si="49"/>
        <v>3.3728730865824756E-5</v>
      </c>
      <c r="D831" s="9">
        <f t="shared" si="50"/>
        <v>0.99662712691341748</v>
      </c>
      <c r="E831" s="9">
        <f t="shared" si="51"/>
        <v>3.3728730865825174E-3</v>
      </c>
      <c r="T831" s="9"/>
      <c r="U831" s="9"/>
      <c r="V831" s="9"/>
      <c r="W831" s="17"/>
      <c r="X831" s="9"/>
    </row>
    <row r="832" spans="2:24">
      <c r="B832" s="9">
        <f t="shared" si="52"/>
        <v>569.88981051621056</v>
      </c>
      <c r="C832" s="9">
        <f t="shared" si="49"/>
        <v>3.3496543915721049E-5</v>
      </c>
      <c r="D832" s="9">
        <f t="shared" si="50"/>
        <v>0.99665034560842791</v>
      </c>
      <c r="E832" s="9">
        <f t="shared" si="51"/>
        <v>3.3496543915720878E-3</v>
      </c>
      <c r="T832" s="9"/>
      <c r="U832" s="9"/>
      <c r="V832" s="9"/>
      <c r="W832" s="17"/>
      <c r="X832" s="9"/>
    </row>
    <row r="833" spans="2:24">
      <c r="B833" s="9">
        <f t="shared" si="52"/>
        <v>570.58058604410883</v>
      </c>
      <c r="C833" s="9">
        <f t="shared" si="49"/>
        <v>3.3265955329339149E-5</v>
      </c>
      <c r="D833" s="9">
        <f t="shared" si="50"/>
        <v>0.99667340446706609</v>
      </c>
      <c r="E833" s="9">
        <f t="shared" si="51"/>
        <v>3.326595532933907E-3</v>
      </c>
      <c r="T833" s="9"/>
      <c r="U833" s="9"/>
      <c r="V833" s="9"/>
      <c r="W833" s="17"/>
      <c r="X833" s="9"/>
    </row>
    <row r="834" spans="2:24">
      <c r="B834" s="9">
        <f t="shared" si="52"/>
        <v>571.27136157200709</v>
      </c>
      <c r="C834" s="9">
        <f t="shared" si="49"/>
        <v>3.3036954103620559E-5</v>
      </c>
      <c r="D834" s="9">
        <f t="shared" si="50"/>
        <v>0.99669630458963798</v>
      </c>
      <c r="E834" s="9">
        <f t="shared" si="51"/>
        <v>3.3036954103620175E-3</v>
      </c>
      <c r="T834" s="9"/>
      <c r="U834" s="9"/>
      <c r="V834" s="9"/>
      <c r="W834" s="17"/>
      <c r="X834" s="9"/>
    </row>
    <row r="835" spans="2:24">
      <c r="B835" s="9">
        <f t="shared" si="52"/>
        <v>571.96213709990536</v>
      </c>
      <c r="C835" s="9">
        <f t="shared" si="49"/>
        <v>3.2809529311251395E-5</v>
      </c>
      <c r="D835" s="9">
        <f t="shared" si="50"/>
        <v>0.99671904706887482</v>
      </c>
      <c r="E835" s="9">
        <f t="shared" si="51"/>
        <v>3.2809529311251806E-3</v>
      </c>
      <c r="T835" s="9"/>
      <c r="U835" s="9"/>
      <c r="V835" s="9"/>
      <c r="W835" s="17"/>
      <c r="X835" s="9"/>
    </row>
    <row r="836" spans="2:24">
      <c r="B836" s="9">
        <f t="shared" si="52"/>
        <v>572.65291262780363</v>
      </c>
      <c r="C836" s="9">
        <f t="shared" si="49"/>
        <v>3.2583670100140771E-5</v>
      </c>
      <c r="D836" s="9">
        <f t="shared" si="50"/>
        <v>0.99674163298998597</v>
      </c>
      <c r="E836" s="9">
        <f t="shared" si="51"/>
        <v>3.2583670100140294E-3</v>
      </c>
      <c r="T836" s="9"/>
      <c r="U836" s="9"/>
      <c r="V836" s="9"/>
      <c r="W836" s="17"/>
      <c r="X836" s="9"/>
    </row>
    <row r="837" spans="2:24">
      <c r="B837" s="9">
        <f t="shared" si="52"/>
        <v>573.3436881557019</v>
      </c>
      <c r="C837" s="9">
        <f t="shared" si="49"/>
        <v>3.2359365692903124E-5</v>
      </c>
      <c r="D837" s="9">
        <f t="shared" si="50"/>
        <v>0.99676406343070967</v>
      </c>
      <c r="E837" s="9">
        <f t="shared" si="51"/>
        <v>3.2359365692903319E-3</v>
      </c>
      <c r="T837" s="9"/>
      <c r="U837" s="9"/>
      <c r="V837" s="9"/>
      <c r="W837" s="17"/>
      <c r="X837" s="9"/>
    </row>
    <row r="838" spans="2:24">
      <c r="B838" s="9">
        <f t="shared" si="52"/>
        <v>574.03446368360017</v>
      </c>
      <c r="C838" s="9">
        <f t="shared" si="49"/>
        <v>3.2136605386343843E-5</v>
      </c>
      <c r="D838" s="9">
        <f t="shared" si="50"/>
        <v>0.99678633946136563</v>
      </c>
      <c r="E838" s="9">
        <f t="shared" si="51"/>
        <v>3.2136605386343664E-3</v>
      </c>
      <c r="T838" s="9"/>
      <c r="U838" s="9"/>
      <c r="V838" s="9"/>
      <c r="W838" s="17"/>
      <c r="X838" s="9"/>
    </row>
    <row r="839" spans="2:24">
      <c r="B839" s="9">
        <f t="shared" si="52"/>
        <v>574.72523921149843</v>
      </c>
      <c r="C839" s="9">
        <f t="shared" si="49"/>
        <v>3.1915378550948687E-5</v>
      </c>
      <c r="D839" s="9">
        <f t="shared" si="50"/>
        <v>0.99680846214490515</v>
      </c>
      <c r="E839" s="9">
        <f t="shared" si="51"/>
        <v>3.1915378550948503E-3</v>
      </c>
      <c r="T839" s="9"/>
      <c r="U839" s="9"/>
      <c r="V839" s="9"/>
      <c r="W839" s="17"/>
      <c r="X839" s="9"/>
    </row>
    <row r="840" spans="2:24">
      <c r="B840" s="9">
        <f t="shared" si="52"/>
        <v>575.4160147393967</v>
      </c>
      <c r="C840" s="9">
        <f t="shared" ref="C840:C903" si="53" xml:space="preserve"> IFERROR((EXP(-B840/$B$4))/$B$4,)</f>
        <v>3.1695674630376371E-5</v>
      </c>
      <c r="D840" s="9">
        <f t="shared" ref="D840:D903" si="54">1-EXP(-B840/$B$4)</f>
        <v>0.99683043253696235</v>
      </c>
      <c r="E840" s="9">
        <f t="shared" ref="E840:E903" si="55">1-D840</f>
        <v>3.169567463037648E-3</v>
      </c>
      <c r="T840" s="9"/>
      <c r="U840" s="9"/>
      <c r="V840" s="9"/>
      <c r="W840" s="17"/>
      <c r="X840" s="9"/>
    </row>
    <row r="841" spans="2:24">
      <c r="B841" s="9">
        <f t="shared" ref="B841:B904" si="56">B840+($B$1007+$B$7)/1000</f>
        <v>576.10679026729497</v>
      </c>
      <c r="C841" s="9">
        <f t="shared" si="53"/>
        <v>3.1477483140955015E-5</v>
      </c>
      <c r="D841" s="9">
        <f t="shared" si="54"/>
        <v>0.99685225168590452</v>
      </c>
      <c r="E841" s="9">
        <f t="shared" si="55"/>
        <v>3.1477483140954776E-3</v>
      </c>
      <c r="T841" s="9"/>
      <c r="U841" s="9"/>
      <c r="V841" s="9"/>
      <c r="W841" s="17"/>
      <c r="X841" s="9"/>
    </row>
    <row r="842" spans="2:24">
      <c r="B842" s="9">
        <f t="shared" si="56"/>
        <v>576.79756579519324</v>
      </c>
      <c r="C842" s="9">
        <f t="shared" si="53"/>
        <v>3.126079367118177E-5</v>
      </c>
      <c r="D842" s="9">
        <f t="shared" si="54"/>
        <v>0.99687392063288183</v>
      </c>
      <c r="E842" s="9">
        <f t="shared" si="55"/>
        <v>3.126079367118173E-3</v>
      </c>
      <c r="T842" s="9"/>
      <c r="U842" s="9"/>
      <c r="V842" s="9"/>
      <c r="W842" s="17"/>
      <c r="X842" s="9"/>
    </row>
    <row r="843" spans="2:24">
      <c r="B843" s="9">
        <f t="shared" si="56"/>
        <v>577.4883413230915</v>
      </c>
      <c r="C843" s="9">
        <f t="shared" si="53"/>
        <v>3.1045595881226162E-5</v>
      </c>
      <c r="D843" s="9">
        <f t="shared" si="54"/>
        <v>0.99689544041187739</v>
      </c>
      <c r="E843" s="9">
        <f t="shared" si="55"/>
        <v>3.1045595881226129E-3</v>
      </c>
      <c r="T843" s="9"/>
      <c r="U843" s="9"/>
      <c r="V843" s="9"/>
      <c r="W843" s="17"/>
      <c r="X843" s="9"/>
    </row>
    <row r="844" spans="2:24">
      <c r="B844" s="9">
        <f t="shared" si="56"/>
        <v>578.17911685098977</v>
      </c>
      <c r="C844" s="9">
        <f t="shared" si="53"/>
        <v>3.0831879502436534E-5</v>
      </c>
      <c r="D844" s="9">
        <f t="shared" si="54"/>
        <v>0.99691681204975635</v>
      </c>
      <c r="E844" s="9">
        <f t="shared" si="55"/>
        <v>3.0831879502436488E-3</v>
      </c>
      <c r="T844" s="9"/>
      <c r="U844" s="9"/>
      <c r="V844" s="9"/>
      <c r="W844" s="17"/>
      <c r="X844" s="9"/>
    </row>
    <row r="845" spans="2:24">
      <c r="B845" s="9">
        <f t="shared" si="56"/>
        <v>578.86989237888804</v>
      </c>
      <c r="C845" s="9">
        <f t="shared" si="53"/>
        <v>3.0619634336850143E-5</v>
      </c>
      <c r="D845" s="9">
        <f t="shared" si="54"/>
        <v>0.99693803656631497</v>
      </c>
      <c r="E845" s="9">
        <f t="shared" si="55"/>
        <v>3.0619634336850332E-3</v>
      </c>
      <c r="T845" s="9"/>
      <c r="U845" s="9"/>
      <c r="V845" s="9"/>
      <c r="W845" s="17"/>
      <c r="X845" s="9"/>
    </row>
    <row r="846" spans="2:24">
      <c r="B846" s="9">
        <f t="shared" si="56"/>
        <v>579.56066790678631</v>
      </c>
      <c r="C846" s="9">
        <f t="shared" si="53"/>
        <v>3.0408850256706544E-5</v>
      </c>
      <c r="D846" s="9">
        <f t="shared" si="54"/>
        <v>0.99695911497432932</v>
      </c>
      <c r="E846" s="9">
        <f t="shared" si="55"/>
        <v>3.040885025670681E-3</v>
      </c>
      <c r="T846" s="9"/>
      <c r="U846" s="9"/>
      <c r="V846" s="9"/>
      <c r="W846" s="17"/>
      <c r="X846" s="9"/>
    </row>
    <row r="847" spans="2:24">
      <c r="B847" s="9">
        <f t="shared" si="56"/>
        <v>580.25144343468457</v>
      </c>
      <c r="C847" s="9">
        <f t="shared" si="53"/>
        <v>3.0199517203964268E-5</v>
      </c>
      <c r="D847" s="9">
        <f t="shared" si="54"/>
        <v>0.99698004827960363</v>
      </c>
      <c r="E847" s="9">
        <f t="shared" si="55"/>
        <v>3.0199517203963744E-3</v>
      </c>
      <c r="T847" s="9"/>
      <c r="U847" s="9"/>
      <c r="V847" s="9"/>
      <c r="W847" s="17"/>
      <c r="X847" s="9"/>
    </row>
    <row r="848" spans="2:24">
      <c r="B848" s="9">
        <f t="shared" si="56"/>
        <v>580.94221896258284</v>
      </c>
      <c r="C848" s="9">
        <f t="shared" si="53"/>
        <v>2.9991625189820986E-5</v>
      </c>
      <c r="D848" s="9">
        <f t="shared" si="54"/>
        <v>0.99700083748101787</v>
      </c>
      <c r="E848" s="9">
        <f t="shared" si="55"/>
        <v>2.9991625189821347E-3</v>
      </c>
      <c r="T848" s="9"/>
      <c r="U848" s="9"/>
      <c r="V848" s="9"/>
      <c r="W848" s="17"/>
      <c r="X848" s="9"/>
    </row>
    <row r="849" spans="2:24">
      <c r="B849" s="9">
        <f t="shared" si="56"/>
        <v>581.63299449048111</v>
      </c>
      <c r="C849" s="9">
        <f t="shared" si="53"/>
        <v>2.9785164294236751E-5</v>
      </c>
      <c r="D849" s="9">
        <f t="shared" si="54"/>
        <v>0.99702148357057629</v>
      </c>
      <c r="E849" s="9">
        <f t="shared" si="55"/>
        <v>2.9785164294237054E-3</v>
      </c>
      <c r="T849" s="9"/>
      <c r="U849" s="9"/>
      <c r="V849" s="9"/>
      <c r="W849" s="17"/>
      <c r="X849" s="9"/>
    </row>
    <row r="850" spans="2:24">
      <c r="B850" s="9">
        <f t="shared" si="56"/>
        <v>582.32377001837938</v>
      </c>
      <c r="C850" s="9">
        <f t="shared" si="53"/>
        <v>2.9580124665460682E-5</v>
      </c>
      <c r="D850" s="9">
        <f t="shared" si="54"/>
        <v>0.99704198753345397</v>
      </c>
      <c r="E850" s="9">
        <f t="shared" si="55"/>
        <v>2.9580124665460339E-3</v>
      </c>
      <c r="T850" s="9"/>
      <c r="U850" s="9"/>
      <c r="V850" s="9"/>
      <c r="W850" s="17"/>
      <c r="X850" s="9"/>
    </row>
    <row r="851" spans="2:24">
      <c r="B851" s="9">
        <f t="shared" si="56"/>
        <v>583.01454554627765</v>
      </c>
      <c r="C851" s="9">
        <f t="shared" si="53"/>
        <v>2.9376496519560874E-5</v>
      </c>
      <c r="D851" s="9">
        <f t="shared" si="54"/>
        <v>0.99706235034804391</v>
      </c>
      <c r="E851" s="9">
        <f t="shared" si="55"/>
        <v>2.9376496519560868E-3</v>
      </c>
      <c r="T851" s="9"/>
      <c r="U851" s="9"/>
      <c r="V851" s="9"/>
      <c r="W851" s="17"/>
      <c r="X851" s="9"/>
    </row>
    <row r="852" spans="2:24">
      <c r="B852" s="9">
        <f t="shared" si="56"/>
        <v>583.70532107417591</v>
      </c>
      <c r="C852" s="9">
        <f t="shared" si="53"/>
        <v>2.9174270139957596E-5</v>
      </c>
      <c r="D852" s="9">
        <f t="shared" si="54"/>
        <v>0.99708257298600422</v>
      </c>
      <c r="E852" s="9">
        <f t="shared" si="55"/>
        <v>2.917427013995777E-3</v>
      </c>
      <c r="T852" s="9"/>
      <c r="U852" s="9"/>
      <c r="V852" s="9"/>
      <c r="W852" s="17"/>
      <c r="X852" s="9"/>
    </row>
    <row r="853" spans="2:24">
      <c r="B853" s="9">
        <f t="shared" si="56"/>
        <v>584.39609660207418</v>
      </c>
      <c r="C853" s="9">
        <f t="shared" si="53"/>
        <v>2.8973435876959524E-5</v>
      </c>
      <c r="D853" s="9">
        <f t="shared" si="54"/>
        <v>0.997102656412304</v>
      </c>
      <c r="E853" s="9">
        <f t="shared" si="55"/>
        <v>2.8973435876959996E-3</v>
      </c>
      <c r="T853" s="9"/>
      <c r="U853" s="9"/>
      <c r="V853" s="9"/>
      <c r="W853" s="17"/>
      <c r="X853" s="9"/>
    </row>
    <row r="854" spans="2:24">
      <c r="B854" s="9">
        <f t="shared" si="56"/>
        <v>585.08687212997245</v>
      </c>
      <c r="C854" s="9">
        <f t="shared" si="53"/>
        <v>2.8773984147303345E-5</v>
      </c>
      <c r="D854" s="9">
        <f t="shared" si="54"/>
        <v>0.99712260158526966</v>
      </c>
      <c r="E854" s="9">
        <f t="shared" si="55"/>
        <v>2.8773984147303366E-3</v>
      </c>
      <c r="T854" s="9"/>
      <c r="U854" s="9"/>
      <c r="V854" s="9"/>
      <c r="W854" s="17"/>
      <c r="X854" s="9"/>
    </row>
    <row r="855" spans="2:24">
      <c r="B855" s="9">
        <f t="shared" si="56"/>
        <v>585.77764765787072</v>
      </c>
      <c r="C855" s="9">
        <f t="shared" si="53"/>
        <v>2.8575905433696453E-5</v>
      </c>
      <c r="D855" s="9">
        <f t="shared" si="54"/>
        <v>0.99714240945663035</v>
      </c>
      <c r="E855" s="9">
        <f t="shared" si="55"/>
        <v>2.857590543369648E-3</v>
      </c>
      <c r="T855" s="9"/>
      <c r="U855" s="9"/>
      <c r="V855" s="9"/>
      <c r="W855" s="17"/>
      <c r="X855" s="9"/>
    </row>
    <row r="856" spans="2:24">
      <c r="B856" s="9">
        <f t="shared" si="56"/>
        <v>586.46842318576898</v>
      </c>
      <c r="C856" s="9">
        <f t="shared" si="53"/>
        <v>2.8379190284362903E-5</v>
      </c>
      <c r="D856" s="9">
        <f t="shared" si="54"/>
        <v>0.99716208097156367</v>
      </c>
      <c r="E856" s="9">
        <f t="shared" si="55"/>
        <v>2.8379190284363309E-3</v>
      </c>
      <c r="T856" s="9"/>
      <c r="U856" s="9"/>
      <c r="V856" s="9"/>
      <c r="W856" s="17"/>
      <c r="X856" s="9"/>
    </row>
    <row r="857" spans="2:24">
      <c r="B857" s="9">
        <f t="shared" si="56"/>
        <v>587.15919871366725</v>
      </c>
      <c r="C857" s="9">
        <f t="shared" si="53"/>
        <v>2.8183829312592233E-5</v>
      </c>
      <c r="D857" s="9">
        <f t="shared" si="54"/>
        <v>0.99718161706874076</v>
      </c>
      <c r="E857" s="9">
        <f t="shared" si="55"/>
        <v>2.8183829312592446E-3</v>
      </c>
      <c r="T857" s="9"/>
      <c r="U857" s="9"/>
      <c r="V857" s="9"/>
      <c r="W857" s="17"/>
      <c r="X857" s="9"/>
    </row>
    <row r="858" spans="2:24">
      <c r="B858" s="9">
        <f t="shared" si="56"/>
        <v>587.84997424156552</v>
      </c>
      <c r="C858" s="9">
        <f t="shared" si="53"/>
        <v>2.7989813196291673E-5</v>
      </c>
      <c r="D858" s="9">
        <f t="shared" si="54"/>
        <v>0.99720101868037081</v>
      </c>
      <c r="E858" s="9">
        <f t="shared" si="55"/>
        <v>2.7989813196291902E-3</v>
      </c>
      <c r="T858" s="9"/>
      <c r="U858" s="9"/>
      <c r="V858" s="9"/>
      <c r="W858" s="17"/>
      <c r="X858" s="9"/>
    </row>
    <row r="859" spans="2:24">
      <c r="B859" s="9">
        <f t="shared" si="56"/>
        <v>588.54074976946379</v>
      </c>
      <c r="C859" s="9">
        <f t="shared" si="53"/>
        <v>2.7797132677541254E-5</v>
      </c>
      <c r="D859" s="9">
        <f t="shared" si="54"/>
        <v>0.99722028673224583</v>
      </c>
      <c r="E859" s="9">
        <f t="shared" si="55"/>
        <v>2.7797132677541692E-3</v>
      </c>
      <c r="T859" s="9"/>
      <c r="U859" s="9"/>
      <c r="V859" s="9"/>
      <c r="W859" s="17"/>
      <c r="X859" s="9"/>
    </row>
    <row r="860" spans="2:24">
      <c r="B860" s="9">
        <f t="shared" si="56"/>
        <v>589.23152529736205</v>
      </c>
      <c r="C860" s="9">
        <f t="shared" si="53"/>
        <v>2.7605778562152175E-5</v>
      </c>
      <c r="D860" s="9">
        <f t="shared" si="54"/>
        <v>0.9972394221437848</v>
      </c>
      <c r="E860" s="9">
        <f t="shared" si="55"/>
        <v>2.7605778562151961E-3</v>
      </c>
      <c r="T860" s="9"/>
      <c r="U860" s="9"/>
      <c r="V860" s="9"/>
      <c r="W860" s="17"/>
      <c r="X860" s="9"/>
    </row>
    <row r="861" spans="2:24">
      <c r="B861" s="9">
        <f t="shared" si="56"/>
        <v>589.92230082526032</v>
      </c>
      <c r="C861" s="9">
        <f t="shared" si="53"/>
        <v>2.7415741719227881E-5</v>
      </c>
      <c r="D861" s="9">
        <f t="shared" si="54"/>
        <v>0.99725842582807722</v>
      </c>
      <c r="E861" s="9">
        <f t="shared" si="55"/>
        <v>2.7415741719227782E-3</v>
      </c>
      <c r="T861" s="9"/>
      <c r="U861" s="9"/>
      <c r="V861" s="9"/>
      <c r="W861" s="17"/>
      <c r="X861" s="9"/>
    </row>
    <row r="862" spans="2:24">
      <c r="B862" s="9">
        <f t="shared" si="56"/>
        <v>590.61307635315859</v>
      </c>
      <c r="C862" s="9">
        <f t="shared" si="53"/>
        <v>2.7227013080728526E-5</v>
      </c>
      <c r="D862" s="9">
        <f t="shared" si="54"/>
        <v>0.99727729869192716</v>
      </c>
      <c r="E862" s="9">
        <f t="shared" si="55"/>
        <v>2.7227013080728391E-3</v>
      </c>
      <c r="T862" s="9"/>
      <c r="U862" s="9"/>
      <c r="V862" s="9"/>
      <c r="W862" s="17"/>
      <c r="X862" s="9"/>
    </row>
    <row r="863" spans="2:24">
      <c r="B863" s="9">
        <f t="shared" si="56"/>
        <v>591.30385188105686</v>
      </c>
      <c r="C863" s="9">
        <f t="shared" si="53"/>
        <v>2.7039583641038154E-5</v>
      </c>
      <c r="D863" s="9">
        <f t="shared" si="54"/>
        <v>0.99729604163589614</v>
      </c>
      <c r="E863" s="9">
        <f t="shared" si="55"/>
        <v>2.7039583641038645E-3</v>
      </c>
      <c r="T863" s="9"/>
      <c r="U863" s="9"/>
      <c r="V863" s="9"/>
      <c r="W863" s="17"/>
      <c r="X863" s="9"/>
    </row>
    <row r="864" spans="2:24">
      <c r="B864" s="9">
        <f t="shared" si="56"/>
        <v>591.99462740895513</v>
      </c>
      <c r="C864" s="9">
        <f t="shared" si="53"/>
        <v>2.6853444456535126E-5</v>
      </c>
      <c r="D864" s="9">
        <f t="shared" si="54"/>
        <v>0.99731465555434651</v>
      </c>
      <c r="E864" s="9">
        <f t="shared" si="55"/>
        <v>2.6853444456534925E-3</v>
      </c>
      <c r="T864" s="9"/>
      <c r="U864" s="9"/>
      <c r="V864" s="9"/>
      <c r="W864" s="17"/>
      <c r="X864" s="9"/>
    </row>
    <row r="865" spans="2:24">
      <c r="B865" s="9">
        <f t="shared" si="56"/>
        <v>592.68540293685339</v>
      </c>
      <c r="C865" s="9">
        <f t="shared" si="53"/>
        <v>2.6668586645165185E-5</v>
      </c>
      <c r="D865" s="9">
        <f t="shared" si="54"/>
        <v>0.99733314133548345</v>
      </c>
      <c r="E865" s="9">
        <f t="shared" si="55"/>
        <v>2.6668586645165471E-3</v>
      </c>
      <c r="T865" s="9"/>
      <c r="U865" s="9"/>
      <c r="V865" s="9"/>
      <c r="W865" s="17"/>
      <c r="X865" s="9"/>
    </row>
    <row r="866" spans="2:24">
      <c r="B866" s="9">
        <f t="shared" si="56"/>
        <v>593.37617846475166</v>
      </c>
      <c r="C866" s="9">
        <f t="shared" si="53"/>
        <v>2.6485001386017726E-5</v>
      </c>
      <c r="D866" s="9">
        <f t="shared" si="54"/>
        <v>0.99735149986139826</v>
      </c>
      <c r="E866" s="9">
        <f t="shared" si="55"/>
        <v>2.6485001386017393E-3</v>
      </c>
      <c r="T866" s="9"/>
      <c r="U866" s="9"/>
      <c r="V866" s="9"/>
      <c r="W866" s="17"/>
      <c r="X866" s="9"/>
    </row>
    <row r="867" spans="2:24">
      <c r="B867" s="9">
        <f t="shared" si="56"/>
        <v>594.06695399264993</v>
      </c>
      <c r="C867" s="9">
        <f t="shared" si="53"/>
        <v>2.6302679918904845E-5</v>
      </c>
      <c r="D867" s="9">
        <f t="shared" si="54"/>
        <v>0.99736973200810952</v>
      </c>
      <c r="E867" s="9">
        <f t="shared" si="55"/>
        <v>2.6302679918904781E-3</v>
      </c>
      <c r="T867" s="9"/>
      <c r="U867" s="9"/>
      <c r="V867" s="9"/>
      <c r="W867" s="17"/>
      <c r="X867" s="9"/>
    </row>
    <row r="868" spans="2:24">
      <c r="B868" s="9">
        <f t="shared" si="56"/>
        <v>594.7577295205482</v>
      </c>
      <c r="C868" s="9">
        <f t="shared" si="53"/>
        <v>2.612161354394342E-5</v>
      </c>
      <c r="D868" s="9">
        <f t="shared" si="54"/>
        <v>0.99738783864560565</v>
      </c>
      <c r="E868" s="9">
        <f t="shared" si="55"/>
        <v>2.6121613543943489E-3</v>
      </c>
      <c r="T868" s="9"/>
      <c r="U868" s="9"/>
      <c r="V868" s="9"/>
      <c r="W868" s="17"/>
      <c r="X868" s="9"/>
    </row>
    <row r="869" spans="2:24">
      <c r="B869" s="9">
        <f t="shared" si="56"/>
        <v>595.44850504844646</v>
      </c>
      <c r="C869" s="9">
        <f t="shared" si="53"/>
        <v>2.5941793621139821E-5</v>
      </c>
      <c r="D869" s="9">
        <f t="shared" si="54"/>
        <v>0.99740582063788596</v>
      </c>
      <c r="E869" s="9">
        <f t="shared" si="55"/>
        <v>2.5941793621140352E-3</v>
      </c>
      <c r="T869" s="9"/>
      <c r="U869" s="9"/>
      <c r="V869" s="9"/>
      <c r="W869" s="17"/>
      <c r="X869" s="9"/>
    </row>
    <row r="870" spans="2:24">
      <c r="B870" s="9">
        <f t="shared" si="56"/>
        <v>596.13928057634473</v>
      </c>
      <c r="C870" s="9">
        <f t="shared" si="53"/>
        <v>2.5763211569977761E-5</v>
      </c>
      <c r="D870" s="9">
        <f t="shared" si="54"/>
        <v>0.9974236788430022</v>
      </c>
      <c r="E870" s="9">
        <f t="shared" si="55"/>
        <v>2.5763211569977962E-3</v>
      </c>
      <c r="T870" s="9"/>
      <c r="U870" s="9"/>
      <c r="V870" s="9"/>
      <c r="W870" s="17"/>
      <c r="X870" s="9"/>
    </row>
    <row r="871" spans="2:24">
      <c r="B871" s="9">
        <f t="shared" si="56"/>
        <v>596.830056104243</v>
      </c>
      <c r="C871" s="9">
        <f t="shared" si="53"/>
        <v>2.5585858869008787E-5</v>
      </c>
      <c r="D871" s="9">
        <f t="shared" si="54"/>
        <v>0.99744141411309917</v>
      </c>
      <c r="E871" s="9">
        <f t="shared" si="55"/>
        <v>2.5585858869008327E-3</v>
      </c>
      <c r="T871" s="9"/>
      <c r="U871" s="9"/>
      <c r="V871" s="9"/>
      <c r="W871" s="17"/>
      <c r="X871" s="9"/>
    </row>
    <row r="872" spans="2:24">
      <c r="B872" s="9">
        <f t="shared" si="56"/>
        <v>597.52083163214127</v>
      </c>
      <c r="C872" s="9">
        <f t="shared" si="53"/>
        <v>2.5409727055445678E-5</v>
      </c>
      <c r="D872" s="9">
        <f t="shared" si="54"/>
        <v>0.99745902729445546</v>
      </c>
      <c r="E872" s="9">
        <f t="shared" si="55"/>
        <v>2.5409727055445419E-3</v>
      </c>
      <c r="T872" s="9"/>
      <c r="U872" s="9"/>
      <c r="V872" s="9"/>
      <c r="W872" s="17"/>
      <c r="X872" s="9"/>
    </row>
    <row r="873" spans="2:24">
      <c r="B873" s="9">
        <f t="shared" si="56"/>
        <v>598.21160716003953</v>
      </c>
      <c r="C873" s="9">
        <f t="shared" si="53"/>
        <v>2.523480772475869E-5</v>
      </c>
      <c r="D873" s="9">
        <f t="shared" si="54"/>
        <v>0.99747651922752412</v>
      </c>
      <c r="E873" s="9">
        <f t="shared" si="55"/>
        <v>2.5234807724758834E-3</v>
      </c>
      <c r="T873" s="9"/>
      <c r="U873" s="9"/>
      <c r="V873" s="9"/>
      <c r="W873" s="17"/>
      <c r="X873" s="9"/>
    </row>
    <row r="874" spans="2:24">
      <c r="B874" s="9">
        <f t="shared" si="56"/>
        <v>598.9023826879378</v>
      </c>
      <c r="C874" s="9">
        <f t="shared" si="53"/>
        <v>2.50610925302744E-5</v>
      </c>
      <c r="D874" s="9">
        <f t="shared" si="54"/>
        <v>0.99749389074697259</v>
      </c>
      <c r="E874" s="9">
        <f t="shared" si="55"/>
        <v>2.5061092530274109E-3</v>
      </c>
      <c r="T874" s="9"/>
      <c r="U874" s="9"/>
      <c r="V874" s="9"/>
      <c r="W874" s="17"/>
      <c r="X874" s="9"/>
    </row>
    <row r="875" spans="2:24">
      <c r="B875" s="9">
        <f t="shared" si="56"/>
        <v>599.59315821583607</v>
      </c>
      <c r="C875" s="9">
        <f t="shared" si="53"/>
        <v>2.4888573182777486E-5</v>
      </c>
      <c r="D875" s="9">
        <f t="shared" si="54"/>
        <v>0.99751114268172225</v>
      </c>
      <c r="E875" s="9">
        <f t="shared" si="55"/>
        <v>2.4888573182777485E-3</v>
      </c>
      <c r="T875" s="9"/>
      <c r="U875" s="9"/>
      <c r="V875" s="9"/>
      <c r="W875" s="17"/>
      <c r="X875" s="9"/>
    </row>
    <row r="876" spans="2:24">
      <c r="B876" s="9">
        <f t="shared" si="56"/>
        <v>600.28393374373434</v>
      </c>
      <c r="C876" s="9">
        <f t="shared" si="53"/>
        <v>2.4717241450115165E-5</v>
      </c>
      <c r="D876" s="9">
        <f t="shared" si="54"/>
        <v>0.99752827585498849</v>
      </c>
      <c r="E876" s="9">
        <f t="shared" si="55"/>
        <v>2.4717241450115113E-3</v>
      </c>
      <c r="T876" s="9"/>
      <c r="U876" s="9"/>
      <c r="V876" s="9"/>
      <c r="W876" s="17"/>
      <c r="X876" s="9"/>
    </row>
    <row r="877" spans="2:24">
      <c r="B877" s="9">
        <f t="shared" si="56"/>
        <v>600.97470927163261</v>
      </c>
      <c r="C877" s="9">
        <f t="shared" si="53"/>
        <v>2.4547089156804475E-5</v>
      </c>
      <c r="D877" s="9">
        <f t="shared" si="54"/>
        <v>0.99754529108431955</v>
      </c>
      <c r="E877" s="9">
        <f t="shared" si="55"/>
        <v>2.454708915680448E-3</v>
      </c>
      <c r="T877" s="9"/>
      <c r="U877" s="9"/>
      <c r="V877" s="9"/>
      <c r="W877" s="17"/>
      <c r="X877" s="9"/>
    </row>
    <row r="878" spans="2:24">
      <c r="B878" s="9">
        <f t="shared" si="56"/>
        <v>601.66548479953087</v>
      </c>
      <c r="C878" s="9">
        <f t="shared" si="53"/>
        <v>2.4378108183642006E-5</v>
      </c>
      <c r="D878" s="9">
        <f t="shared" si="54"/>
        <v>0.99756218918163575</v>
      </c>
      <c r="E878" s="9">
        <f t="shared" si="55"/>
        <v>2.43781081836425E-3</v>
      </c>
      <c r="T878" s="9"/>
      <c r="U878" s="9"/>
      <c r="V878" s="9"/>
      <c r="W878" s="17"/>
      <c r="X878" s="9"/>
    </row>
    <row r="879" spans="2:24">
      <c r="B879" s="9">
        <f t="shared" si="56"/>
        <v>602.35626032742914</v>
      </c>
      <c r="C879" s="9">
        <f t="shared" si="53"/>
        <v>2.4210290467316568E-5</v>
      </c>
      <c r="D879" s="9">
        <f t="shared" si="54"/>
        <v>0.99757897095326831</v>
      </c>
      <c r="E879" s="9">
        <f t="shared" si="55"/>
        <v>2.4210290467316931E-3</v>
      </c>
      <c r="T879" s="9"/>
      <c r="U879" s="9"/>
      <c r="V879" s="9"/>
      <c r="W879" s="17"/>
      <c r="X879" s="9"/>
    </row>
    <row r="880" spans="2:24">
      <c r="B880" s="9">
        <f t="shared" si="56"/>
        <v>603.04703585532741</v>
      </c>
      <c r="C880" s="9">
        <f t="shared" si="53"/>
        <v>2.4043628000024403E-5</v>
      </c>
      <c r="D880" s="9">
        <f t="shared" si="54"/>
        <v>0.99759563719999755</v>
      </c>
      <c r="E880" s="9">
        <f t="shared" si="55"/>
        <v>2.4043628000024464E-3</v>
      </c>
      <c r="T880" s="9"/>
      <c r="U880" s="9"/>
      <c r="V880" s="9"/>
      <c r="W880" s="17"/>
      <c r="X880" s="9"/>
    </row>
    <row r="881" spans="2:24">
      <c r="B881" s="9">
        <f t="shared" si="56"/>
        <v>603.73781138322568</v>
      </c>
      <c r="C881" s="9">
        <f t="shared" si="53"/>
        <v>2.3878112829087149E-5</v>
      </c>
      <c r="D881" s="9">
        <f t="shared" si="54"/>
        <v>0.99761218871709123</v>
      </c>
      <c r="E881" s="9">
        <f t="shared" si="55"/>
        <v>2.3878112829087694E-3</v>
      </c>
      <c r="T881" s="9"/>
      <c r="U881" s="9"/>
      <c r="V881" s="9"/>
      <c r="W881" s="17"/>
      <c r="X881" s="9"/>
    </row>
    <row r="882" spans="2:24">
      <c r="B882" s="9">
        <f t="shared" si="56"/>
        <v>604.42858691112394</v>
      </c>
      <c r="C882" s="9">
        <f t="shared" si="53"/>
        <v>2.3713737056572224E-5</v>
      </c>
      <c r="D882" s="9">
        <f t="shared" si="54"/>
        <v>0.99762862629434279</v>
      </c>
      <c r="E882" s="9">
        <f t="shared" si="55"/>
        <v>2.3713737056572093E-3</v>
      </c>
      <c r="T882" s="9"/>
      <c r="U882" s="9"/>
      <c r="V882" s="9"/>
      <c r="W882" s="17"/>
      <c r="X882" s="9"/>
    </row>
    <row r="883" spans="2:24">
      <c r="B883" s="9">
        <f t="shared" si="56"/>
        <v>605.11936243902221</v>
      </c>
      <c r="C883" s="9">
        <f t="shared" si="53"/>
        <v>2.355049283891606E-5</v>
      </c>
      <c r="D883" s="9">
        <f t="shared" si="54"/>
        <v>0.99764495071610837</v>
      </c>
      <c r="E883" s="9">
        <f t="shared" si="55"/>
        <v>2.3550492838916304E-3</v>
      </c>
      <c r="T883" s="9"/>
      <c r="U883" s="9"/>
      <c r="V883" s="9"/>
      <c r="W883" s="17"/>
      <c r="X883" s="9"/>
    </row>
    <row r="884" spans="2:24">
      <c r="B884" s="9">
        <f t="shared" si="56"/>
        <v>605.81013796692048</v>
      </c>
      <c r="C884" s="9">
        <f t="shared" si="53"/>
        <v>2.3388372386549789E-5</v>
      </c>
      <c r="D884" s="9">
        <f t="shared" si="54"/>
        <v>0.99766116276134498</v>
      </c>
      <c r="E884" s="9">
        <f t="shared" si="55"/>
        <v>2.3388372386550227E-3</v>
      </c>
      <c r="T884" s="9"/>
      <c r="U884" s="9"/>
      <c r="V884" s="9"/>
      <c r="W884" s="17"/>
      <c r="X884" s="9"/>
    </row>
    <row r="885" spans="2:24">
      <c r="B885" s="9">
        <f t="shared" si="56"/>
        <v>606.50091349481875</v>
      </c>
      <c r="C885" s="9">
        <f t="shared" si="53"/>
        <v>2.3227367963527605E-5</v>
      </c>
      <c r="D885" s="9">
        <f t="shared" si="54"/>
        <v>0.99767726320364725</v>
      </c>
      <c r="E885" s="9">
        <f t="shared" si="55"/>
        <v>2.3227367963527534E-3</v>
      </c>
      <c r="T885" s="9"/>
      <c r="U885" s="9"/>
      <c r="V885" s="9"/>
      <c r="W885" s="17"/>
      <c r="X885" s="9"/>
    </row>
    <row r="886" spans="2:24">
      <c r="B886" s="9">
        <f t="shared" si="56"/>
        <v>607.19168902271701</v>
      </c>
      <c r="C886" s="9">
        <f t="shared" si="53"/>
        <v>2.3067471887157518E-5</v>
      </c>
      <c r="D886" s="9">
        <f t="shared" si="54"/>
        <v>0.99769325281128429</v>
      </c>
      <c r="E886" s="9">
        <f t="shared" si="55"/>
        <v>2.3067471887157076E-3</v>
      </c>
      <c r="T886" s="9"/>
      <c r="U886" s="9"/>
      <c r="V886" s="9"/>
      <c r="W886" s="17"/>
      <c r="X886" s="9"/>
    </row>
    <row r="887" spans="2:24">
      <c r="B887" s="9">
        <f t="shared" si="56"/>
        <v>607.88246455061528</v>
      </c>
      <c r="C887" s="9">
        <f t="shared" si="53"/>
        <v>2.2908676527634845E-5</v>
      </c>
      <c r="D887" s="9">
        <f t="shared" si="54"/>
        <v>0.99770913234723646</v>
      </c>
      <c r="E887" s="9">
        <f t="shared" si="55"/>
        <v>2.2908676527635397E-3</v>
      </c>
      <c r="T887" s="9"/>
      <c r="U887" s="9"/>
      <c r="V887" s="9"/>
      <c r="W887" s="17"/>
      <c r="X887" s="9"/>
    </row>
    <row r="888" spans="2:24">
      <c r="B888" s="9">
        <f t="shared" si="56"/>
        <v>608.57324007851355</v>
      </c>
      <c r="C888" s="9">
        <f t="shared" si="53"/>
        <v>2.2750974307678089E-5</v>
      </c>
      <c r="D888" s="9">
        <f t="shared" si="54"/>
        <v>0.99772490256923219</v>
      </c>
      <c r="E888" s="9">
        <f t="shared" si="55"/>
        <v>2.275097430767814E-3</v>
      </c>
      <c r="T888" s="9"/>
      <c r="U888" s="9"/>
      <c r="V888" s="9"/>
      <c r="W888" s="17"/>
      <c r="X888" s="9"/>
    </row>
    <row r="889" spans="2:24">
      <c r="B889" s="9">
        <f t="shared" si="56"/>
        <v>609.26401560641182</v>
      </c>
      <c r="C889" s="9">
        <f t="shared" si="53"/>
        <v>2.2594357702167448E-5</v>
      </c>
      <c r="D889" s="9">
        <f t="shared" si="54"/>
        <v>0.9977405642297833</v>
      </c>
      <c r="E889" s="9">
        <f t="shared" si="55"/>
        <v>2.2594357702167001E-3</v>
      </c>
      <c r="T889" s="9"/>
      <c r="U889" s="9"/>
      <c r="V889" s="9"/>
      <c r="W889" s="17"/>
      <c r="X889" s="9"/>
    </row>
    <row r="890" spans="2:24">
      <c r="B890" s="9">
        <f t="shared" si="56"/>
        <v>609.95479113431008</v>
      </c>
      <c r="C890" s="9">
        <f t="shared" si="53"/>
        <v>2.2438819237785616E-5</v>
      </c>
      <c r="D890" s="9">
        <f t="shared" si="54"/>
        <v>0.99775611807622144</v>
      </c>
      <c r="E890" s="9">
        <f t="shared" si="55"/>
        <v>2.2438819237785568E-3</v>
      </c>
      <c r="T890" s="9"/>
      <c r="U890" s="9"/>
      <c r="V890" s="9"/>
      <c r="W890" s="17"/>
      <c r="X890" s="9"/>
    </row>
    <row r="891" spans="2:24">
      <c r="B891" s="9">
        <f t="shared" si="56"/>
        <v>610.64556666220835</v>
      </c>
      <c r="C891" s="9">
        <f t="shared" si="53"/>
        <v>2.2284351492661273E-5</v>
      </c>
      <c r="D891" s="9">
        <f t="shared" si="54"/>
        <v>0.99777156485073393</v>
      </c>
      <c r="E891" s="9">
        <f t="shared" si="55"/>
        <v>2.2284351492660726E-3</v>
      </c>
      <c r="T891" s="9"/>
      <c r="U891" s="9"/>
      <c r="V891" s="9"/>
      <c r="W891" s="17"/>
      <c r="X891" s="9"/>
    </row>
    <row r="892" spans="2:24">
      <c r="B892" s="9">
        <f t="shared" si="56"/>
        <v>611.33634219010662</v>
      </c>
      <c r="C892" s="9">
        <f t="shared" si="53"/>
        <v>2.2130947096014875E-5</v>
      </c>
      <c r="D892" s="9">
        <f t="shared" si="54"/>
        <v>0.99778690529039848</v>
      </c>
      <c r="E892" s="9">
        <f t="shared" si="55"/>
        <v>2.2130947096015152E-3</v>
      </c>
      <c r="T892" s="9"/>
      <c r="U892" s="9"/>
      <c r="V892" s="9"/>
      <c r="W892" s="17"/>
      <c r="X892" s="9"/>
    </row>
    <row r="893" spans="2:24">
      <c r="B893" s="9">
        <f t="shared" si="56"/>
        <v>612.02711771800489</v>
      </c>
      <c r="C893" s="9">
        <f t="shared" si="53"/>
        <v>2.1978598727807023E-5</v>
      </c>
      <c r="D893" s="9">
        <f t="shared" si="54"/>
        <v>0.99780214012721935</v>
      </c>
      <c r="E893" s="9">
        <f t="shared" si="55"/>
        <v>2.1978598727806498E-3</v>
      </c>
      <c r="T893" s="9"/>
      <c r="U893" s="9"/>
      <c r="V893" s="9"/>
      <c r="W893" s="17"/>
      <c r="X893" s="9"/>
    </row>
    <row r="894" spans="2:24">
      <c r="B894" s="9">
        <f t="shared" si="56"/>
        <v>612.71789324590316</v>
      </c>
      <c r="C894" s="9">
        <f t="shared" si="53"/>
        <v>2.1827299118389067E-5</v>
      </c>
      <c r="D894" s="9">
        <f t="shared" si="54"/>
        <v>0.99781727008816112</v>
      </c>
      <c r="E894" s="9">
        <f t="shared" si="55"/>
        <v>2.1827299118388765E-3</v>
      </c>
      <c r="T894" s="9"/>
      <c r="U894" s="9"/>
      <c r="V894" s="9"/>
      <c r="W894" s="17"/>
      <c r="X894" s="9"/>
    </row>
    <row r="895" spans="2:24">
      <c r="B895" s="9">
        <f t="shared" si="56"/>
        <v>613.40866877380142</v>
      </c>
      <c r="C895" s="9">
        <f t="shared" si="53"/>
        <v>2.1677041048156274E-5</v>
      </c>
      <c r="D895" s="9">
        <f t="shared" si="54"/>
        <v>0.99783229589518441</v>
      </c>
      <c r="E895" s="9">
        <f t="shared" si="55"/>
        <v>2.1677041048155932E-3</v>
      </c>
      <c r="T895" s="9"/>
      <c r="U895" s="9"/>
      <c r="V895" s="9"/>
      <c r="W895" s="17"/>
      <c r="X895" s="9"/>
    </row>
    <row r="896" spans="2:24">
      <c r="B896" s="9">
        <f t="shared" si="56"/>
        <v>614.09944430169969</v>
      </c>
      <c r="C896" s="9">
        <f t="shared" si="53"/>
        <v>2.1527817347203332E-5</v>
      </c>
      <c r="D896" s="9">
        <f t="shared" si="54"/>
        <v>0.99784721826527967</v>
      </c>
      <c r="E896" s="9">
        <f t="shared" si="55"/>
        <v>2.1527817347203326E-3</v>
      </c>
      <c r="T896" s="9"/>
      <c r="U896" s="9"/>
      <c r="V896" s="9"/>
      <c r="W896" s="17"/>
      <c r="X896" s="9"/>
    </row>
    <row r="897" spans="2:24">
      <c r="B897" s="9">
        <f t="shared" si="56"/>
        <v>614.79021982959796</v>
      </c>
      <c r="C897" s="9">
        <f t="shared" si="53"/>
        <v>2.137962089498217E-5</v>
      </c>
      <c r="D897" s="9">
        <f t="shared" si="54"/>
        <v>0.99786203791050176</v>
      </c>
      <c r="E897" s="9">
        <f t="shared" si="55"/>
        <v>2.1379620894982354E-3</v>
      </c>
      <c r="T897" s="9"/>
      <c r="U897" s="9"/>
      <c r="V897" s="9"/>
      <c r="W897" s="17"/>
      <c r="X897" s="9"/>
    </row>
    <row r="898" spans="2:24">
      <c r="B898" s="9">
        <f t="shared" si="56"/>
        <v>615.48099535749623</v>
      </c>
      <c r="C898" s="9">
        <f t="shared" si="53"/>
        <v>2.1232444619962314E-5</v>
      </c>
      <c r="D898" s="9">
        <f t="shared" si="54"/>
        <v>0.99787675553800381</v>
      </c>
      <c r="E898" s="9">
        <f t="shared" si="55"/>
        <v>2.1232444619961877E-3</v>
      </c>
      <c r="T898" s="9"/>
      <c r="U898" s="9"/>
      <c r="V898" s="9"/>
      <c r="W898" s="17"/>
      <c r="X898" s="9"/>
    </row>
    <row r="899" spans="2:24">
      <c r="B899" s="9">
        <f t="shared" si="56"/>
        <v>616.17177088539449</v>
      </c>
      <c r="C899" s="9">
        <f t="shared" si="53"/>
        <v>2.1086281499293284E-5</v>
      </c>
      <c r="D899" s="9">
        <f t="shared" si="54"/>
        <v>0.99789137185007071</v>
      </c>
      <c r="E899" s="9">
        <f t="shared" si="55"/>
        <v>2.1086281499292925E-3</v>
      </c>
      <c r="T899" s="9"/>
      <c r="U899" s="9"/>
      <c r="V899" s="9"/>
      <c r="W899" s="17"/>
      <c r="X899" s="9"/>
    </row>
    <row r="900" spans="2:24">
      <c r="B900" s="9">
        <f t="shared" si="56"/>
        <v>616.86254641329276</v>
      </c>
      <c r="C900" s="9">
        <f t="shared" si="53"/>
        <v>2.0941124558469582E-5</v>
      </c>
      <c r="D900" s="9">
        <f t="shared" si="54"/>
        <v>0.99790588754415299</v>
      </c>
      <c r="E900" s="9">
        <f t="shared" si="55"/>
        <v>2.0941124558470081E-3</v>
      </c>
      <c r="T900" s="9"/>
      <c r="U900" s="9"/>
      <c r="V900" s="9"/>
      <c r="W900" s="17"/>
      <c r="X900" s="9"/>
    </row>
    <row r="901" spans="2:24">
      <c r="B901" s="9">
        <f t="shared" si="56"/>
        <v>617.55332194119103</v>
      </c>
      <c r="C901" s="9">
        <f t="shared" si="53"/>
        <v>2.0796966870997859E-5</v>
      </c>
      <c r="D901" s="9">
        <f t="shared" si="54"/>
        <v>0.99792030331290027</v>
      </c>
      <c r="E901" s="9">
        <f t="shared" si="55"/>
        <v>2.0796966870997302E-3</v>
      </c>
      <c r="T901" s="9"/>
      <c r="U901" s="9"/>
      <c r="V901" s="9"/>
      <c r="W901" s="17"/>
      <c r="X901" s="9"/>
    </row>
    <row r="902" spans="2:24">
      <c r="B902" s="9">
        <f t="shared" si="56"/>
        <v>618.2440974690893</v>
      </c>
      <c r="C902" s="9">
        <f t="shared" si="53"/>
        <v>2.0653801558066456E-5</v>
      </c>
      <c r="D902" s="9">
        <f t="shared" si="54"/>
        <v>0.9979346198441934</v>
      </c>
      <c r="E902" s="9">
        <f t="shared" si="55"/>
        <v>2.0653801558065954E-3</v>
      </c>
      <c r="T902" s="9"/>
      <c r="U902" s="9"/>
      <c r="V902" s="9"/>
      <c r="W902" s="17"/>
      <c r="X902" s="9"/>
    </row>
    <row r="903" spans="2:24">
      <c r="B903" s="9">
        <f t="shared" si="56"/>
        <v>618.93487299698756</v>
      </c>
      <c r="C903" s="9">
        <f t="shared" si="53"/>
        <v>2.0511621788217079E-5</v>
      </c>
      <c r="D903" s="9">
        <f t="shared" si="54"/>
        <v>0.99794883782117827</v>
      </c>
      <c r="E903" s="9">
        <f t="shared" si="55"/>
        <v>2.0511621788217305E-3</v>
      </c>
      <c r="T903" s="9"/>
      <c r="U903" s="9"/>
      <c r="V903" s="9"/>
      <c r="W903" s="17"/>
      <c r="X903" s="9"/>
    </row>
    <row r="904" spans="2:24">
      <c r="B904" s="9">
        <f t="shared" si="56"/>
        <v>619.62564852488583</v>
      </c>
      <c r="C904" s="9">
        <f t="shared" ref="C904:C967" si="57" xml:space="preserve"> IFERROR((EXP(-B904/$B$4))/$B$4,)</f>
        <v>2.0370420777018863E-5</v>
      </c>
      <c r="D904" s="9">
        <f t="shared" ref="D904:D967" si="58">1-EXP(-B904/$B$4)</f>
        <v>0.99796295792229817</v>
      </c>
      <c r="E904" s="9">
        <f t="shared" ref="E904:E967" si="59">1-D904</f>
        <v>2.0370420777018339E-3</v>
      </c>
      <c r="T904" s="9"/>
      <c r="U904" s="9"/>
      <c r="V904" s="9"/>
      <c r="W904" s="17"/>
      <c r="X904" s="9"/>
    </row>
    <row r="905" spans="2:24">
      <c r="B905" s="9">
        <f t="shared" ref="B905:B968" si="60">B904+($B$1007+$B$7)/1000</f>
        <v>620.3164240527841</v>
      </c>
      <c r="C905" s="9">
        <f t="shared" si="57"/>
        <v>2.0230191786744635E-5</v>
      </c>
      <c r="D905" s="9">
        <f t="shared" si="58"/>
        <v>0.99797698082132558</v>
      </c>
      <c r="E905" s="9">
        <f t="shared" si="59"/>
        <v>2.0230191786744234E-3</v>
      </c>
      <c r="T905" s="9"/>
      <c r="U905" s="9"/>
      <c r="V905" s="9"/>
      <c r="W905" s="17"/>
      <c r="X905" s="9"/>
    </row>
    <row r="906" spans="2:24">
      <c r="B906" s="9">
        <f t="shared" si="60"/>
        <v>621.00719958068237</v>
      </c>
      <c r="C906" s="9">
        <f t="shared" si="57"/>
        <v>2.0090928126049457E-5</v>
      </c>
      <c r="D906" s="9">
        <f t="shared" si="58"/>
        <v>0.99799090718739503</v>
      </c>
      <c r="E906" s="9">
        <f t="shared" si="59"/>
        <v>2.0090928126049734E-3</v>
      </c>
      <c r="T906" s="9"/>
      <c r="U906" s="9"/>
      <c r="V906" s="9"/>
      <c r="W906" s="17"/>
      <c r="X906" s="9"/>
    </row>
    <row r="907" spans="2:24">
      <c r="B907" s="9">
        <f t="shared" si="60"/>
        <v>621.69797510858064</v>
      </c>
      <c r="C907" s="9">
        <f t="shared" si="57"/>
        <v>1.9952623149651229E-5</v>
      </c>
      <c r="D907" s="9">
        <f t="shared" si="58"/>
        <v>0.99800473768503484</v>
      </c>
      <c r="E907" s="9">
        <f t="shared" si="59"/>
        <v>1.9952623149651627E-3</v>
      </c>
      <c r="T907" s="9"/>
      <c r="U907" s="9"/>
      <c r="V907" s="9"/>
      <c r="W907" s="17"/>
      <c r="X907" s="9"/>
    </row>
    <row r="908" spans="2:24">
      <c r="B908" s="9">
        <f t="shared" si="60"/>
        <v>622.3887506364789</v>
      </c>
      <c r="C908" s="9">
        <f t="shared" si="57"/>
        <v>1.9815270258013667E-5</v>
      </c>
      <c r="D908" s="9">
        <f t="shared" si="58"/>
        <v>0.99801847297419866</v>
      </c>
      <c r="E908" s="9">
        <f t="shared" si="59"/>
        <v>1.981527025801344E-3</v>
      </c>
      <c r="T908" s="9"/>
      <c r="U908" s="9"/>
      <c r="V908" s="9"/>
      <c r="W908" s="17"/>
      <c r="X908" s="9"/>
    </row>
    <row r="909" spans="2:24">
      <c r="B909" s="9">
        <f t="shared" si="60"/>
        <v>623.07952616437717</v>
      </c>
      <c r="C909" s="9">
        <f t="shared" si="57"/>
        <v>1.9678862897031362E-5</v>
      </c>
      <c r="D909" s="9">
        <f t="shared" si="58"/>
        <v>0.99803211371029688</v>
      </c>
      <c r="E909" s="9">
        <f t="shared" si="59"/>
        <v>1.9678862897031246E-3</v>
      </c>
      <c r="T909" s="9"/>
      <c r="U909" s="9"/>
      <c r="V909" s="9"/>
      <c r="W909" s="17"/>
      <c r="X909" s="9"/>
    </row>
    <row r="910" spans="2:24">
      <c r="B910" s="9">
        <f t="shared" si="60"/>
        <v>623.77030169227544</v>
      </c>
      <c r="C910" s="9">
        <f t="shared" si="57"/>
        <v>1.9543394557717111E-5</v>
      </c>
      <c r="D910" s="9">
        <f t="shared" si="58"/>
        <v>0.99804566054422827</v>
      </c>
      <c r="E910" s="9">
        <f t="shared" si="59"/>
        <v>1.9543394557717253E-3</v>
      </c>
      <c r="T910" s="9"/>
      <c r="U910" s="9"/>
      <c r="V910" s="9"/>
      <c r="W910" s="17"/>
      <c r="X910" s="9"/>
    </row>
    <row r="911" spans="2:24">
      <c r="B911" s="9">
        <f t="shared" si="60"/>
        <v>624.46107722017371</v>
      </c>
      <c r="C911" s="9">
        <f t="shared" si="57"/>
        <v>1.9408858775891194E-5</v>
      </c>
      <c r="D911" s="9">
        <f t="shared" si="58"/>
        <v>0.99805911412241088</v>
      </c>
      <c r="E911" s="9">
        <f t="shared" si="59"/>
        <v>1.9408858775891158E-3</v>
      </c>
      <c r="T911" s="9"/>
      <c r="U911" s="9"/>
      <c r="V911" s="9"/>
      <c r="W911" s="17"/>
      <c r="X911" s="9"/>
    </row>
    <row r="912" spans="2:24">
      <c r="B912" s="9">
        <f t="shared" si="60"/>
        <v>625.15185274807197</v>
      </c>
      <c r="C912" s="9">
        <f t="shared" si="57"/>
        <v>1.9275249131873017E-5</v>
      </c>
      <c r="D912" s="9">
        <f t="shared" si="58"/>
        <v>0.99807247508681274</v>
      </c>
      <c r="E912" s="9">
        <f t="shared" si="59"/>
        <v>1.9275249131872618E-3</v>
      </c>
      <c r="T912" s="9"/>
      <c r="U912" s="9"/>
      <c r="V912" s="9"/>
      <c r="W912" s="17"/>
      <c r="X912" s="9"/>
    </row>
    <row r="913" spans="2:24">
      <c r="B913" s="9">
        <f t="shared" si="60"/>
        <v>625.84262827597024</v>
      </c>
      <c r="C913" s="9">
        <f t="shared" si="57"/>
        <v>1.9142559250174742E-5</v>
      </c>
      <c r="D913" s="9">
        <f t="shared" si="58"/>
        <v>0.99808574407498252</v>
      </c>
      <c r="E913" s="9">
        <f t="shared" si="59"/>
        <v>1.9142559250174829E-3</v>
      </c>
      <c r="T913" s="9"/>
      <c r="U913" s="9"/>
      <c r="V913" s="9"/>
      <c r="W913" s="17"/>
      <c r="X913" s="9"/>
    </row>
    <row r="914" spans="2:24">
      <c r="B914" s="9">
        <f t="shared" si="60"/>
        <v>626.53340380386851</v>
      </c>
      <c r="C914" s="9">
        <f t="shared" si="57"/>
        <v>1.9010782799197126E-5</v>
      </c>
      <c r="D914" s="9">
        <f t="shared" si="58"/>
        <v>0.9980989217200803</v>
      </c>
      <c r="E914" s="9">
        <f t="shared" si="59"/>
        <v>1.901078279919699E-3</v>
      </c>
      <c r="T914" s="9"/>
      <c r="U914" s="9"/>
      <c r="V914" s="9"/>
      <c r="W914" s="17"/>
      <c r="X914" s="9"/>
    </row>
    <row r="915" spans="2:24">
      <c r="B915" s="9">
        <f t="shared" si="60"/>
        <v>627.22417933176678</v>
      </c>
      <c r="C915" s="9">
        <f t="shared" si="57"/>
        <v>1.8879913490927304E-5</v>
      </c>
      <c r="D915" s="9">
        <f t="shared" si="58"/>
        <v>0.99811200865090732</v>
      </c>
      <c r="E915" s="9">
        <f t="shared" si="59"/>
        <v>1.887991349092677E-3</v>
      </c>
      <c r="T915" s="9"/>
      <c r="U915" s="9"/>
      <c r="V915" s="9"/>
      <c r="W915" s="17"/>
      <c r="X915" s="9"/>
    </row>
    <row r="916" spans="2:24">
      <c r="B916" s="9">
        <f t="shared" si="60"/>
        <v>627.91495485966504</v>
      </c>
      <c r="C916" s="9">
        <f t="shared" si="57"/>
        <v>1.8749945080638795E-5</v>
      </c>
      <c r="D916" s="9">
        <f t="shared" si="58"/>
        <v>0.99812500549193617</v>
      </c>
      <c r="E916" s="9">
        <f t="shared" si="59"/>
        <v>1.8749945080638319E-3</v>
      </c>
      <c r="T916" s="9"/>
      <c r="U916" s="9"/>
      <c r="V916" s="9"/>
      <c r="W916" s="17"/>
      <c r="X916" s="9"/>
    </row>
    <row r="917" spans="2:24">
      <c r="B917" s="9">
        <f t="shared" si="60"/>
        <v>628.60573038756331</v>
      </c>
      <c r="C917" s="9">
        <f t="shared" si="57"/>
        <v>1.8620871366593502E-5</v>
      </c>
      <c r="D917" s="9">
        <f t="shared" si="58"/>
        <v>0.99813791286334064</v>
      </c>
      <c r="E917" s="9">
        <f t="shared" si="59"/>
        <v>1.8620871366593628E-3</v>
      </c>
      <c r="T917" s="9"/>
      <c r="U917" s="9"/>
      <c r="V917" s="9"/>
      <c r="W917" s="17"/>
      <c r="X917" s="9"/>
    </row>
    <row r="918" spans="2:24">
      <c r="B918" s="9">
        <f t="shared" si="60"/>
        <v>629.29650591546158</v>
      </c>
      <c r="C918" s="9">
        <f t="shared" si="57"/>
        <v>1.8492686189745844E-5</v>
      </c>
      <c r="D918" s="9">
        <f t="shared" si="58"/>
        <v>0.99815073138102539</v>
      </c>
      <c r="E918" s="9">
        <f t="shared" si="59"/>
        <v>1.8492686189746088E-3</v>
      </c>
      <c r="T918" s="9"/>
      <c r="U918" s="9"/>
      <c r="V918" s="9"/>
      <c r="W918" s="17"/>
      <c r="X918" s="9"/>
    </row>
    <row r="919" spans="2:24">
      <c r="B919" s="9">
        <f t="shared" si="60"/>
        <v>629.98728144335985</v>
      </c>
      <c r="C919" s="9">
        <f t="shared" si="57"/>
        <v>1.8365383433448764E-5</v>
      </c>
      <c r="D919" s="9">
        <f t="shared" si="58"/>
        <v>0.99816346165665515</v>
      </c>
      <c r="E919" s="9">
        <f t="shared" si="59"/>
        <v>1.8365383433448512E-3</v>
      </c>
      <c r="T919" s="9"/>
      <c r="U919" s="9"/>
      <c r="V919" s="9"/>
      <c r="W919" s="17"/>
      <c r="X919" s="9"/>
    </row>
    <row r="920" spans="2:24">
      <c r="B920" s="9">
        <f t="shared" si="60"/>
        <v>630.67805697125812</v>
      </c>
      <c r="C920" s="9">
        <f t="shared" si="57"/>
        <v>1.8238957023161911E-5</v>
      </c>
      <c r="D920" s="9">
        <f t="shared" si="58"/>
        <v>0.99817610429768378</v>
      </c>
      <c r="E920" s="9">
        <f t="shared" si="59"/>
        <v>1.823895702316225E-3</v>
      </c>
      <c r="T920" s="9"/>
      <c r="U920" s="9"/>
      <c r="V920" s="9"/>
      <c r="W920" s="17"/>
      <c r="X920" s="9"/>
    </row>
    <row r="921" spans="2:24">
      <c r="B921" s="9">
        <f t="shared" si="60"/>
        <v>631.36883249915638</v>
      </c>
      <c r="C921" s="9">
        <f t="shared" si="57"/>
        <v>1.8113400926161788E-5</v>
      </c>
      <c r="D921" s="9">
        <f t="shared" si="58"/>
        <v>0.99818865990738381</v>
      </c>
      <c r="E921" s="9">
        <f t="shared" si="59"/>
        <v>1.8113400926161871E-3</v>
      </c>
      <c r="T921" s="9"/>
      <c r="U921" s="9"/>
      <c r="V921" s="9"/>
      <c r="W921" s="17"/>
      <c r="X921" s="9"/>
    </row>
    <row r="922" spans="2:24">
      <c r="B922" s="9">
        <f t="shared" si="60"/>
        <v>632.05960802705465</v>
      </c>
      <c r="C922" s="9">
        <f t="shared" si="57"/>
        <v>1.7988709151253854E-5</v>
      </c>
      <c r="D922" s="9">
        <f t="shared" si="58"/>
        <v>0.99820112908487457</v>
      </c>
      <c r="E922" s="9">
        <f t="shared" si="59"/>
        <v>1.7988709151254278E-3</v>
      </c>
      <c r="T922" s="9"/>
      <c r="U922" s="9"/>
      <c r="V922" s="9"/>
      <c r="W922" s="17"/>
      <c r="X922" s="9"/>
    </row>
    <row r="923" spans="2:24">
      <c r="B923" s="9">
        <f t="shared" si="60"/>
        <v>632.75038355495292</v>
      </c>
      <c r="C923" s="9">
        <f t="shared" si="57"/>
        <v>1.7864875748486712E-5</v>
      </c>
      <c r="D923" s="9">
        <f t="shared" si="58"/>
        <v>0.99821351242515133</v>
      </c>
      <c r="E923" s="9">
        <f t="shared" si="59"/>
        <v>1.7864875748486719E-3</v>
      </c>
      <c r="T923" s="9"/>
      <c r="U923" s="9"/>
      <c r="V923" s="9"/>
      <c r="W923" s="17"/>
      <c r="X923" s="9"/>
    </row>
    <row r="924" spans="2:24">
      <c r="B924" s="9">
        <f t="shared" si="60"/>
        <v>633.44115908285119</v>
      </c>
      <c r="C924" s="9">
        <f t="shared" si="57"/>
        <v>1.7741894808868089E-5</v>
      </c>
      <c r="D924" s="9">
        <f t="shared" si="58"/>
        <v>0.99822581051911319</v>
      </c>
      <c r="E924" s="9">
        <f t="shared" si="59"/>
        <v>1.7741894808868119E-3</v>
      </c>
      <c r="T924" s="9"/>
      <c r="U924" s="9"/>
      <c r="V924" s="9"/>
      <c r="W924" s="17"/>
      <c r="X924" s="9"/>
    </row>
    <row r="925" spans="2:24">
      <c r="B925" s="9">
        <f t="shared" si="60"/>
        <v>634.13193461074945</v>
      </c>
      <c r="C925" s="9">
        <f t="shared" si="57"/>
        <v>1.7619760464082949E-5</v>
      </c>
      <c r="D925" s="9">
        <f t="shared" si="58"/>
        <v>0.99823802395359174</v>
      </c>
      <c r="E925" s="9">
        <f t="shared" si="59"/>
        <v>1.7619760464082646E-3</v>
      </c>
      <c r="T925" s="9"/>
      <c r="U925" s="9"/>
      <c r="V925" s="9"/>
      <c r="W925" s="17"/>
      <c r="X925" s="9"/>
    </row>
    <row r="926" spans="2:24">
      <c r="B926" s="9">
        <f t="shared" si="60"/>
        <v>634.82271013864772</v>
      </c>
      <c r="C926" s="9">
        <f t="shared" si="57"/>
        <v>1.7498466886213434E-5</v>
      </c>
      <c r="D926" s="9">
        <f t="shared" si="58"/>
        <v>0.99825015331137867</v>
      </c>
      <c r="E926" s="9">
        <f t="shared" si="59"/>
        <v>1.749846688621326E-3</v>
      </c>
      <c r="T926" s="9"/>
      <c r="U926" s="9"/>
      <c r="V926" s="9"/>
      <c r="W926" s="17"/>
      <c r="X926" s="9"/>
    </row>
    <row r="927" spans="2:24">
      <c r="B927" s="9">
        <f t="shared" si="60"/>
        <v>635.51348566654599</v>
      </c>
      <c r="C927" s="9">
        <f t="shared" si="57"/>
        <v>1.7378008287460841E-5</v>
      </c>
      <c r="D927" s="9">
        <f t="shared" si="58"/>
        <v>0.99826219917125392</v>
      </c>
      <c r="E927" s="9">
        <f t="shared" si="59"/>
        <v>1.7378008287460833E-3</v>
      </c>
      <c r="T927" s="9"/>
      <c r="U927" s="9"/>
      <c r="V927" s="9"/>
      <c r="W927" s="17"/>
      <c r="X927" s="9"/>
    </row>
    <row r="928" spans="2:24">
      <c r="B928" s="9">
        <f t="shared" si="60"/>
        <v>636.20426119444426</v>
      </c>
      <c r="C928" s="9">
        <f t="shared" si="57"/>
        <v>1.7258378919869345E-5</v>
      </c>
      <c r="D928" s="9">
        <f t="shared" si="58"/>
        <v>0.99827416210801312</v>
      </c>
      <c r="E928" s="9">
        <f t="shared" si="59"/>
        <v>1.7258378919868811E-3</v>
      </c>
      <c r="T928" s="9"/>
      <c r="U928" s="9"/>
      <c r="V928" s="9"/>
      <c r="W928" s="17"/>
      <c r="X928" s="9"/>
    </row>
    <row r="929" spans="2:24">
      <c r="B929" s="9">
        <f t="shared" si="60"/>
        <v>636.89503672234252</v>
      </c>
      <c r="C929" s="9">
        <f t="shared" si="57"/>
        <v>1.7139573075051782E-5</v>
      </c>
      <c r="D929" s="9">
        <f t="shared" si="58"/>
        <v>0.99828604269249477</v>
      </c>
      <c r="E929" s="9">
        <f t="shared" si="59"/>
        <v>1.7139573075052317E-3</v>
      </c>
      <c r="T929" s="9"/>
      <c r="U929" s="9"/>
      <c r="V929" s="9"/>
      <c r="W929" s="17"/>
      <c r="X929" s="9"/>
    </row>
    <row r="930" spans="2:24">
      <c r="B930" s="9">
        <f t="shared" si="60"/>
        <v>637.58581225024079</v>
      </c>
      <c r="C930" s="9">
        <f t="shared" si="57"/>
        <v>1.7021585083917237E-5</v>
      </c>
      <c r="D930" s="9">
        <f t="shared" si="58"/>
        <v>0.99829784149160827</v>
      </c>
      <c r="E930" s="9">
        <f t="shared" si="59"/>
        <v>1.7021585083917268E-3</v>
      </c>
      <c r="T930" s="9"/>
      <c r="U930" s="9"/>
      <c r="V930" s="9"/>
      <c r="W930" s="17"/>
      <c r="X930" s="9"/>
    </row>
    <row r="931" spans="2:24">
      <c r="B931" s="9">
        <f t="shared" si="60"/>
        <v>638.27658777813906</v>
      </c>
      <c r="C931" s="9">
        <f t="shared" si="57"/>
        <v>1.690440931640059E-5</v>
      </c>
      <c r="D931" s="9">
        <f t="shared" si="58"/>
        <v>0.99830955906835994</v>
      </c>
      <c r="E931" s="9">
        <f t="shared" si="59"/>
        <v>1.6904409316400582E-3</v>
      </c>
      <c r="T931" s="9"/>
      <c r="U931" s="9"/>
      <c r="V931" s="9"/>
      <c r="W931" s="17"/>
      <c r="X931" s="9"/>
    </row>
    <row r="932" spans="2:24">
      <c r="B932" s="9">
        <f t="shared" si="60"/>
        <v>638.96736330603733</v>
      </c>
      <c r="C932" s="9">
        <f t="shared" si="57"/>
        <v>1.6788040181193766E-5</v>
      </c>
      <c r="D932" s="9">
        <f t="shared" si="58"/>
        <v>0.99832119598188063</v>
      </c>
      <c r="E932" s="9">
        <f t="shared" si="59"/>
        <v>1.6788040181193731E-3</v>
      </c>
      <c r="T932" s="9"/>
      <c r="U932" s="9"/>
      <c r="V932" s="9"/>
      <c r="W932" s="17"/>
      <c r="X932" s="9"/>
    </row>
    <row r="933" spans="2:24">
      <c r="B933" s="9">
        <f t="shared" si="60"/>
        <v>639.6581388339356</v>
      </c>
      <c r="C933" s="9">
        <f t="shared" si="57"/>
        <v>1.6672472125479004E-5</v>
      </c>
      <c r="D933" s="9">
        <f t="shared" si="58"/>
        <v>0.99833275278745215</v>
      </c>
      <c r="E933" s="9">
        <f t="shared" si="59"/>
        <v>1.667247212547851E-3</v>
      </c>
      <c r="T933" s="9"/>
      <c r="U933" s="9"/>
      <c r="V933" s="9"/>
      <c r="W933" s="17"/>
      <c r="X933" s="9"/>
    </row>
    <row r="934" spans="2:24">
      <c r="B934" s="9">
        <f t="shared" si="60"/>
        <v>640.34891436183386</v>
      </c>
      <c r="C934" s="9">
        <f t="shared" si="57"/>
        <v>1.6557699634663854E-5</v>
      </c>
      <c r="D934" s="9">
        <f t="shared" si="58"/>
        <v>0.99834423003653361</v>
      </c>
      <c r="E934" s="9">
        <f t="shared" si="59"/>
        <v>1.6557699634663914E-3</v>
      </c>
      <c r="T934" s="9"/>
      <c r="U934" s="9"/>
      <c r="V934" s="9"/>
      <c r="W934" s="17"/>
      <c r="X934" s="9"/>
    </row>
    <row r="935" spans="2:24">
      <c r="B935" s="9">
        <f t="shared" si="60"/>
        <v>641.03968988973213</v>
      </c>
      <c r="C935" s="9">
        <f t="shared" si="57"/>
        <v>1.6443717232118103E-5</v>
      </c>
      <c r="D935" s="9">
        <f t="shared" si="58"/>
        <v>0.99835562827678814</v>
      </c>
      <c r="E935" s="9">
        <f t="shared" si="59"/>
        <v>1.6443717232118571E-3</v>
      </c>
      <c r="T935" s="9"/>
      <c r="U935" s="9"/>
      <c r="V935" s="9"/>
      <c r="W935" s="17"/>
      <c r="X935" s="9"/>
    </row>
    <row r="936" spans="2:24">
      <c r="B936" s="9">
        <f t="shared" si="60"/>
        <v>641.7304654176304</v>
      </c>
      <c r="C936" s="9">
        <f t="shared" si="57"/>
        <v>1.6330519478912338E-5</v>
      </c>
      <c r="D936" s="9">
        <f t="shared" si="58"/>
        <v>0.99836694805210879</v>
      </c>
      <c r="E936" s="9">
        <f t="shared" si="59"/>
        <v>1.6330519478912064E-3</v>
      </c>
      <c r="T936" s="9"/>
      <c r="U936" s="9"/>
      <c r="V936" s="9"/>
      <c r="W936" s="17"/>
      <c r="X936" s="9"/>
    </row>
    <row r="937" spans="2:24">
      <c r="B937" s="9">
        <f t="shared" si="60"/>
        <v>642.42124094552867</v>
      </c>
      <c r="C937" s="9">
        <f t="shared" si="57"/>
        <v>1.6218100973558504E-5</v>
      </c>
      <c r="D937" s="9">
        <f t="shared" si="58"/>
        <v>0.99837818990264415</v>
      </c>
      <c r="E937" s="9">
        <f t="shared" si="59"/>
        <v>1.6218100973558469E-3</v>
      </c>
      <c r="T937" s="9"/>
      <c r="U937" s="9"/>
      <c r="V937" s="9"/>
      <c r="W937" s="17"/>
      <c r="X937" s="9"/>
    </row>
    <row r="938" spans="2:24">
      <c r="B938" s="9">
        <f t="shared" si="60"/>
        <v>643.11201647342693</v>
      </c>
      <c r="C938" s="9">
        <f t="shared" si="57"/>
        <v>1.61064563517521E-5</v>
      </c>
      <c r="D938" s="9">
        <f t="shared" si="58"/>
        <v>0.99838935436482479</v>
      </c>
      <c r="E938" s="9">
        <f t="shared" si="59"/>
        <v>1.6106456351752119E-3</v>
      </c>
      <c r="T938" s="9"/>
      <c r="U938" s="9"/>
      <c r="V938" s="9"/>
      <c r="W938" s="17"/>
      <c r="X938" s="9"/>
    </row>
    <row r="939" spans="2:24">
      <c r="B939" s="9">
        <f t="shared" si="60"/>
        <v>643.8027920013252</v>
      </c>
      <c r="C939" s="9">
        <f t="shared" si="57"/>
        <v>1.599558028611629E-5</v>
      </c>
      <c r="D939" s="9">
        <f t="shared" si="58"/>
        <v>0.99840044197138833</v>
      </c>
      <c r="E939" s="9">
        <f t="shared" si="59"/>
        <v>1.5995580286116695E-3</v>
      </c>
      <c r="T939" s="9"/>
      <c r="U939" s="9"/>
      <c r="V939" s="9"/>
      <c r="W939" s="17"/>
      <c r="X939" s="9"/>
    </row>
    <row r="940" spans="2:24">
      <c r="B940" s="9">
        <f t="shared" si="60"/>
        <v>644.49356752922347</v>
      </c>
      <c r="C940" s="9">
        <f t="shared" si="57"/>
        <v>1.5885467485947591E-5</v>
      </c>
      <c r="D940" s="9">
        <f t="shared" si="58"/>
        <v>0.99841145325140523</v>
      </c>
      <c r="E940" s="9">
        <f t="shared" si="59"/>
        <v>1.5885467485947657E-3</v>
      </c>
      <c r="T940" s="9"/>
      <c r="U940" s="9"/>
      <c r="V940" s="9"/>
      <c r="W940" s="17"/>
      <c r="X940" s="9"/>
    </row>
    <row r="941" spans="2:24">
      <c r="B941" s="9">
        <f t="shared" si="60"/>
        <v>645.18434305712174</v>
      </c>
      <c r="C941" s="9">
        <f t="shared" si="57"/>
        <v>1.5776112696963496E-5</v>
      </c>
      <c r="D941" s="9">
        <f t="shared" si="58"/>
        <v>0.99842238873030364</v>
      </c>
      <c r="E941" s="9">
        <f t="shared" si="59"/>
        <v>1.5776112696963551E-3</v>
      </c>
      <c r="T941" s="9"/>
      <c r="U941" s="9"/>
      <c r="V941" s="9"/>
      <c r="W941" s="17"/>
      <c r="X941" s="9"/>
    </row>
    <row r="942" spans="2:24">
      <c r="B942" s="9">
        <f t="shared" si="60"/>
        <v>645.87511858502</v>
      </c>
      <c r="C942" s="9">
        <f t="shared" si="57"/>
        <v>1.5667510701051687E-5</v>
      </c>
      <c r="D942" s="9">
        <f t="shared" si="58"/>
        <v>0.99843324892989482</v>
      </c>
      <c r="E942" s="9">
        <f t="shared" si="59"/>
        <v>1.5667510701051768E-3</v>
      </c>
      <c r="T942" s="9"/>
      <c r="U942" s="9"/>
      <c r="V942" s="9"/>
      <c r="W942" s="17"/>
      <c r="X942" s="9"/>
    </row>
    <row r="943" spans="2:24">
      <c r="B943" s="9">
        <f t="shared" si="60"/>
        <v>646.56589411291827</v>
      </c>
      <c r="C943" s="9">
        <f t="shared" si="57"/>
        <v>1.5559656316021141E-5</v>
      </c>
      <c r="D943" s="9">
        <f t="shared" si="58"/>
        <v>0.9984440343683979</v>
      </c>
      <c r="E943" s="9">
        <f t="shared" si="59"/>
        <v>1.5559656316020964E-3</v>
      </c>
      <c r="T943" s="9"/>
      <c r="U943" s="9"/>
      <c r="V943" s="9"/>
      <c r="W943" s="17"/>
      <c r="X943" s="9"/>
    </row>
    <row r="944" spans="2:24">
      <c r="B944" s="9">
        <f t="shared" si="60"/>
        <v>647.25666964081654</v>
      </c>
      <c r="C944" s="9">
        <f t="shared" si="57"/>
        <v>1.5452544395354734E-5</v>
      </c>
      <c r="D944" s="9">
        <f t="shared" si="58"/>
        <v>0.99845474556046454</v>
      </c>
      <c r="E944" s="9">
        <f t="shared" si="59"/>
        <v>1.5452544395354595E-3</v>
      </c>
      <c r="T944" s="9"/>
      <c r="U944" s="9"/>
      <c r="V944" s="9"/>
      <c r="W944" s="17"/>
      <c r="X944" s="9"/>
    </row>
    <row r="945" spans="2:24">
      <c r="B945" s="9">
        <f t="shared" si="60"/>
        <v>647.94744516871481</v>
      </c>
      <c r="C945" s="9">
        <f t="shared" si="57"/>
        <v>1.5346169827963736E-5</v>
      </c>
      <c r="D945" s="9">
        <f t="shared" si="58"/>
        <v>0.99846538301720367</v>
      </c>
      <c r="E945" s="9">
        <f t="shared" si="59"/>
        <v>1.534616982796333E-3</v>
      </c>
      <c r="T945" s="9"/>
      <c r="U945" s="9"/>
      <c r="V945" s="9"/>
      <c r="W945" s="17"/>
      <c r="X945" s="9"/>
    </row>
    <row r="946" spans="2:24">
      <c r="B946" s="9">
        <f t="shared" si="60"/>
        <v>648.63822069661308</v>
      </c>
      <c r="C946" s="9">
        <f t="shared" si="57"/>
        <v>1.5240527537943901E-5</v>
      </c>
      <c r="D946" s="9">
        <f t="shared" si="58"/>
        <v>0.99847594724620559</v>
      </c>
      <c r="E946" s="9">
        <f t="shared" si="59"/>
        <v>1.5240527537944137E-3</v>
      </c>
      <c r="T946" s="9"/>
      <c r="U946" s="9"/>
      <c r="V946" s="9"/>
      <c r="W946" s="17"/>
      <c r="X946" s="9"/>
    </row>
    <row r="947" spans="2:24">
      <c r="B947" s="9">
        <f t="shared" si="60"/>
        <v>649.32899622451134</v>
      </c>
      <c r="C947" s="9">
        <f t="shared" si="57"/>
        <v>1.513561248433325E-5</v>
      </c>
      <c r="D947" s="9">
        <f t="shared" si="58"/>
        <v>0.99848643875156673</v>
      </c>
      <c r="E947" s="9">
        <f t="shared" si="59"/>
        <v>1.5135612484332706E-3</v>
      </c>
      <c r="T947" s="9"/>
      <c r="U947" s="9"/>
      <c r="V947" s="9"/>
      <c r="W947" s="17"/>
      <c r="X947" s="9"/>
    </row>
    <row r="948" spans="2:24">
      <c r="B948" s="9">
        <f t="shared" si="60"/>
        <v>650.01977175240961</v>
      </c>
      <c r="C948" s="9">
        <f t="shared" si="57"/>
        <v>1.5031419660871585E-5</v>
      </c>
      <c r="D948" s="9">
        <f t="shared" si="58"/>
        <v>0.99849685803391286</v>
      </c>
      <c r="E948" s="9">
        <f t="shared" si="59"/>
        <v>1.5031419660871403E-3</v>
      </c>
      <c r="T948" s="9"/>
      <c r="U948" s="9"/>
      <c r="V948" s="9"/>
      <c r="W948" s="17"/>
      <c r="X948" s="9"/>
    </row>
    <row r="949" spans="2:24">
      <c r="B949" s="9">
        <f t="shared" si="60"/>
        <v>650.71054728030788</v>
      </c>
      <c r="C949" s="9">
        <f t="shared" si="57"/>
        <v>1.4927944095761517E-5</v>
      </c>
      <c r="D949" s="9">
        <f t="shared" si="58"/>
        <v>0.99850720559042383</v>
      </c>
      <c r="E949" s="9">
        <f t="shared" si="59"/>
        <v>1.4927944095761703E-3</v>
      </c>
      <c r="T949" s="9"/>
      <c r="U949" s="9"/>
      <c r="V949" s="9"/>
      <c r="W949" s="17"/>
      <c r="X949" s="9"/>
    </row>
    <row r="950" spans="2:24">
      <c r="B950" s="9">
        <f t="shared" si="60"/>
        <v>651.40132280820615</v>
      </c>
      <c r="C950" s="9">
        <f t="shared" si="57"/>
        <v>1.4825180851431281E-5</v>
      </c>
      <c r="D950" s="9">
        <f t="shared" si="58"/>
        <v>0.9985174819148569</v>
      </c>
      <c r="E950" s="9">
        <f t="shared" si="59"/>
        <v>1.482518085143103E-3</v>
      </c>
      <c r="T950" s="9"/>
      <c r="U950" s="9"/>
      <c r="V950" s="9"/>
      <c r="W950" s="17"/>
      <c r="X950" s="9"/>
    </row>
    <row r="951" spans="2:24">
      <c r="B951" s="9">
        <f t="shared" si="60"/>
        <v>652.09209833610441</v>
      </c>
      <c r="C951" s="9">
        <f t="shared" si="57"/>
        <v>1.4723125024299112E-5</v>
      </c>
      <c r="D951" s="9">
        <f t="shared" si="58"/>
        <v>0.99852768749757004</v>
      </c>
      <c r="E951" s="9">
        <f t="shared" si="59"/>
        <v>1.4723125024299621E-3</v>
      </c>
      <c r="T951" s="9"/>
      <c r="U951" s="9"/>
      <c r="V951" s="9"/>
      <c r="W951" s="17"/>
      <c r="X951" s="9"/>
    </row>
    <row r="952" spans="2:24">
      <c r="B952" s="9">
        <f t="shared" si="60"/>
        <v>652.78287386400268</v>
      </c>
      <c r="C952" s="9">
        <f t="shared" si="57"/>
        <v>1.4621771744539293E-5</v>
      </c>
      <c r="D952" s="9">
        <f t="shared" si="58"/>
        <v>0.99853782282554604</v>
      </c>
      <c r="E952" s="9">
        <f t="shared" si="59"/>
        <v>1.4621771744539602E-3</v>
      </c>
      <c r="T952" s="9"/>
      <c r="U952" s="9"/>
      <c r="V952" s="9"/>
      <c r="W952" s="17"/>
      <c r="X952" s="9"/>
    </row>
    <row r="953" spans="2:24">
      <c r="B953" s="9">
        <f t="shared" si="60"/>
        <v>653.47364939190095</v>
      </c>
      <c r="C953" s="9">
        <f t="shared" si="57"/>
        <v>1.4521116175849721E-5</v>
      </c>
      <c r="D953" s="9">
        <f t="shared" si="58"/>
        <v>0.99854788838241504</v>
      </c>
      <c r="E953" s="9">
        <f t="shared" si="59"/>
        <v>1.4521116175849613E-3</v>
      </c>
      <c r="T953" s="9"/>
      <c r="U953" s="9"/>
      <c r="V953" s="9"/>
      <c r="W953" s="17"/>
      <c r="X953" s="9"/>
    </row>
    <row r="954" spans="2:24">
      <c r="B954" s="9">
        <f t="shared" si="60"/>
        <v>654.16442491979922</v>
      </c>
      <c r="C954" s="9">
        <f t="shared" si="57"/>
        <v>1.4421153515221171E-5</v>
      </c>
      <c r="D954" s="9">
        <f t="shared" si="58"/>
        <v>0.99855788464847783</v>
      </c>
      <c r="E954" s="9">
        <f t="shared" si="59"/>
        <v>1.4421153515221663E-3</v>
      </c>
      <c r="T954" s="9"/>
      <c r="U954" s="9"/>
      <c r="V954" s="9"/>
      <c r="W954" s="17"/>
      <c r="X954" s="9"/>
    </row>
    <row r="955" spans="2:24">
      <c r="B955" s="9">
        <f t="shared" si="60"/>
        <v>654.85520044769748</v>
      </c>
      <c r="C955" s="9">
        <f t="shared" si="57"/>
        <v>1.432187899270809E-5</v>
      </c>
      <c r="D955" s="9">
        <f t="shared" si="58"/>
        <v>0.9985678121007292</v>
      </c>
      <c r="E955" s="9">
        <f t="shared" si="59"/>
        <v>1.4321878992707981E-3</v>
      </c>
      <c r="T955" s="9"/>
      <c r="U955" s="9"/>
      <c r="V955" s="9"/>
      <c r="W955" s="17"/>
      <c r="X955" s="9"/>
    </row>
    <row r="956" spans="2:24">
      <c r="B956" s="9">
        <f t="shared" si="60"/>
        <v>655.54597597559575</v>
      </c>
      <c r="C956" s="9">
        <f t="shared" si="57"/>
        <v>1.4223287871201038E-5</v>
      </c>
      <c r="D956" s="9">
        <f t="shared" si="58"/>
        <v>0.99857767121287988</v>
      </c>
      <c r="E956" s="9">
        <f t="shared" si="59"/>
        <v>1.4223287871201196E-3</v>
      </c>
      <c r="T956" s="9"/>
      <c r="U956" s="9"/>
      <c r="V956" s="9"/>
      <c r="W956" s="17"/>
      <c r="X956" s="9"/>
    </row>
    <row r="957" spans="2:24">
      <c r="B957" s="9">
        <f t="shared" si="60"/>
        <v>656.23675150349402</v>
      </c>
      <c r="C957" s="9">
        <f t="shared" si="57"/>
        <v>1.4125375446200565E-5</v>
      </c>
      <c r="D957" s="9">
        <f t="shared" si="58"/>
        <v>0.99858746245537999</v>
      </c>
      <c r="E957" s="9">
        <f t="shared" si="59"/>
        <v>1.4125375446200072E-3</v>
      </c>
      <c r="T957" s="9"/>
      <c r="U957" s="9"/>
      <c r="V957" s="9"/>
      <c r="W957" s="17"/>
      <c r="X957" s="9"/>
    </row>
    <row r="958" spans="2:24">
      <c r="B958" s="9">
        <f t="shared" si="60"/>
        <v>656.92752703139229</v>
      </c>
      <c r="C958" s="9">
        <f t="shared" si="57"/>
        <v>1.4028137045592785E-5</v>
      </c>
      <c r="D958" s="9">
        <f t="shared" si="58"/>
        <v>0.9985971862954407</v>
      </c>
      <c r="E958" s="9">
        <f t="shared" si="59"/>
        <v>1.4028137045593025E-3</v>
      </c>
      <c r="T958" s="9"/>
      <c r="U958" s="9"/>
      <c r="V958" s="9"/>
      <c r="W958" s="17"/>
      <c r="X958" s="9"/>
    </row>
    <row r="959" spans="2:24">
      <c r="B959" s="9">
        <f t="shared" si="60"/>
        <v>657.61830255929056</v>
      </c>
      <c r="C959" s="9">
        <f t="shared" si="57"/>
        <v>1.39315680294264E-5</v>
      </c>
      <c r="D959" s="9">
        <f t="shared" si="58"/>
        <v>0.99860684319705739</v>
      </c>
      <c r="E959" s="9">
        <f t="shared" si="59"/>
        <v>1.3931568029426078E-3</v>
      </c>
      <c r="T959" s="9"/>
      <c r="U959" s="9"/>
      <c r="V959" s="9"/>
      <c r="W959" s="17"/>
      <c r="X959" s="9"/>
    </row>
    <row r="960" spans="2:24">
      <c r="B960" s="9">
        <f t="shared" si="60"/>
        <v>658.30907808718882</v>
      </c>
      <c r="C960" s="9">
        <f t="shared" si="57"/>
        <v>1.3835663789691359E-5</v>
      </c>
      <c r="D960" s="9">
        <f t="shared" si="58"/>
        <v>0.99861643362103092</v>
      </c>
      <c r="E960" s="9">
        <f t="shared" si="59"/>
        <v>1.3835663789690811E-3</v>
      </c>
      <c r="T960" s="9"/>
      <c r="U960" s="9"/>
      <c r="V960" s="9"/>
      <c r="W960" s="17"/>
      <c r="X960" s="9"/>
    </row>
    <row r="961" spans="2:24">
      <c r="B961" s="9">
        <f t="shared" si="60"/>
        <v>658.99985361508709</v>
      </c>
      <c r="C961" s="9">
        <f t="shared" si="57"/>
        <v>1.3740419750098878E-5</v>
      </c>
      <c r="D961" s="9">
        <f t="shared" si="58"/>
        <v>0.9986259580249901</v>
      </c>
      <c r="E961" s="9">
        <f t="shared" si="59"/>
        <v>1.3740419750098987E-3</v>
      </c>
      <c r="T961" s="9"/>
      <c r="U961" s="9"/>
      <c r="V961" s="9"/>
      <c r="W961" s="17"/>
      <c r="X961" s="9"/>
    </row>
    <row r="962" spans="2:24">
      <c r="B962" s="9">
        <f t="shared" si="60"/>
        <v>659.69062914298536</v>
      </c>
      <c r="C962" s="9">
        <f t="shared" si="57"/>
        <v>1.3645831365863149E-5</v>
      </c>
      <c r="D962" s="9">
        <f t="shared" si="58"/>
        <v>0.99863541686341373</v>
      </c>
      <c r="E962" s="9">
        <f t="shared" si="59"/>
        <v>1.3645831365862726E-3</v>
      </c>
      <c r="T962" s="9"/>
      <c r="U962" s="9"/>
      <c r="V962" s="9"/>
      <c r="W962" s="17"/>
      <c r="X962" s="9"/>
    </row>
    <row r="963" spans="2:24">
      <c r="B963" s="9">
        <f t="shared" si="60"/>
        <v>660.38140467088363</v>
      </c>
      <c r="C963" s="9">
        <f t="shared" si="57"/>
        <v>1.3551894123484426E-5</v>
      </c>
      <c r="D963" s="9">
        <f t="shared" si="58"/>
        <v>0.99864481058765153</v>
      </c>
      <c r="E963" s="9">
        <f t="shared" si="59"/>
        <v>1.3551894123484676E-3</v>
      </c>
      <c r="T963" s="9"/>
      <c r="U963" s="9"/>
      <c r="V963" s="9"/>
      <c r="W963" s="17"/>
      <c r="X963" s="9"/>
    </row>
    <row r="964" spans="2:24">
      <c r="B964" s="9">
        <f t="shared" si="60"/>
        <v>661.07218019878189</v>
      </c>
      <c r="C964" s="9">
        <f t="shared" si="57"/>
        <v>1.3458603540533725E-5</v>
      </c>
      <c r="D964" s="9">
        <f t="shared" si="58"/>
        <v>0.99865413964594663</v>
      </c>
      <c r="E964" s="9">
        <f t="shared" si="59"/>
        <v>1.3458603540533742E-3</v>
      </c>
      <c r="T964" s="9"/>
      <c r="U964" s="9"/>
      <c r="V964" s="9"/>
      <c r="W964" s="17"/>
      <c r="X964" s="9"/>
    </row>
    <row r="965" spans="2:24">
      <c r="B965" s="9">
        <f t="shared" si="60"/>
        <v>661.76295572668016</v>
      </c>
      <c r="C965" s="9">
        <f t="shared" si="57"/>
        <v>1.3365955165438835E-5</v>
      </c>
      <c r="D965" s="9">
        <f t="shared" si="58"/>
        <v>0.99866340448345614</v>
      </c>
      <c r="E965" s="9">
        <f t="shared" si="59"/>
        <v>1.3365955165438592E-3</v>
      </c>
      <c r="T965" s="9"/>
      <c r="U965" s="9"/>
      <c r="V965" s="9"/>
      <c r="W965" s="17"/>
      <c r="X965" s="9"/>
    </row>
    <row r="966" spans="2:24">
      <c r="B966" s="9">
        <f t="shared" si="60"/>
        <v>662.45373125457843</v>
      </c>
      <c r="C966" s="9">
        <f t="shared" si="57"/>
        <v>1.3273944577271982E-5</v>
      </c>
      <c r="D966" s="9">
        <f t="shared" si="58"/>
        <v>0.99867260554227277</v>
      </c>
      <c r="E966" s="9">
        <f t="shared" si="59"/>
        <v>1.3273944577272268E-3</v>
      </c>
      <c r="T966" s="9"/>
      <c r="U966" s="9"/>
      <c r="V966" s="9"/>
      <c r="W966" s="17"/>
      <c r="X966" s="9"/>
    </row>
    <row r="967" spans="2:24">
      <c r="B967" s="9">
        <f t="shared" si="60"/>
        <v>663.1445067824767</v>
      </c>
      <c r="C967" s="9">
        <f t="shared" si="57"/>
        <v>1.3182567385538816E-5</v>
      </c>
      <c r="D967" s="9">
        <f t="shared" si="58"/>
        <v>0.9986817432614461</v>
      </c>
      <c r="E967" s="9">
        <f t="shared" si="59"/>
        <v>1.3182567385539024E-3</v>
      </c>
      <c r="T967" s="9"/>
      <c r="U967" s="9"/>
      <c r="V967" s="9"/>
      <c r="W967" s="17"/>
      <c r="X967" s="9"/>
    </row>
    <row r="968" spans="2:24">
      <c r="B968" s="9">
        <f t="shared" si="60"/>
        <v>663.83528231037496</v>
      </c>
      <c r="C968" s="9">
        <f t="shared" ref="C968:C1007" si="61" xml:space="preserve"> IFERROR((EXP(-B968/$B$4))/$B$4,)</f>
        <v>1.3091819229968985E-5</v>
      </c>
      <c r="D968" s="9">
        <f t="shared" ref="D968:D1007" si="62">1-EXP(-B968/$B$4)</f>
        <v>0.99869081807700311</v>
      </c>
      <c r="E968" s="9">
        <f t="shared" ref="E968:E1007" si="63">1-D968</f>
        <v>1.3091819229968937E-3</v>
      </c>
      <c r="T968" s="9"/>
      <c r="U968" s="9"/>
      <c r="V968" s="9"/>
      <c r="W968" s="17"/>
      <c r="X968" s="9"/>
    </row>
    <row r="969" spans="2:24">
      <c r="B969" s="9">
        <f t="shared" ref="B969:B1006" si="64">B968+($B$1007+$B$7)/1000</f>
        <v>664.52605783827323</v>
      </c>
      <c r="C969" s="9">
        <f t="shared" si="61"/>
        <v>1.3001695780307985E-5</v>
      </c>
      <c r="D969" s="9">
        <f t="shared" si="62"/>
        <v>0.99869983042196919</v>
      </c>
      <c r="E969" s="9">
        <f t="shared" si="63"/>
        <v>1.3001695780308076E-3</v>
      </c>
      <c r="T969" s="9"/>
      <c r="U969" s="9"/>
      <c r="V969" s="9"/>
      <c r="W969" s="17"/>
      <c r="X969" s="9"/>
    </row>
    <row r="970" spans="2:24">
      <c r="B970" s="9">
        <f t="shared" si="64"/>
        <v>665.2168333661715</v>
      </c>
      <c r="C970" s="9">
        <f t="shared" si="61"/>
        <v>1.2912192736110591E-5</v>
      </c>
      <c r="D970" s="9">
        <f t="shared" si="62"/>
        <v>0.99870878072638891</v>
      </c>
      <c r="E970" s="9">
        <f t="shared" si="63"/>
        <v>1.2912192736110883E-3</v>
      </c>
      <c r="T970" s="9"/>
      <c r="U970" s="9"/>
      <c r="V970" s="9"/>
      <c r="W970" s="17"/>
      <c r="X970" s="9"/>
    </row>
    <row r="971" spans="2:24">
      <c r="B971" s="9">
        <f t="shared" si="64"/>
        <v>665.90760889406977</v>
      </c>
      <c r="C971" s="9">
        <f t="shared" si="61"/>
        <v>1.2823305826535631E-5</v>
      </c>
      <c r="D971" s="9">
        <f t="shared" si="62"/>
        <v>0.99871766941734641</v>
      </c>
      <c r="E971" s="9">
        <f t="shared" si="63"/>
        <v>1.2823305826535902E-3</v>
      </c>
      <c r="T971" s="9"/>
      <c r="U971" s="9"/>
      <c r="V971" s="9"/>
      <c r="W971" s="17"/>
      <c r="X971" s="9"/>
    </row>
    <row r="972" spans="2:24">
      <c r="B972" s="9">
        <f t="shared" si="64"/>
        <v>666.59838442196803</v>
      </c>
      <c r="C972" s="9">
        <f t="shared" si="61"/>
        <v>1.2735030810142185E-5</v>
      </c>
      <c r="D972" s="9">
        <f t="shared" si="62"/>
        <v>0.99872649691898574</v>
      </c>
      <c r="E972" s="9">
        <f t="shared" si="63"/>
        <v>1.27350308101426E-3</v>
      </c>
      <c r="T972" s="9"/>
      <c r="U972" s="9"/>
      <c r="V972" s="9"/>
      <c r="W972" s="17"/>
      <c r="X972" s="9"/>
    </row>
    <row r="973" spans="2:24">
      <c r="B973" s="9">
        <f t="shared" si="64"/>
        <v>667.2891599498663</v>
      </c>
      <c r="C973" s="9">
        <f t="shared" si="61"/>
        <v>1.2647363474687246E-5</v>
      </c>
      <c r="D973" s="9">
        <f t="shared" si="62"/>
        <v>0.99873526365253129</v>
      </c>
      <c r="E973" s="9">
        <f t="shared" si="63"/>
        <v>1.264736347468709E-3</v>
      </c>
      <c r="T973" s="9"/>
      <c r="U973" s="9"/>
      <c r="V973" s="9"/>
      <c r="W973" s="17"/>
      <c r="X973" s="9"/>
    </row>
    <row r="974" spans="2:24">
      <c r="B974" s="9">
        <f t="shared" si="64"/>
        <v>667.97993547776457</v>
      </c>
      <c r="C974" s="9">
        <f t="shared" si="61"/>
        <v>1.2560299636924644E-5</v>
      </c>
      <c r="D974" s="9">
        <f t="shared" si="62"/>
        <v>0.99874397003630755</v>
      </c>
      <c r="E974" s="9">
        <f t="shared" si="63"/>
        <v>1.256029963692451E-3</v>
      </c>
      <c r="T974" s="9"/>
      <c r="U974" s="9"/>
      <c r="V974" s="9"/>
      <c r="W974" s="17"/>
      <c r="X974" s="9"/>
    </row>
    <row r="975" spans="2:24">
      <c r="B975" s="9">
        <f t="shared" si="64"/>
        <v>668.67071100566284</v>
      </c>
      <c r="C975" s="9">
        <f t="shared" si="61"/>
        <v>1.247383514240549E-5</v>
      </c>
      <c r="D975" s="9">
        <f t="shared" si="62"/>
        <v>0.99875261648575941</v>
      </c>
      <c r="E975" s="9">
        <f t="shared" si="63"/>
        <v>1.2473835142405854E-3</v>
      </c>
      <c r="T975" s="9"/>
      <c r="U975" s="9"/>
      <c r="V975" s="9"/>
      <c r="W975" s="17"/>
      <c r="X975" s="9"/>
    </row>
    <row r="976" spans="2:24">
      <c r="B976" s="9">
        <f t="shared" si="64"/>
        <v>669.36148653356111</v>
      </c>
      <c r="C976" s="9">
        <f t="shared" si="61"/>
        <v>1.2387965865279899E-5</v>
      </c>
      <c r="D976" s="9">
        <f t="shared" si="62"/>
        <v>0.99876120341347197</v>
      </c>
      <c r="E976" s="9">
        <f t="shared" si="63"/>
        <v>1.2387965865280348E-3</v>
      </c>
      <c r="T976" s="9"/>
      <c r="U976" s="9"/>
      <c r="V976" s="9"/>
      <c r="W976" s="17"/>
      <c r="X976" s="9"/>
    </row>
    <row r="977" spans="2:24">
      <c r="B977" s="9">
        <f t="shared" si="64"/>
        <v>670.05226206145937</v>
      </c>
      <c r="C977" s="9">
        <f t="shared" si="61"/>
        <v>1.2302687708100184E-5</v>
      </c>
      <c r="D977" s="9">
        <f t="shared" si="62"/>
        <v>0.99876973122918999</v>
      </c>
      <c r="E977" s="9">
        <f t="shared" si="63"/>
        <v>1.2302687708100057E-3</v>
      </c>
      <c r="T977" s="9"/>
      <c r="U977" s="9"/>
      <c r="V977" s="9"/>
      <c r="W977" s="17"/>
      <c r="X977" s="9"/>
    </row>
    <row r="978" spans="2:24">
      <c r="B978" s="9">
        <f t="shared" si="64"/>
        <v>670.74303758935764</v>
      </c>
      <c r="C978" s="9">
        <f t="shared" si="61"/>
        <v>1.2217996601625244E-5</v>
      </c>
      <c r="D978" s="9">
        <f t="shared" si="62"/>
        <v>0.99877820033983744</v>
      </c>
      <c r="E978" s="9">
        <f t="shared" si="63"/>
        <v>1.2217996601625591E-3</v>
      </c>
      <c r="T978" s="9"/>
      <c r="U978" s="9"/>
      <c r="V978" s="9"/>
      <c r="W978" s="17"/>
      <c r="X978" s="9"/>
    </row>
    <row r="979" spans="2:24">
      <c r="B979" s="9">
        <f t="shared" si="64"/>
        <v>671.43381311725591</v>
      </c>
      <c r="C979" s="9">
        <f t="shared" si="61"/>
        <v>1.2133888504626458E-5</v>
      </c>
      <c r="D979" s="9">
        <f t="shared" si="62"/>
        <v>0.99878661114953737</v>
      </c>
      <c r="E979" s="9">
        <f t="shared" si="63"/>
        <v>1.2133888504626267E-3</v>
      </c>
      <c r="T979" s="9"/>
      <c r="U979" s="9"/>
      <c r="V979" s="9"/>
      <c r="W979" s="17"/>
      <c r="X979" s="9"/>
    </row>
    <row r="980" spans="2:24">
      <c r="B980" s="9">
        <f t="shared" si="64"/>
        <v>672.12458864515418</v>
      </c>
      <c r="C980" s="9">
        <f t="shared" si="61"/>
        <v>1.2050359403694805E-5</v>
      </c>
      <c r="D980" s="9">
        <f t="shared" si="62"/>
        <v>0.99879496405963053</v>
      </c>
      <c r="E980" s="9">
        <f t="shared" si="63"/>
        <v>1.2050359403694699E-3</v>
      </c>
      <c r="T980" s="9"/>
      <c r="U980" s="9"/>
      <c r="V980" s="9"/>
      <c r="W980" s="17"/>
      <c r="X980" s="9"/>
    </row>
    <row r="981" spans="2:24">
      <c r="B981" s="9">
        <f t="shared" si="64"/>
        <v>672.81536417305244</v>
      </c>
      <c r="C981" s="9">
        <f t="shared" si="61"/>
        <v>1.196740531304942E-5</v>
      </c>
      <c r="D981" s="9">
        <f t="shared" si="62"/>
        <v>0.99880325946869508</v>
      </c>
      <c r="E981" s="9">
        <f t="shared" si="63"/>
        <v>1.1967405313049184E-3</v>
      </c>
      <c r="T981" s="9"/>
      <c r="U981" s="9"/>
      <c r="V981" s="9"/>
      <c r="W981" s="17"/>
      <c r="X981" s="9"/>
    </row>
    <row r="982" spans="2:24">
      <c r="B982" s="9">
        <f t="shared" si="64"/>
        <v>673.50613970095071</v>
      </c>
      <c r="C982" s="9">
        <f t="shared" si="61"/>
        <v>1.1885022274347325E-5</v>
      </c>
      <c r="D982" s="9">
        <f t="shared" si="62"/>
        <v>0.99881149777256528</v>
      </c>
      <c r="E982" s="9">
        <f t="shared" si="63"/>
        <v>1.1885022274347179E-3</v>
      </c>
      <c r="T982" s="9"/>
      <c r="U982" s="9"/>
      <c r="V982" s="9"/>
      <c r="W982" s="17"/>
      <c r="X982" s="9"/>
    </row>
    <row r="983" spans="2:24">
      <c r="B983" s="9">
        <f t="shared" si="64"/>
        <v>674.19691522884898</v>
      </c>
      <c r="C983" s="9">
        <f t="shared" si="61"/>
        <v>1.1803206356494589E-5</v>
      </c>
      <c r="D983" s="9">
        <f t="shared" si="62"/>
        <v>0.99881967936435057</v>
      </c>
      <c r="E983" s="9">
        <f t="shared" si="63"/>
        <v>1.1803206356494345E-3</v>
      </c>
      <c r="T983" s="9"/>
      <c r="U983" s="9"/>
      <c r="V983" s="9"/>
      <c r="W983" s="17"/>
      <c r="X983" s="9"/>
    </row>
    <row r="984" spans="2:24">
      <c r="B984" s="9">
        <f t="shared" si="64"/>
        <v>674.88769075674725</v>
      </c>
      <c r="C984" s="9">
        <f t="shared" si="61"/>
        <v>1.1721953655458742E-5</v>
      </c>
      <c r="D984" s="9">
        <f t="shared" si="62"/>
        <v>0.99882780463445409</v>
      </c>
      <c r="E984" s="9">
        <f t="shared" si="63"/>
        <v>1.1721953655459139E-3</v>
      </c>
      <c r="T984" s="9"/>
      <c r="U984" s="9"/>
      <c r="V984" s="9"/>
      <c r="W984" s="17"/>
      <c r="X984" s="9"/>
    </row>
    <row r="985" spans="2:24">
      <c r="B985" s="9">
        <f t="shared" si="64"/>
        <v>675.57846628464551</v>
      </c>
      <c r="C985" s="9">
        <f t="shared" si="61"/>
        <v>1.1641260294082501E-5</v>
      </c>
      <c r="D985" s="9">
        <f t="shared" si="62"/>
        <v>0.9988358739705917</v>
      </c>
      <c r="E985" s="9">
        <f t="shared" si="63"/>
        <v>1.1641260294082967E-3</v>
      </c>
      <c r="T985" s="9"/>
      <c r="U985" s="9"/>
      <c r="V985" s="9"/>
      <c r="W985" s="17"/>
      <c r="X985" s="9"/>
    </row>
    <row r="986" spans="2:24">
      <c r="B986" s="9">
        <f t="shared" si="64"/>
        <v>676.26924181254378</v>
      </c>
      <c r="C986" s="9">
        <f t="shared" si="61"/>
        <v>1.1561122421898727E-5</v>
      </c>
      <c r="D986" s="9">
        <f t="shared" si="62"/>
        <v>0.99884388775781008</v>
      </c>
      <c r="E986" s="9">
        <f t="shared" si="63"/>
        <v>1.1561122421899217E-3</v>
      </c>
      <c r="T986" s="9"/>
      <c r="U986" s="9"/>
      <c r="V986" s="9"/>
      <c r="W986" s="17"/>
      <c r="X986" s="9"/>
    </row>
    <row r="987" spans="2:24">
      <c r="B987" s="9">
        <f t="shared" si="64"/>
        <v>676.96001734044205</v>
      </c>
      <c r="C987" s="9">
        <f t="shared" si="61"/>
        <v>1.1481536214946715E-5</v>
      </c>
      <c r="D987" s="9">
        <f t="shared" si="62"/>
        <v>0.99885184637850533</v>
      </c>
      <c r="E987" s="9">
        <f t="shared" si="63"/>
        <v>1.1481536214946741E-3</v>
      </c>
      <c r="T987" s="9"/>
      <c r="U987" s="9"/>
      <c r="V987" s="9"/>
      <c r="W987" s="17"/>
      <c r="X987" s="9"/>
    </row>
    <row r="988" spans="2:24">
      <c r="B988" s="9">
        <f t="shared" si="64"/>
        <v>677.65079286834032</v>
      </c>
      <c r="C988" s="9">
        <f t="shared" si="61"/>
        <v>1.1402497875589713E-5</v>
      </c>
      <c r="D988" s="9">
        <f t="shared" si="62"/>
        <v>0.998859750212441</v>
      </c>
      <c r="E988" s="9">
        <f t="shared" si="63"/>
        <v>1.1402497875590001E-3</v>
      </c>
      <c r="T988" s="9"/>
      <c r="U988" s="9"/>
      <c r="V988" s="9"/>
      <c r="W988" s="17"/>
      <c r="X988" s="9"/>
    </row>
    <row r="989" spans="2:24">
      <c r="B989" s="9">
        <f t="shared" si="64"/>
        <v>678.34156839623859</v>
      </c>
      <c r="C989" s="9">
        <f t="shared" si="61"/>
        <v>1.1324003632333743E-5</v>
      </c>
      <c r="D989" s="9">
        <f t="shared" si="62"/>
        <v>0.99886759963676663</v>
      </c>
      <c r="E989" s="9">
        <f t="shared" si="63"/>
        <v>1.1324003632333657E-3</v>
      </c>
      <c r="T989" s="9"/>
      <c r="U989" s="9"/>
      <c r="V989" s="9"/>
      <c r="W989" s="17"/>
      <c r="X989" s="9"/>
    </row>
    <row r="990" spans="2:24">
      <c r="B990" s="9">
        <f t="shared" si="64"/>
        <v>679.03234392413685</v>
      </c>
      <c r="C990" s="9">
        <f t="shared" si="61"/>
        <v>1.1246049739647583E-5</v>
      </c>
      <c r="D990" s="9">
        <f t="shared" si="62"/>
        <v>0.99887539502603528</v>
      </c>
      <c r="E990" s="9">
        <f t="shared" si="63"/>
        <v>1.1246049739647157E-3</v>
      </c>
      <c r="T990" s="9"/>
      <c r="U990" s="9"/>
      <c r="V990" s="9"/>
      <c r="W990" s="17"/>
      <c r="X990" s="9"/>
    </row>
    <row r="991" spans="2:24">
      <c r="B991" s="9">
        <f t="shared" si="64"/>
        <v>679.72311945203512</v>
      </c>
      <c r="C991" s="9">
        <f t="shared" si="61"/>
        <v>1.1168632477784076E-5</v>
      </c>
      <c r="D991" s="9">
        <f t="shared" si="62"/>
        <v>0.99888313675222162</v>
      </c>
      <c r="E991" s="9">
        <f t="shared" si="63"/>
        <v>1.1168632477783769E-3</v>
      </c>
      <c r="T991" s="9"/>
      <c r="U991" s="9"/>
      <c r="V991" s="9"/>
      <c r="W991" s="17"/>
      <c r="X991" s="9"/>
    </row>
    <row r="992" spans="2:24">
      <c r="B992" s="9">
        <f t="shared" si="64"/>
        <v>680.41389497993339</v>
      </c>
      <c r="C992" s="9">
        <f t="shared" si="61"/>
        <v>1.1091748152602612E-5</v>
      </c>
      <c r="D992" s="9">
        <f t="shared" si="62"/>
        <v>0.99889082518473971</v>
      </c>
      <c r="E992" s="9">
        <f t="shared" si="63"/>
        <v>1.1091748152602943E-3</v>
      </c>
      <c r="T992" s="9"/>
      <c r="U992" s="9"/>
      <c r="V992" s="9"/>
      <c r="W992" s="17"/>
      <c r="X992" s="9"/>
    </row>
    <row r="993" spans="2:24">
      <c r="B993" s="9">
        <f t="shared" si="64"/>
        <v>681.10467050783166</v>
      </c>
      <c r="C993" s="9">
        <f t="shared" si="61"/>
        <v>1.1015393095392893E-5</v>
      </c>
      <c r="D993" s="9">
        <f t="shared" si="62"/>
        <v>0.99889846069046073</v>
      </c>
      <c r="E993" s="9">
        <f t="shared" si="63"/>
        <v>1.1015393095392678E-3</v>
      </c>
      <c r="T993" s="9"/>
      <c r="U993" s="9"/>
      <c r="V993" s="9"/>
      <c r="W993" s="17"/>
      <c r="X993" s="9"/>
    </row>
    <row r="994" spans="2:24">
      <c r="B994" s="9">
        <f t="shared" si="64"/>
        <v>681.79544603572992</v>
      </c>
      <c r="C994" s="9">
        <f t="shared" si="61"/>
        <v>1.0939563662699826E-5</v>
      </c>
      <c r="D994" s="9">
        <f t="shared" si="62"/>
        <v>0.99890604363373003</v>
      </c>
      <c r="E994" s="9">
        <f t="shared" si="63"/>
        <v>1.0939563662699658E-3</v>
      </c>
      <c r="T994" s="9"/>
      <c r="U994" s="9"/>
      <c r="V994" s="9"/>
      <c r="W994" s="17"/>
      <c r="X994" s="9"/>
    </row>
    <row r="995" spans="2:24">
      <c r="B995" s="9">
        <f t="shared" si="64"/>
        <v>682.48622156362819</v>
      </c>
      <c r="C995" s="9">
        <f t="shared" si="61"/>
        <v>1.0864256236149682E-5</v>
      </c>
      <c r="D995" s="9">
        <f t="shared" si="62"/>
        <v>0.99891357437638506</v>
      </c>
      <c r="E995" s="9">
        <f t="shared" si="63"/>
        <v>1.0864256236149394E-3</v>
      </c>
      <c r="T995" s="9"/>
      <c r="U995" s="9"/>
      <c r="V995" s="9"/>
      <c r="W995" s="17"/>
      <c r="X995" s="9"/>
    </row>
    <row r="996" spans="2:24">
      <c r="B996" s="9">
        <f t="shared" si="64"/>
        <v>683.17699709152646</v>
      </c>
      <c r="C996" s="9">
        <f t="shared" si="61"/>
        <v>1.0789467222277458E-5</v>
      </c>
      <c r="D996" s="9">
        <f t="shared" si="62"/>
        <v>0.99892105327777225</v>
      </c>
      <c r="E996" s="9">
        <f t="shared" si="63"/>
        <v>1.0789467222277471E-3</v>
      </c>
      <c r="T996" s="9"/>
      <c r="U996" s="9"/>
      <c r="V996" s="9"/>
      <c r="W996" s="17"/>
      <c r="X996" s="9"/>
    </row>
    <row r="997" spans="2:24">
      <c r="B997" s="9">
        <f t="shared" si="64"/>
        <v>683.86777261942473</v>
      </c>
      <c r="C997" s="9">
        <f t="shared" si="61"/>
        <v>1.0715193052355365E-5</v>
      </c>
      <c r="D997" s="9">
        <f t="shared" si="62"/>
        <v>0.99892848069476448</v>
      </c>
      <c r="E997" s="9">
        <f t="shared" si="63"/>
        <v>1.0715193052355243E-3</v>
      </c>
      <c r="T997" s="9"/>
      <c r="U997" s="9"/>
      <c r="V997" s="9"/>
      <c r="W997" s="17"/>
      <c r="X997" s="9"/>
    </row>
    <row r="998" spans="2:24">
      <c r="B998" s="9">
        <f t="shared" si="64"/>
        <v>684.55854814732299</v>
      </c>
      <c r="C998" s="9">
        <f t="shared" si="61"/>
        <v>1.0641430182222599E-5</v>
      </c>
      <c r="D998" s="9">
        <f t="shared" si="62"/>
        <v>0.99893585698177778</v>
      </c>
      <c r="E998" s="9">
        <f t="shared" si="63"/>
        <v>1.0641430182222189E-3</v>
      </c>
      <c r="T998" s="9"/>
      <c r="U998" s="9"/>
      <c r="V998" s="9"/>
      <c r="W998" s="17"/>
      <c r="X998" s="9"/>
    </row>
    <row r="999" spans="2:24">
      <c r="B999" s="9">
        <f t="shared" si="64"/>
        <v>685.24932367522126</v>
      </c>
      <c r="C999" s="9">
        <f t="shared" si="61"/>
        <v>1.0568175092116163E-5</v>
      </c>
      <c r="D999" s="9">
        <f t="shared" si="62"/>
        <v>0.9989431824907884</v>
      </c>
      <c r="E999" s="9">
        <f t="shared" si="63"/>
        <v>1.056817509211605E-3</v>
      </c>
      <c r="T999" s="9"/>
      <c r="U999" s="9"/>
      <c r="V999" s="9"/>
      <c r="W999" s="17"/>
      <c r="X999" s="9"/>
    </row>
    <row r="1000" spans="2:24">
      <c r="B1000" s="9">
        <f t="shared" si="64"/>
        <v>685.94009920311953</v>
      </c>
      <c r="C1000" s="9">
        <f t="shared" si="61"/>
        <v>1.0495424286502938E-5</v>
      </c>
      <c r="D1000" s="9">
        <f t="shared" si="62"/>
        <v>0.9989504575713497</v>
      </c>
      <c r="E1000" s="9">
        <f t="shared" si="63"/>
        <v>1.0495424286502963E-3</v>
      </c>
      <c r="T1000" s="9"/>
      <c r="U1000" s="9"/>
      <c r="V1000" s="9"/>
      <c r="W1000" s="17"/>
      <c r="X1000" s="9"/>
    </row>
    <row r="1001" spans="2:24">
      <c r="B1001" s="9">
        <f t="shared" si="64"/>
        <v>686.6308747310178</v>
      </c>
      <c r="C1001" s="9">
        <f t="shared" si="61"/>
        <v>1.0423174293912882E-5</v>
      </c>
      <c r="D1001" s="9">
        <f t="shared" si="62"/>
        <v>0.99895768257060868</v>
      </c>
      <c r="E1001" s="9">
        <f t="shared" si="63"/>
        <v>1.0423174293913151E-3</v>
      </c>
      <c r="T1001" s="9"/>
      <c r="U1001" s="9"/>
      <c r="V1001" s="9"/>
      <c r="W1001" s="17"/>
      <c r="X1001" s="9"/>
    </row>
    <row r="1002" spans="2:24">
      <c r="B1002" s="9">
        <f t="shared" si="64"/>
        <v>687.32165025891607</v>
      </c>
      <c r="C1002" s="9">
        <f t="shared" si="61"/>
        <v>1.0351421666773414E-5</v>
      </c>
      <c r="D1002" s="9">
        <f t="shared" si="62"/>
        <v>0.99896485783332267</v>
      </c>
      <c r="E1002" s="9">
        <f t="shared" si="63"/>
        <v>1.0351421666773275E-3</v>
      </c>
      <c r="T1002" s="9"/>
      <c r="U1002" s="9"/>
      <c r="V1002" s="9"/>
      <c r="W1002" s="17"/>
      <c r="X1002" s="9"/>
    </row>
    <row r="1003" spans="2:24">
      <c r="B1003" s="9">
        <f t="shared" si="64"/>
        <v>688.01242578681433</v>
      </c>
      <c r="C1003" s="9">
        <f t="shared" si="61"/>
        <v>1.0280162981244846E-5</v>
      </c>
      <c r="D1003" s="9">
        <f t="shared" si="62"/>
        <v>0.99897198370187557</v>
      </c>
      <c r="E1003" s="9">
        <f t="shared" si="63"/>
        <v>1.0280162981244345E-3</v>
      </c>
      <c r="T1003" s="9"/>
      <c r="U1003" s="9"/>
      <c r="V1003" s="9"/>
      <c r="W1003" s="17"/>
      <c r="X1003" s="9"/>
    </row>
    <row r="1004" spans="2:24">
      <c r="B1004" s="9">
        <f t="shared" si="64"/>
        <v>688.7032013147126</v>
      </c>
      <c r="C1004" s="9">
        <f t="shared" si="61"/>
        <v>1.0209394837057043E-5</v>
      </c>
      <c r="D1004" s="9">
        <f t="shared" si="62"/>
        <v>0.99897906051629426</v>
      </c>
      <c r="E1004" s="9">
        <f t="shared" si="63"/>
        <v>1.0209394837057406E-3</v>
      </c>
      <c r="T1004" s="9"/>
      <c r="U1004" s="9"/>
      <c r="V1004" s="9"/>
      <c r="W1004" s="17"/>
      <c r="X1004" s="9"/>
    </row>
    <row r="1005" spans="2:24">
      <c r="B1005" s="9">
        <f t="shared" si="64"/>
        <v>689.39397684261087</v>
      </c>
      <c r="C1005" s="9">
        <f t="shared" si="61"/>
        <v>1.0139113857347162E-5</v>
      </c>
      <c r="D1005" s="9">
        <f t="shared" si="62"/>
        <v>0.9989860886142653</v>
      </c>
      <c r="E1005" s="9">
        <f t="shared" si="63"/>
        <v>1.0139113857347004E-3</v>
      </c>
      <c r="T1005" s="9"/>
      <c r="U1005" s="9"/>
      <c r="V1005" s="9"/>
      <c r="W1005" s="17"/>
      <c r="X1005" s="9"/>
    </row>
    <row r="1006" spans="2:24">
      <c r="B1006" s="9">
        <f t="shared" si="64"/>
        <v>690.08475237050914</v>
      </c>
      <c r="C1006" s="9">
        <f t="shared" si="61"/>
        <v>1.0069316688498541E-5</v>
      </c>
      <c r="D1006" s="9">
        <f t="shared" si="62"/>
        <v>0.99899306833115009</v>
      </c>
      <c r="E1006" s="9">
        <f t="shared" si="63"/>
        <v>1.0069316688499086E-3</v>
      </c>
      <c r="T1006" s="9"/>
      <c r="U1006" s="9"/>
      <c r="V1006" s="9"/>
      <c r="W1006" s="17"/>
      <c r="X1006" s="9"/>
    </row>
    <row r="1007" spans="2:24">
      <c r="B1007" s="7">
        <f>-$B$4*LN(1-0.999)</f>
        <v>690.77552789821357</v>
      </c>
      <c r="C1007" s="9">
        <f t="shared" si="61"/>
        <v>1.0000000000000011E-5</v>
      </c>
      <c r="D1007" s="9">
        <f t="shared" si="62"/>
        <v>0.999</v>
      </c>
      <c r="E1007" s="9">
        <f t="shared" si="63"/>
        <v>1.0000000000000009E-3</v>
      </c>
      <c r="T1007" s="9"/>
      <c r="U1007" s="9"/>
      <c r="V1007" s="9"/>
      <c r="W1007" s="17"/>
      <c r="X1007" s="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Q7" sqref="Q7"/>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7</v>
      </c>
    </row>
    <row r="3" spans="1:24">
      <c r="A3" s="14" t="s">
        <v>1</v>
      </c>
      <c r="B3" s="1">
        <v>1</v>
      </c>
      <c r="C3" s="14" t="s">
        <v>85</v>
      </c>
      <c r="T3" s="14"/>
    </row>
    <row r="4" spans="1:24">
      <c r="A4" s="14" t="s">
        <v>2</v>
      </c>
      <c r="B4" s="11">
        <v>2</v>
      </c>
      <c r="C4" s="14" t="s">
        <v>84</v>
      </c>
      <c r="T4" s="14"/>
      <c r="W4" s="10">
        <f t="array" ref="W4">MAX(ABS(W7:W1007))</f>
        <v>0</v>
      </c>
      <c r="X4" s="10">
        <f t="array" ref="X4">MAX(ABS(X7:X1007))</f>
        <v>0</v>
      </c>
    </row>
    <row r="6" spans="1:24">
      <c r="B6" s="4" t="s">
        <v>4</v>
      </c>
      <c r="C6" s="4" t="s">
        <v>5</v>
      </c>
      <c r="D6" s="4" t="s">
        <v>6</v>
      </c>
      <c r="E6" s="4" t="s">
        <v>16</v>
      </c>
      <c r="O6" s="2"/>
      <c r="T6" s="4" t="s">
        <v>4</v>
      </c>
      <c r="U6" s="4" t="s">
        <v>5</v>
      </c>
      <c r="V6" s="4" t="s">
        <v>6</v>
      </c>
      <c r="W6" s="16" t="str">
        <f>"Diff("&amp;U6&amp;")"</f>
        <v>Diff(f(x))</v>
      </c>
      <c r="X6" s="4" t="str">
        <f>"Diff("&amp;V6&amp;")"</f>
        <v>Diff(F(x))</v>
      </c>
    </row>
    <row r="7" spans="1:24">
      <c r="B7" s="10">
        <v>1E-10</v>
      </c>
      <c r="C7" s="9">
        <f>IFERROR((B7^($B$3-1)*EXP(-B7/$B$4))/(($B$4^$B$3)*(EXP(GAMMALN($B$3)))),0)</f>
        <v>0.49999999999585798</v>
      </c>
      <c r="D7" s="9">
        <f>GAMMADIST(B7,$B$3,$B$4,1)</f>
        <v>5.0000000000835816E-11</v>
      </c>
      <c r="E7" s="9">
        <f>1-D7</f>
        <v>0.99999999995</v>
      </c>
      <c r="T7" s="10">
        <f>B7</f>
        <v>1E-10</v>
      </c>
      <c r="U7" s="9"/>
      <c r="V7" s="9"/>
      <c r="W7" s="17"/>
      <c r="X7" s="9"/>
    </row>
    <row r="8" spans="1:24">
      <c r="B8" s="9">
        <f>B7+($B$7+$B$1007)/1000</f>
        <v>1.3815510658147592E-2</v>
      </c>
      <c r="C8" s="9">
        <f t="shared" ref="C8:C71" si="0">IFERROR((B8^($B$3-1)*EXP(-B8/$B$4))/(($B$4^$B$3)*(EXP(GAMMALN($B$3)))),0)</f>
        <v>0.49655802420630785</v>
      </c>
      <c r="D8" s="9">
        <f t="shared" ref="D8:D71" si="1">GAMMADIST(B8,$B$3,$B$4,1)</f>
        <v>6.8839516289699093E-3</v>
      </c>
      <c r="E8" s="9">
        <f t="shared" ref="E8:E71" si="2">1-D8</f>
        <v>0.99311604837103007</v>
      </c>
      <c r="T8" s="9"/>
      <c r="U8" s="9"/>
      <c r="V8" s="9"/>
      <c r="W8" s="17"/>
      <c r="X8" s="9"/>
    </row>
    <row r="9" spans="1:24">
      <c r="B9" s="9">
        <f t="shared" ref="B9:B72" si="3">B8+($B$7+$B$1007)/1000</f>
        <v>2.7631021216295182E-2</v>
      </c>
      <c r="C9" s="9">
        <f t="shared" si="0"/>
        <v>0.49313974281142969</v>
      </c>
      <c r="D9" s="9">
        <f t="shared" si="1"/>
        <v>1.3720514414710429E-2</v>
      </c>
      <c r="E9" s="9">
        <f t="shared" si="2"/>
        <v>0.98627948558528955</v>
      </c>
      <c r="O9" s="2" t="s">
        <v>41</v>
      </c>
      <c r="T9" s="9"/>
      <c r="U9" s="9"/>
      <c r="V9" s="9"/>
      <c r="W9" s="17"/>
      <c r="X9" s="9"/>
    </row>
    <row r="10" spans="1:24">
      <c r="B10" s="9">
        <f t="shared" si="3"/>
        <v>4.1446531774442776E-2</v>
      </c>
      <c r="C10" s="9">
        <f t="shared" si="0"/>
        <v>0.4897449927001577</v>
      </c>
      <c r="D10" s="9">
        <f t="shared" si="1"/>
        <v>2.0510014641292484E-2</v>
      </c>
      <c r="E10" s="9">
        <f t="shared" si="2"/>
        <v>0.97948998535870757</v>
      </c>
      <c r="O10" s="2" t="s">
        <v>9</v>
      </c>
      <c r="P10">
        <f>B3*B4</f>
        <v>2</v>
      </c>
      <c r="T10" s="9"/>
      <c r="U10" s="9"/>
      <c r="V10" s="9"/>
      <c r="W10" s="17"/>
      <c r="X10" s="9"/>
    </row>
    <row r="11" spans="1:24" ht="17.25">
      <c r="B11" s="9">
        <f t="shared" si="3"/>
        <v>5.5262042332590369E-2</v>
      </c>
      <c r="C11" s="9">
        <f t="shared" si="0"/>
        <v>0.48637361188427508</v>
      </c>
      <c r="D11" s="9">
        <f t="shared" si="1"/>
        <v>2.7252776272562153E-2</v>
      </c>
      <c r="E11" s="9">
        <f t="shared" si="2"/>
        <v>0.97274722372743783</v>
      </c>
      <c r="O11" s="2" t="s">
        <v>10</v>
      </c>
      <c r="P11">
        <f>P12+P10^2</f>
        <v>8</v>
      </c>
      <c r="T11" s="9"/>
      <c r="U11" s="9"/>
      <c r="V11" s="9"/>
      <c r="W11" s="17"/>
      <c r="X11" s="9"/>
    </row>
    <row r="12" spans="1:24" ht="18.75">
      <c r="B12" s="9">
        <f t="shared" si="3"/>
        <v>6.9077552890737956E-2</v>
      </c>
      <c r="C12" s="9">
        <f t="shared" si="0"/>
        <v>0.48302543949068394</v>
      </c>
      <c r="D12" s="9">
        <f t="shared" si="1"/>
        <v>3.3949121058059077E-2</v>
      </c>
      <c r="E12" s="9">
        <f t="shared" si="2"/>
        <v>0.96605087894194097</v>
      </c>
      <c r="O12" s="2" t="s">
        <v>11</v>
      </c>
      <c r="P12">
        <f>B3*B4^2</f>
        <v>4</v>
      </c>
      <c r="T12" s="9"/>
      <c r="U12" s="9"/>
      <c r="V12" s="9"/>
      <c r="W12" s="17"/>
      <c r="X12" s="9"/>
    </row>
    <row r="13" spans="1:24" ht="18">
      <c r="B13" s="9">
        <f t="shared" si="3"/>
        <v>8.2893063448885543E-2</v>
      </c>
      <c r="C13" s="9">
        <f t="shared" si="0"/>
        <v>0.4797003157537289</v>
      </c>
      <c r="D13" s="9">
        <f t="shared" si="1"/>
        <v>4.0599368527463396E-2</v>
      </c>
      <c r="E13" s="9">
        <f t="shared" si="2"/>
        <v>0.95940063147253662</v>
      </c>
      <c r="O13" s="2" t="s">
        <v>12</v>
      </c>
      <c r="P13">
        <f>SQRT(P12)</f>
        <v>2</v>
      </c>
      <c r="T13" s="9"/>
      <c r="U13" s="9"/>
      <c r="V13" s="9"/>
      <c r="W13" s="17"/>
      <c r="X13" s="9"/>
    </row>
    <row r="14" spans="1:24">
      <c r="B14" s="9">
        <f t="shared" si="3"/>
        <v>9.670857400703313E-2</v>
      </c>
      <c r="C14" s="9">
        <f t="shared" si="0"/>
        <v>0.47639808200757378</v>
      </c>
      <c r="D14" s="9">
        <f t="shared" si="1"/>
        <v>4.7203836009535642E-2</v>
      </c>
      <c r="E14" s="9">
        <f t="shared" si="2"/>
        <v>0.95279616399046441</v>
      </c>
      <c r="T14" s="9"/>
      <c r="U14" s="9"/>
      <c r="V14" s="9"/>
      <c r="W14" s="17"/>
      <c r="X14" s="9"/>
    </row>
    <row r="15" spans="1:24">
      <c r="B15" s="9">
        <f t="shared" si="3"/>
        <v>0.11052408456518072</v>
      </c>
      <c r="C15" s="9">
        <f t="shared" si="0"/>
        <v>0.47311858067863027</v>
      </c>
      <c r="D15" s="9">
        <f t="shared" si="1"/>
        <v>5.3762838646727089E-2</v>
      </c>
      <c r="E15" s="9">
        <f t="shared" si="2"/>
        <v>0.94623716135327296</v>
      </c>
      <c r="T15" s="9"/>
      <c r="U15" s="9"/>
      <c r="V15" s="9"/>
      <c r="W15" s="17"/>
      <c r="X15" s="9"/>
    </row>
    <row r="16" spans="1:24">
      <c r="B16" s="9">
        <f t="shared" si="3"/>
        <v>0.1243395951233283</v>
      </c>
      <c r="C16" s="9">
        <f t="shared" si="0"/>
        <v>0.46986165527803897</v>
      </c>
      <c r="D16" s="9">
        <f t="shared" si="1"/>
        <v>6.0276689409602915E-2</v>
      </c>
      <c r="E16" s="9">
        <f t="shared" si="2"/>
        <v>0.93972331059039704</v>
      </c>
      <c r="O16" s="3" t="s">
        <v>20</v>
      </c>
      <c r="P16" s="3" t="s">
        <v>21</v>
      </c>
      <c r="T16" s="9"/>
      <c r="U16" s="9"/>
      <c r="V16" s="9"/>
      <c r="W16" s="17"/>
      <c r="X16" s="9"/>
    </row>
    <row r="17" spans="2:24">
      <c r="B17" s="9">
        <f t="shared" si="3"/>
        <v>0.1381551056814759</v>
      </c>
      <c r="C17" s="9">
        <f t="shared" si="0"/>
        <v>0.46662715039420227</v>
      </c>
      <c r="D17" s="9">
        <f t="shared" si="1"/>
        <v>6.6745699111081566E-2</v>
      </c>
      <c r="E17" s="9">
        <f t="shared" si="2"/>
        <v>0.93325430088891848</v>
      </c>
      <c r="O17" s="8">
        <v>0.95</v>
      </c>
      <c r="P17" s="10">
        <f>GAMMAINV(O17,$B$3,$B$4)</f>
        <v>5.9914645471914092</v>
      </c>
      <c r="T17" s="9"/>
      <c r="U17" s="9"/>
      <c r="V17" s="9"/>
      <c r="W17" s="17"/>
      <c r="X17" s="9"/>
    </row>
    <row r="18" spans="2:24">
      <c r="B18" s="9">
        <f t="shared" si="3"/>
        <v>0.15197061623962349</v>
      </c>
      <c r="C18" s="9">
        <f t="shared" si="0"/>
        <v>0.46341491168536847</v>
      </c>
      <c r="D18" s="9">
        <f t="shared" si="1"/>
        <v>7.3170176420495753E-2</v>
      </c>
      <c r="E18" s="9">
        <f t="shared" si="2"/>
        <v>0.92682982357950427</v>
      </c>
      <c r="O18" s="8">
        <v>0.9</v>
      </c>
      <c r="P18" s="10">
        <f t="shared" ref="P18:P27" si="4">GAMMAINV(O18,$B$3,$B$4)</f>
        <v>4.605170186071522</v>
      </c>
      <c r="T18" s="9"/>
      <c r="U18" s="9"/>
      <c r="V18" s="9"/>
      <c r="W18" s="17"/>
      <c r="X18" s="9"/>
    </row>
    <row r="19" spans="2:24">
      <c r="B19" s="9">
        <f t="shared" si="3"/>
        <v>0.16578612679777108</v>
      </c>
      <c r="C19" s="9">
        <f t="shared" si="0"/>
        <v>0.46022478587226689</v>
      </c>
      <c r="D19" s="9">
        <f t="shared" si="1"/>
        <v>7.9550428292219436E-2</v>
      </c>
      <c r="E19" s="9">
        <f t="shared" si="2"/>
        <v>0.92044957170778052</v>
      </c>
      <c r="O19" s="8">
        <v>0.8</v>
      </c>
      <c r="P19" s="10">
        <f t="shared" si="4"/>
        <v>3.2188758249516329</v>
      </c>
      <c r="T19" s="9"/>
      <c r="U19" s="9"/>
      <c r="V19" s="9"/>
      <c r="W19" s="17"/>
      <c r="X19" s="9"/>
    </row>
    <row r="20" spans="2:24">
      <c r="B20" s="9">
        <f t="shared" si="3"/>
        <v>0.17960163735591866</v>
      </c>
      <c r="C20" s="9">
        <f t="shared" si="0"/>
        <v>0.45705662073079428</v>
      </c>
      <c r="D20" s="9">
        <f t="shared" si="1"/>
        <v>8.5886758571489211E-2</v>
      </c>
      <c r="E20" s="9">
        <f t="shared" si="2"/>
        <v>0.9141132414285108</v>
      </c>
      <c r="O20" s="8">
        <v>0.75</v>
      </c>
      <c r="P20" s="10">
        <f t="shared" si="4"/>
        <v>2.7725887223232135</v>
      </c>
      <c r="T20" s="9"/>
      <c r="U20" s="9"/>
      <c r="V20" s="9"/>
      <c r="W20" s="17"/>
      <c r="X20" s="9"/>
    </row>
    <row r="21" spans="2:24">
      <c r="B21" s="9">
        <f t="shared" si="3"/>
        <v>0.19341714791406625</v>
      </c>
      <c r="C21" s="9">
        <f t="shared" si="0"/>
        <v>0.45391026508475019</v>
      </c>
      <c r="D21" s="9">
        <f t="shared" si="1"/>
        <v>9.217946985779113E-2</v>
      </c>
      <c r="E21" s="9">
        <f t="shared" si="2"/>
        <v>0.90782053014220887</v>
      </c>
      <c r="O21" s="8">
        <f>2/3</f>
        <v>0.66666666666666663</v>
      </c>
      <c r="P21" s="10">
        <f t="shared" si="4"/>
        <v>2.197224577419651</v>
      </c>
      <c r="T21" s="9"/>
      <c r="U21" s="9"/>
      <c r="V21" s="9"/>
      <c r="W21" s="17"/>
      <c r="X21" s="9"/>
    </row>
    <row r="22" spans="2:24">
      <c r="B22" s="9">
        <f t="shared" si="3"/>
        <v>0.20723265847221384</v>
      </c>
      <c r="C22" s="9">
        <f t="shared" si="0"/>
        <v>0.45078556879862436</v>
      </c>
      <c r="D22" s="9">
        <f t="shared" si="1"/>
        <v>9.84288624212281E-2</v>
      </c>
      <c r="E22" s="9">
        <f t="shared" si="2"/>
        <v>0.90157113757877194</v>
      </c>
      <c r="O22" s="8">
        <v>0.5</v>
      </c>
      <c r="P22" s="10">
        <f t="shared" si="4"/>
        <v>1.3862943760896287</v>
      </c>
      <c r="T22" s="9"/>
      <c r="U22" s="9"/>
      <c r="V22" s="9"/>
      <c r="W22" s="17"/>
      <c r="X22" s="9"/>
    </row>
    <row r="23" spans="2:24">
      <c r="B23" s="9">
        <f t="shared" si="3"/>
        <v>0.22104816903036142</v>
      </c>
      <c r="C23" s="9">
        <f t="shared" si="0"/>
        <v>0.44768238277043176</v>
      </c>
      <c r="D23" s="9">
        <f t="shared" si="1"/>
        <v>0.10463523446456131</v>
      </c>
      <c r="E23" s="9">
        <f t="shared" si="2"/>
        <v>0.89536476553543864</v>
      </c>
      <c r="O23" s="8">
        <f>1/3</f>
        <v>0.33333333333333331</v>
      </c>
      <c r="P23" s="10">
        <f t="shared" si="4"/>
        <v>0.81093021787581088</v>
      </c>
      <c r="T23" s="9"/>
      <c r="U23" s="9"/>
      <c r="V23" s="9"/>
      <c r="W23" s="17"/>
      <c r="X23" s="9"/>
    </row>
    <row r="24" spans="2:24">
      <c r="B24" s="9">
        <f t="shared" si="3"/>
        <v>0.23486367958850901</v>
      </c>
      <c r="C24" s="9">
        <f t="shared" si="0"/>
        <v>0.44460055892459838</v>
      </c>
      <c r="D24" s="9">
        <f t="shared" si="1"/>
        <v>0.11079888213737729</v>
      </c>
      <c r="E24" s="9">
        <f t="shared" si="2"/>
        <v>0.88920111786262268</v>
      </c>
      <c r="O24" s="8">
        <v>0.25</v>
      </c>
      <c r="P24" s="10">
        <f t="shared" si="4"/>
        <v>0.57536414727941598</v>
      </c>
      <c r="T24" s="9"/>
      <c r="U24" s="9"/>
      <c r="V24" s="9"/>
      <c r="W24" s="17"/>
      <c r="X24" s="9"/>
    </row>
    <row r="25" spans="2:24">
      <c r="B25" s="9">
        <f t="shared" si="3"/>
        <v>0.2486791901466566</v>
      </c>
      <c r="C25" s="9">
        <f t="shared" si="0"/>
        <v>0.44153995020489517</v>
      </c>
      <c r="D25" s="9">
        <f t="shared" si="1"/>
        <v>0.11692009955014944</v>
      </c>
      <c r="E25" s="9">
        <f t="shared" si="2"/>
        <v>0.88307990044985052</v>
      </c>
      <c r="O25" s="8">
        <v>0.2</v>
      </c>
      <c r="P25" s="10">
        <f t="shared" si="4"/>
        <v>0.44628710292021267</v>
      </c>
      <c r="T25" s="9"/>
      <c r="U25" s="9"/>
      <c r="V25" s="9"/>
      <c r="W25" s="17"/>
      <c r="X25" s="9"/>
    </row>
    <row r="26" spans="2:24">
      <c r="B26" s="9">
        <f t="shared" si="3"/>
        <v>0.26249470070480418</v>
      </c>
      <c r="C26" s="9">
        <f t="shared" si="0"/>
        <v>0.43850041056742117</v>
      </c>
      <c r="D26" s="9">
        <f t="shared" si="1"/>
        <v>0.12299917878819454</v>
      </c>
      <c r="E26" s="9">
        <f t="shared" si="2"/>
        <v>0.87700082121180545</v>
      </c>
      <c r="O26" s="8">
        <v>0.1</v>
      </c>
      <c r="P26" s="10">
        <f t="shared" si="4"/>
        <v>0.21072103136433784</v>
      </c>
      <c r="T26" s="9"/>
      <c r="U26" s="9"/>
      <c r="V26" s="9"/>
      <c r="W26" s="17"/>
      <c r="X26" s="9"/>
    </row>
    <row r="27" spans="2:24">
      <c r="B27" s="9">
        <f t="shared" si="3"/>
        <v>0.2763102112629518</v>
      </c>
      <c r="C27" s="9">
        <f t="shared" si="0"/>
        <v>0.43548179497363443</v>
      </c>
      <c r="D27" s="9">
        <f t="shared" si="1"/>
        <v>0.12903640992552404</v>
      </c>
      <c r="E27" s="9">
        <f t="shared" si="2"/>
        <v>0.87096359007447599</v>
      </c>
      <c r="O27" s="8">
        <v>0.05</v>
      </c>
      <c r="P27" s="10">
        <f t="shared" si="4"/>
        <v>0.10258658882167257</v>
      </c>
      <c r="T27" s="9"/>
      <c r="U27" s="9"/>
      <c r="V27" s="9"/>
      <c r="W27" s="17"/>
      <c r="X27" s="9"/>
    </row>
    <row r="28" spans="2:24">
      <c r="B28" s="9">
        <f t="shared" si="3"/>
        <v>0.29012572182109941</v>
      </c>
      <c r="C28" s="9">
        <f t="shared" si="0"/>
        <v>0.43248395938343148</v>
      </c>
      <c r="D28" s="9">
        <f t="shared" si="1"/>
        <v>0.13503208103859093</v>
      </c>
      <c r="E28" s="9">
        <f t="shared" si="2"/>
        <v>0.86496791896140901</v>
      </c>
      <c r="T28" s="9"/>
      <c r="U28" s="9"/>
      <c r="V28" s="9"/>
      <c r="W28" s="17"/>
      <c r="X28" s="9"/>
    </row>
    <row r="29" spans="2:24">
      <c r="B29" s="9">
        <f t="shared" si="3"/>
        <v>0.30394123237924703</v>
      </c>
      <c r="C29" s="9">
        <f t="shared" si="0"/>
        <v>0.42950676074827371</v>
      </c>
      <c r="D29" s="9">
        <f t="shared" si="1"/>
        <v>0.14098647821993282</v>
      </c>
      <c r="E29" s="9">
        <f t="shared" si="2"/>
        <v>0.85901352178006718</v>
      </c>
      <c r="T29" s="9"/>
      <c r="U29" s="9"/>
      <c r="V29" s="9"/>
      <c r="W29" s="17"/>
      <c r="X29" s="9"/>
    </row>
    <row r="30" spans="2:24">
      <c r="B30" s="9">
        <f t="shared" si="3"/>
        <v>0.31775674293739464</v>
      </c>
      <c r="C30" s="9">
        <f t="shared" si="0"/>
        <v>0.42655005700436188</v>
      </c>
      <c r="D30" s="9">
        <f t="shared" si="1"/>
        <v>0.14689988559171133</v>
      </c>
      <c r="E30" s="9">
        <f t="shared" si="2"/>
        <v>0.8531001144082887</v>
      </c>
      <c r="T30" s="9"/>
      <c r="U30" s="9"/>
      <c r="V30" s="9"/>
      <c r="W30" s="17"/>
      <c r="X30" s="9"/>
    </row>
    <row r="31" spans="2:24">
      <c r="B31" s="9">
        <f t="shared" si="3"/>
        <v>0.33157225349554226</v>
      </c>
      <c r="C31" s="9">
        <f t="shared" si="0"/>
        <v>0.42361370706585716</v>
      </c>
      <c r="D31" s="9">
        <f t="shared" si="1"/>
        <v>0.15277258531914809</v>
      </c>
      <c r="E31" s="9">
        <f t="shared" si="2"/>
        <v>0.84722741468085194</v>
      </c>
      <c r="T31" s="9"/>
      <c r="U31" s="9"/>
      <c r="V31" s="9"/>
      <c r="W31" s="17"/>
      <c r="X31" s="9"/>
    </row>
    <row r="32" spans="2:24">
      <c r="B32" s="9">
        <f t="shared" si="3"/>
        <v>0.34538776405368987</v>
      </c>
      <c r="C32" s="9">
        <f t="shared" si="0"/>
        <v>0.4206975708181484</v>
      </c>
      <c r="D32" s="9">
        <f t="shared" si="1"/>
        <v>0.15860485762385876</v>
      </c>
      <c r="E32" s="9">
        <f t="shared" si="2"/>
        <v>0.84139514237614121</v>
      </c>
      <c r="T32" s="9"/>
      <c r="U32" s="9"/>
      <c r="V32" s="9"/>
      <c r="W32" s="17"/>
      <c r="X32" s="9"/>
    </row>
    <row r="33" spans="2:24">
      <c r="B33" s="9">
        <f t="shared" si="3"/>
        <v>0.35920327461183749</v>
      </c>
      <c r="C33" s="9">
        <f t="shared" si="0"/>
        <v>0.41780150911116726</v>
      </c>
      <c r="D33" s="9">
        <f t="shared" si="1"/>
        <v>0.16439698079708376</v>
      </c>
      <c r="E33" s="9">
        <f t="shared" si="2"/>
        <v>0.83560301920291624</v>
      </c>
      <c r="T33" s="9"/>
      <c r="U33" s="9"/>
      <c r="V33" s="9"/>
      <c r="W33" s="17"/>
      <c r="X33" s="9"/>
    </row>
    <row r="34" spans="2:24">
      <c r="B34" s="9">
        <f t="shared" si="3"/>
        <v>0.3730187851699851</v>
      </c>
      <c r="C34" s="9">
        <f t="shared" si="0"/>
        <v>0.41492538375274707</v>
      </c>
      <c r="D34" s="9">
        <f t="shared" si="1"/>
        <v>0.17014923121281886</v>
      </c>
      <c r="E34" s="9">
        <f t="shared" si="2"/>
        <v>0.82985076878718111</v>
      </c>
      <c r="T34" s="9"/>
      <c r="U34" s="9"/>
      <c r="V34" s="9"/>
      <c r="W34" s="17"/>
      <c r="X34" s="9"/>
    </row>
    <row r="35" spans="2:24">
      <c r="B35" s="9">
        <f t="shared" si="3"/>
        <v>0.38683429572813272</v>
      </c>
      <c r="C35" s="9">
        <f t="shared" si="0"/>
        <v>0.41206905750202993</v>
      </c>
      <c r="D35" s="9">
        <f t="shared" si="1"/>
        <v>0.17586188499674382</v>
      </c>
      <c r="E35" s="9">
        <f t="shared" si="2"/>
        <v>0.82413811500325618</v>
      </c>
      <c r="T35" s="9"/>
      <c r="U35" s="9"/>
      <c r="V35" s="9"/>
      <c r="W35" s="17"/>
      <c r="X35" s="9"/>
    </row>
    <row r="36" spans="2:24">
      <c r="B36" s="9">
        <f t="shared" si="3"/>
        <v>0.40064980628628033</v>
      </c>
      <c r="C36" s="9">
        <f t="shared" si="0"/>
        <v>0.409232394062917</v>
      </c>
      <c r="D36" s="9">
        <f t="shared" si="1"/>
        <v>0.18153521186204094</v>
      </c>
      <c r="E36" s="9">
        <f t="shared" si="2"/>
        <v>0.81846478813795909</v>
      </c>
      <c r="T36" s="9"/>
      <c r="U36" s="9"/>
      <c r="V36" s="9"/>
      <c r="W36" s="17"/>
      <c r="X36" s="9"/>
    </row>
    <row r="37" spans="2:24">
      <c r="B37" s="9">
        <f t="shared" si="3"/>
        <v>0.41446531684442794</v>
      </c>
      <c r="C37" s="9">
        <f t="shared" si="0"/>
        <v>0.40641525807756529</v>
      </c>
      <c r="D37" s="9">
        <f t="shared" si="1"/>
        <v>0.18716948381640147</v>
      </c>
      <c r="E37" s="9">
        <f t="shared" si="2"/>
        <v>0.81283051618359847</v>
      </c>
      <c r="T37" s="9"/>
      <c r="U37" s="9"/>
      <c r="V37" s="9"/>
      <c r="W37" s="17"/>
      <c r="X37" s="9"/>
    </row>
    <row r="38" spans="2:24">
      <c r="B38" s="9">
        <f t="shared" si="3"/>
        <v>0.42828082740257556</v>
      </c>
      <c r="C38" s="9">
        <f t="shared" si="0"/>
        <v>0.4036175151199286</v>
      </c>
      <c r="D38" s="9">
        <f t="shared" si="1"/>
        <v>0.1927649697111809</v>
      </c>
      <c r="E38" s="9">
        <f t="shared" si="2"/>
        <v>0.80723503028881916</v>
      </c>
      <c r="T38" s="9"/>
      <c r="U38" s="9"/>
      <c r="V38" s="9"/>
      <c r="W38" s="17"/>
      <c r="X38" s="9"/>
    </row>
    <row r="39" spans="2:24">
      <c r="B39" s="9">
        <f t="shared" si="3"/>
        <v>0.44209633796072317</v>
      </c>
      <c r="C39" s="9">
        <f t="shared" si="0"/>
        <v>0.40083903168934326</v>
      </c>
      <c r="D39" s="9">
        <f t="shared" si="1"/>
        <v>0.19832193654684516</v>
      </c>
      <c r="E39" s="9">
        <f t="shared" si="2"/>
        <v>0.80167806345315484</v>
      </c>
      <c r="T39" s="9"/>
      <c r="U39" s="9"/>
      <c r="V39" s="9"/>
      <c r="W39" s="17"/>
      <c r="X39" s="9"/>
    </row>
    <row r="40" spans="2:24">
      <c r="B40" s="9">
        <f t="shared" si="3"/>
        <v>0.45591184851887079</v>
      </c>
      <c r="C40" s="9">
        <f t="shared" si="0"/>
        <v>0.39807967520415755</v>
      </c>
      <c r="D40" s="9">
        <f t="shared" si="1"/>
        <v>0.2038406494856945</v>
      </c>
      <c r="E40" s="9">
        <f t="shared" si="2"/>
        <v>0.79615935051430553</v>
      </c>
      <c r="T40" s="9"/>
      <c r="U40" s="9"/>
      <c r="V40" s="9"/>
      <c r="W40" s="17"/>
      <c r="X40" s="9"/>
    </row>
    <row r="41" spans="2:24">
      <c r="B41" s="9">
        <f t="shared" si="3"/>
        <v>0.4697273590770184</v>
      </c>
      <c r="C41" s="9">
        <f t="shared" si="0"/>
        <v>0.39533931399540545</v>
      </c>
      <c r="D41" s="9">
        <f t="shared" si="1"/>
        <v>0.20932137186449931</v>
      </c>
      <c r="E41" s="9">
        <f t="shared" si="2"/>
        <v>0.79067862813550072</v>
      </c>
      <c r="T41" s="9"/>
      <c r="U41" s="9"/>
      <c r="V41" s="9"/>
      <c r="W41" s="17"/>
      <c r="X41" s="9"/>
    </row>
    <row r="42" spans="2:24">
      <c r="B42" s="9">
        <f t="shared" si="3"/>
        <v>0.48354286963516602</v>
      </c>
      <c r="C42" s="9">
        <f t="shared" si="0"/>
        <v>0.39261781730052386</v>
      </c>
      <c r="D42" s="9">
        <f t="shared" si="1"/>
        <v>0.21476436520704681</v>
      </c>
      <c r="E42" s="9">
        <f t="shared" si="2"/>
        <v>0.78523563479295322</v>
      </c>
      <c r="T42" s="9"/>
      <c r="U42" s="9"/>
      <c r="V42" s="9"/>
      <c r="W42" s="17"/>
      <c r="X42" s="9"/>
    </row>
    <row r="43" spans="2:24">
      <c r="B43" s="9">
        <f t="shared" si="3"/>
        <v>0.49735838019331363</v>
      </c>
      <c r="C43" s="9">
        <f t="shared" si="0"/>
        <v>0.38991505525711256</v>
      </c>
      <c r="D43" s="9">
        <f t="shared" si="1"/>
        <v>0.22016988923660041</v>
      </c>
      <c r="E43" s="9">
        <f t="shared" si="2"/>
        <v>0.77983011076339959</v>
      </c>
      <c r="T43" s="9"/>
      <c r="U43" s="9"/>
      <c r="V43" s="9"/>
      <c r="W43" s="17"/>
      <c r="X43" s="9"/>
    </row>
    <row r="44" spans="2:24">
      <c r="B44" s="9">
        <f t="shared" si="3"/>
        <v>0.51117389075146125</v>
      </c>
      <c r="C44" s="9">
        <f t="shared" si="0"/>
        <v>0.38723089889673817</v>
      </c>
      <c r="D44" s="9">
        <f t="shared" si="1"/>
        <v>0.22553820188827148</v>
      </c>
      <c r="E44" s="9">
        <f t="shared" si="2"/>
        <v>0.77446179811172855</v>
      </c>
      <c r="T44" s="9"/>
      <c r="U44" s="9"/>
      <c r="V44" s="9"/>
      <c r="W44" s="17"/>
      <c r="X44" s="9"/>
    </row>
    <row r="45" spans="2:24">
      <c r="B45" s="9">
        <f t="shared" si="3"/>
        <v>0.52498940130960881</v>
      </c>
      <c r="C45" s="9">
        <f t="shared" si="0"/>
        <v>0.38456522013877953</v>
      </c>
      <c r="D45" s="9">
        <f t="shared" si="1"/>
        <v>0.23086955932130343</v>
      </c>
      <c r="E45" s="9">
        <f t="shared" si="2"/>
        <v>0.76913044067869651</v>
      </c>
      <c r="T45" s="9"/>
      <c r="U45" s="9"/>
      <c r="V45" s="9"/>
      <c r="W45" s="17"/>
      <c r="X45" s="9"/>
    </row>
    <row r="46" spans="2:24">
      <c r="B46" s="9">
        <f t="shared" si="3"/>
        <v>0.53880491186775636</v>
      </c>
      <c r="C46" s="9">
        <f t="shared" si="0"/>
        <v>0.38191789178431623</v>
      </c>
      <c r="D46" s="9">
        <f t="shared" si="1"/>
        <v>0.2361642159312704</v>
      </c>
      <c r="E46" s="9">
        <f t="shared" si="2"/>
        <v>0.76383578406872954</v>
      </c>
      <c r="T46" s="9"/>
      <c r="U46" s="9"/>
      <c r="V46" s="9"/>
      <c r="W46" s="17"/>
      <c r="X46" s="9"/>
    </row>
    <row r="47" spans="2:24">
      <c r="B47" s="9">
        <f t="shared" si="3"/>
        <v>0.55262042242590392</v>
      </c>
      <c r="C47" s="9">
        <f t="shared" si="0"/>
        <v>0.37928878751005918</v>
      </c>
      <c r="D47" s="9">
        <f t="shared" si="1"/>
        <v>0.24142242436218966</v>
      </c>
      <c r="E47" s="9">
        <f t="shared" si="2"/>
        <v>0.75857757563781036</v>
      </c>
      <c r="T47" s="9"/>
      <c r="U47" s="9"/>
      <c r="V47" s="9"/>
      <c r="W47" s="17"/>
      <c r="X47" s="9"/>
    </row>
    <row r="48" spans="2:24">
      <c r="B48" s="9">
        <f t="shared" si="3"/>
        <v>0.56643593298405148</v>
      </c>
      <c r="C48" s="9">
        <f t="shared" si="0"/>
        <v>0.3766777818623227</v>
      </c>
      <c r="D48" s="9">
        <f t="shared" si="1"/>
        <v>0.24664443551854859</v>
      </c>
      <c r="E48" s="9">
        <f t="shared" si="2"/>
        <v>0.75335556448145136</v>
      </c>
      <c r="T48" s="9"/>
      <c r="U48" s="9"/>
      <c r="V48" s="9"/>
      <c r="W48" s="17"/>
      <c r="X48" s="9"/>
    </row>
    <row r="49" spans="2:24">
      <c r="B49" s="9">
        <f t="shared" si="3"/>
        <v>0.58025144354219904</v>
      </c>
      <c r="C49" s="9">
        <f t="shared" si="0"/>
        <v>0.3740847502510381</v>
      </c>
      <c r="D49" s="9">
        <f t="shared" si="1"/>
        <v>0.25183049857724699</v>
      </c>
      <c r="E49" s="9">
        <f t="shared" si="2"/>
        <v>0.74816950142275296</v>
      </c>
      <c r="T49" s="9"/>
      <c r="U49" s="9"/>
      <c r="V49" s="9"/>
      <c r="W49" s="17"/>
      <c r="X49" s="9"/>
    </row>
    <row r="50" spans="2:24">
      <c r="B50" s="9">
        <f t="shared" si="3"/>
        <v>0.5940669541003466</v>
      </c>
      <c r="C50" s="9">
        <f t="shared" si="0"/>
        <v>0.37150956894380882</v>
      </c>
      <c r="D50" s="9">
        <f t="shared" si="1"/>
        <v>0.25698086099945489</v>
      </c>
      <c r="E50" s="9">
        <f t="shared" si="2"/>
        <v>0.74301913900054517</v>
      </c>
      <c r="T50" s="9"/>
      <c r="U50" s="9"/>
      <c r="V50" s="9"/>
      <c r="W50" s="17"/>
      <c r="X50" s="9"/>
    </row>
    <row r="51" spans="2:24">
      <c r="B51" s="9">
        <f t="shared" si="3"/>
        <v>0.60788246465849416</v>
      </c>
      <c r="C51" s="9">
        <f t="shared" si="0"/>
        <v>0.36895211506000608</v>
      </c>
      <c r="D51" s="9">
        <f t="shared" si="1"/>
        <v>0.26209576854238675</v>
      </c>
      <c r="E51" s="9">
        <f t="shared" si="2"/>
        <v>0.73790423145761319</v>
      </c>
      <c r="T51" s="9"/>
      <c r="U51" s="9"/>
      <c r="V51" s="9"/>
      <c r="W51" s="17"/>
      <c r="X51" s="9"/>
    </row>
    <row r="52" spans="2:24">
      <c r="B52" s="9">
        <f t="shared" si="3"/>
        <v>0.62169797521664172</v>
      </c>
      <c r="C52" s="9">
        <f t="shared" si="0"/>
        <v>0.36641226656490533</v>
      </c>
      <c r="D52" s="9">
        <f t="shared" si="1"/>
        <v>0.26717546527099273</v>
      </c>
      <c r="E52" s="9">
        <f t="shared" si="2"/>
        <v>0.73282453472900722</v>
      </c>
      <c r="T52" s="9"/>
      <c r="U52" s="9"/>
      <c r="V52" s="9"/>
      <c r="W52" s="17"/>
      <c r="X52" s="9"/>
    </row>
    <row r="53" spans="2:24">
      <c r="B53" s="9">
        <f t="shared" si="3"/>
        <v>0.63551348577478928</v>
      </c>
      <c r="C53" s="9">
        <f t="shared" si="0"/>
        <v>0.36388990226386325</v>
      </c>
      <c r="D53" s="9">
        <f t="shared" si="1"/>
        <v>0.272220193569566</v>
      </c>
      <c r="E53" s="9">
        <f t="shared" si="2"/>
        <v>0.72777980643043394</v>
      </c>
      <c r="T53" s="9"/>
      <c r="U53" s="9"/>
      <c r="V53" s="9"/>
      <c r="W53" s="17"/>
      <c r="X53" s="9"/>
    </row>
    <row r="54" spans="2:24">
      <c r="B54" s="9">
        <f t="shared" si="3"/>
        <v>0.64932899633293684</v>
      </c>
      <c r="C54" s="9">
        <f t="shared" si="0"/>
        <v>0.36138490179653454</v>
      </c>
      <c r="D54" s="9">
        <f t="shared" si="1"/>
        <v>0.27723019415326927</v>
      </c>
      <c r="E54" s="9">
        <f t="shared" si="2"/>
        <v>0.72276980584673067</v>
      </c>
      <c r="T54" s="9"/>
      <c r="U54" s="9"/>
      <c r="V54" s="9"/>
      <c r="W54" s="17"/>
      <c r="X54" s="9"/>
    </row>
    <row r="55" spans="2:24">
      <c r="B55" s="9">
        <f t="shared" si="3"/>
        <v>0.6631445068910844</v>
      </c>
      <c r="C55" s="9">
        <f t="shared" si="0"/>
        <v>0.35889714563112873</v>
      </c>
      <c r="D55" s="9">
        <f t="shared" si="1"/>
        <v>0.28220570607957862</v>
      </c>
      <c r="E55" s="9">
        <f t="shared" si="2"/>
        <v>0.71779429392042138</v>
      </c>
      <c r="T55" s="9"/>
      <c r="U55" s="9"/>
      <c r="V55" s="9"/>
      <c r="W55" s="17"/>
      <c r="X55" s="9"/>
    </row>
    <row r="56" spans="2:24">
      <c r="B56" s="9">
        <f t="shared" si="3"/>
        <v>0.67696001744923195</v>
      </c>
      <c r="C56" s="9">
        <f t="shared" si="0"/>
        <v>0.35642651505870626</v>
      </c>
      <c r="D56" s="9">
        <f t="shared" si="1"/>
        <v>0.28714696675964602</v>
      </c>
      <c r="E56" s="9">
        <f t="shared" si="2"/>
        <v>0.71285303324035398</v>
      </c>
      <c r="T56" s="9"/>
      <c r="U56" s="9"/>
      <c r="V56" s="9"/>
      <c r="W56" s="17"/>
      <c r="X56" s="9"/>
    </row>
    <row r="57" spans="2:24">
      <c r="B57" s="9">
        <f t="shared" si="3"/>
        <v>0.69077552800737951</v>
      </c>
      <c r="C57" s="9">
        <f t="shared" si="0"/>
        <v>0.35397289218751438</v>
      </c>
      <c r="D57" s="9">
        <f t="shared" si="1"/>
        <v>0.29205421196958214</v>
      </c>
      <c r="E57" s="9">
        <f t="shared" si="2"/>
        <v>0.70794578803041786</v>
      </c>
      <c r="T57" s="9"/>
      <c r="U57" s="9"/>
      <c r="V57" s="9"/>
      <c r="W57" s="17"/>
      <c r="X57" s="9"/>
    </row>
    <row r="58" spans="2:24">
      <c r="B58" s="9">
        <f t="shared" si="3"/>
        <v>0.70459103856552707</v>
      </c>
      <c r="C58" s="9">
        <f t="shared" si="0"/>
        <v>0.35153615993736131</v>
      </c>
      <c r="D58" s="9">
        <f t="shared" si="1"/>
        <v>0.29692767999914194</v>
      </c>
      <c r="E58" s="9">
        <f t="shared" si="2"/>
        <v>0.70307232000085806</v>
      </c>
      <c r="T58" s="9"/>
      <c r="U58" s="9"/>
      <c r="V58" s="9"/>
      <c r="W58" s="17"/>
      <c r="X58" s="9"/>
    </row>
    <row r="59" spans="2:24">
      <c r="B59" s="9">
        <f t="shared" si="3"/>
        <v>0.71840654912367463</v>
      </c>
      <c r="C59" s="9">
        <f t="shared" si="0"/>
        <v>0.34911620203402965</v>
      </c>
      <c r="D59" s="9">
        <f t="shared" si="1"/>
        <v>0.30176759577498657</v>
      </c>
      <c r="E59" s="9">
        <f t="shared" si="2"/>
        <v>0.69823240422501343</v>
      </c>
      <c r="T59" s="9"/>
      <c r="U59" s="9"/>
      <c r="V59" s="9"/>
      <c r="W59" s="17"/>
      <c r="X59" s="9"/>
    </row>
    <row r="60" spans="2:24">
      <c r="B60" s="9">
        <f t="shared" si="3"/>
        <v>0.73222205968182219</v>
      </c>
      <c r="C60" s="9">
        <f t="shared" si="0"/>
        <v>0.34671290300372815</v>
      </c>
      <c r="D60" s="9">
        <f t="shared" si="1"/>
        <v>0.30657419379989392</v>
      </c>
      <c r="E60" s="9">
        <f t="shared" si="2"/>
        <v>0.69342580620010608</v>
      </c>
      <c r="T60" s="9"/>
      <c r="U60" s="9"/>
      <c r="V60" s="9"/>
      <c r="W60" s="17"/>
      <c r="X60" s="9"/>
    </row>
    <row r="61" spans="2:24">
      <c r="B61" s="9">
        <f t="shared" si="3"/>
        <v>0.74603757023996975</v>
      </c>
      <c r="C61" s="9">
        <f t="shared" si="0"/>
        <v>0.34432614816758139</v>
      </c>
      <c r="D61" s="9">
        <f t="shared" si="1"/>
        <v>0.31134770343096241</v>
      </c>
      <c r="E61" s="9">
        <f t="shared" si="2"/>
        <v>0.68865229656903759</v>
      </c>
      <c r="T61" s="9"/>
      <c r="U61" s="9"/>
      <c r="V61" s="9"/>
      <c r="W61" s="17"/>
      <c r="X61" s="9"/>
    </row>
    <row r="62" spans="2:24">
      <c r="B62" s="9">
        <f t="shared" si="3"/>
        <v>0.75985308079811731</v>
      </c>
      <c r="C62" s="9">
        <f t="shared" si="0"/>
        <v>0.34195582363615806</v>
      </c>
      <c r="D62" s="9">
        <f t="shared" si="1"/>
        <v>0.31608835244633149</v>
      </c>
      <c r="E62" s="9">
        <f t="shared" si="2"/>
        <v>0.68391164755366851</v>
      </c>
      <c r="T62" s="9"/>
      <c r="U62" s="9"/>
      <c r="V62" s="9"/>
      <c r="W62" s="17"/>
      <c r="X62" s="9"/>
    </row>
    <row r="63" spans="2:24">
      <c r="B63" s="9">
        <f t="shared" si="3"/>
        <v>0.77366859135626487</v>
      </c>
      <c r="C63" s="9">
        <f t="shared" si="0"/>
        <v>0.33960181630403591</v>
      </c>
      <c r="D63" s="9">
        <f t="shared" si="1"/>
        <v>0.32079636705604397</v>
      </c>
      <c r="E63" s="9">
        <f t="shared" si="2"/>
        <v>0.67920363294395603</v>
      </c>
      <c r="T63" s="9"/>
      <c r="U63" s="9"/>
      <c r="V63" s="9"/>
      <c r="W63" s="17"/>
      <c r="X63" s="9"/>
    </row>
    <row r="64" spans="2:24">
      <c r="B64" s="9">
        <f t="shared" si="3"/>
        <v>0.78748410191441243</v>
      </c>
      <c r="C64" s="9">
        <f t="shared" si="0"/>
        <v>0.33726401384440508</v>
      </c>
      <c r="D64" s="9">
        <f t="shared" si="1"/>
        <v>0.325471971912834</v>
      </c>
      <c r="E64" s="9">
        <f t="shared" si="2"/>
        <v>0.67452802808716594</v>
      </c>
      <c r="T64" s="9"/>
      <c r="U64" s="9"/>
      <c r="V64" s="9"/>
      <c r="W64" s="17"/>
      <c r="X64" s="9"/>
    </row>
    <row r="65" spans="2:24">
      <c r="B65" s="9">
        <f t="shared" si="3"/>
        <v>0.80129961247255999</v>
      </c>
      <c r="C65" s="9">
        <f t="shared" si="0"/>
        <v>0.33494230470370795</v>
      </c>
      <c r="D65" s="9">
        <f t="shared" si="1"/>
        <v>0.33011539012283991</v>
      </c>
      <c r="E65" s="9">
        <f t="shared" si="2"/>
        <v>0.66988460987716003</v>
      </c>
      <c r="T65" s="9"/>
      <c r="U65" s="9"/>
      <c r="V65" s="9"/>
      <c r="W65" s="17"/>
      <c r="X65" s="9"/>
    </row>
    <row r="66" spans="2:24">
      <c r="B66" s="9">
        <f t="shared" si="3"/>
        <v>0.81511512303070754</v>
      </c>
      <c r="C66" s="9">
        <f t="shared" si="0"/>
        <v>0.3326365780963163</v>
      </c>
      <c r="D66" s="9">
        <f t="shared" si="1"/>
        <v>0.33472684325624258</v>
      </c>
      <c r="E66" s="9">
        <f t="shared" si="2"/>
        <v>0.66527315674375742</v>
      </c>
      <c r="T66" s="9"/>
      <c r="U66" s="9"/>
      <c r="V66" s="9"/>
      <c r="W66" s="17"/>
      <c r="X66" s="9"/>
    </row>
    <row r="67" spans="2:24">
      <c r="B67" s="9">
        <f t="shared" si="3"/>
        <v>0.8289306335888551</v>
      </c>
      <c r="C67" s="9">
        <f t="shared" si="0"/>
        <v>0.33034672399924475</v>
      </c>
      <c r="D67" s="9">
        <f t="shared" si="1"/>
        <v>0.33930655135783028</v>
      </c>
      <c r="E67" s="9">
        <f t="shared" si="2"/>
        <v>0.66069344864216972</v>
      </c>
      <c r="T67" s="9"/>
      <c r="U67" s="9"/>
      <c r="V67" s="9"/>
      <c r="W67" s="17"/>
      <c r="X67" s="9"/>
    </row>
    <row r="68" spans="2:24">
      <c r="B68" s="9">
        <f t="shared" si="3"/>
        <v>0.84274614414700266</v>
      </c>
      <c r="C68" s="9">
        <f t="shared" si="0"/>
        <v>0.32807263314690072</v>
      </c>
      <c r="D68" s="9">
        <f t="shared" si="1"/>
        <v>0.34385473295749175</v>
      </c>
      <c r="E68" s="9">
        <f t="shared" si="2"/>
        <v>0.65614526704250831</v>
      </c>
      <c r="T68" s="9"/>
      <c r="U68" s="9"/>
      <c r="V68" s="9"/>
      <c r="W68" s="17"/>
      <c r="X68" s="9"/>
    </row>
    <row r="69" spans="2:24">
      <c r="B69" s="9">
        <f t="shared" si="3"/>
        <v>0.85656165470515022</v>
      </c>
      <c r="C69" s="9">
        <f t="shared" si="0"/>
        <v>0.32581419702587078</v>
      </c>
      <c r="D69" s="9">
        <f t="shared" si="1"/>
        <v>0.3483716050806332</v>
      </c>
      <c r="E69" s="9">
        <f t="shared" si="2"/>
        <v>0.65162839491936686</v>
      </c>
      <c r="T69" s="9"/>
      <c r="U69" s="9"/>
      <c r="V69" s="9"/>
      <c r="W69" s="17"/>
      <c r="X69" s="9"/>
    </row>
    <row r="70" spans="2:24">
      <c r="B70" s="9">
        <f t="shared" si="3"/>
        <v>0.87037716526329778</v>
      </c>
      <c r="C70" s="9">
        <f t="shared" si="0"/>
        <v>0.3235713078697427</v>
      </c>
      <c r="D70" s="9">
        <f t="shared" si="1"/>
        <v>0.35285738325852622</v>
      </c>
      <c r="E70" s="9">
        <f t="shared" si="2"/>
        <v>0.64714261674147378</v>
      </c>
      <c r="T70" s="9"/>
      <c r="U70" s="9"/>
      <c r="V70" s="9"/>
      <c r="W70" s="17"/>
      <c r="X70" s="9"/>
    </row>
    <row r="71" spans="2:24">
      <c r="B71" s="9">
        <f t="shared" si="3"/>
        <v>0.88419267582144534</v>
      </c>
      <c r="C71" s="9">
        <f t="shared" si="0"/>
        <v>0.32134385865396281</v>
      </c>
      <c r="D71" s="9">
        <f t="shared" si="1"/>
        <v>0.35731228153858252</v>
      </c>
      <c r="E71" s="9">
        <f t="shared" si="2"/>
        <v>0.64268771846141748</v>
      </c>
      <c r="T71" s="9"/>
      <c r="U71" s="9"/>
      <c r="V71" s="9"/>
      <c r="W71" s="17"/>
      <c r="X71" s="9"/>
    </row>
    <row r="72" spans="2:24">
      <c r="B72" s="9">
        <f t="shared" si="3"/>
        <v>0.8980081863795929</v>
      </c>
      <c r="C72" s="9">
        <f t="shared" ref="C72:C135" si="5">IFERROR((B72^($B$3-1)*EXP(-B72/$B$4))/(($B$4^$B$3)*(EXP(GAMMALN($B$3)))),0)</f>
        <v>0.31913174309072945</v>
      </c>
      <c r="D72" s="9">
        <f t="shared" ref="D72:D135" si="6">GAMMADIST(B72,$B$3,$B$4,1)</f>
        <v>0.36173651249455768</v>
      </c>
      <c r="E72" s="9">
        <f t="shared" ref="E72:E135" si="7">1-D72</f>
        <v>0.63826348750544226</v>
      </c>
      <c r="T72" s="9"/>
      <c r="U72" s="9"/>
      <c r="V72" s="9"/>
      <c r="W72" s="17"/>
      <c r="X72" s="9"/>
    </row>
    <row r="73" spans="2:24">
      <c r="B73" s="9">
        <f t="shared" ref="B73:B136" si="8">B72+($B$7+$B$1007)/1000</f>
        <v>0.91182369693774046</v>
      </c>
      <c r="C73" s="9">
        <f t="shared" si="5"/>
        <v>0.31693485562392076</v>
      </c>
      <c r="D73" s="9">
        <f t="shared" si="6"/>
        <v>0.36613028723668373</v>
      </c>
      <c r="E73" s="9">
        <f t="shared" si="7"/>
        <v>0.63386971276331627</v>
      </c>
      <c r="T73" s="9"/>
      <c r="U73" s="9"/>
      <c r="V73" s="9"/>
      <c r="W73" s="17"/>
      <c r="X73" s="9"/>
    </row>
    <row r="74" spans="2:24">
      <c r="B74" s="9">
        <f t="shared" si="8"/>
        <v>0.92563920749588802</v>
      </c>
      <c r="C74" s="9">
        <f t="shared" si="5"/>
        <v>0.3147530914240585</v>
      </c>
      <c r="D74" s="9">
        <f t="shared" si="6"/>
        <v>0.37049381542173154</v>
      </c>
      <c r="E74" s="9">
        <f t="shared" si="7"/>
        <v>0.62950618457826846</v>
      </c>
      <c r="T74" s="9"/>
      <c r="U74" s="9"/>
      <c r="V74" s="9"/>
      <c r="W74" s="17"/>
      <c r="X74" s="9"/>
    </row>
    <row r="75" spans="2:24">
      <c r="B75" s="9">
        <f t="shared" si="8"/>
        <v>0.93945471805403558</v>
      </c>
      <c r="C75" s="9">
        <f t="shared" si="5"/>
        <v>0.31258634638330524</v>
      </c>
      <c r="D75" s="9">
        <f t="shared" si="6"/>
        <v>0.37482730526300329</v>
      </c>
      <c r="E75" s="9">
        <f t="shared" si="7"/>
        <v>0.62517269473699666</v>
      </c>
      <c r="T75" s="9"/>
      <c r="U75" s="9"/>
      <c r="V75" s="9"/>
      <c r="W75" s="17"/>
      <c r="X75" s="9"/>
    </row>
    <row r="76" spans="2:24">
      <c r="B76" s="9">
        <f t="shared" si="8"/>
        <v>0.95327022861218313</v>
      </c>
      <c r="C76" s="9">
        <f t="shared" si="5"/>
        <v>0.31043451711049691</v>
      </c>
      <c r="D76" s="9">
        <f t="shared" si="6"/>
        <v>0.37913096354025616</v>
      </c>
      <c r="E76" s="9">
        <f t="shared" si="7"/>
        <v>0.62086903645974378</v>
      </c>
      <c r="T76" s="9"/>
      <c r="U76" s="9"/>
      <c r="V76" s="9"/>
      <c r="W76" s="17"/>
      <c r="X76" s="9"/>
    </row>
    <row r="77" spans="2:24">
      <c r="B77" s="9">
        <f t="shared" si="8"/>
        <v>0.96708573917033069</v>
      </c>
      <c r="C77" s="9">
        <f t="shared" si="5"/>
        <v>0.30829750092620917</v>
      </c>
      <c r="D77" s="9">
        <f t="shared" si="6"/>
        <v>0.38340499560955527</v>
      </c>
      <c r="E77" s="9">
        <f t="shared" si="7"/>
        <v>0.61659500439044468</v>
      </c>
      <c r="T77" s="9"/>
      <c r="U77" s="9"/>
      <c r="V77" s="9"/>
      <c r="W77" s="17"/>
      <c r="X77" s="9"/>
    </row>
    <row r="78" spans="2:24">
      <c r="B78" s="9">
        <f t="shared" si="8"/>
        <v>0.98090124972847825</v>
      </c>
      <c r="C78" s="9">
        <f t="shared" si="5"/>
        <v>0.30617519585785796</v>
      </c>
      <c r="D78" s="9">
        <f t="shared" si="6"/>
        <v>0.38764960541306059</v>
      </c>
      <c r="E78" s="9">
        <f t="shared" si="7"/>
        <v>0.61235039458693941</v>
      </c>
      <c r="T78" s="9"/>
      <c r="U78" s="9"/>
      <c r="V78" s="9"/>
      <c r="W78" s="17"/>
      <c r="X78" s="9"/>
    </row>
    <row r="79" spans="2:24">
      <c r="B79" s="9">
        <f t="shared" si="8"/>
        <v>0.99471676028662581</v>
      </c>
      <c r="C79" s="9">
        <f t="shared" si="5"/>
        <v>0.30406750063483351</v>
      </c>
      <c r="D79" s="9">
        <f t="shared" si="6"/>
        <v>0.39186499548874326</v>
      </c>
      <c r="E79" s="9">
        <f t="shared" si="7"/>
        <v>0.60813500451125679</v>
      </c>
      <c r="T79" s="9"/>
      <c r="U79" s="9"/>
      <c r="V79" s="9"/>
      <c r="W79" s="17"/>
      <c r="X79" s="9"/>
    </row>
    <row r="80" spans="2:24">
      <c r="B80" s="9">
        <f t="shared" si="8"/>
        <v>1.0085322708447735</v>
      </c>
      <c r="C80" s="9">
        <f t="shared" si="5"/>
        <v>0.30197431468366792</v>
      </c>
      <c r="D80" s="9">
        <f t="shared" si="6"/>
        <v>0.39605136698003635</v>
      </c>
      <c r="E80" s="9">
        <f t="shared" si="7"/>
        <v>0.60394863301996371</v>
      </c>
      <c r="T80" s="9"/>
      <c r="U80" s="9"/>
      <c r="V80" s="9"/>
      <c r="W80" s="17"/>
      <c r="X80" s="9"/>
    </row>
    <row r="81" spans="2:24">
      <c r="B81" s="9">
        <f t="shared" si="8"/>
        <v>1.0223477814029212</v>
      </c>
      <c r="C81" s="9">
        <f t="shared" si="5"/>
        <v>0.29989553812323633</v>
      </c>
      <c r="D81" s="9">
        <f t="shared" si="6"/>
        <v>0.40020891964541677</v>
      </c>
      <c r="E81" s="9">
        <f t="shared" si="7"/>
        <v>0.59979108035458317</v>
      </c>
      <c r="T81" s="9"/>
      <c r="U81" s="9"/>
      <c r="V81" s="9"/>
      <c r="W81" s="17"/>
      <c r="X81" s="9"/>
    </row>
    <row r="82" spans="2:24">
      <c r="B82" s="9">
        <f t="shared" si="8"/>
        <v>1.0361632919610688</v>
      </c>
      <c r="C82" s="9">
        <f t="shared" si="5"/>
        <v>0.29783107175999063</v>
      </c>
      <c r="D82" s="9">
        <f t="shared" si="6"/>
        <v>0.40433785186792193</v>
      </c>
      <c r="E82" s="9">
        <f t="shared" si="7"/>
        <v>0.59566214813207807</v>
      </c>
      <c r="T82" s="9"/>
      <c r="U82" s="9"/>
      <c r="V82" s="9"/>
      <c r="W82" s="17"/>
      <c r="X82" s="9"/>
    </row>
    <row r="83" spans="2:24">
      <c r="B83" s="9">
        <f t="shared" si="8"/>
        <v>1.0499788025192165</v>
      </c>
      <c r="C83" s="9">
        <f t="shared" si="5"/>
        <v>0.2957808170832264</v>
      </c>
      <c r="D83" s="9">
        <f t="shared" si="6"/>
        <v>0.40843836066459849</v>
      </c>
      <c r="E83" s="9">
        <f t="shared" si="7"/>
        <v>0.59156163933540151</v>
      </c>
      <c r="T83" s="9"/>
      <c r="U83" s="9"/>
      <c r="V83" s="9"/>
      <c r="W83" s="17"/>
      <c r="X83" s="9"/>
    </row>
    <row r="84" spans="2:24">
      <c r="B84" s="9">
        <f t="shared" si="8"/>
        <v>1.0637943130773642</v>
      </c>
      <c r="C84" s="9">
        <f t="shared" si="5"/>
        <v>0.29374467626038187</v>
      </c>
      <c r="D84" s="9">
        <f t="shared" si="6"/>
        <v>0.41251064169588758</v>
      </c>
      <c r="E84" s="9">
        <f t="shared" si="7"/>
        <v>0.58748935830411242</v>
      </c>
      <c r="T84" s="9"/>
      <c r="U84" s="9"/>
      <c r="V84" s="9"/>
      <c r="W84" s="17"/>
      <c r="X84" s="9"/>
    </row>
    <row r="85" spans="2:24">
      <c r="B85" s="9">
        <f t="shared" si="8"/>
        <v>1.0776098236355118</v>
      </c>
      <c r="C85" s="9">
        <f t="shared" si="5"/>
        <v>0.29172255213237014</v>
      </c>
      <c r="D85" s="9">
        <f t="shared" si="6"/>
        <v>0.41655488927494094</v>
      </c>
      <c r="E85" s="9">
        <f t="shared" si="7"/>
        <v>0.58344511072505911</v>
      </c>
      <c r="T85" s="9"/>
      <c r="U85" s="9"/>
      <c r="V85" s="9"/>
      <c r="W85" s="17"/>
      <c r="X85" s="9"/>
    </row>
    <row r="86" spans="2:24">
      <c r="B86" s="9">
        <f t="shared" si="8"/>
        <v>1.0914253341936595</v>
      </c>
      <c r="C86" s="9">
        <f t="shared" si="5"/>
        <v>0.28971434820894271</v>
      </c>
      <c r="D86" s="9">
        <f t="shared" si="6"/>
        <v>0.42057129637687674</v>
      </c>
      <c r="E86" s="9">
        <f t="shared" si="7"/>
        <v>0.57942870362312326</v>
      </c>
      <c r="T86" s="9"/>
      <c r="U86" s="9"/>
      <c r="V86" s="9"/>
      <c r="W86" s="17"/>
      <c r="X86" s="9"/>
    </row>
    <row r="87" spans="2:24">
      <c r="B87" s="9">
        <f t="shared" si="8"/>
        <v>1.1052408447518072</v>
      </c>
      <c r="C87" s="9">
        <f t="shared" si="5"/>
        <v>0.28771996866408522</v>
      </c>
      <c r="D87" s="9">
        <f t="shared" si="6"/>
        <v>0.42456005464796681</v>
      </c>
      <c r="E87" s="9">
        <f t="shared" si="7"/>
        <v>0.57543994535203313</v>
      </c>
      <c r="T87" s="9"/>
      <c r="U87" s="9"/>
      <c r="V87" s="9"/>
      <c r="W87" s="17"/>
      <c r="X87" s="9"/>
    </row>
    <row r="88" spans="2:24">
      <c r="B88" s="9">
        <f t="shared" si="8"/>
        <v>1.1190563553099548</v>
      </c>
      <c r="C88" s="9">
        <f t="shared" si="5"/>
        <v>0.28573931833144506</v>
      </c>
      <c r="D88" s="9">
        <f t="shared" si="6"/>
        <v>0.42852136287991044</v>
      </c>
      <c r="E88" s="9">
        <f t="shared" si="7"/>
        <v>0.57147863712008951</v>
      </c>
      <c r="T88" s="9"/>
      <c r="U88" s="9"/>
      <c r="V88" s="9"/>
      <c r="W88" s="17"/>
      <c r="X88" s="9"/>
    </row>
    <row r="89" spans="2:24">
      <c r="B89" s="9">
        <f t="shared" si="8"/>
        <v>1.1328718658681025</v>
      </c>
      <c r="C89" s="9">
        <f t="shared" si="5"/>
        <v>0.28377230269978992</v>
      </c>
      <c r="D89" s="9">
        <f t="shared" si="6"/>
        <v>0.4324553940816046</v>
      </c>
      <c r="E89" s="9">
        <f t="shared" si="7"/>
        <v>0.5675446059183954</v>
      </c>
      <c r="T89" s="9"/>
      <c r="U89" s="9"/>
      <c r="V89" s="9"/>
      <c r="W89" s="17"/>
      <c r="X89" s="9"/>
    </row>
    <row r="90" spans="2:24">
      <c r="B90" s="9">
        <f t="shared" si="8"/>
        <v>1.1466873764262502</v>
      </c>
      <c r="C90" s="9">
        <f t="shared" si="5"/>
        <v>0.2818188279084986</v>
      </c>
      <c r="D90" s="9">
        <f t="shared" si="6"/>
        <v>0.4363623435958971</v>
      </c>
      <c r="E90" s="9">
        <f t="shared" si="7"/>
        <v>0.5636376564041029</v>
      </c>
      <c r="T90" s="9"/>
      <c r="U90" s="9"/>
      <c r="V90" s="9"/>
      <c r="W90" s="17"/>
      <c r="X90" s="9"/>
    </row>
    <row r="91" spans="2:24">
      <c r="B91" s="9">
        <f t="shared" si="8"/>
        <v>1.1605028869843979</v>
      </c>
      <c r="C91" s="9">
        <f t="shared" si="5"/>
        <v>0.27987880074308169</v>
      </c>
      <c r="D91" s="9">
        <f t="shared" si="6"/>
        <v>0.44024239785114438</v>
      </c>
      <c r="E91" s="9">
        <f t="shared" si="7"/>
        <v>0.55975760214885562</v>
      </c>
      <c r="T91" s="9"/>
      <c r="U91" s="9"/>
      <c r="V91" s="9"/>
      <c r="W91" s="17"/>
      <c r="X91" s="9"/>
    </row>
    <row r="92" spans="2:24">
      <c r="B92" s="9">
        <f t="shared" si="8"/>
        <v>1.1743183975425455</v>
      </c>
      <c r="C92" s="9">
        <f t="shared" si="5"/>
        <v>0.27795212863073371</v>
      </c>
      <c r="D92" s="9">
        <f t="shared" si="6"/>
        <v>0.44409574199228535</v>
      </c>
      <c r="E92" s="9">
        <f t="shared" si="7"/>
        <v>0.5559042580077147</v>
      </c>
      <c r="T92" s="9"/>
      <c r="U92" s="9"/>
      <c r="V92" s="9"/>
      <c r="W92" s="17"/>
      <c r="X92" s="9"/>
    </row>
    <row r="93" spans="2:24">
      <c r="B93" s="9">
        <f t="shared" si="8"/>
        <v>1.1881339081006932</v>
      </c>
      <c r="C93" s="9">
        <f t="shared" si="5"/>
        <v>0.27603871963591603</v>
      </c>
      <c r="D93" s="9">
        <f t="shared" si="6"/>
        <v>0.44792255988967311</v>
      </c>
      <c r="E93" s="9">
        <f t="shared" si="7"/>
        <v>0.55207744011032689</v>
      </c>
      <c r="T93" s="9"/>
      <c r="U93" s="9"/>
      <c r="V93" s="9"/>
      <c r="W93" s="17"/>
      <c r="X93" s="9"/>
    </row>
    <row r="94" spans="2:24">
      <c r="B94" s="9">
        <f t="shared" si="8"/>
        <v>1.2019494186588409</v>
      </c>
      <c r="C94" s="9">
        <f t="shared" si="5"/>
        <v>0.27413848245596978</v>
      </c>
      <c r="D94" s="9">
        <f t="shared" si="6"/>
        <v>0.45172303414784698</v>
      </c>
      <c r="E94" s="9">
        <f t="shared" si="7"/>
        <v>0.54827696585215302</v>
      </c>
      <c r="T94" s="9"/>
      <c r="U94" s="9"/>
      <c r="V94" s="9"/>
      <c r="W94" s="17"/>
      <c r="X94" s="9"/>
    </row>
    <row r="95" spans="2:24">
      <c r="B95" s="9">
        <f t="shared" si="8"/>
        <v>1.2157649292169885</v>
      </c>
      <c r="C95" s="9">
        <f t="shared" si="5"/>
        <v>0.27225132641675925</v>
      </c>
      <c r="D95" s="9">
        <f t="shared" si="6"/>
        <v>0.45549734611424075</v>
      </c>
      <c r="E95" s="9">
        <f t="shared" si="7"/>
        <v>0.54450265388575925</v>
      </c>
      <c r="T95" s="9"/>
      <c r="U95" s="9"/>
      <c r="V95" s="9"/>
      <c r="W95" s="17"/>
      <c r="X95" s="9"/>
    </row>
    <row r="96" spans="2:24">
      <c r="B96" s="9">
        <f t="shared" si="8"/>
        <v>1.2295804397751362</v>
      </c>
      <c r="C96" s="9">
        <f t="shared" si="5"/>
        <v>0.2703771614683449</v>
      </c>
      <c r="D96" s="9">
        <f t="shared" si="6"/>
        <v>0.45924567588783344</v>
      </c>
      <c r="E96" s="9">
        <f t="shared" si="7"/>
        <v>0.54075432411216662</v>
      </c>
      <c r="T96" s="9"/>
      <c r="U96" s="9"/>
      <c r="V96" s="9"/>
      <c r="W96" s="17"/>
      <c r="X96" s="9"/>
    </row>
    <row r="97" spans="2:24">
      <c r="B97" s="9">
        <f t="shared" si="8"/>
        <v>1.2433959503332839</v>
      </c>
      <c r="C97" s="9">
        <f t="shared" si="5"/>
        <v>0.26851589818068677</v>
      </c>
      <c r="D97" s="9">
        <f t="shared" si="6"/>
        <v>0.46296820232773894</v>
      </c>
      <c r="E97" s="9">
        <f t="shared" si="7"/>
        <v>0.53703179767226106</v>
      </c>
      <c r="T97" s="9"/>
      <c r="U97" s="9"/>
      <c r="V97" s="9"/>
      <c r="W97" s="17"/>
      <c r="X97" s="9"/>
    </row>
    <row r="98" spans="2:24">
      <c r="B98" s="9">
        <f t="shared" si="8"/>
        <v>1.2572114608914315</v>
      </c>
      <c r="C98" s="9">
        <f t="shared" si="5"/>
        <v>0.26666744773937701</v>
      </c>
      <c r="D98" s="9">
        <f t="shared" si="6"/>
        <v>0.46666510306173814</v>
      </c>
      <c r="E98" s="9">
        <f t="shared" si="7"/>
        <v>0.53333489693826186</v>
      </c>
      <c r="T98" s="9"/>
      <c r="U98" s="9"/>
      <c r="V98" s="9"/>
      <c r="W98" s="17"/>
      <c r="X98" s="9"/>
    </row>
    <row r="99" spans="2:24">
      <c r="B99" s="9">
        <f t="shared" si="8"/>
        <v>1.2710269714495792</v>
      </c>
      <c r="C99" s="9">
        <f t="shared" si="5"/>
        <v>0.2648317219414017</v>
      </c>
      <c r="D99" s="9">
        <f t="shared" si="6"/>
        <v>0.4703365544947487</v>
      </c>
      <c r="E99" s="9">
        <f t="shared" si="7"/>
        <v>0.52966344550525135</v>
      </c>
      <c r="T99" s="9"/>
      <c r="U99" s="9"/>
      <c r="V99" s="9"/>
      <c r="W99" s="17"/>
      <c r="X99" s="9"/>
    </row>
    <row r="100" spans="2:24">
      <c r="B100" s="9">
        <f t="shared" si="8"/>
        <v>1.2848424820077269</v>
      </c>
      <c r="C100" s="9">
        <f t="shared" si="5"/>
        <v>0.26300863319093226</v>
      </c>
      <c r="D100" s="9">
        <f t="shared" si="6"/>
        <v>0.47398273181724004</v>
      </c>
      <c r="E100" s="9">
        <f t="shared" si="7"/>
        <v>0.52601726818275996</v>
      </c>
      <c r="T100" s="9"/>
      <c r="U100" s="9"/>
      <c r="V100" s="9"/>
      <c r="W100" s="17"/>
      <c r="X100" s="9"/>
    </row>
    <row r="101" spans="2:24">
      <c r="B101" s="9">
        <f t="shared" si="8"/>
        <v>1.2986579925658746</v>
      </c>
      <c r="C101" s="9">
        <f t="shared" si="5"/>
        <v>0.26119809449514553</v>
      </c>
      <c r="D101" s="9">
        <f t="shared" si="6"/>
        <v>0.47760380901358779</v>
      </c>
      <c r="E101" s="9">
        <f t="shared" si="7"/>
        <v>0.52239619098641221</v>
      </c>
      <c r="T101" s="9"/>
      <c r="U101" s="9"/>
      <c r="V101" s="9"/>
      <c r="W101" s="17"/>
      <c r="X101" s="9"/>
    </row>
    <row r="102" spans="2:24">
      <c r="B102" s="9">
        <f t="shared" si="8"/>
        <v>1.3124735031240222</v>
      </c>
      <c r="C102" s="9">
        <f t="shared" si="5"/>
        <v>0.25940001946007279</v>
      </c>
      <c r="D102" s="9">
        <f t="shared" si="6"/>
        <v>0.48119995887037192</v>
      </c>
      <c r="E102" s="9">
        <f t="shared" si="7"/>
        <v>0.51880004112962808</v>
      </c>
      <c r="T102" s="9"/>
      <c r="U102" s="9"/>
      <c r="V102" s="9"/>
      <c r="W102" s="17"/>
      <c r="X102" s="9"/>
    </row>
    <row r="103" spans="2:24">
      <c r="B103" s="9">
        <f t="shared" si="8"/>
        <v>1.3262890136821699</v>
      </c>
      <c r="C103" s="9">
        <f t="shared" si="5"/>
        <v>0.25761432228647718</v>
      </c>
      <c r="D103" s="9">
        <f t="shared" si="6"/>
        <v>0.48477135298461632</v>
      </c>
      <c r="E103" s="9">
        <f t="shared" si="7"/>
        <v>0.51522864701538373</v>
      </c>
      <c r="T103" s="9"/>
      <c r="U103" s="9"/>
      <c r="V103" s="9"/>
      <c r="W103" s="17"/>
      <c r="X103" s="9"/>
    </row>
    <row r="104" spans="2:24">
      <c r="B104" s="9">
        <f t="shared" si="8"/>
        <v>1.3401045242403176</v>
      </c>
      <c r="C104" s="9">
        <f t="shared" si="5"/>
        <v>0.25584091776575962</v>
      </c>
      <c r="D104" s="9">
        <f t="shared" si="6"/>
        <v>0.4883181617719719</v>
      </c>
      <c r="E104" s="9">
        <f t="shared" si="7"/>
        <v>0.51168183822802815</v>
      </c>
      <c r="T104" s="9"/>
      <c r="U104" s="9"/>
      <c r="V104" s="9"/>
      <c r="W104" s="17"/>
      <c r="X104" s="9"/>
    </row>
    <row r="105" spans="2:24">
      <c r="B105" s="9">
        <f t="shared" si="8"/>
        <v>1.3539200347984652</v>
      </c>
      <c r="C105" s="9">
        <f t="shared" si="5"/>
        <v>0.25407972127589301</v>
      </c>
      <c r="D105" s="9">
        <f t="shared" si="6"/>
        <v>0.49184055447484359</v>
      </c>
      <c r="E105" s="9">
        <f t="shared" si="7"/>
        <v>0.50815944552515635</v>
      </c>
      <c r="T105" s="9"/>
      <c r="U105" s="9"/>
      <c r="V105" s="9"/>
      <c r="W105" s="17"/>
      <c r="X105" s="9"/>
    </row>
    <row r="106" spans="2:24">
      <c r="B106" s="9">
        <f t="shared" si="8"/>
        <v>1.3677355453566129</v>
      </c>
      <c r="C106" s="9">
        <f t="shared" si="5"/>
        <v>0.25233064877738398</v>
      </c>
      <c r="D106" s="9">
        <f t="shared" si="6"/>
        <v>0.49533869917046058</v>
      </c>
      <c r="E106" s="9">
        <f t="shared" si="7"/>
        <v>0.50466130082953942</v>
      </c>
      <c r="T106" s="9"/>
      <c r="U106" s="9"/>
      <c r="V106" s="9"/>
      <c r="W106" s="17"/>
      <c r="X106" s="9"/>
    </row>
    <row r="107" spans="2:24">
      <c r="B107" s="9">
        <f t="shared" si="8"/>
        <v>1.3815510559147606</v>
      </c>
      <c r="C107" s="9">
        <f t="shared" si="5"/>
        <v>0.25059361680926312</v>
      </c>
      <c r="D107" s="9">
        <f t="shared" si="6"/>
        <v>0.49881276277889097</v>
      </c>
      <c r="E107" s="9">
        <f t="shared" si="7"/>
        <v>0.50118723722110903</v>
      </c>
      <c r="T107" s="9"/>
      <c r="U107" s="9"/>
      <c r="V107" s="9"/>
      <c r="W107" s="17"/>
      <c r="X107" s="9"/>
    </row>
    <row r="108" spans="2:24">
      <c r="B108" s="9">
        <f t="shared" si="8"/>
        <v>1.3953665664729082</v>
      </c>
      <c r="C108" s="9">
        <f t="shared" si="5"/>
        <v>0.24886854248510226</v>
      </c>
      <c r="D108" s="9">
        <f t="shared" si="6"/>
        <v>0.50226291107100085</v>
      </c>
      <c r="E108" s="9">
        <f t="shared" si="7"/>
        <v>0.49773708892899915</v>
      </c>
      <c r="T108" s="9"/>
      <c r="U108" s="9"/>
      <c r="V108" s="9"/>
      <c r="W108" s="17"/>
      <c r="X108" s="9"/>
    </row>
    <row r="109" spans="2:24">
      <c r="B109" s="9">
        <f t="shared" si="8"/>
        <v>1.4091820770310559</v>
      </c>
      <c r="C109" s="9">
        <f t="shared" si="5"/>
        <v>0.24715534348905938</v>
      </c>
      <c r="D109" s="9">
        <f t="shared" si="6"/>
        <v>0.5056893086763582</v>
      </c>
      <c r="E109" s="9">
        <f t="shared" si="7"/>
        <v>0.4943106913236418</v>
      </c>
      <c r="T109" s="9"/>
      <c r="U109" s="9"/>
      <c r="V109" s="9"/>
      <c r="W109" s="17"/>
      <c r="X109" s="9"/>
    </row>
    <row r="110" spans="2:24">
      <c r="B110" s="9">
        <f t="shared" si="8"/>
        <v>1.4229975875892036</v>
      </c>
      <c r="C110" s="9">
        <f t="shared" si="5"/>
        <v>0.24545393807195068</v>
      </c>
      <c r="D110" s="9">
        <f t="shared" si="6"/>
        <v>0.5090921190910831</v>
      </c>
      <c r="E110" s="9">
        <f t="shared" si="7"/>
        <v>0.4909078809089169</v>
      </c>
      <c r="T110" s="9"/>
      <c r="U110" s="9"/>
      <c r="V110" s="9"/>
      <c r="W110" s="17"/>
      <c r="X110" s="9"/>
    </row>
    <row r="111" spans="2:24">
      <c r="B111" s="9">
        <f t="shared" si="8"/>
        <v>1.4368130981473513</v>
      </c>
      <c r="C111" s="9">
        <f t="shared" si="5"/>
        <v>0.24376424504734992</v>
      </c>
      <c r="D111" s="9">
        <f t="shared" si="6"/>
        <v>0.51247150468564195</v>
      </c>
      <c r="E111" s="9">
        <f t="shared" si="7"/>
        <v>0.48752849531435805</v>
      </c>
      <c r="T111" s="9"/>
      <c r="U111" s="9"/>
      <c r="V111" s="9"/>
      <c r="W111" s="17"/>
      <c r="X111" s="9"/>
    </row>
    <row r="112" spans="2:24">
      <c r="B112" s="9">
        <f t="shared" si="8"/>
        <v>1.4506286087054989</v>
      </c>
      <c r="C112" s="9">
        <f t="shared" si="5"/>
        <v>0.24208618378771413</v>
      </c>
      <c r="D112" s="9">
        <f t="shared" si="6"/>
        <v>0.51582762671258886</v>
      </c>
      <c r="E112" s="9">
        <f t="shared" si="7"/>
        <v>0.48417237328741114</v>
      </c>
      <c r="T112" s="9"/>
      <c r="U112" s="9"/>
      <c r="V112" s="9"/>
      <c r="W112" s="17"/>
      <c r="X112" s="9"/>
    </row>
    <row r="113" spans="2:24">
      <c r="B113" s="9">
        <f t="shared" si="8"/>
        <v>1.4644441192636466</v>
      </c>
      <c r="C113" s="9">
        <f t="shared" si="5"/>
        <v>0.24041967422053653</v>
      </c>
      <c r="D113" s="9">
        <f t="shared" si="6"/>
        <v>0.51916064531425343</v>
      </c>
      <c r="E113" s="9">
        <f t="shared" si="7"/>
        <v>0.48083935468574657</v>
      </c>
      <c r="T113" s="9"/>
      <c r="U113" s="9"/>
      <c r="V113" s="9"/>
      <c r="W113" s="17"/>
      <c r="X113" s="9"/>
    </row>
    <row r="114" spans="2:24">
      <c r="B114" s="9">
        <f t="shared" si="8"/>
        <v>1.4782596298217943</v>
      </c>
      <c r="C114" s="9">
        <f t="shared" si="5"/>
        <v>0.23876463682452559</v>
      </c>
      <c r="D114" s="9">
        <f t="shared" si="6"/>
        <v>0.52247071953037461</v>
      </c>
      <c r="E114" s="9">
        <f t="shared" si="7"/>
        <v>0.47752928046962539</v>
      </c>
      <c r="T114" s="9"/>
      <c r="U114" s="9"/>
      <c r="V114" s="9"/>
      <c r="W114" s="17"/>
      <c r="X114" s="9"/>
    </row>
    <row r="115" spans="2:24">
      <c r="B115" s="9">
        <f t="shared" si="8"/>
        <v>1.4920751403799419</v>
      </c>
      <c r="C115" s="9">
        <f t="shared" si="5"/>
        <v>0.23712099262581046</v>
      </c>
      <c r="D115" s="9">
        <f t="shared" si="6"/>
        <v>0.52575800730568334</v>
      </c>
      <c r="E115" s="9">
        <f t="shared" si="7"/>
        <v>0.47424199269431666</v>
      </c>
      <c r="T115" s="9"/>
      <c r="U115" s="9"/>
      <c r="V115" s="9"/>
      <c r="W115" s="17"/>
      <c r="X115" s="9"/>
    </row>
    <row r="116" spans="2:24">
      <c r="B116" s="9">
        <f t="shared" si="8"/>
        <v>1.5058906509380896</v>
      </c>
      <c r="C116" s="9">
        <f t="shared" si="5"/>
        <v>0.23548866319417269</v>
      </c>
      <c r="D116" s="9">
        <f t="shared" si="6"/>
        <v>0.52902266549742982</v>
      </c>
      <c r="E116" s="9">
        <f t="shared" si="7"/>
        <v>0.47097733450257018</v>
      </c>
      <c r="T116" s="9"/>
      <c r="U116" s="9"/>
      <c r="V116" s="9"/>
      <c r="W116" s="17"/>
      <c r="X116" s="9"/>
    </row>
    <row r="117" spans="2:24">
      <c r="B117" s="9">
        <f t="shared" si="8"/>
        <v>1.5197061614962373</v>
      </c>
      <c r="C117" s="9">
        <f t="shared" si="5"/>
        <v>0.2338675706393035</v>
      </c>
      <c r="D117" s="9">
        <f t="shared" si="6"/>
        <v>0.53226484988286149</v>
      </c>
      <c r="E117" s="9">
        <f t="shared" si="7"/>
        <v>0.46773515011713851</v>
      </c>
      <c r="T117" s="9"/>
      <c r="U117" s="9"/>
      <c r="V117" s="9"/>
      <c r="W117" s="17"/>
      <c r="X117" s="9"/>
    </row>
    <row r="118" spans="2:24">
      <c r="B118" s="9">
        <f t="shared" si="8"/>
        <v>1.5335216720543849</v>
      </c>
      <c r="C118" s="9">
        <f t="shared" si="5"/>
        <v>0.2322576376070874</v>
      </c>
      <c r="D118" s="9">
        <f t="shared" si="6"/>
        <v>0.53548471516664797</v>
      </c>
      <c r="E118" s="9">
        <f t="shared" si="7"/>
        <v>0.46451528483335203</v>
      </c>
      <c r="T118" s="9"/>
      <c r="U118" s="9"/>
      <c r="V118" s="9"/>
      <c r="W118" s="17"/>
      <c r="X118" s="9"/>
    </row>
    <row r="119" spans="2:24">
      <c r="B119" s="9">
        <f t="shared" si="8"/>
        <v>1.5473371826125326</v>
      </c>
      <c r="C119" s="9">
        <f t="shared" si="5"/>
        <v>0.23065878727591074</v>
      </c>
      <c r="D119" s="9">
        <f t="shared" si="6"/>
        <v>0.53868241498825342</v>
      </c>
      <c r="E119" s="9">
        <f t="shared" si="7"/>
        <v>0.46131758501174658</v>
      </c>
      <c r="T119" s="9"/>
      <c r="U119" s="9"/>
      <c r="V119" s="9"/>
      <c r="W119" s="17"/>
      <c r="X119" s="9"/>
    </row>
    <row r="120" spans="2:24">
      <c r="B120" s="9">
        <f t="shared" si="8"/>
        <v>1.5611526931706803</v>
      </c>
      <c r="C120" s="9">
        <f t="shared" si="5"/>
        <v>0.22907094335299624</v>
      </c>
      <c r="D120" s="9">
        <f t="shared" si="6"/>
        <v>0.54185810192926109</v>
      </c>
      <c r="E120" s="9">
        <f t="shared" si="7"/>
        <v>0.45814189807073891</v>
      </c>
      <c r="T120" s="9"/>
      <c r="U120" s="9"/>
      <c r="V120" s="9"/>
      <c r="W120" s="17"/>
      <c r="X120" s="9"/>
    </row>
    <row r="121" spans="2:24">
      <c r="B121" s="9">
        <f t="shared" si="8"/>
        <v>1.574968203728828</v>
      </c>
      <c r="C121" s="9">
        <f t="shared" si="5"/>
        <v>0.22749403007076233</v>
      </c>
      <c r="D121" s="9">
        <f t="shared" si="6"/>
        <v>0.54501192752064254</v>
      </c>
      <c r="E121" s="9">
        <f t="shared" si="7"/>
        <v>0.45498807247935746</v>
      </c>
      <c r="T121" s="9"/>
      <c r="U121" s="9"/>
      <c r="V121" s="9"/>
      <c r="W121" s="17"/>
      <c r="X121" s="9"/>
    </row>
    <row r="122" spans="2:24">
      <c r="B122" s="9">
        <f t="shared" si="8"/>
        <v>1.5887837142869756</v>
      </c>
      <c r="C122" s="9">
        <f t="shared" si="5"/>
        <v>0.22592797218320784</v>
      </c>
      <c r="D122" s="9">
        <f t="shared" si="6"/>
        <v>0.54814404224998114</v>
      </c>
      <c r="E122" s="9">
        <f t="shared" si="7"/>
        <v>0.45185595775001886</v>
      </c>
      <c r="T122" s="9"/>
      <c r="U122" s="9"/>
      <c r="V122" s="9"/>
      <c r="W122" s="17"/>
      <c r="X122" s="9"/>
    </row>
    <row r="123" spans="2:24">
      <c r="B123" s="9">
        <f t="shared" si="8"/>
        <v>1.6025992248451233</v>
      </c>
      <c r="C123" s="9">
        <f t="shared" si="5"/>
        <v>0.22437269496232146</v>
      </c>
      <c r="D123" s="9">
        <f t="shared" si="6"/>
        <v>0.55125460906405788</v>
      </c>
      <c r="E123" s="9">
        <f t="shared" si="7"/>
        <v>0.44874539093594212</v>
      </c>
      <c r="T123" s="9"/>
      <c r="U123" s="9"/>
      <c r="V123" s="9"/>
      <c r="W123" s="17"/>
      <c r="X123" s="9"/>
    </row>
    <row r="124" spans="2:24">
      <c r="B124" s="9">
        <f t="shared" si="8"/>
        <v>1.616414735403271</v>
      </c>
      <c r="C124" s="9">
        <f t="shared" si="5"/>
        <v>0.22282812419451578</v>
      </c>
      <c r="D124" s="9">
        <f t="shared" si="6"/>
        <v>0.55434375050266249</v>
      </c>
      <c r="E124" s="9">
        <f t="shared" si="7"/>
        <v>0.44565624949733751</v>
      </c>
      <c r="T124" s="9"/>
      <c r="U124" s="9"/>
      <c r="V124" s="9"/>
      <c r="W124" s="17"/>
      <c r="X124" s="9"/>
    </row>
    <row r="125" spans="2:24">
      <c r="B125" s="9">
        <f t="shared" si="8"/>
        <v>1.6302302459614186</v>
      </c>
      <c r="C125" s="9">
        <f t="shared" si="5"/>
        <v>0.22129418617708629</v>
      </c>
      <c r="D125" s="9">
        <f t="shared" si="6"/>
        <v>0.55741162643258646</v>
      </c>
      <c r="E125" s="9">
        <f t="shared" si="7"/>
        <v>0.44258837356741354</v>
      </c>
      <c r="T125" s="9"/>
      <c r="U125" s="9"/>
      <c r="V125" s="9"/>
      <c r="W125" s="17"/>
      <c r="X125" s="9"/>
    </row>
    <row r="126" spans="2:24">
      <c r="B126" s="9">
        <f t="shared" si="8"/>
        <v>1.6440457565195663</v>
      </c>
      <c r="C126" s="9">
        <f t="shared" si="5"/>
        <v>0.21977080771469421</v>
      </c>
      <c r="D126" s="9">
        <f t="shared" si="6"/>
        <v>0.56045838324394226</v>
      </c>
      <c r="E126" s="9">
        <f t="shared" si="7"/>
        <v>0.43954161675605774</v>
      </c>
      <c r="T126" s="9"/>
      <c r="U126" s="9"/>
      <c r="V126" s="9"/>
      <c r="W126" s="17"/>
      <c r="X126" s="9"/>
    </row>
    <row r="127" spans="2:24">
      <c r="B127" s="9">
        <f t="shared" si="8"/>
        <v>1.657861267077714</v>
      </c>
      <c r="C127" s="9">
        <f t="shared" si="5"/>
        <v>0.21825791611587397</v>
      </c>
      <c r="D127" s="9">
        <f t="shared" si="6"/>
        <v>0.56348416631906018</v>
      </c>
      <c r="E127" s="9">
        <f t="shared" si="7"/>
        <v>0.43651583368093982</v>
      </c>
      <c r="T127" s="9"/>
      <c r="U127" s="9"/>
      <c r="V127" s="9"/>
      <c r="W127" s="17"/>
      <c r="X127" s="9"/>
    </row>
    <row r="128" spans="2:24">
      <c r="B128" s="9">
        <f t="shared" si="8"/>
        <v>1.6716767776358616</v>
      </c>
      <c r="C128" s="9">
        <f t="shared" si="5"/>
        <v>0.21675543918956452</v>
      </c>
      <c r="D128" s="9">
        <f t="shared" si="6"/>
        <v>0.56648912003942564</v>
      </c>
      <c r="E128" s="9">
        <f t="shared" si="7"/>
        <v>0.43351087996057436</v>
      </c>
      <c r="T128" s="9"/>
      <c r="U128" s="9"/>
      <c r="V128" s="9"/>
      <c r="W128" s="17"/>
      <c r="X128" s="9"/>
    </row>
    <row r="129" spans="2:24">
      <c r="B129" s="9">
        <f t="shared" si="8"/>
        <v>1.6854922881940093</v>
      </c>
      <c r="C129" s="9">
        <f t="shared" si="5"/>
        <v>0.21526330524166459</v>
      </c>
      <c r="D129" s="9">
        <f t="shared" si="6"/>
        <v>0.5694733877925674</v>
      </c>
      <c r="E129" s="9">
        <f t="shared" si="7"/>
        <v>0.4305266122074326</v>
      </c>
      <c r="T129" s="9"/>
      <c r="U129" s="9"/>
      <c r="V129" s="9"/>
      <c r="W129" s="17"/>
      <c r="X129" s="9"/>
    </row>
    <row r="130" spans="2:24">
      <c r="B130" s="9">
        <f t="shared" si="8"/>
        <v>1.699307798752157</v>
      </c>
      <c r="C130" s="9">
        <f t="shared" si="5"/>
        <v>0.21378144307161159</v>
      </c>
      <c r="D130" s="9">
        <f t="shared" si="6"/>
        <v>0.57243711197889569</v>
      </c>
      <c r="E130" s="9">
        <f t="shared" si="7"/>
        <v>0.42756288802110431</v>
      </c>
      <c r="T130" s="9"/>
      <c r="U130" s="9"/>
      <c r="V130" s="9"/>
      <c r="W130" s="17"/>
      <c r="X130" s="9"/>
    </row>
    <row r="131" spans="2:24">
      <c r="B131" s="9">
        <f t="shared" si="8"/>
        <v>1.7131233093103047</v>
      </c>
      <c r="C131" s="9">
        <f t="shared" si="5"/>
        <v>0.21230978196898428</v>
      </c>
      <c r="D131" s="9">
        <f t="shared" si="6"/>
        <v>0.57538043401849703</v>
      </c>
      <c r="E131" s="9">
        <f t="shared" si="7"/>
        <v>0.42461956598150297</v>
      </c>
      <c r="T131" s="9"/>
      <c r="U131" s="9"/>
      <c r="V131" s="9"/>
      <c r="W131" s="17"/>
      <c r="X131" s="9"/>
    </row>
    <row r="132" spans="2:24">
      <c r="B132" s="9">
        <f t="shared" si="8"/>
        <v>1.7269388198684523</v>
      </c>
      <c r="C132" s="9">
        <f t="shared" si="5"/>
        <v>0.21084825171012833</v>
      </c>
      <c r="D132" s="9">
        <f t="shared" si="6"/>
        <v>0.57830349435787953</v>
      </c>
      <c r="E132" s="9">
        <f t="shared" si="7"/>
        <v>0.42169650564212047</v>
      </c>
      <c r="T132" s="9"/>
      <c r="U132" s="9"/>
      <c r="V132" s="9"/>
      <c r="W132" s="17"/>
      <c r="X132" s="9"/>
    </row>
    <row r="133" spans="2:24">
      <c r="B133" s="9">
        <f t="shared" si="8"/>
        <v>1.7407543304266</v>
      </c>
      <c r="C133" s="9">
        <f t="shared" si="5"/>
        <v>0.20939678255480584</v>
      </c>
      <c r="D133" s="9">
        <f t="shared" si="6"/>
        <v>0.58120643247667314</v>
      </c>
      <c r="E133" s="9">
        <f t="shared" si="7"/>
        <v>0.41879356752332686</v>
      </c>
      <c r="T133" s="9"/>
      <c r="U133" s="9"/>
      <c r="V133" s="9"/>
      <c r="W133" s="17"/>
      <c r="X133" s="9"/>
    </row>
    <row r="134" spans="2:24">
      <c r="B134" s="9">
        <f t="shared" si="8"/>
        <v>1.7545698409847477</v>
      </c>
      <c r="C134" s="9">
        <f t="shared" si="5"/>
        <v>0.20795530524286723</v>
      </c>
      <c r="D134" s="9">
        <f t="shared" si="6"/>
        <v>0.58408938689428269</v>
      </c>
      <c r="E134" s="9">
        <f t="shared" si="7"/>
        <v>0.41591061310571731</v>
      </c>
      <c r="T134" s="9"/>
      <c r="U134" s="9"/>
      <c r="V134" s="9"/>
      <c r="W134" s="17"/>
      <c r="X134" s="9"/>
    </row>
    <row r="135" spans="2:24">
      <c r="B135" s="9">
        <f t="shared" si="8"/>
        <v>1.7683853515428953</v>
      </c>
      <c r="C135" s="9">
        <f t="shared" si="5"/>
        <v>0.20652375099094644</v>
      </c>
      <c r="D135" s="9">
        <f t="shared" si="6"/>
        <v>0.58695249517649506</v>
      </c>
      <c r="E135" s="9">
        <f t="shared" si="7"/>
        <v>0.41304750482350494</v>
      </c>
      <c r="T135" s="9"/>
      <c r="U135" s="9"/>
      <c r="V135" s="9"/>
      <c r="W135" s="17"/>
      <c r="X135" s="9"/>
    </row>
    <row r="136" spans="2:24">
      <c r="B136" s="9">
        <f t="shared" si="8"/>
        <v>1.782200862101043</v>
      </c>
      <c r="C136" s="9">
        <f t="shared" ref="C136:C199" si="9">IFERROR((B136^($B$3-1)*EXP(-B136/$B$4))/(($B$4^$B$3)*(EXP(GAMMALN($B$3)))),0)</f>
        <v>0.20510205148917882</v>
      </c>
      <c r="D136" s="9">
        <f t="shared" ref="D136:D199" si="10">GAMMADIST(B136,$B$3,$B$4,1)</f>
        <v>0.58979589394204257</v>
      </c>
      <c r="E136" s="9">
        <f t="shared" ref="E136:E199" si="11">1-D136</f>
        <v>0.41020410605795743</v>
      </c>
      <c r="T136" s="9"/>
      <c r="U136" s="9"/>
      <c r="V136" s="9"/>
      <c r="W136" s="17"/>
      <c r="X136" s="9"/>
    </row>
    <row r="137" spans="2:24">
      <c r="B137" s="9">
        <f t="shared" ref="B137:B200" si="12">B136+($B$7+$B$1007)/1000</f>
        <v>1.7960163726591907</v>
      </c>
      <c r="C137" s="9">
        <f t="shared" si="9"/>
        <v>0.20369013889794149</v>
      </c>
      <c r="D137" s="9">
        <f t="shared" si="10"/>
        <v>0.59261971886911802</v>
      </c>
      <c r="E137" s="9">
        <f t="shared" si="11"/>
        <v>0.40738028113088198</v>
      </c>
      <c r="T137" s="9"/>
      <c r="U137" s="9"/>
      <c r="V137" s="9"/>
      <c r="W137" s="17"/>
      <c r="X137" s="9"/>
    </row>
    <row r="138" spans="2:24">
      <c r="B138" s="9">
        <f t="shared" si="12"/>
        <v>1.8098318832173383</v>
      </c>
      <c r="C138" s="9">
        <f t="shared" si="9"/>
        <v>0.20228794584461626</v>
      </c>
      <c r="D138" s="9">
        <f t="shared" si="10"/>
        <v>0.59542410470184726</v>
      </c>
      <c r="E138" s="9">
        <f t="shared" si="11"/>
        <v>0.40457589529815274</v>
      </c>
      <c r="T138" s="9"/>
      <c r="U138" s="9"/>
      <c r="V138" s="9"/>
      <c r="W138" s="17"/>
      <c r="X138" s="9"/>
    </row>
    <row r="139" spans="2:24">
      <c r="B139" s="9">
        <f t="shared" si="12"/>
        <v>1.823647393775486</v>
      </c>
      <c r="C139" s="9">
        <f t="shared" si="9"/>
        <v>0.20089540542037473</v>
      </c>
      <c r="D139" s="9">
        <f t="shared" si="10"/>
        <v>0.59820918525671607</v>
      </c>
      <c r="E139" s="9">
        <f t="shared" si="11"/>
        <v>0.40179081474328393</v>
      </c>
      <c r="T139" s="9"/>
      <c r="U139" s="9"/>
      <c r="V139" s="9"/>
      <c r="W139" s="17"/>
      <c r="X139" s="9"/>
    </row>
    <row r="140" spans="2:24">
      <c r="B140" s="9">
        <f t="shared" si="12"/>
        <v>1.8374629043336337</v>
      </c>
      <c r="C140" s="9">
        <f t="shared" si="9"/>
        <v>0.19951245117698568</v>
      </c>
      <c r="D140" s="9">
        <f t="shared" si="10"/>
        <v>0.6009750934289535</v>
      </c>
      <c r="E140" s="9">
        <f t="shared" si="11"/>
        <v>0.3990249065710465</v>
      </c>
      <c r="T140" s="9"/>
      <c r="U140" s="9"/>
      <c r="V140" s="9"/>
      <c r="W140" s="17"/>
      <c r="X140" s="9"/>
    </row>
    <row r="141" spans="2:24">
      <c r="B141" s="9">
        <f t="shared" si="12"/>
        <v>1.8512784148917814</v>
      </c>
      <c r="C141" s="9">
        <f t="shared" si="9"/>
        <v>0.19813901712364432</v>
      </c>
      <c r="D141" s="9">
        <f t="shared" si="10"/>
        <v>0.60372196119886912</v>
      </c>
      <c r="E141" s="9">
        <f t="shared" si="11"/>
        <v>0.39627803880113088</v>
      </c>
      <c r="T141" s="9"/>
      <c r="U141" s="9"/>
      <c r="V141" s="9"/>
      <c r="W141" s="17"/>
      <c r="X141" s="9"/>
    </row>
    <row r="142" spans="2:24">
      <c r="B142" s="9">
        <f t="shared" si="12"/>
        <v>1.865093925449929</v>
      </c>
      <c r="C142" s="9">
        <f t="shared" si="9"/>
        <v>0.19677503772382335</v>
      </c>
      <c r="D142" s="9">
        <f t="shared" si="10"/>
        <v>0.60644991963814954</v>
      </c>
      <c r="E142" s="9">
        <f t="shared" si="11"/>
        <v>0.39355008036185046</v>
      </c>
      <c r="T142" s="9"/>
      <c r="U142" s="9"/>
      <c r="V142" s="9"/>
      <c r="W142" s="17"/>
      <c r="X142" s="9"/>
    </row>
    <row r="143" spans="2:24">
      <c r="B143" s="9">
        <f t="shared" si="12"/>
        <v>1.8789094360080767</v>
      </c>
      <c r="C143" s="9">
        <f t="shared" si="9"/>
        <v>0.19542044789214569</v>
      </c>
      <c r="D143" s="9">
        <f t="shared" si="10"/>
        <v>0.60915909891610864</v>
      </c>
      <c r="E143" s="9">
        <f t="shared" si="11"/>
        <v>0.39084090108389136</v>
      </c>
      <c r="T143" s="9"/>
      <c r="U143" s="9"/>
      <c r="V143" s="9"/>
      <c r="W143" s="17"/>
      <c r="X143" s="9"/>
    </row>
    <row r="144" spans="2:24">
      <c r="B144" s="9">
        <f t="shared" si="12"/>
        <v>1.8927249465662244</v>
      </c>
      <c r="C144" s="9">
        <f t="shared" si="9"/>
        <v>0.19407518299127893</v>
      </c>
      <c r="D144" s="9">
        <f t="shared" si="10"/>
        <v>0.61184962830589662</v>
      </c>
      <c r="E144" s="9">
        <f t="shared" si="11"/>
        <v>0.38815037169410338</v>
      </c>
      <c r="T144" s="9"/>
      <c r="U144" s="9"/>
      <c r="V144" s="9"/>
      <c r="W144" s="17"/>
      <c r="X144" s="9"/>
    </row>
    <row r="145" spans="2:24">
      <c r="B145" s="9">
        <f t="shared" si="12"/>
        <v>1.906540457124372</v>
      </c>
      <c r="C145" s="9">
        <f t="shared" si="9"/>
        <v>0.19273917882885086</v>
      </c>
      <c r="D145" s="9">
        <f t="shared" si="10"/>
        <v>0.61452163619066513</v>
      </c>
      <c r="E145" s="9">
        <f t="shared" si="11"/>
        <v>0.38547836380933487</v>
      </c>
      <c r="T145" s="9"/>
      <c r="U145" s="9"/>
      <c r="V145" s="9"/>
      <c r="W145" s="17"/>
      <c r="X145" s="9"/>
    </row>
    <row r="146" spans="2:24">
      <c r="B146" s="9">
        <f t="shared" si="12"/>
        <v>1.9203559676825197</v>
      </c>
      <c r="C146" s="9">
        <f t="shared" si="9"/>
        <v>0.19141237165438652</v>
      </c>
      <c r="D146" s="9">
        <f t="shared" si="10"/>
        <v>0.61717525006969032</v>
      </c>
      <c r="E146" s="9">
        <f t="shared" si="11"/>
        <v>0.38282474993030968</v>
      </c>
      <c r="T146" s="9"/>
      <c r="U146" s="9"/>
      <c r="V146" s="9"/>
      <c r="W146" s="17"/>
      <c r="X146" s="9"/>
    </row>
    <row r="147" spans="2:24">
      <c r="B147" s="9">
        <f t="shared" si="12"/>
        <v>1.9341714782406674</v>
      </c>
      <c r="C147" s="9">
        <f t="shared" si="9"/>
        <v>0.19009469815626609</v>
      </c>
      <c r="D147" s="9">
        <f t="shared" si="10"/>
        <v>0.61981059656445303</v>
      </c>
      <c r="E147" s="9">
        <f t="shared" si="11"/>
        <v>0.38018940343554697</v>
      </c>
      <c r="T147" s="9"/>
      <c r="U147" s="9"/>
      <c r="V147" s="9"/>
      <c r="W147" s="17"/>
      <c r="X147" s="9"/>
    </row>
    <row r="148" spans="2:24">
      <c r="B148" s="9">
        <f t="shared" si="12"/>
        <v>1.947986988798815</v>
      </c>
      <c r="C148" s="9">
        <f t="shared" si="9"/>
        <v>0.18878609545870381</v>
      </c>
      <c r="D148" s="9">
        <f t="shared" si="10"/>
        <v>0.62242780142467802</v>
      </c>
      <c r="E148" s="9">
        <f t="shared" si="11"/>
        <v>0.37757219857532198</v>
      </c>
      <c r="T148" s="9"/>
      <c r="U148" s="9"/>
      <c r="V148" s="9"/>
      <c r="W148" s="17"/>
      <c r="X148" s="9"/>
    </row>
    <row r="149" spans="2:24">
      <c r="B149" s="9">
        <f t="shared" si="12"/>
        <v>1.9618024993569627</v>
      </c>
      <c r="C149" s="9">
        <f t="shared" si="9"/>
        <v>0.18748650111874796</v>
      </c>
      <c r="D149" s="9">
        <f t="shared" si="10"/>
        <v>0.62502698953433067</v>
      </c>
      <c r="E149" s="9">
        <f t="shared" si="11"/>
        <v>0.37497301046566933</v>
      </c>
      <c r="T149" s="9"/>
      <c r="U149" s="9"/>
      <c r="V149" s="9"/>
      <c r="W149" s="17"/>
      <c r="X149" s="9"/>
    </row>
    <row r="150" spans="2:24">
      <c r="B150" s="9">
        <f t="shared" si="12"/>
        <v>1.9756180099151104</v>
      </c>
      <c r="C150" s="9">
        <f t="shared" si="9"/>
        <v>0.18619585312330086</v>
      </c>
      <c r="D150" s="9">
        <f t="shared" si="10"/>
        <v>0.62760828491757192</v>
      </c>
      <c r="E150" s="9">
        <f t="shared" si="11"/>
        <v>0.37239171508242808</v>
      </c>
      <c r="T150" s="9"/>
      <c r="U150" s="9"/>
      <c r="V150" s="9"/>
      <c r="W150" s="17"/>
      <c r="X150" s="9"/>
    </row>
    <row r="151" spans="2:24">
      <c r="B151" s="9">
        <f t="shared" si="12"/>
        <v>1.9894335204732581</v>
      </c>
      <c r="C151" s="9">
        <f t="shared" si="9"/>
        <v>0.18491408988616015</v>
      </c>
      <c r="D151" s="9">
        <f t="shared" si="10"/>
        <v>0.63017181074467365</v>
      </c>
      <c r="E151" s="9">
        <f t="shared" si="11"/>
        <v>0.36982818925532635</v>
      </c>
      <c r="T151" s="9"/>
      <c r="U151" s="9"/>
      <c r="V151" s="9"/>
      <c r="W151" s="17"/>
      <c r="X151" s="9"/>
    </row>
    <row r="152" spans="2:24">
      <c r="B152" s="9">
        <f t="shared" si="12"/>
        <v>2.0032490310314057</v>
      </c>
      <c r="C152" s="9">
        <f t="shared" si="9"/>
        <v>0.1836411502450799</v>
      </c>
      <c r="D152" s="9">
        <f t="shared" si="10"/>
        <v>0.63271769950984025</v>
      </c>
      <c r="E152" s="9">
        <f t="shared" si="11"/>
        <v>0.36728230049015975</v>
      </c>
      <c r="T152" s="9"/>
      <c r="U152" s="9"/>
      <c r="V152" s="9"/>
      <c r="W152" s="17"/>
      <c r="X152" s="9"/>
    </row>
    <row r="153" spans="2:24">
      <c r="B153" s="9">
        <f t="shared" si="12"/>
        <v>2.0170645415895532</v>
      </c>
      <c r="C153" s="9">
        <f t="shared" si="9"/>
        <v>0.18237697345885204</v>
      </c>
      <c r="D153" s="9">
        <f t="shared" si="10"/>
        <v>0.63524605308229598</v>
      </c>
      <c r="E153" s="9">
        <f t="shared" si="11"/>
        <v>0.36475394691770402</v>
      </c>
      <c r="T153" s="9"/>
      <c r="U153" s="9"/>
      <c r="V153" s="9"/>
      <c r="W153" s="17"/>
      <c r="X153" s="9"/>
    </row>
    <row r="154" spans="2:24">
      <c r="B154" s="9">
        <f t="shared" si="12"/>
        <v>2.0308800521477006</v>
      </c>
      <c r="C154" s="9">
        <f t="shared" si="9"/>
        <v>0.18112149920440807</v>
      </c>
      <c r="D154" s="9">
        <f t="shared" si="10"/>
        <v>0.63775700159118376</v>
      </c>
      <c r="E154" s="9">
        <f t="shared" si="11"/>
        <v>0.36224299840881624</v>
      </c>
      <c r="T154" s="9"/>
      <c r="U154" s="9"/>
      <c r="V154" s="9"/>
      <c r="W154" s="17"/>
      <c r="X154" s="9"/>
    </row>
    <row r="155" spans="2:24">
      <c r="B155" s="9">
        <f t="shared" si="12"/>
        <v>2.0446955627058481</v>
      </c>
      <c r="C155" s="9">
        <f t="shared" si="9"/>
        <v>0.17987466757394055</v>
      </c>
      <c r="D155" s="9">
        <f t="shared" si="10"/>
        <v>0.6402506648521189</v>
      </c>
      <c r="E155" s="9">
        <f t="shared" si="11"/>
        <v>0.3597493351478811</v>
      </c>
      <c r="T155" s="9"/>
      <c r="U155" s="9"/>
      <c r="V155" s="9"/>
      <c r="W155" s="17"/>
      <c r="X155" s="9"/>
    </row>
    <row r="156" spans="2:24">
      <c r="B156" s="9">
        <f t="shared" si="12"/>
        <v>2.0585110732639955</v>
      </c>
      <c r="C156" s="9">
        <f t="shared" si="9"/>
        <v>0.17863641907204456</v>
      </c>
      <c r="D156" s="9">
        <f t="shared" si="10"/>
        <v>0.64272716185591072</v>
      </c>
      <c r="E156" s="9">
        <f t="shared" si="11"/>
        <v>0.35727283814408928</v>
      </c>
      <c r="T156" s="9"/>
      <c r="U156" s="9"/>
      <c r="V156" s="9"/>
      <c r="W156" s="17"/>
      <c r="X156" s="9"/>
    </row>
    <row r="157" spans="2:24">
      <c r="B157" s="9">
        <f t="shared" si="12"/>
        <v>2.072326583822143</v>
      </c>
      <c r="C157" s="9">
        <f t="shared" si="9"/>
        <v>0.17740669461287858</v>
      </c>
      <c r="D157" s="9">
        <f t="shared" si="10"/>
        <v>0.64518661077424289</v>
      </c>
      <c r="E157" s="9">
        <f t="shared" si="11"/>
        <v>0.35481338922575711</v>
      </c>
      <c r="T157" s="9"/>
      <c r="U157" s="9"/>
      <c r="V157" s="9"/>
      <c r="W157" s="17"/>
      <c r="X157" s="9"/>
    </row>
    <row r="158" spans="2:24">
      <c r="B158" s="9">
        <f t="shared" si="12"/>
        <v>2.0861420943802904</v>
      </c>
      <c r="C158" s="9">
        <f t="shared" si="9"/>
        <v>0.1761854355173452</v>
      </c>
      <c r="D158" s="9">
        <f t="shared" si="10"/>
        <v>0.64762912896530955</v>
      </c>
      <c r="E158" s="9">
        <f t="shared" si="11"/>
        <v>0.35237087103469045</v>
      </c>
      <c r="T158" s="9"/>
      <c r="U158" s="9"/>
      <c r="V158" s="9"/>
      <c r="W158" s="17"/>
      <c r="X158" s="9"/>
    </row>
    <row r="159" spans="2:24">
      <c r="B159" s="9">
        <f t="shared" si="12"/>
        <v>2.0999576049384379</v>
      </c>
      <c r="C159" s="9">
        <f t="shared" si="9"/>
        <v>0.17497258351029107</v>
      </c>
      <c r="D159" s="9">
        <f t="shared" si="10"/>
        <v>0.6500548329794178</v>
      </c>
      <c r="E159" s="9">
        <f t="shared" si="11"/>
        <v>0.3499451670205822</v>
      </c>
      <c r="T159" s="9"/>
      <c r="U159" s="9"/>
      <c r="V159" s="9"/>
      <c r="W159" s="17"/>
      <c r="X159" s="9"/>
    </row>
    <row r="160" spans="2:24">
      <c r="B160" s="9">
        <f t="shared" si="12"/>
        <v>2.1137731154965853</v>
      </c>
      <c r="C160" s="9">
        <f t="shared" si="9"/>
        <v>0.17376808071772618</v>
      </c>
      <c r="D160" s="9">
        <f t="shared" si="10"/>
        <v>0.65246383856454759</v>
      </c>
      <c r="E160" s="9">
        <f t="shared" si="11"/>
        <v>0.34753616143545241</v>
      </c>
      <c r="T160" s="9"/>
      <c r="U160" s="9"/>
      <c r="V160" s="9"/>
      <c r="W160" s="17"/>
      <c r="X160" s="9"/>
    </row>
    <row r="161" spans="2:24">
      <c r="B161" s="9">
        <f t="shared" si="12"/>
        <v>2.1275886260547328</v>
      </c>
      <c r="C161" s="9">
        <f t="shared" si="9"/>
        <v>0.17257186966406227</v>
      </c>
      <c r="D161" s="9">
        <f t="shared" si="10"/>
        <v>0.65485626067187541</v>
      </c>
      <c r="E161" s="9">
        <f t="shared" si="11"/>
        <v>0.34514373932812459</v>
      </c>
      <c r="T161" s="9"/>
      <c r="U161" s="9"/>
      <c r="V161" s="9"/>
      <c r="W161" s="17"/>
      <c r="X161" s="9"/>
    </row>
    <row r="162" spans="2:24">
      <c r="B162" s="9">
        <f t="shared" si="12"/>
        <v>2.1414041366128802</v>
      </c>
      <c r="C162" s="9">
        <f t="shared" si="9"/>
        <v>0.17138389326937026</v>
      </c>
      <c r="D162" s="9">
        <f t="shared" si="10"/>
        <v>0.65723221346125948</v>
      </c>
      <c r="E162" s="9">
        <f t="shared" si="11"/>
        <v>0.34276778653874052</v>
      </c>
      <c r="T162" s="9"/>
      <c r="U162" s="9"/>
      <c r="V162" s="9"/>
      <c r="W162" s="17"/>
      <c r="X162" s="9"/>
    </row>
    <row r="163" spans="2:24">
      <c r="B163" s="9">
        <f t="shared" si="12"/>
        <v>2.1552196471710277</v>
      </c>
      <c r="C163" s="9">
        <f t="shared" si="9"/>
        <v>0.17020409484665647</v>
      </c>
      <c r="D163" s="9">
        <f t="shared" si="10"/>
        <v>0.65959181030668712</v>
      </c>
      <c r="E163" s="9">
        <f t="shared" si="11"/>
        <v>0.34040818969331288</v>
      </c>
      <c r="T163" s="9"/>
      <c r="U163" s="9"/>
      <c r="V163" s="9"/>
      <c r="W163" s="17"/>
      <c r="X163" s="9"/>
    </row>
    <row r="164" spans="2:24">
      <c r="B164" s="9">
        <f t="shared" si="12"/>
        <v>2.1690351577291751</v>
      </c>
      <c r="C164" s="9">
        <f t="shared" si="9"/>
        <v>0.16903241809915781</v>
      </c>
      <c r="D164" s="9">
        <f t="shared" si="10"/>
        <v>0.66193516380168438</v>
      </c>
      <c r="E164" s="9">
        <f t="shared" si="11"/>
        <v>0.33806483619831562</v>
      </c>
      <c r="T164" s="9"/>
      <c r="U164" s="9"/>
      <c r="V164" s="9"/>
      <c r="W164" s="17"/>
      <c r="X164" s="9"/>
    </row>
    <row r="165" spans="2:24">
      <c r="B165" s="9">
        <f t="shared" si="12"/>
        <v>2.1828506682873225</v>
      </c>
      <c r="C165" s="9">
        <f t="shared" si="9"/>
        <v>0.16786880711765537</v>
      </c>
      <c r="D165" s="9">
        <f t="shared" si="10"/>
        <v>0.66426238576468921</v>
      </c>
      <c r="E165" s="9">
        <f t="shared" si="11"/>
        <v>0.33573761423531079</v>
      </c>
      <c r="T165" s="9"/>
      <c r="U165" s="9"/>
      <c r="V165" s="9"/>
      <c r="W165" s="17"/>
      <c r="X165" s="9"/>
    </row>
    <row r="166" spans="2:24">
      <c r="B166" s="9">
        <f t="shared" si="12"/>
        <v>2.19666617884547</v>
      </c>
      <c r="C166" s="9">
        <f t="shared" si="9"/>
        <v>0.16671320637780654</v>
      </c>
      <c r="D166" s="9">
        <f t="shared" si="10"/>
        <v>0.66657358724438698</v>
      </c>
      <c r="E166" s="9">
        <f t="shared" si="11"/>
        <v>0.33342641275561302</v>
      </c>
      <c r="T166" s="9"/>
      <c r="U166" s="9"/>
      <c r="V166" s="9"/>
      <c r="W166" s="17"/>
      <c r="X166" s="9"/>
    </row>
    <row r="167" spans="2:24">
      <c r="B167" s="9">
        <f t="shared" si="12"/>
        <v>2.2104816894036174</v>
      </c>
      <c r="C167" s="9">
        <f t="shared" si="9"/>
        <v>0.16556556073749568</v>
      </c>
      <c r="D167" s="9">
        <f t="shared" si="10"/>
        <v>0.66886887852500865</v>
      </c>
      <c r="E167" s="9">
        <f t="shared" si="11"/>
        <v>0.33113112147499135</v>
      </c>
      <c r="T167" s="9"/>
      <c r="U167" s="9"/>
      <c r="V167" s="9"/>
      <c r="W167" s="17"/>
      <c r="X167" s="9"/>
    </row>
    <row r="168" spans="2:24">
      <c r="B168" s="9">
        <f t="shared" si="12"/>
        <v>2.2242971999617649</v>
      </c>
      <c r="C168" s="9">
        <f t="shared" si="9"/>
        <v>0.16442581543420276</v>
      </c>
      <c r="D168" s="9">
        <f t="shared" si="10"/>
        <v>0.67114836913159448</v>
      </c>
      <c r="E168" s="9">
        <f t="shared" si="11"/>
        <v>0.32885163086840552</v>
      </c>
      <c r="T168" s="9"/>
      <c r="U168" s="9"/>
      <c r="V168" s="9"/>
      <c r="W168" s="17"/>
      <c r="X168" s="9"/>
    </row>
    <row r="169" spans="2:24">
      <c r="B169" s="9">
        <f t="shared" si="12"/>
        <v>2.2381127105199123</v>
      </c>
      <c r="C169" s="9">
        <f t="shared" si="9"/>
        <v>0.16329391608239027</v>
      </c>
      <c r="D169" s="9">
        <f t="shared" si="10"/>
        <v>0.6734121678352194</v>
      </c>
      <c r="E169" s="9">
        <f t="shared" si="11"/>
        <v>0.3265878321647806</v>
      </c>
      <c r="T169" s="9"/>
      <c r="U169" s="9"/>
      <c r="V169" s="9"/>
      <c r="W169" s="17"/>
      <c r="X169" s="9"/>
    </row>
    <row r="170" spans="2:24">
      <c r="B170" s="9">
        <f t="shared" si="12"/>
        <v>2.2519282210780598</v>
      </c>
      <c r="C170" s="9">
        <f t="shared" si="9"/>
        <v>0.16216980867090813</v>
      </c>
      <c r="D170" s="9">
        <f t="shared" si="10"/>
        <v>0.67566038265818373</v>
      </c>
      <c r="E170" s="9">
        <f t="shared" si="11"/>
        <v>0.32433961734181627</v>
      </c>
      <c r="T170" s="9"/>
      <c r="U170" s="9"/>
      <c r="V170" s="9"/>
      <c r="W170" s="17"/>
      <c r="X170" s="9"/>
    </row>
    <row r="171" spans="2:24">
      <c r="B171" s="9">
        <f t="shared" si="12"/>
        <v>2.2657437316362072</v>
      </c>
      <c r="C171" s="9">
        <f t="shared" si="9"/>
        <v>0.1610534395604164</v>
      </c>
      <c r="D171" s="9">
        <f t="shared" si="10"/>
        <v>0.6778931208791672</v>
      </c>
      <c r="E171" s="9">
        <f t="shared" si="11"/>
        <v>0.3221068791208328</v>
      </c>
      <c r="T171" s="9"/>
      <c r="U171" s="9"/>
      <c r="V171" s="9"/>
      <c r="W171" s="17"/>
      <c r="X171" s="9"/>
    </row>
    <row r="172" spans="2:24">
      <c r="B172" s="9">
        <f t="shared" si="12"/>
        <v>2.2795592421943547</v>
      </c>
      <c r="C172" s="9">
        <f t="shared" si="9"/>
        <v>0.15994475548082579</v>
      </c>
      <c r="D172" s="9">
        <f t="shared" si="10"/>
        <v>0.68011048903834836</v>
      </c>
      <c r="E172" s="9">
        <f t="shared" si="11"/>
        <v>0.31988951096165164</v>
      </c>
      <c r="T172" s="9"/>
      <c r="U172" s="9"/>
      <c r="V172" s="9"/>
      <c r="W172" s="17"/>
      <c r="X172" s="9"/>
    </row>
    <row r="173" spans="2:24">
      <c r="B173" s="9">
        <f t="shared" si="12"/>
        <v>2.2933747527525021</v>
      </c>
      <c r="C173" s="9">
        <f t="shared" si="9"/>
        <v>0.15884370352875565</v>
      </c>
      <c r="D173" s="9">
        <f t="shared" si="10"/>
        <v>0.68231259294248869</v>
      </c>
      <c r="E173" s="9">
        <f t="shared" si="11"/>
        <v>0.31768740705751131</v>
      </c>
      <c r="T173" s="9"/>
      <c r="U173" s="9"/>
      <c r="V173" s="9"/>
      <c r="W173" s="17"/>
      <c r="X173" s="9"/>
    </row>
    <row r="174" spans="2:24">
      <c r="B174" s="9">
        <f t="shared" si="12"/>
        <v>2.3071902633106496</v>
      </c>
      <c r="C174" s="9">
        <f t="shared" si="9"/>
        <v>0.15775023116500969</v>
      </c>
      <c r="D174" s="9">
        <f t="shared" si="10"/>
        <v>0.68449953766998062</v>
      </c>
      <c r="E174" s="9">
        <f t="shared" si="11"/>
        <v>0.31550046233001938</v>
      </c>
      <c r="T174" s="9"/>
      <c r="U174" s="9"/>
      <c r="V174" s="9"/>
      <c r="W174" s="17"/>
      <c r="X174" s="9"/>
    </row>
    <row r="175" spans="2:24">
      <c r="B175" s="9">
        <f t="shared" si="12"/>
        <v>2.321005773868797</v>
      </c>
      <c r="C175" s="9">
        <f t="shared" si="9"/>
        <v>0.15666428621206893</v>
      </c>
      <c r="D175" s="9">
        <f t="shared" si="10"/>
        <v>0.68667142757586208</v>
      </c>
      <c r="E175" s="9">
        <f t="shared" si="11"/>
        <v>0.31332857242413792</v>
      </c>
      <c r="T175" s="9"/>
      <c r="U175" s="9"/>
      <c r="V175" s="9"/>
      <c r="W175" s="17"/>
      <c r="X175" s="9"/>
    </row>
    <row r="176" spans="2:24">
      <c r="B176" s="9">
        <f t="shared" si="12"/>
        <v>2.3348212844269445</v>
      </c>
      <c r="C176" s="9">
        <f t="shared" si="9"/>
        <v>0.15558581685160183</v>
      </c>
      <c r="D176" s="9">
        <f t="shared" si="10"/>
        <v>0.68882836629679645</v>
      </c>
      <c r="E176" s="9">
        <f t="shared" si="11"/>
        <v>0.31117163370320355</v>
      </c>
      <c r="T176" s="9"/>
      <c r="U176" s="9"/>
      <c r="V176" s="9"/>
      <c r="W176" s="17"/>
      <c r="X176" s="9"/>
    </row>
    <row r="177" spans="2:24">
      <c r="B177" s="9">
        <f t="shared" si="12"/>
        <v>2.3486367949850919</v>
      </c>
      <c r="C177" s="9">
        <f t="shared" si="9"/>
        <v>0.15451477162199176</v>
      </c>
      <c r="D177" s="9">
        <f t="shared" si="10"/>
        <v>0.69097045675601643</v>
      </c>
      <c r="E177" s="9">
        <f t="shared" si="11"/>
        <v>0.30902954324398357</v>
      </c>
      <c r="T177" s="9"/>
      <c r="U177" s="9"/>
      <c r="V177" s="9"/>
      <c r="W177" s="17"/>
      <c r="X177" s="9"/>
    </row>
    <row r="178" spans="2:24">
      <c r="B178" s="9">
        <f t="shared" si="12"/>
        <v>2.3624523055432394</v>
      </c>
      <c r="C178" s="9">
        <f t="shared" si="9"/>
        <v>0.15345109941588145</v>
      </c>
      <c r="D178" s="9">
        <f t="shared" si="10"/>
        <v>0.69309780116823694</v>
      </c>
      <c r="E178" s="9">
        <f t="shared" si="11"/>
        <v>0.30690219883176306</v>
      </c>
      <c r="T178" s="9"/>
      <c r="U178" s="9"/>
      <c r="V178" s="9"/>
      <c r="W178" s="17"/>
      <c r="X178" s="9"/>
    </row>
    <row r="179" spans="2:24">
      <c r="B179" s="9">
        <f t="shared" si="12"/>
        <v>2.3762678161013868</v>
      </c>
      <c r="C179" s="9">
        <f t="shared" si="9"/>
        <v>0.1523947494777341</v>
      </c>
      <c r="D179" s="9">
        <f t="shared" si="10"/>
        <v>0.69521050104453186</v>
      </c>
      <c r="E179" s="9">
        <f t="shared" si="11"/>
        <v>0.30478949895546814</v>
      </c>
      <c r="T179" s="9"/>
      <c r="U179" s="9"/>
      <c r="V179" s="9"/>
      <c r="W179" s="17"/>
      <c r="X179" s="9"/>
    </row>
    <row r="180" spans="2:24">
      <c r="B180" s="9">
        <f t="shared" si="12"/>
        <v>2.3900833266595343</v>
      </c>
      <c r="C180" s="9">
        <f t="shared" si="9"/>
        <v>0.15134567140141159</v>
      </c>
      <c r="D180" s="9">
        <f t="shared" si="10"/>
        <v>0.69730865719717672</v>
      </c>
      <c r="E180" s="9">
        <f t="shared" si="11"/>
        <v>0.30269134280282328</v>
      </c>
      <c r="T180" s="9"/>
      <c r="U180" s="9"/>
      <c r="V180" s="9"/>
      <c r="W180" s="17"/>
      <c r="X180" s="9"/>
    </row>
    <row r="181" spans="2:24">
      <c r="B181" s="9">
        <f t="shared" si="12"/>
        <v>2.4038988372176817</v>
      </c>
      <c r="C181" s="9">
        <f t="shared" si="9"/>
        <v>0.15030381512776922</v>
      </c>
      <c r="D181" s="9">
        <f t="shared" si="10"/>
        <v>0.69939236974446151</v>
      </c>
      <c r="E181" s="9">
        <f t="shared" si="11"/>
        <v>0.30060763025553849</v>
      </c>
      <c r="T181" s="9"/>
      <c r="U181" s="9"/>
      <c r="V181" s="9"/>
      <c r="W181" s="17"/>
      <c r="X181" s="9"/>
    </row>
    <row r="182" spans="2:24">
      <c r="B182" s="9">
        <f t="shared" si="12"/>
        <v>2.4177143477758292</v>
      </c>
      <c r="C182" s="9">
        <f t="shared" si="9"/>
        <v>0.14926913094226707</v>
      </c>
      <c r="D182" s="9">
        <f t="shared" si="10"/>
        <v>0.70146173811546586</v>
      </c>
      <c r="E182" s="9">
        <f t="shared" si="11"/>
        <v>0.29853826188453414</v>
      </c>
      <c r="T182" s="9"/>
      <c r="U182" s="9"/>
      <c r="V182" s="9"/>
      <c r="W182" s="17"/>
      <c r="X182" s="9"/>
    </row>
    <row r="183" spans="2:24">
      <c r="B183" s="9">
        <f t="shared" si="12"/>
        <v>2.4315298583339766</v>
      </c>
      <c r="C183" s="9">
        <f t="shared" si="9"/>
        <v>0.14824156947259765</v>
      </c>
      <c r="D183" s="9">
        <f t="shared" si="10"/>
        <v>0.70351686105480482</v>
      </c>
      <c r="E183" s="9">
        <f t="shared" si="11"/>
        <v>0.29648313894519518</v>
      </c>
      <c r="T183" s="9"/>
      <c r="U183" s="9"/>
      <c r="V183" s="9"/>
      <c r="W183" s="17"/>
      <c r="X183" s="9"/>
    </row>
    <row r="184" spans="2:24">
      <c r="B184" s="9">
        <f t="shared" si="12"/>
        <v>2.4453453688921241</v>
      </c>
      <c r="C184" s="9">
        <f t="shared" si="9"/>
        <v>0.14722108168633</v>
      </c>
      <c r="D184" s="9">
        <f t="shared" si="10"/>
        <v>0.70555783662734006</v>
      </c>
      <c r="E184" s="9">
        <f t="shared" si="11"/>
        <v>0.29444216337265994</v>
      </c>
      <c r="T184" s="9"/>
      <c r="U184" s="9"/>
      <c r="V184" s="9"/>
      <c r="W184" s="17"/>
      <c r="X184" s="9"/>
    </row>
    <row r="185" spans="2:24">
      <c r="B185" s="9">
        <f t="shared" si="12"/>
        <v>2.4591608794502715</v>
      </c>
      <c r="C185" s="9">
        <f t="shared" si="9"/>
        <v>0.14620761888857017</v>
      </c>
      <c r="D185" s="9">
        <f t="shared" si="10"/>
        <v>0.70758476222285971</v>
      </c>
      <c r="E185" s="9">
        <f t="shared" si="11"/>
        <v>0.29241523777714029</v>
      </c>
      <c r="T185" s="9"/>
      <c r="U185" s="9"/>
      <c r="V185" s="9"/>
      <c r="W185" s="17"/>
      <c r="X185" s="9"/>
    </row>
    <row r="186" spans="2:24">
      <c r="B186" s="9">
        <f t="shared" si="12"/>
        <v>2.472976390008419</v>
      </c>
      <c r="C186" s="9">
        <f t="shared" si="9"/>
        <v>0.14520113271963739</v>
      </c>
      <c r="D186" s="9">
        <f t="shared" si="10"/>
        <v>0.70959773456072517</v>
      </c>
      <c r="E186" s="9">
        <f t="shared" si="11"/>
        <v>0.29040226543927483</v>
      </c>
      <c r="T186" s="9"/>
      <c r="U186" s="9"/>
      <c r="V186" s="9"/>
      <c r="W186" s="17"/>
      <c r="X186" s="9"/>
    </row>
    <row r="187" spans="2:24">
      <c r="B187" s="9">
        <f t="shared" si="12"/>
        <v>2.4867919005665664</v>
      </c>
      <c r="C187" s="9">
        <f t="shared" si="9"/>
        <v>0.14420157515275664</v>
      </c>
      <c r="D187" s="9">
        <f t="shared" si="10"/>
        <v>0.71159684969448678</v>
      </c>
      <c r="E187" s="9">
        <f t="shared" si="11"/>
        <v>0.28840315030551322</v>
      </c>
      <c r="T187" s="9"/>
      <c r="U187" s="9"/>
      <c r="V187" s="9"/>
      <c r="W187" s="17"/>
      <c r="X187" s="9"/>
    </row>
    <row r="188" spans="2:24">
      <c r="B188" s="9">
        <f t="shared" si="12"/>
        <v>2.5006074111247139</v>
      </c>
      <c r="C188" s="9">
        <f t="shared" si="9"/>
        <v>0.14320889849176685</v>
      </c>
      <c r="D188" s="9">
        <f t="shared" si="10"/>
        <v>0.71358220301646624</v>
      </c>
      <c r="E188" s="9">
        <f t="shared" si="11"/>
        <v>0.28641779698353376</v>
      </c>
      <c r="T188" s="9"/>
      <c r="U188" s="9"/>
      <c r="V188" s="9"/>
      <c r="W188" s="17"/>
      <c r="X188" s="9"/>
    </row>
    <row r="189" spans="2:24">
      <c r="B189" s="9">
        <f t="shared" si="12"/>
        <v>2.5144229216828613</v>
      </c>
      <c r="C189" s="9">
        <f t="shared" si="9"/>
        <v>0.14222305536884508</v>
      </c>
      <c r="D189" s="9">
        <f t="shared" si="10"/>
        <v>0.71555388926230989</v>
      </c>
      <c r="E189" s="9">
        <f t="shared" si="11"/>
        <v>0.28444611073769011</v>
      </c>
      <c r="T189" s="9"/>
      <c r="U189" s="9"/>
      <c r="V189" s="9"/>
      <c r="W189" s="17"/>
      <c r="X189" s="9"/>
    </row>
    <row r="190" spans="2:24">
      <c r="B190" s="9">
        <f t="shared" si="12"/>
        <v>2.5282384322410087</v>
      </c>
      <c r="C190" s="9">
        <f t="shared" si="9"/>
        <v>0.14124399874224616</v>
      </c>
      <c r="D190" s="9">
        <f t="shared" si="10"/>
        <v>0.71751200251550773</v>
      </c>
      <c r="E190" s="9">
        <f t="shared" si="11"/>
        <v>0.28248799748449227</v>
      </c>
      <c r="T190" s="9"/>
      <c r="U190" s="9"/>
      <c r="V190" s="9"/>
      <c r="W190" s="17"/>
      <c r="X190" s="9"/>
    </row>
    <row r="191" spans="2:24">
      <c r="B191" s="9">
        <f t="shared" si="12"/>
        <v>2.5420539427991562</v>
      </c>
      <c r="C191" s="9">
        <f t="shared" si="9"/>
        <v>0.140271681894058</v>
      </c>
      <c r="D191" s="9">
        <f t="shared" si="10"/>
        <v>0.71945663621188405</v>
      </c>
      <c r="E191" s="9">
        <f t="shared" si="11"/>
        <v>0.28054336378811595</v>
      </c>
      <c r="T191" s="9"/>
      <c r="U191" s="9"/>
      <c r="V191" s="9"/>
      <c r="W191" s="17"/>
      <c r="X191" s="9"/>
    </row>
    <row r="192" spans="2:24">
      <c r="B192" s="9">
        <f t="shared" si="12"/>
        <v>2.5558694533573036</v>
      </c>
      <c r="C192" s="9">
        <f t="shared" si="9"/>
        <v>0.13930605842797236</v>
      </c>
      <c r="D192" s="9">
        <f t="shared" si="10"/>
        <v>0.72138788314405533</v>
      </c>
      <c r="E192" s="9">
        <f t="shared" si="11"/>
        <v>0.27861211685594467</v>
      </c>
      <c r="T192" s="9"/>
      <c r="U192" s="9"/>
      <c r="V192" s="9"/>
      <c r="W192" s="17"/>
      <c r="X192" s="9"/>
    </row>
    <row r="193" spans="2:24">
      <c r="B193" s="9">
        <f t="shared" si="12"/>
        <v>2.5696849639154511</v>
      </c>
      <c r="C193" s="9">
        <f t="shared" si="9"/>
        <v>0.13834708226707096</v>
      </c>
      <c r="D193" s="9">
        <f t="shared" si="10"/>
        <v>0.72330583546585814</v>
      </c>
      <c r="E193" s="9">
        <f t="shared" si="11"/>
        <v>0.27669416453414186</v>
      </c>
      <c r="T193" s="9"/>
      <c r="U193" s="9"/>
      <c r="V193" s="9"/>
      <c r="W193" s="17"/>
      <c r="X193" s="9"/>
    </row>
    <row r="194" spans="2:24">
      <c r="B194" s="9">
        <f t="shared" si="12"/>
        <v>2.5835004744735985</v>
      </c>
      <c r="C194" s="9">
        <f t="shared" si="9"/>
        <v>0.13739470765162676</v>
      </c>
      <c r="D194" s="9">
        <f t="shared" si="10"/>
        <v>0.72521058469674649</v>
      </c>
      <c r="E194" s="9">
        <f t="shared" si="11"/>
        <v>0.27478941530325351</v>
      </c>
      <c r="T194" s="9"/>
      <c r="U194" s="9"/>
      <c r="V194" s="9"/>
      <c r="W194" s="17"/>
      <c r="X194" s="9"/>
    </row>
    <row r="195" spans="2:24">
      <c r="B195" s="9">
        <f t="shared" si="12"/>
        <v>2.597315985031746</v>
      </c>
      <c r="C195" s="9">
        <f t="shared" si="9"/>
        <v>0.13644888913692049</v>
      </c>
      <c r="D195" s="9">
        <f t="shared" si="10"/>
        <v>0.7271022217261589</v>
      </c>
      <c r="E195" s="9">
        <f t="shared" si="11"/>
        <v>0.2728977782738411</v>
      </c>
      <c r="T195" s="9"/>
      <c r="U195" s="9"/>
      <c r="V195" s="9"/>
      <c r="W195" s="17"/>
      <c r="X195" s="9"/>
    </row>
    <row r="196" spans="2:24">
      <c r="B196" s="9">
        <f t="shared" si="12"/>
        <v>2.6111314955898934</v>
      </c>
      <c r="C196" s="9">
        <f t="shared" si="9"/>
        <v>0.13550958159107218</v>
      </c>
      <c r="D196" s="9">
        <f t="shared" si="10"/>
        <v>0.72898083681785564</v>
      </c>
      <c r="E196" s="9">
        <f t="shared" si="11"/>
        <v>0.27101916318214436</v>
      </c>
      <c r="T196" s="9"/>
      <c r="U196" s="9"/>
      <c r="V196" s="9"/>
      <c r="W196" s="17"/>
      <c r="X196" s="9"/>
    </row>
    <row r="197" spans="2:24">
      <c r="B197" s="9">
        <f t="shared" si="12"/>
        <v>2.6249470061480409</v>
      </c>
      <c r="C197" s="9">
        <f t="shared" si="9"/>
        <v>0.13457674019288737</v>
      </c>
      <c r="D197" s="9">
        <f t="shared" si="10"/>
        <v>0.7308465196142252</v>
      </c>
      <c r="E197" s="9">
        <f t="shared" si="11"/>
        <v>0.2691534803857748</v>
      </c>
      <c r="T197" s="9"/>
      <c r="U197" s="9"/>
      <c r="V197" s="9"/>
      <c r="W197" s="17"/>
      <c r="X197" s="9"/>
    </row>
    <row r="198" spans="2:24">
      <c r="B198" s="9">
        <f t="shared" si="12"/>
        <v>2.6387625167061883</v>
      </c>
      <c r="C198" s="9">
        <f t="shared" si="9"/>
        <v>0.13365032042971872</v>
      </c>
      <c r="D198" s="9">
        <f t="shared" si="10"/>
        <v>0.7326993591405625</v>
      </c>
      <c r="E198" s="9">
        <f t="shared" si="11"/>
        <v>0.2673006408594375</v>
      </c>
      <c r="T198" s="9"/>
      <c r="U198" s="9"/>
      <c r="V198" s="9"/>
      <c r="W198" s="17"/>
      <c r="X198" s="9"/>
    </row>
    <row r="199" spans="2:24">
      <c r="B199" s="9">
        <f t="shared" si="12"/>
        <v>2.6525780272643358</v>
      </c>
      <c r="C199" s="9">
        <f t="shared" si="9"/>
        <v>0.13273027809534169</v>
      </c>
      <c r="D199" s="9">
        <f t="shared" si="10"/>
        <v>0.73453944380931657</v>
      </c>
      <c r="E199" s="9">
        <f t="shared" si="11"/>
        <v>0.26546055619068343</v>
      </c>
      <c r="T199" s="9"/>
      <c r="U199" s="9"/>
      <c r="V199" s="9"/>
      <c r="W199" s="17"/>
      <c r="X199" s="9"/>
    </row>
    <row r="200" spans="2:24">
      <c r="B200" s="9">
        <f t="shared" si="12"/>
        <v>2.6663935378224832</v>
      </c>
      <c r="C200" s="9">
        <f t="shared" ref="C200:C263" si="13">IFERROR((B200^($B$3-1)*EXP(-B200/$B$4))/(($B$4^$B$3)*(EXP(GAMMALN($B$3)))),0)</f>
        <v>0.1318165692878453</v>
      </c>
      <c r="D200" s="9">
        <f t="shared" ref="D200:D263" si="14">GAMMADIST(B200,$B$3,$B$4,1)</f>
        <v>0.73636686142430952</v>
      </c>
      <c r="E200" s="9">
        <f t="shared" ref="E200:E263" si="15">1-D200</f>
        <v>0.26363313857569048</v>
      </c>
      <c r="T200" s="9"/>
      <c r="U200" s="9"/>
      <c r="V200" s="9"/>
      <c r="W200" s="17"/>
      <c r="X200" s="9"/>
    </row>
    <row r="201" spans="2:24">
      <c r="B201" s="9">
        <f t="shared" ref="B201:B264" si="16">B200+($B$7+$B$1007)/1000</f>
        <v>2.6802090483806307</v>
      </c>
      <c r="C201" s="9">
        <f t="shared" si="13"/>
        <v>0.13090915040753714</v>
      </c>
      <c r="D201" s="9">
        <f t="shared" si="14"/>
        <v>0.73818169918492571</v>
      </c>
      <c r="E201" s="9">
        <f t="shared" si="15"/>
        <v>0.26181830081507429</v>
      </c>
      <c r="T201" s="9"/>
      <c r="U201" s="9"/>
      <c r="V201" s="9"/>
      <c r="W201" s="17"/>
      <c r="X201" s="9"/>
    </row>
    <row r="202" spans="2:24">
      <c r="B202" s="9">
        <f t="shared" si="16"/>
        <v>2.6940245589387781</v>
      </c>
      <c r="C202" s="9">
        <f t="shared" si="13"/>
        <v>0.13000797815486306</v>
      </c>
      <c r="D202" s="9">
        <f t="shared" si="14"/>
        <v>0.73998404369027382</v>
      </c>
      <c r="E202" s="9">
        <f t="shared" si="15"/>
        <v>0.26001595630972618</v>
      </c>
      <c r="T202" s="9"/>
      <c r="U202" s="9"/>
      <c r="V202" s="9"/>
      <c r="W202" s="17"/>
      <c r="X202" s="9"/>
    </row>
    <row r="203" spans="2:24">
      <c r="B203" s="9">
        <f t="shared" si="16"/>
        <v>2.7078400694969256</v>
      </c>
      <c r="C203" s="9">
        <f t="shared" si="13"/>
        <v>0.12911300952834087</v>
      </c>
      <c r="D203" s="9">
        <f t="shared" si="14"/>
        <v>0.74177398094331837</v>
      </c>
      <c r="E203" s="9">
        <f t="shared" si="15"/>
        <v>0.25822601905668163</v>
      </c>
      <c r="T203" s="9"/>
      <c r="U203" s="9"/>
      <c r="V203" s="9"/>
      <c r="W203" s="17"/>
      <c r="X203" s="9"/>
    </row>
    <row r="204" spans="2:24">
      <c r="B204" s="9">
        <f t="shared" si="16"/>
        <v>2.721655580055073</v>
      </c>
      <c r="C204" s="9">
        <f t="shared" si="13"/>
        <v>0.12822420182250849</v>
      </c>
      <c r="D204" s="9">
        <f t="shared" si="14"/>
        <v>0.74355159635498302</v>
      </c>
      <c r="E204" s="9">
        <f t="shared" si="15"/>
        <v>0.25644840364501698</v>
      </c>
      <c r="T204" s="9"/>
      <c r="U204" s="9"/>
      <c r="V204" s="9"/>
      <c r="W204" s="17"/>
      <c r="X204" s="9"/>
    </row>
    <row r="205" spans="2:24">
      <c r="B205" s="9">
        <f t="shared" si="16"/>
        <v>2.7354710906132205</v>
      </c>
      <c r="C205" s="9">
        <f t="shared" si="13"/>
        <v>0.12734151262588628</v>
      </c>
      <c r="D205" s="9">
        <f t="shared" si="14"/>
        <v>0.74531697474822745</v>
      </c>
      <c r="E205" s="9">
        <f t="shared" si="15"/>
        <v>0.25468302525177255</v>
      </c>
      <c r="T205" s="9"/>
      <c r="U205" s="9"/>
      <c r="V205" s="9"/>
      <c r="W205" s="17"/>
      <c r="X205" s="9"/>
    </row>
    <row r="206" spans="2:24">
      <c r="B206" s="9">
        <f t="shared" si="16"/>
        <v>2.7492866011713679</v>
      </c>
      <c r="C206" s="9">
        <f t="shared" si="13"/>
        <v>0.12646489981895304</v>
      </c>
      <c r="D206" s="9">
        <f t="shared" si="14"/>
        <v>0.74707020036209393</v>
      </c>
      <c r="E206" s="9">
        <f t="shared" si="15"/>
        <v>0.25292979963790607</v>
      </c>
      <c r="T206" s="9"/>
      <c r="U206" s="9"/>
      <c r="V206" s="9"/>
      <c r="W206" s="17"/>
      <c r="X206" s="9"/>
    </row>
    <row r="207" spans="2:24">
      <c r="B207" s="9">
        <f t="shared" si="16"/>
        <v>2.7631021117295154</v>
      </c>
      <c r="C207" s="9">
        <f t="shared" si="13"/>
        <v>0.1255943215721364</v>
      </c>
      <c r="D207" s="9">
        <f t="shared" si="14"/>
        <v>0.74881135685572731</v>
      </c>
      <c r="E207" s="9">
        <f t="shared" si="15"/>
        <v>0.25118864314427269</v>
      </c>
      <c r="T207" s="9"/>
      <c r="U207" s="9"/>
      <c r="V207" s="9"/>
      <c r="W207" s="17"/>
      <c r="X207" s="9"/>
    </row>
    <row r="208" spans="2:24">
      <c r="B208" s="9">
        <f t="shared" si="16"/>
        <v>2.7769176222876628</v>
      </c>
      <c r="C208" s="9">
        <f t="shared" si="13"/>
        <v>0.12472973634381672</v>
      </c>
      <c r="D208" s="9">
        <f t="shared" si="14"/>
        <v>0.75054052731236653</v>
      </c>
      <c r="E208" s="9">
        <f t="shared" si="15"/>
        <v>0.24945947268763347</v>
      </c>
      <c r="T208" s="9"/>
      <c r="U208" s="9"/>
      <c r="V208" s="9"/>
      <c r="W208" s="17"/>
      <c r="X208" s="9"/>
    </row>
    <row r="209" spans="2:24">
      <c r="B209" s="9">
        <f t="shared" si="16"/>
        <v>2.7907331328458103</v>
      </c>
      <c r="C209" s="9">
        <f t="shared" si="13"/>
        <v>0.12387110287834485</v>
      </c>
      <c r="D209" s="9">
        <f t="shared" si="14"/>
        <v>0.7522577942433103</v>
      </c>
      <c r="E209" s="9">
        <f t="shared" si="15"/>
        <v>0.2477422057566897</v>
      </c>
      <c r="T209" s="9"/>
      <c r="U209" s="9"/>
      <c r="V209" s="9"/>
      <c r="W209" s="17"/>
      <c r="X209" s="9"/>
    </row>
    <row r="210" spans="2:24">
      <c r="B210" s="9">
        <f t="shared" si="16"/>
        <v>2.8045486434039577</v>
      </c>
      <c r="C210" s="9">
        <f t="shared" si="13"/>
        <v>0.1230183802040735</v>
      </c>
      <c r="D210" s="9">
        <f t="shared" si="14"/>
        <v>0.75396323959185296</v>
      </c>
      <c r="E210" s="9">
        <f t="shared" si="15"/>
        <v>0.24603676040814704</v>
      </c>
      <c r="T210" s="9"/>
      <c r="U210" s="9"/>
      <c r="V210" s="9"/>
      <c r="W210" s="17"/>
      <c r="X210" s="9"/>
    </row>
    <row r="211" spans="2:24">
      <c r="B211" s="9">
        <f t="shared" si="16"/>
        <v>2.8183641539621052</v>
      </c>
      <c r="C211" s="9">
        <f t="shared" si="13"/>
        <v>0.12217152763140232</v>
      </c>
      <c r="D211" s="9">
        <f t="shared" si="14"/>
        <v>0.75565694473719536</v>
      </c>
      <c r="E211" s="9">
        <f t="shared" si="15"/>
        <v>0.24434305526280464</v>
      </c>
      <c r="T211" s="9"/>
      <c r="U211" s="9"/>
      <c r="V211" s="9"/>
      <c r="W211" s="17"/>
      <c r="X211" s="9"/>
    </row>
    <row r="212" spans="2:24">
      <c r="B212" s="9">
        <f t="shared" si="16"/>
        <v>2.8321796645202526</v>
      </c>
      <c r="C212" s="9">
        <f t="shared" si="13"/>
        <v>0.12133050475083609</v>
      </c>
      <c r="D212" s="9">
        <f t="shared" si="14"/>
        <v>0.75733899049832787</v>
      </c>
      <c r="E212" s="9">
        <f t="shared" si="15"/>
        <v>0.24266100950167213</v>
      </c>
      <c r="T212" s="9"/>
      <c r="U212" s="9"/>
      <c r="V212" s="9"/>
      <c r="W212" s="17"/>
      <c r="X212" s="9"/>
    </row>
    <row r="213" spans="2:24">
      <c r="B213" s="9">
        <f t="shared" si="16"/>
        <v>2.8459951750784001</v>
      </c>
      <c r="C213" s="9">
        <f t="shared" si="13"/>
        <v>0.12049527143105664</v>
      </c>
      <c r="D213" s="9">
        <f t="shared" si="14"/>
        <v>0.7590094571378867</v>
      </c>
      <c r="E213" s="9">
        <f t="shared" si="15"/>
        <v>0.2409905428621133</v>
      </c>
      <c r="T213" s="9"/>
      <c r="U213" s="9"/>
      <c r="V213" s="9"/>
      <c r="W213" s="17"/>
      <c r="X213" s="9"/>
    </row>
    <row r="214" spans="2:24">
      <c r="B214" s="9">
        <f t="shared" si="16"/>
        <v>2.8598106856365475</v>
      </c>
      <c r="C214" s="9">
        <f t="shared" si="13"/>
        <v>0.11966578781700785</v>
      </c>
      <c r="D214" s="9">
        <f t="shared" si="14"/>
        <v>0.76066842436598436</v>
      </c>
      <c r="E214" s="9">
        <f t="shared" si="15"/>
        <v>0.23933157563401564</v>
      </c>
      <c r="T214" s="9"/>
      <c r="U214" s="9"/>
      <c r="V214" s="9"/>
      <c r="W214" s="17"/>
      <c r="X214" s="9"/>
    </row>
    <row r="215" spans="2:24">
      <c r="B215" s="9">
        <f t="shared" si="16"/>
        <v>2.8736261961946949</v>
      </c>
      <c r="C215" s="9">
        <f t="shared" si="13"/>
        <v>0.11884201432799385</v>
      </c>
      <c r="D215" s="9">
        <f t="shared" si="14"/>
        <v>0.7623159713440123</v>
      </c>
      <c r="E215" s="9">
        <f t="shared" si="15"/>
        <v>0.2376840286559877</v>
      </c>
      <c r="T215" s="9"/>
      <c r="U215" s="9"/>
      <c r="V215" s="9"/>
      <c r="W215" s="17"/>
      <c r="X215" s="9"/>
    </row>
    <row r="216" spans="2:24">
      <c r="B216" s="9">
        <f t="shared" si="16"/>
        <v>2.8874417067528424</v>
      </c>
      <c r="C216" s="9">
        <f t="shared" si="13"/>
        <v>0.11802391165579043</v>
      </c>
      <c r="D216" s="9">
        <f t="shared" si="14"/>
        <v>0.76395217668841908</v>
      </c>
      <c r="E216" s="9">
        <f t="shared" si="15"/>
        <v>0.23604782331158092</v>
      </c>
      <c r="T216" s="9"/>
      <c r="U216" s="9"/>
      <c r="V216" s="9"/>
      <c r="W216" s="17"/>
      <c r="X216" s="9"/>
    </row>
    <row r="217" spans="2:24">
      <c r="B217" s="9">
        <f t="shared" si="16"/>
        <v>2.9012572173109898</v>
      </c>
      <c r="C217" s="9">
        <f t="shared" si="13"/>
        <v>0.11721144076276925</v>
      </c>
      <c r="D217" s="9">
        <f t="shared" si="14"/>
        <v>0.76557711847446153</v>
      </c>
      <c r="E217" s="9">
        <f t="shared" si="15"/>
        <v>0.23442288152553847</v>
      </c>
      <c r="T217" s="9"/>
      <c r="U217" s="9"/>
      <c r="V217" s="9"/>
      <c r="W217" s="17"/>
      <c r="X217" s="9"/>
    </row>
    <row r="218" spans="2:24">
      <c r="B218" s="9">
        <f t="shared" si="16"/>
        <v>2.9150727278691373</v>
      </c>
      <c r="C218" s="9">
        <f t="shared" si="13"/>
        <v>0.1164045628800351</v>
      </c>
      <c r="D218" s="9">
        <f t="shared" si="14"/>
        <v>0.76719087423992982</v>
      </c>
      <c r="E218" s="9">
        <f t="shared" si="15"/>
        <v>0.23280912576007018</v>
      </c>
      <c r="T218" s="9"/>
      <c r="U218" s="9"/>
      <c r="V218" s="9"/>
      <c r="W218" s="17"/>
      <c r="X218" s="9"/>
    </row>
    <row r="219" spans="2:24">
      <c r="B219" s="9">
        <f t="shared" si="16"/>
        <v>2.9288882384272847</v>
      </c>
      <c r="C219" s="9">
        <f t="shared" si="13"/>
        <v>0.11560323950557598</v>
      </c>
      <c r="D219" s="9">
        <f t="shared" si="14"/>
        <v>0.76879352098884812</v>
      </c>
      <c r="E219" s="9">
        <f t="shared" si="15"/>
        <v>0.23120647901115188</v>
      </c>
      <c r="T219" s="9"/>
      <c r="U219" s="9"/>
      <c r="V219" s="9"/>
      <c r="W219" s="17"/>
      <c r="X219" s="9"/>
    </row>
    <row r="220" spans="2:24">
      <c r="B220" s="9">
        <f t="shared" si="16"/>
        <v>2.9427037489854322</v>
      </c>
      <c r="C220" s="9">
        <f t="shared" si="13"/>
        <v>0.11480743240242589</v>
      </c>
      <c r="D220" s="9">
        <f t="shared" si="14"/>
        <v>0.77038513519514817</v>
      </c>
      <c r="E220" s="9">
        <f t="shared" si="15"/>
        <v>0.22961486480485183</v>
      </c>
      <c r="T220" s="9"/>
      <c r="U220" s="9"/>
      <c r="V220" s="9"/>
      <c r="W220" s="17"/>
      <c r="X220" s="9"/>
    </row>
    <row r="221" spans="2:24">
      <c r="B221" s="9">
        <f t="shared" si="16"/>
        <v>2.9565192595435796</v>
      </c>
      <c r="C221" s="9">
        <f t="shared" si="13"/>
        <v>0.11401710359684022</v>
      </c>
      <c r="D221" s="9">
        <f t="shared" si="14"/>
        <v>0.77196579280631961</v>
      </c>
      <c r="E221" s="9">
        <f t="shared" si="15"/>
        <v>0.22803420719368039</v>
      </c>
      <c r="T221" s="9"/>
      <c r="U221" s="9"/>
      <c r="V221" s="9"/>
      <c r="W221" s="17"/>
      <c r="X221" s="9"/>
    </row>
    <row r="222" spans="2:24">
      <c r="B222" s="9">
        <f t="shared" si="16"/>
        <v>2.9703347701017271</v>
      </c>
      <c r="C222" s="9">
        <f t="shared" si="13"/>
        <v>0.11323221537648383</v>
      </c>
      <c r="D222" s="9">
        <f t="shared" si="14"/>
        <v>0.77353556924703226</v>
      </c>
      <c r="E222" s="9">
        <f t="shared" si="15"/>
        <v>0.22646443075296774</v>
      </c>
      <c r="T222" s="9"/>
      <c r="U222" s="9"/>
      <c r="V222" s="9"/>
      <c r="W222" s="17"/>
      <c r="X222" s="9"/>
    </row>
    <row r="223" spans="2:24">
      <c r="B223" s="9">
        <f t="shared" si="16"/>
        <v>2.9841502806598745</v>
      </c>
      <c r="C223" s="9">
        <f t="shared" si="13"/>
        <v>0.11245273028863143</v>
      </c>
      <c r="D223" s="9">
        <f t="shared" si="14"/>
        <v>0.77509453942273709</v>
      </c>
      <c r="E223" s="9">
        <f t="shared" si="15"/>
        <v>0.22490546057726291</v>
      </c>
      <c r="T223" s="9"/>
      <c r="U223" s="9"/>
      <c r="V223" s="9"/>
      <c r="W223" s="17"/>
      <c r="X223" s="9"/>
    </row>
    <row r="224" spans="2:24">
      <c r="B224" s="9">
        <f t="shared" si="16"/>
        <v>2.997965791218022</v>
      </c>
      <c r="C224" s="9">
        <f t="shared" si="13"/>
        <v>0.11167861113838046</v>
      </c>
      <c r="D224" s="9">
        <f t="shared" si="14"/>
        <v>0.77664277772323909</v>
      </c>
      <c r="E224" s="9">
        <f t="shared" si="15"/>
        <v>0.22335722227676091</v>
      </c>
      <c r="T224" s="9"/>
      <c r="U224" s="9"/>
      <c r="V224" s="9"/>
      <c r="W224" s="17"/>
      <c r="X224" s="9"/>
    </row>
    <row r="225" spans="2:24">
      <c r="B225" s="9">
        <f t="shared" si="16"/>
        <v>3.0117813017761694</v>
      </c>
      <c r="C225" s="9">
        <f t="shared" si="13"/>
        <v>0.11090982098687632</v>
      </c>
      <c r="D225" s="9">
        <f t="shared" si="14"/>
        <v>0.7781803580262473</v>
      </c>
      <c r="E225" s="9">
        <f t="shared" si="15"/>
        <v>0.2218196419737527</v>
      </c>
      <c r="T225" s="9"/>
      <c r="U225" s="9"/>
      <c r="V225" s="9"/>
      <c r="W225" s="17"/>
      <c r="X225" s="9"/>
    </row>
    <row r="226" spans="2:24">
      <c r="B226" s="9">
        <f t="shared" si="16"/>
        <v>3.0255968123343169</v>
      </c>
      <c r="C226" s="9">
        <f t="shared" si="13"/>
        <v>0.11014632314954968</v>
      </c>
      <c r="D226" s="9">
        <f t="shared" si="14"/>
        <v>0.77970735370090072</v>
      </c>
      <c r="E226" s="9">
        <f t="shared" si="15"/>
        <v>0.22029264629909928</v>
      </c>
      <c r="T226" s="9"/>
      <c r="U226" s="9"/>
      <c r="V226" s="9"/>
      <c r="W226" s="17"/>
      <c r="X226" s="9"/>
    </row>
    <row r="227" spans="2:24">
      <c r="B227" s="9">
        <f t="shared" si="16"/>
        <v>3.0394123228924643</v>
      </c>
      <c r="C227" s="9">
        <f t="shared" si="13"/>
        <v>0.10938808119436597</v>
      </c>
      <c r="D227" s="9">
        <f t="shared" si="14"/>
        <v>0.78122383761126801</v>
      </c>
      <c r="E227" s="9">
        <f t="shared" si="15"/>
        <v>0.21877616238873199</v>
      </c>
      <c r="T227" s="9"/>
      <c r="U227" s="9"/>
      <c r="V227" s="9"/>
      <c r="W227" s="17"/>
      <c r="X227" s="9"/>
    </row>
    <row r="228" spans="2:24">
      <c r="B228" s="9">
        <f t="shared" si="16"/>
        <v>3.0532278334506118</v>
      </c>
      <c r="C228" s="9">
        <f t="shared" si="13"/>
        <v>0.10863505894008704</v>
      </c>
      <c r="D228" s="9">
        <f t="shared" si="14"/>
        <v>0.78272988211982586</v>
      </c>
      <c r="E228" s="9">
        <f t="shared" si="15"/>
        <v>0.21727011788017414</v>
      </c>
      <c r="T228" s="9"/>
      <c r="U228" s="9"/>
      <c r="V228" s="9"/>
      <c r="W228" s="17"/>
      <c r="X228" s="9"/>
    </row>
    <row r="229" spans="2:24">
      <c r="B229" s="9">
        <f t="shared" si="16"/>
        <v>3.0670433440087592</v>
      </c>
      <c r="C229" s="9">
        <f t="shared" si="13"/>
        <v>0.1078872204545446</v>
      </c>
      <c r="D229" s="9">
        <f t="shared" si="14"/>
        <v>0.78422555909091085</v>
      </c>
      <c r="E229" s="9">
        <f t="shared" si="15"/>
        <v>0.21577444090908915</v>
      </c>
      <c r="T229" s="9"/>
      <c r="U229" s="9"/>
      <c r="V229" s="9"/>
      <c r="W229" s="17"/>
      <c r="X229" s="9"/>
    </row>
    <row r="230" spans="2:24">
      <c r="B230" s="9">
        <f t="shared" si="16"/>
        <v>3.0808588545669067</v>
      </c>
      <c r="C230" s="9">
        <f t="shared" si="13"/>
        <v>0.10714453005292565</v>
      </c>
      <c r="D230" s="9">
        <f t="shared" si="14"/>
        <v>0.78571093989414864</v>
      </c>
      <c r="E230" s="9">
        <f t="shared" si="15"/>
        <v>0.21428906010585136</v>
      </c>
      <c r="T230" s="9"/>
      <c r="U230" s="9"/>
      <c r="V230" s="9"/>
      <c r="W230" s="17"/>
      <c r="X230" s="9"/>
    </row>
    <row r="231" spans="2:24">
      <c r="B231" s="9">
        <f t="shared" si="16"/>
        <v>3.0946743651250541</v>
      </c>
      <c r="C231" s="9">
        <f t="shared" si="13"/>
        <v>0.10640695229606975</v>
      </c>
      <c r="D231" s="9">
        <f t="shared" si="14"/>
        <v>0.78718609540786044</v>
      </c>
      <c r="E231" s="9">
        <f t="shared" si="15"/>
        <v>0.21281390459213956</v>
      </c>
      <c r="T231" s="9"/>
      <c r="U231" s="9"/>
      <c r="V231" s="9"/>
      <c r="W231" s="17"/>
      <c r="X231" s="9"/>
    </row>
    <row r="232" spans="2:24">
      <c r="B232" s="9">
        <f t="shared" si="16"/>
        <v>3.1084898756832016</v>
      </c>
      <c r="C232" s="9">
        <f t="shared" si="13"/>
        <v>0.10567445198877792</v>
      </c>
      <c r="D232" s="9">
        <f t="shared" si="14"/>
        <v>0.78865109602244421</v>
      </c>
      <c r="E232" s="9">
        <f t="shared" si="15"/>
        <v>0.21134890397755579</v>
      </c>
      <c r="T232" s="9"/>
      <c r="U232" s="9"/>
      <c r="V232" s="9"/>
      <c r="W232" s="17"/>
      <c r="X232" s="9"/>
    </row>
    <row r="233" spans="2:24">
      <c r="B233" s="9">
        <f t="shared" si="16"/>
        <v>3.122305386241349</v>
      </c>
      <c r="C233" s="9">
        <f t="shared" si="13"/>
        <v>0.10494699417813322</v>
      </c>
      <c r="D233" s="9">
        <f t="shared" si="14"/>
        <v>0.79010601164373362</v>
      </c>
      <c r="E233" s="9">
        <f t="shared" si="15"/>
        <v>0.20989398835626638</v>
      </c>
      <c r="T233" s="9"/>
      <c r="U233" s="9"/>
      <c r="V233" s="9"/>
      <c r="W233" s="17"/>
      <c r="X233" s="9"/>
    </row>
    <row r="234" spans="2:24">
      <c r="B234" s="9">
        <f t="shared" si="16"/>
        <v>3.1361208967994965</v>
      </c>
      <c r="C234" s="9">
        <f t="shared" si="13"/>
        <v>0.10422454415183285</v>
      </c>
      <c r="D234" s="9">
        <f t="shared" si="14"/>
        <v>0.79155091169633429</v>
      </c>
      <c r="E234" s="9">
        <f t="shared" si="15"/>
        <v>0.20844908830366571</v>
      </c>
      <c r="T234" s="9"/>
      <c r="U234" s="9"/>
      <c r="V234" s="9"/>
      <c r="W234" s="17"/>
      <c r="X234" s="9"/>
    </row>
    <row r="235" spans="2:24">
      <c r="B235" s="9">
        <f t="shared" si="16"/>
        <v>3.1499364073576439</v>
      </c>
      <c r="C235" s="9">
        <f t="shared" si="13"/>
        <v>0.1035070674365319</v>
      </c>
      <c r="D235" s="9">
        <f t="shared" si="14"/>
        <v>0.79298586512693625</v>
      </c>
      <c r="E235" s="9">
        <f t="shared" si="15"/>
        <v>0.20701413487306375</v>
      </c>
      <c r="T235" s="9"/>
      <c r="U235" s="9"/>
      <c r="V235" s="9"/>
      <c r="W235" s="17"/>
      <c r="X235" s="9"/>
    </row>
    <row r="236" spans="2:24">
      <c r="B236" s="9">
        <f t="shared" si="16"/>
        <v>3.1637519179157914</v>
      </c>
      <c r="C236" s="9">
        <f t="shared" si="13"/>
        <v>0.10279452979619826</v>
      </c>
      <c r="D236" s="9">
        <f t="shared" si="14"/>
        <v>0.79441094040760352</v>
      </c>
      <c r="E236" s="9">
        <f t="shared" si="15"/>
        <v>0.20558905959239648</v>
      </c>
      <c r="T236" s="9"/>
      <c r="U236" s="9"/>
      <c r="V236" s="9"/>
      <c r="W236" s="17"/>
      <c r="X236" s="9"/>
    </row>
    <row r="237" spans="2:24">
      <c r="B237" s="9">
        <f t="shared" si="16"/>
        <v>3.1775674284739388</v>
      </c>
      <c r="C237" s="9">
        <f t="shared" si="13"/>
        <v>0.10208689723047899</v>
      </c>
      <c r="D237" s="9">
        <f t="shared" si="14"/>
        <v>0.79582620553904193</v>
      </c>
      <c r="E237" s="9">
        <f t="shared" si="15"/>
        <v>0.20417379446095807</v>
      </c>
      <c r="T237" s="9"/>
      <c r="U237" s="9"/>
      <c r="V237" s="9"/>
      <c r="W237" s="17"/>
      <c r="X237" s="9"/>
    </row>
    <row r="238" spans="2:24">
      <c r="B238" s="9">
        <f t="shared" si="16"/>
        <v>3.1913829390320863</v>
      </c>
      <c r="C238" s="9">
        <f t="shared" si="13"/>
        <v>0.10138413597307799</v>
      </c>
      <c r="D238" s="9">
        <f t="shared" si="14"/>
        <v>0.79723172805384401</v>
      </c>
      <c r="E238" s="9">
        <f t="shared" si="15"/>
        <v>0.20276827194615599</v>
      </c>
      <c r="T238" s="9"/>
      <c r="U238" s="9"/>
      <c r="V238" s="9"/>
      <c r="W238" s="17"/>
      <c r="X238" s="9"/>
    </row>
    <row r="239" spans="2:24">
      <c r="B239" s="9">
        <f t="shared" si="16"/>
        <v>3.2051984495902337</v>
      </c>
      <c r="C239" s="9">
        <f t="shared" si="13"/>
        <v>0.10068621249014463</v>
      </c>
      <c r="D239" s="9">
        <f t="shared" si="14"/>
        <v>0.79862757501971071</v>
      </c>
      <c r="E239" s="9">
        <f t="shared" si="15"/>
        <v>0.20137242498028929</v>
      </c>
      <c r="T239" s="9"/>
      <c r="U239" s="9"/>
      <c r="V239" s="9"/>
      <c r="W239" s="17"/>
      <c r="X239" s="9"/>
    </row>
    <row r="240" spans="2:24">
      <c r="B240" s="9">
        <f t="shared" si="16"/>
        <v>3.2190139601483811</v>
      </c>
      <c r="C240" s="9">
        <f t="shared" si="13"/>
        <v>9.9993093478673731E-2</v>
      </c>
      <c r="D240" s="9">
        <f t="shared" si="14"/>
        <v>0.80001381304265251</v>
      </c>
      <c r="E240" s="9">
        <f t="shared" si="15"/>
        <v>0.19998618695734749</v>
      </c>
      <c r="T240" s="9"/>
      <c r="U240" s="9"/>
      <c r="V240" s="9"/>
      <c r="W240" s="17"/>
      <c r="X240" s="9"/>
    </row>
    <row r="241" spans="2:24">
      <c r="B241" s="9">
        <f t="shared" si="16"/>
        <v>3.2328294707065286</v>
      </c>
      <c r="C241" s="9">
        <f t="shared" si="13"/>
        <v>9.9304745864916416E-2</v>
      </c>
      <c r="D241" s="9">
        <f t="shared" si="14"/>
        <v>0.80139050827016711</v>
      </c>
      <c r="E241" s="9">
        <f t="shared" si="15"/>
        <v>0.19860949172983289</v>
      </c>
      <c r="T241" s="9"/>
      <c r="U241" s="9"/>
      <c r="V241" s="9"/>
      <c r="W241" s="17"/>
      <c r="X241" s="9"/>
    </row>
    <row r="242" spans="2:24">
      <c r="B242" s="9">
        <f t="shared" si="16"/>
        <v>3.246644981264676</v>
      </c>
      <c r="C242" s="9">
        <f t="shared" si="13"/>
        <v>9.8621136802801809E-2</v>
      </c>
      <c r="D242" s="9">
        <f t="shared" si="14"/>
        <v>0.80275772639439635</v>
      </c>
      <c r="E242" s="9">
        <f t="shared" si="15"/>
        <v>0.19724227360560365</v>
      </c>
      <c r="T242" s="9"/>
      <c r="U242" s="9"/>
      <c r="V242" s="9"/>
      <c r="W242" s="17"/>
      <c r="X242" s="9"/>
    </row>
    <row r="243" spans="2:24">
      <c r="B243" s="9">
        <f t="shared" si="16"/>
        <v>3.2604604918228235</v>
      </c>
      <c r="C243" s="9">
        <f t="shared" si="13"/>
        <v>9.7942233672369899E-2</v>
      </c>
      <c r="D243" s="9">
        <f t="shared" si="14"/>
        <v>0.80411553265526026</v>
      </c>
      <c r="E243" s="9">
        <f t="shared" si="15"/>
        <v>0.19588446734473974</v>
      </c>
      <c r="T243" s="9"/>
      <c r="U243" s="9"/>
      <c r="V243" s="9"/>
      <c r="W243" s="17"/>
      <c r="X243" s="9"/>
    </row>
    <row r="244" spans="2:24">
      <c r="B244" s="9">
        <f t="shared" si="16"/>
        <v>3.2742760023809709</v>
      </c>
      <c r="C244" s="9">
        <f t="shared" si="13"/>
        <v>9.7268004078214801E-2</v>
      </c>
      <c r="D244" s="9">
        <f t="shared" si="14"/>
        <v>0.80546399184357043</v>
      </c>
      <c r="E244" s="9">
        <f t="shared" si="15"/>
        <v>0.19453600815642957</v>
      </c>
      <c r="T244" s="9"/>
      <c r="U244" s="9"/>
      <c r="V244" s="9"/>
      <c r="W244" s="17"/>
      <c r="X244" s="9"/>
    </row>
    <row r="245" spans="2:24">
      <c r="B245" s="9">
        <f t="shared" si="16"/>
        <v>3.2880915129391184</v>
      </c>
      <c r="C245" s="9">
        <f t="shared" si="13"/>
        <v>9.6598415847939101E-2</v>
      </c>
      <c r="D245" s="9">
        <f t="shared" si="14"/>
        <v>0.8068031683041218</v>
      </c>
      <c r="E245" s="9">
        <f t="shared" si="15"/>
        <v>0.1931968316958782</v>
      </c>
      <c r="T245" s="9"/>
      <c r="U245" s="9"/>
      <c r="V245" s="9"/>
      <c r="W245" s="17"/>
      <c r="X245" s="9"/>
    </row>
    <row r="246" spans="2:24">
      <c r="B246" s="9">
        <f t="shared" si="16"/>
        <v>3.3019070234972658</v>
      </c>
      <c r="C246" s="9">
        <f t="shared" si="13"/>
        <v>9.5933437030618601E-2</v>
      </c>
      <c r="D246" s="9">
        <f t="shared" si="14"/>
        <v>0.80813312593876274</v>
      </c>
      <c r="E246" s="9">
        <f t="shared" si="15"/>
        <v>0.19186687406123726</v>
      </c>
      <c r="T246" s="9"/>
      <c r="U246" s="9"/>
      <c r="V246" s="9"/>
      <c r="W246" s="17"/>
      <c r="X246" s="9"/>
    </row>
    <row r="247" spans="2:24">
      <c r="B247" s="9">
        <f t="shared" si="16"/>
        <v>3.3157225340554133</v>
      </c>
      <c r="C247" s="9">
        <f t="shared" si="13"/>
        <v>9.5273035895277705E-2</v>
      </c>
      <c r="D247" s="9">
        <f t="shared" si="14"/>
        <v>0.80945392820944462</v>
      </c>
      <c r="E247" s="9">
        <f t="shared" si="15"/>
        <v>0.19054607179055538</v>
      </c>
      <c r="T247" s="9"/>
      <c r="U247" s="9"/>
      <c r="V247" s="9"/>
      <c r="W247" s="17"/>
      <c r="X247" s="9"/>
    </row>
    <row r="248" spans="2:24">
      <c r="B248" s="9">
        <f t="shared" si="16"/>
        <v>3.3295380446135607</v>
      </c>
      <c r="C248" s="9">
        <f t="shared" si="13"/>
        <v>9.4617180929375308E-2</v>
      </c>
      <c r="D248" s="9">
        <f t="shared" si="14"/>
        <v>0.81076563814124936</v>
      </c>
      <c r="E248" s="9">
        <f t="shared" si="15"/>
        <v>0.18923436185875064</v>
      </c>
      <c r="T248" s="9"/>
      <c r="U248" s="9"/>
      <c r="V248" s="9"/>
      <c r="W248" s="17"/>
      <c r="X248" s="9"/>
    </row>
    <row r="249" spans="2:24">
      <c r="B249" s="9">
        <f t="shared" si="16"/>
        <v>3.3433535551717082</v>
      </c>
      <c r="C249" s="9">
        <f t="shared" si="13"/>
        <v>9.396584083730114E-2</v>
      </c>
      <c r="D249" s="9">
        <f t="shared" si="14"/>
        <v>0.81206831832539772</v>
      </c>
      <c r="E249" s="9">
        <f t="shared" si="15"/>
        <v>0.18793168167460228</v>
      </c>
      <c r="T249" s="9"/>
      <c r="U249" s="9"/>
      <c r="V249" s="9"/>
      <c r="W249" s="17"/>
      <c r="X249" s="9"/>
    </row>
    <row r="250" spans="2:24">
      <c r="B250" s="9">
        <f t="shared" si="16"/>
        <v>3.3571690657298556</v>
      </c>
      <c r="C250" s="9">
        <f t="shared" si="13"/>
        <v>9.3318984538882349E-2</v>
      </c>
      <c r="D250" s="9">
        <f t="shared" si="14"/>
        <v>0.81336203092223525</v>
      </c>
      <c r="E250" s="9">
        <f t="shared" si="15"/>
        <v>0.18663796907776475</v>
      </c>
      <c r="T250" s="9"/>
      <c r="U250" s="9"/>
      <c r="V250" s="9"/>
      <c r="W250" s="17"/>
      <c r="X250" s="9"/>
    </row>
    <row r="251" spans="2:24">
      <c r="B251" s="9">
        <f t="shared" si="16"/>
        <v>3.3709845762880031</v>
      </c>
      <c r="C251" s="9">
        <f t="shared" si="13"/>
        <v>9.2676581167900576E-2</v>
      </c>
      <c r="D251" s="9">
        <f t="shared" si="14"/>
        <v>0.81464683766419876</v>
      </c>
      <c r="E251" s="9">
        <f t="shared" si="15"/>
        <v>0.18535316233580124</v>
      </c>
      <c r="T251" s="9"/>
      <c r="U251" s="9"/>
      <c r="V251" s="9"/>
      <c r="W251" s="17"/>
      <c r="X251" s="9"/>
    </row>
    <row r="252" spans="2:24">
      <c r="B252" s="9">
        <f t="shared" si="16"/>
        <v>3.3848000868461505</v>
      </c>
      <c r="C252" s="9">
        <f t="shared" si="13"/>
        <v>9.2038600070618926E-2</v>
      </c>
      <c r="D252" s="9">
        <f t="shared" si="14"/>
        <v>0.81592279985876215</v>
      </c>
      <c r="E252" s="9">
        <f t="shared" si="15"/>
        <v>0.18407720014123785</v>
      </c>
      <c r="T252" s="9"/>
      <c r="U252" s="9"/>
      <c r="V252" s="9"/>
      <c r="W252" s="17"/>
      <c r="X252" s="9"/>
    </row>
    <row r="253" spans="2:24">
      <c r="B253" s="9">
        <f t="shared" si="16"/>
        <v>3.398615597404298</v>
      </c>
      <c r="C253" s="9">
        <f t="shared" si="13"/>
        <v>9.140501080431937E-2</v>
      </c>
      <c r="D253" s="9">
        <f t="shared" si="14"/>
        <v>0.81718997839136132</v>
      </c>
      <c r="E253" s="9">
        <f t="shared" si="15"/>
        <v>0.18281002160863868</v>
      </c>
      <c r="T253" s="9"/>
      <c r="U253" s="9"/>
      <c r="V253" s="9"/>
      <c r="W253" s="17"/>
      <c r="X253" s="9"/>
    </row>
    <row r="254" spans="2:24">
      <c r="B254" s="9">
        <f t="shared" si="16"/>
        <v>3.4124311079624454</v>
      </c>
      <c r="C254" s="9">
        <f t="shared" si="13"/>
        <v>9.0775783135850094E-2</v>
      </c>
      <c r="D254" s="9">
        <f t="shared" si="14"/>
        <v>0.81844843372829978</v>
      </c>
      <c r="E254" s="9">
        <f t="shared" si="15"/>
        <v>0.18155156627170022</v>
      </c>
      <c r="T254" s="9"/>
      <c r="U254" s="9"/>
      <c r="V254" s="9"/>
      <c r="W254" s="17"/>
      <c r="X254" s="9"/>
    </row>
    <row r="255" spans="2:24">
      <c r="B255" s="9">
        <f t="shared" si="16"/>
        <v>3.4262466185205929</v>
      </c>
      <c r="C255" s="9">
        <f t="shared" si="13"/>
        <v>9.0150887040182828E-2</v>
      </c>
      <c r="D255" s="9">
        <f t="shared" si="14"/>
        <v>0.81969822591963437</v>
      </c>
      <c r="E255" s="9">
        <f t="shared" si="15"/>
        <v>0.18030177408036563</v>
      </c>
      <c r="T255" s="9"/>
      <c r="U255" s="9"/>
      <c r="V255" s="9"/>
      <c r="W255" s="17"/>
      <c r="X255" s="9"/>
    </row>
    <row r="256" spans="2:24">
      <c r="B256" s="9">
        <f t="shared" si="16"/>
        <v>3.4400621290787403</v>
      </c>
      <c r="C256" s="9">
        <f t="shared" si="13"/>
        <v>8.9530292698980135E-2</v>
      </c>
      <c r="D256" s="9">
        <f t="shared" si="14"/>
        <v>0.82093941460203979</v>
      </c>
      <c r="E256" s="9">
        <f t="shared" si="15"/>
        <v>0.17906058539796021</v>
      </c>
      <c r="T256" s="9"/>
      <c r="U256" s="9"/>
      <c r="V256" s="9"/>
      <c r="W256" s="17"/>
      <c r="X256" s="9"/>
    </row>
    <row r="257" spans="2:24">
      <c r="B257" s="9">
        <f t="shared" si="16"/>
        <v>3.4538776396368878</v>
      </c>
      <c r="C257" s="9">
        <f t="shared" si="13"/>
        <v>8.8913970499172587E-2</v>
      </c>
      <c r="D257" s="9">
        <f t="shared" si="14"/>
        <v>0.8221720590016548</v>
      </c>
      <c r="E257" s="9">
        <f t="shared" si="15"/>
        <v>0.1778279409983452</v>
      </c>
      <c r="T257" s="9"/>
      <c r="U257" s="9"/>
      <c r="V257" s="9"/>
      <c r="W257" s="17"/>
      <c r="X257" s="9"/>
    </row>
    <row r="258" spans="2:24">
      <c r="B258" s="9">
        <f t="shared" si="16"/>
        <v>3.4676931501950352</v>
      </c>
      <c r="C258" s="9">
        <f t="shared" si="13"/>
        <v>8.8301891031545676E-2</v>
      </c>
      <c r="D258" s="9">
        <f t="shared" si="14"/>
        <v>0.82339621793690865</v>
      </c>
      <c r="E258" s="9">
        <f t="shared" si="15"/>
        <v>0.17660378206309135</v>
      </c>
      <c r="T258" s="9"/>
      <c r="U258" s="9"/>
      <c r="V258" s="9"/>
      <c r="W258" s="17"/>
      <c r="X258" s="9"/>
    </row>
    <row r="259" spans="2:24">
      <c r="B259" s="9">
        <f t="shared" si="16"/>
        <v>3.4815086607531827</v>
      </c>
      <c r="C259" s="9">
        <f t="shared" si="13"/>
        <v>8.7694025089336505E-2</v>
      </c>
      <c r="D259" s="9">
        <f t="shared" si="14"/>
        <v>0.82461194982132702</v>
      </c>
      <c r="E259" s="9">
        <f t="shared" si="15"/>
        <v>0.17538805017867298</v>
      </c>
      <c r="T259" s="9"/>
      <c r="U259" s="9"/>
      <c r="V259" s="9"/>
      <c r="W259" s="17"/>
      <c r="X259" s="9"/>
    </row>
    <row r="260" spans="2:24">
      <c r="B260" s="9">
        <f t="shared" si="16"/>
        <v>3.4953241713113301</v>
      </c>
      <c r="C260" s="9">
        <f t="shared" si="13"/>
        <v>8.7090343666840112E-2</v>
      </c>
      <c r="D260" s="9">
        <f t="shared" si="14"/>
        <v>0.8258193126663198</v>
      </c>
      <c r="E260" s="9">
        <f t="shared" si="15"/>
        <v>0.1741806873336802</v>
      </c>
      <c r="T260" s="9"/>
      <c r="U260" s="9"/>
      <c r="V260" s="9"/>
      <c r="W260" s="17"/>
      <c r="X260" s="9"/>
    </row>
    <row r="261" spans="2:24">
      <c r="B261" s="9">
        <f t="shared" si="16"/>
        <v>3.5091396818694776</v>
      </c>
      <c r="C261" s="9">
        <f t="shared" si="13"/>
        <v>8.649081795802542E-2</v>
      </c>
      <c r="D261" s="9">
        <f t="shared" si="14"/>
        <v>0.82701836408394913</v>
      </c>
      <c r="E261" s="9">
        <f t="shared" si="15"/>
        <v>0.17298163591605087</v>
      </c>
      <c r="T261" s="9"/>
      <c r="U261" s="9"/>
      <c r="V261" s="9"/>
      <c r="W261" s="17"/>
      <c r="X261" s="9"/>
    </row>
    <row r="262" spans="2:24">
      <c r="B262" s="9">
        <f t="shared" si="16"/>
        <v>3.522955192427625</v>
      </c>
      <c r="C262" s="9">
        <f t="shared" si="13"/>
        <v>8.5895419355160693E-2</v>
      </c>
      <c r="D262" s="9">
        <f t="shared" si="14"/>
        <v>0.8282091612896787</v>
      </c>
      <c r="E262" s="9">
        <f t="shared" si="15"/>
        <v>0.1717908387103213</v>
      </c>
      <c r="T262" s="9"/>
      <c r="U262" s="9"/>
      <c r="V262" s="9"/>
      <c r="W262" s="17"/>
      <c r="X262" s="9"/>
    </row>
    <row r="263" spans="2:24">
      <c r="B263" s="9">
        <f t="shared" si="16"/>
        <v>3.5367707029857725</v>
      </c>
      <c r="C263" s="9">
        <f t="shared" si="13"/>
        <v>8.5304119447448354E-2</v>
      </c>
      <c r="D263" s="9">
        <f t="shared" si="14"/>
        <v>0.82939176110510326</v>
      </c>
      <c r="E263" s="9">
        <f t="shared" si="15"/>
        <v>0.17060823889489674</v>
      </c>
      <c r="T263" s="9"/>
      <c r="U263" s="9"/>
      <c r="V263" s="9"/>
      <c r="W263" s="17"/>
      <c r="X263" s="9"/>
    </row>
    <row r="264" spans="2:24">
      <c r="B264" s="9">
        <f t="shared" si="16"/>
        <v>3.5505862135439199</v>
      </c>
      <c r="C264" s="9">
        <f t="shared" ref="C264:C327" si="17">IFERROR((B264^($B$3-1)*EXP(-B264/$B$4))/(($B$4^$B$3)*(EXP(GAMMALN($B$3)))),0)</f>
        <v>8.4716890019669477E-2</v>
      </c>
      <c r="D264" s="9">
        <f t="shared" ref="D264:D327" si="18">GAMMADIST(B264,$B$3,$B$4,1)</f>
        <v>0.83056621996066105</v>
      </c>
      <c r="E264" s="9">
        <f t="shared" ref="E264:E327" si="19">1-D264</f>
        <v>0.16943378003933895</v>
      </c>
      <c r="T264" s="9"/>
      <c r="U264" s="9"/>
      <c r="V264" s="9"/>
      <c r="W264" s="17"/>
      <c r="X264" s="9"/>
    </row>
    <row r="265" spans="2:24">
      <c r="B265" s="9">
        <f t="shared" ref="B265:B328" si="20">B264+($B$7+$B$1007)/1000</f>
        <v>3.5644017241020673</v>
      </c>
      <c r="C265" s="9">
        <f t="shared" si="17"/>
        <v>8.4133703050837297E-2</v>
      </c>
      <c r="D265" s="9">
        <f t="shared" si="18"/>
        <v>0.83173259389832555</v>
      </c>
      <c r="E265" s="9">
        <f t="shared" si="19"/>
        <v>0.16826740610167445</v>
      </c>
      <c r="T265" s="9"/>
      <c r="U265" s="9"/>
      <c r="V265" s="9"/>
      <c r="W265" s="17"/>
      <c r="X265" s="9"/>
    </row>
    <row r="266" spans="2:24">
      <c r="B266" s="9">
        <f t="shared" si="20"/>
        <v>3.5782172346602148</v>
      </c>
      <c r="C266" s="9">
        <f t="shared" si="17"/>
        <v>8.3554530712860134E-2</v>
      </c>
      <c r="D266" s="9">
        <f t="shared" si="18"/>
        <v>0.83289093857427976</v>
      </c>
      <c r="E266" s="9">
        <f t="shared" si="19"/>
        <v>0.16710906142572024</v>
      </c>
      <c r="T266" s="9"/>
      <c r="U266" s="9"/>
      <c r="V266" s="9"/>
      <c r="W266" s="17"/>
      <c r="X266" s="9"/>
    </row>
    <row r="267" spans="2:24">
      <c r="B267" s="9">
        <f t="shared" si="20"/>
        <v>3.5920327452183622</v>
      </c>
      <c r="C267" s="9">
        <f t="shared" si="17"/>
        <v>8.29793453692136E-2</v>
      </c>
      <c r="D267" s="9">
        <f t="shared" si="18"/>
        <v>0.83404130926157272</v>
      </c>
      <c r="E267" s="9">
        <f t="shared" si="19"/>
        <v>0.16595869073842728</v>
      </c>
      <c r="T267" s="9"/>
      <c r="U267" s="9"/>
      <c r="V267" s="9"/>
      <c r="W267" s="17"/>
      <c r="X267" s="9"/>
    </row>
    <row r="268" spans="2:24">
      <c r="B268" s="9">
        <f t="shared" si="20"/>
        <v>3.6058482557765097</v>
      </c>
      <c r="C268" s="9">
        <f t="shared" si="17"/>
        <v>8.2408119573621777E-2</v>
      </c>
      <c r="D268" s="9">
        <f t="shared" si="18"/>
        <v>0.83518376085275647</v>
      </c>
      <c r="E268" s="9">
        <f t="shared" si="19"/>
        <v>0.16481623914724353</v>
      </c>
      <c r="T268" s="9"/>
      <c r="U268" s="9"/>
      <c r="V268" s="9"/>
      <c r="W268" s="17"/>
      <c r="X268" s="9"/>
    </row>
    <row r="269" spans="2:24">
      <c r="B269" s="9">
        <f t="shared" si="20"/>
        <v>3.6196637663346571</v>
      </c>
      <c r="C269" s="9">
        <f t="shared" si="17"/>
        <v>8.1840826068747569E-2</v>
      </c>
      <c r="D269" s="9">
        <f t="shared" si="18"/>
        <v>0.83631834786250481</v>
      </c>
      <c r="E269" s="9">
        <f t="shared" si="19"/>
        <v>0.16368165213749519</v>
      </c>
      <c r="T269" s="9"/>
      <c r="U269" s="9"/>
      <c r="V269" s="9"/>
      <c r="W269" s="17"/>
      <c r="X269" s="9"/>
    </row>
    <row r="270" spans="2:24">
      <c r="B270" s="9">
        <f t="shared" si="20"/>
        <v>3.6334792768928046</v>
      </c>
      <c r="C270" s="9">
        <f t="shared" si="17"/>
        <v>8.127743778489209E-2</v>
      </c>
      <c r="D270" s="9">
        <f t="shared" si="18"/>
        <v>0.83744512443021579</v>
      </c>
      <c r="E270" s="9">
        <f t="shared" si="19"/>
        <v>0.16255487556978421</v>
      </c>
      <c r="T270" s="9"/>
      <c r="U270" s="9"/>
      <c r="V270" s="9"/>
      <c r="W270" s="17"/>
      <c r="X270" s="9"/>
    </row>
    <row r="271" spans="2:24">
      <c r="B271" s="9">
        <f t="shared" si="20"/>
        <v>3.647294787450952</v>
      </c>
      <c r="C271" s="9">
        <f t="shared" si="17"/>
        <v>8.0717927838702921E-2</v>
      </c>
      <c r="D271" s="9">
        <f t="shared" si="18"/>
        <v>0.83856414432259418</v>
      </c>
      <c r="E271" s="9">
        <f t="shared" si="19"/>
        <v>0.16143585567740582</v>
      </c>
      <c r="T271" s="9"/>
      <c r="U271" s="9"/>
      <c r="V271" s="9"/>
      <c r="W271" s="17"/>
      <c r="X271" s="9"/>
    </row>
    <row r="272" spans="2:24">
      <c r="B272" s="9">
        <f t="shared" si="20"/>
        <v>3.6611102980090995</v>
      </c>
      <c r="C272" s="9">
        <f t="shared" si="17"/>
        <v>8.01622695318914E-2</v>
      </c>
      <c r="D272" s="9">
        <f t="shared" si="18"/>
        <v>0.83967546093621714</v>
      </c>
      <c r="E272" s="9">
        <f t="shared" si="19"/>
        <v>0.16032453906378286</v>
      </c>
      <c r="T272" s="9"/>
      <c r="U272" s="9"/>
      <c r="V272" s="9"/>
      <c r="W272" s="17"/>
      <c r="X272" s="9"/>
    </row>
    <row r="273" spans="2:24">
      <c r="B273" s="9">
        <f t="shared" si="20"/>
        <v>3.6749258085672469</v>
      </c>
      <c r="C273" s="9">
        <f t="shared" si="17"/>
        <v>7.9610436349958499E-2</v>
      </c>
      <c r="D273" s="9">
        <f t="shared" si="18"/>
        <v>0.84077912730008297</v>
      </c>
      <c r="E273" s="9">
        <f t="shared" si="19"/>
        <v>0.15922087269991703</v>
      </c>
      <c r="T273" s="9"/>
      <c r="U273" s="9"/>
      <c r="V273" s="9"/>
      <c r="W273" s="17"/>
      <c r="X273" s="9"/>
    </row>
    <row r="274" spans="2:24">
      <c r="B274" s="9">
        <f t="shared" si="20"/>
        <v>3.6887413191253944</v>
      </c>
      <c r="C274" s="9">
        <f t="shared" si="17"/>
        <v>7.9062401960929826E-2</v>
      </c>
      <c r="D274" s="9">
        <f t="shared" si="18"/>
        <v>0.84187519607814032</v>
      </c>
      <c r="E274" s="9">
        <f t="shared" si="19"/>
        <v>0.15812480392185968</v>
      </c>
      <c r="T274" s="9"/>
      <c r="U274" s="9"/>
      <c r="V274" s="9"/>
      <c r="W274" s="17"/>
      <c r="X274" s="9"/>
    </row>
    <row r="275" spans="2:24">
      <c r="B275" s="9">
        <f t="shared" si="20"/>
        <v>3.7025568296835418</v>
      </c>
      <c r="C275" s="9">
        <f t="shared" si="17"/>
        <v>7.8518140214098919E-2</v>
      </c>
      <c r="D275" s="9">
        <f t="shared" si="18"/>
        <v>0.84296371957180216</v>
      </c>
      <c r="E275" s="9">
        <f t="shared" si="19"/>
        <v>0.15703628042819784</v>
      </c>
      <c r="T275" s="9"/>
      <c r="U275" s="9"/>
      <c r="V275" s="9"/>
      <c r="W275" s="17"/>
      <c r="X275" s="9"/>
    </row>
    <row r="276" spans="2:24">
      <c r="B276" s="9">
        <f t="shared" si="20"/>
        <v>3.7163723402416893</v>
      </c>
      <c r="C276" s="9">
        <f t="shared" si="17"/>
        <v>7.797762513877958E-2</v>
      </c>
      <c r="D276" s="9">
        <f t="shared" si="18"/>
        <v>0.84404474972244081</v>
      </c>
      <c r="E276" s="9">
        <f t="shared" si="19"/>
        <v>0.15595525027755919</v>
      </c>
      <c r="T276" s="9"/>
      <c r="U276" s="9"/>
      <c r="V276" s="9"/>
      <c r="W276" s="17"/>
      <c r="X276" s="9"/>
    </row>
    <row r="277" spans="2:24">
      <c r="B277" s="9">
        <f t="shared" si="20"/>
        <v>3.7301878507998367</v>
      </c>
      <c r="C277" s="9">
        <f t="shared" si="17"/>
        <v>7.7440830943066544E-2</v>
      </c>
      <c r="D277" s="9">
        <f t="shared" si="18"/>
        <v>0.84511833811386683</v>
      </c>
      <c r="E277" s="9">
        <f t="shared" si="19"/>
        <v>0.15488166188613317</v>
      </c>
      <c r="T277" s="9"/>
      <c r="U277" s="9"/>
      <c r="V277" s="9"/>
      <c r="W277" s="17"/>
      <c r="X277" s="9"/>
    </row>
    <row r="278" spans="2:24">
      <c r="B278" s="9">
        <f t="shared" si="20"/>
        <v>3.7440033613579842</v>
      </c>
      <c r="C278" s="9">
        <f t="shared" si="17"/>
        <v>7.6907732012604785E-2</v>
      </c>
      <c r="D278" s="9">
        <f t="shared" si="18"/>
        <v>0.84618453597479037</v>
      </c>
      <c r="E278" s="9">
        <f t="shared" si="19"/>
        <v>0.15381546402520963</v>
      </c>
      <c r="T278" s="9"/>
      <c r="U278" s="9"/>
      <c r="V278" s="9"/>
      <c r="W278" s="17"/>
      <c r="X278" s="9"/>
    </row>
    <row r="279" spans="2:24">
      <c r="B279" s="9">
        <f t="shared" si="20"/>
        <v>3.7578188719161316</v>
      </c>
      <c r="C279" s="9">
        <f t="shared" si="17"/>
        <v>7.6378302909367229E-2</v>
      </c>
      <c r="D279" s="9">
        <f t="shared" si="18"/>
        <v>0.8472433941812656</v>
      </c>
      <c r="E279" s="9">
        <f t="shared" si="19"/>
        <v>0.1527566058187344</v>
      </c>
      <c r="T279" s="9"/>
      <c r="U279" s="9"/>
      <c r="V279" s="9"/>
      <c r="W279" s="17"/>
      <c r="X279" s="9"/>
    </row>
    <row r="280" spans="2:24">
      <c r="B280" s="9">
        <f t="shared" si="20"/>
        <v>3.7716343824742791</v>
      </c>
      <c r="C280" s="9">
        <f t="shared" si="17"/>
        <v>7.5852518370440936E-2</v>
      </c>
      <c r="D280" s="9">
        <f t="shared" si="18"/>
        <v>0.84829496325911813</v>
      </c>
      <c r="E280" s="9">
        <f t="shared" si="19"/>
        <v>0.15170503674088187</v>
      </c>
      <c r="T280" s="9"/>
      <c r="U280" s="9"/>
      <c r="V280" s="9"/>
      <c r="W280" s="17"/>
      <c r="X280" s="9"/>
    </row>
    <row r="281" spans="2:24">
      <c r="B281" s="9">
        <f t="shared" si="20"/>
        <v>3.7854498930324265</v>
      </c>
      <c r="C281" s="9">
        <f t="shared" si="17"/>
        <v>7.5330353306821682E-2</v>
      </c>
      <c r="D281" s="9">
        <f t="shared" si="18"/>
        <v>0.84933929338635661</v>
      </c>
      <c r="E281" s="9">
        <f t="shared" si="19"/>
        <v>0.15066070661364339</v>
      </c>
      <c r="T281" s="9"/>
      <c r="U281" s="9"/>
      <c r="V281" s="9"/>
      <c r="W281" s="17"/>
      <c r="X281" s="9"/>
    </row>
    <row r="282" spans="2:24">
      <c r="B282" s="9">
        <f t="shared" si="20"/>
        <v>3.799265403590574</v>
      </c>
      <c r="C282" s="9">
        <f t="shared" si="17"/>
        <v>7.4811782802216731E-2</v>
      </c>
      <c r="D282" s="9">
        <f t="shared" si="18"/>
        <v>0.85037643439556654</v>
      </c>
      <c r="E282" s="9">
        <f t="shared" si="19"/>
        <v>0.14962356560443346</v>
      </c>
      <c r="T282" s="9"/>
      <c r="U282" s="9"/>
      <c r="V282" s="9"/>
      <c r="W282" s="17"/>
      <c r="X282" s="9"/>
    </row>
    <row r="283" spans="2:24">
      <c r="B283" s="9">
        <f t="shared" si="20"/>
        <v>3.8130809141487214</v>
      </c>
      <c r="C283" s="9">
        <f t="shared" si="17"/>
        <v>7.429678211185585E-2</v>
      </c>
      <c r="D283" s="9">
        <f t="shared" si="18"/>
        <v>0.85140643577628827</v>
      </c>
      <c r="E283" s="9">
        <f t="shared" si="19"/>
        <v>0.14859356422371173</v>
      </c>
      <c r="T283" s="9"/>
      <c r="U283" s="9"/>
      <c r="V283" s="9"/>
      <c r="W283" s="17"/>
      <c r="X283" s="9"/>
    </row>
    <row r="284" spans="2:24">
      <c r="B284" s="9">
        <f t="shared" si="20"/>
        <v>3.8268964247068689</v>
      </c>
      <c r="C284" s="9">
        <f t="shared" si="17"/>
        <v>7.378532666131063E-2</v>
      </c>
      <c r="D284" s="9">
        <f t="shared" si="18"/>
        <v>0.85242934667737869</v>
      </c>
      <c r="E284" s="9">
        <f t="shared" si="19"/>
        <v>0.14757065332262131</v>
      </c>
      <c r="T284" s="9"/>
      <c r="U284" s="9"/>
      <c r="V284" s="9"/>
      <c r="W284" s="17"/>
      <c r="X284" s="9"/>
    </row>
    <row r="285" spans="2:24">
      <c r="B285" s="9">
        <f t="shared" si="20"/>
        <v>3.8407119352650163</v>
      </c>
      <c r="C285" s="9">
        <f t="shared" si="17"/>
        <v>7.3277392045321868E-2</v>
      </c>
      <c r="D285" s="9">
        <f t="shared" si="18"/>
        <v>0.85344521590935629</v>
      </c>
      <c r="E285" s="9">
        <f t="shared" si="19"/>
        <v>0.14655478409064371</v>
      </c>
      <c r="T285" s="9"/>
      <c r="U285" s="9"/>
      <c r="V285" s="9"/>
      <c r="W285" s="17"/>
      <c r="X285" s="9"/>
    </row>
    <row r="286" spans="2:24">
      <c r="B286" s="9">
        <f t="shared" si="20"/>
        <v>3.8545274458231638</v>
      </c>
      <c r="C286" s="9">
        <f t="shared" si="17"/>
        <v>7.2772954026634959E-2</v>
      </c>
      <c r="D286" s="9">
        <f t="shared" si="18"/>
        <v>0.85445409194673005</v>
      </c>
      <c r="E286" s="9">
        <f t="shared" si="19"/>
        <v>0.14554590805326995</v>
      </c>
      <c r="T286" s="9"/>
      <c r="U286" s="9"/>
      <c r="V286" s="9"/>
      <c r="W286" s="17"/>
      <c r="X286" s="9"/>
    </row>
    <row r="287" spans="2:24">
      <c r="B287" s="9">
        <f t="shared" si="20"/>
        <v>3.8683429563813112</v>
      </c>
      <c r="C287" s="9">
        <f t="shared" si="17"/>
        <v>7.2271988534843373E-2</v>
      </c>
      <c r="D287" s="9">
        <f t="shared" si="18"/>
        <v>0.8554560229303132</v>
      </c>
      <c r="E287" s="9">
        <f t="shared" si="19"/>
        <v>0.1445439770696868</v>
      </c>
      <c r="T287" s="9"/>
      <c r="U287" s="9"/>
      <c r="V287" s="9"/>
      <c r="W287" s="17"/>
      <c r="X287" s="9"/>
    </row>
    <row r="288" spans="2:24">
      <c r="B288" s="9">
        <f t="shared" si="20"/>
        <v>3.8821584669394587</v>
      </c>
      <c r="C288" s="9">
        <f t="shared" si="17"/>
        <v>7.1774471665240119E-2</v>
      </c>
      <c r="D288" s="9">
        <f t="shared" si="18"/>
        <v>0.85645105666951982</v>
      </c>
      <c r="E288" s="9">
        <f t="shared" si="19"/>
        <v>0.14354894333048018</v>
      </c>
      <c r="T288" s="9"/>
      <c r="U288" s="9"/>
      <c r="V288" s="9"/>
      <c r="W288" s="17"/>
      <c r="X288" s="9"/>
    </row>
    <row r="289" spans="2:24">
      <c r="B289" s="9">
        <f t="shared" si="20"/>
        <v>3.8959739774976061</v>
      </c>
      <c r="C289" s="9">
        <f t="shared" si="17"/>
        <v>7.1280379677677003E-2</v>
      </c>
      <c r="D289" s="9">
        <f t="shared" si="18"/>
        <v>0.85743924064464605</v>
      </c>
      <c r="E289" s="9">
        <f t="shared" si="19"/>
        <v>0.14256075935535395</v>
      </c>
      <c r="T289" s="9"/>
      <c r="U289" s="9"/>
      <c r="V289" s="9"/>
      <c r="W289" s="17"/>
      <c r="X289" s="9"/>
    </row>
    <row r="290" spans="2:24">
      <c r="B290" s="9">
        <f t="shared" si="20"/>
        <v>3.9097894880557535</v>
      </c>
      <c r="C290" s="9">
        <f t="shared" si="17"/>
        <v>7.0789688995431935E-2</v>
      </c>
      <c r="D290" s="9">
        <f t="shared" si="18"/>
        <v>0.85842062200913616</v>
      </c>
      <c r="E290" s="9">
        <f t="shared" si="19"/>
        <v>0.14157937799086384</v>
      </c>
      <c r="T290" s="9"/>
      <c r="U290" s="9"/>
      <c r="V290" s="9"/>
      <c r="W290" s="17"/>
      <c r="X290" s="9"/>
    </row>
    <row r="291" spans="2:24">
      <c r="B291" s="9">
        <f t="shared" si="20"/>
        <v>3.923604998613901</v>
      </c>
      <c r="C291" s="9">
        <f t="shared" si="17"/>
        <v>7.0302376204083791E-2</v>
      </c>
      <c r="D291" s="9">
        <f t="shared" si="18"/>
        <v>0.8593952475918325</v>
      </c>
      <c r="E291" s="9">
        <f t="shared" si="19"/>
        <v>0.1406047524081675</v>
      </c>
      <c r="T291" s="9"/>
      <c r="U291" s="9"/>
      <c r="V291" s="9"/>
      <c r="W291" s="17"/>
      <c r="X291" s="9"/>
    </row>
    <row r="292" spans="2:24">
      <c r="B292" s="9">
        <f t="shared" si="20"/>
        <v>3.9374205091720484</v>
      </c>
      <c r="C292" s="9">
        <f t="shared" si="17"/>
        <v>6.9818418050395181E-2</v>
      </c>
      <c r="D292" s="9">
        <f t="shared" si="18"/>
        <v>0.86036316389920964</v>
      </c>
      <c r="E292" s="9">
        <f t="shared" si="19"/>
        <v>0.13963683610079036</v>
      </c>
      <c r="T292" s="9"/>
      <c r="U292" s="9"/>
      <c r="V292" s="9"/>
      <c r="W292" s="17"/>
      <c r="X292" s="9"/>
    </row>
    <row r="293" spans="2:24">
      <c r="B293" s="9">
        <f t="shared" si="20"/>
        <v>3.9512360197301959</v>
      </c>
      <c r="C293" s="9">
        <f t="shared" si="17"/>
        <v>6.9337791441202903E-2</v>
      </c>
      <c r="D293" s="9">
        <f t="shared" si="18"/>
        <v>0.86132441711759422</v>
      </c>
      <c r="E293" s="9">
        <f t="shared" si="19"/>
        <v>0.13867558288240578</v>
      </c>
      <c r="T293" s="9"/>
      <c r="U293" s="9"/>
      <c r="V293" s="9"/>
      <c r="W293" s="17"/>
      <c r="X293" s="9"/>
    </row>
    <row r="294" spans="2:24">
      <c r="B294" s="9">
        <f t="shared" si="20"/>
        <v>3.9650515302883433</v>
      </c>
      <c r="C294" s="9">
        <f t="shared" si="17"/>
        <v>6.8860473442315967E-2</v>
      </c>
      <c r="D294" s="9">
        <f t="shared" si="18"/>
        <v>0.86227905311536801</v>
      </c>
      <c r="E294" s="9">
        <f t="shared" si="19"/>
        <v>0.13772094688463199</v>
      </c>
      <c r="T294" s="9"/>
      <c r="U294" s="9"/>
      <c r="V294" s="9"/>
      <c r="W294" s="17"/>
      <c r="X294" s="9"/>
    </row>
    <row r="295" spans="2:24">
      <c r="B295" s="9">
        <f t="shared" si="20"/>
        <v>3.9788670408464908</v>
      </c>
      <c r="C295" s="9">
        <f t="shared" si="17"/>
        <v>6.8386441277421217E-2</v>
      </c>
      <c r="D295" s="9">
        <f t="shared" si="18"/>
        <v>0.86322711744515757</v>
      </c>
      <c r="E295" s="9">
        <f t="shared" si="19"/>
        <v>0.13677288255484243</v>
      </c>
      <c r="T295" s="9"/>
      <c r="U295" s="9"/>
      <c r="V295" s="9"/>
      <c r="W295" s="17"/>
      <c r="X295" s="9"/>
    </row>
    <row r="296" spans="2:24">
      <c r="B296" s="9">
        <f t="shared" si="20"/>
        <v>3.9926825514046382</v>
      </c>
      <c r="C296" s="9">
        <f t="shared" si="17"/>
        <v>6.7915672326996579E-2</v>
      </c>
      <c r="D296" s="9">
        <f t="shared" si="18"/>
        <v>0.86416865534600684</v>
      </c>
      <c r="E296" s="9">
        <f t="shared" si="19"/>
        <v>0.13583134465399316</v>
      </c>
      <c r="T296" s="9"/>
      <c r="U296" s="9"/>
      <c r="V296" s="9"/>
      <c r="W296" s="17"/>
      <c r="X296" s="9"/>
    </row>
    <row r="297" spans="2:24">
      <c r="B297" s="9">
        <f t="shared" si="20"/>
        <v>4.0064980619627857</v>
      </c>
      <c r="C297" s="9">
        <f t="shared" si="17"/>
        <v>6.744814412723163E-2</v>
      </c>
      <c r="D297" s="9">
        <f t="shared" si="18"/>
        <v>0.86510371174553669</v>
      </c>
      <c r="E297" s="9">
        <f t="shared" si="19"/>
        <v>0.13489628825446331</v>
      </c>
      <c r="T297" s="9"/>
      <c r="U297" s="9"/>
      <c r="V297" s="9"/>
      <c r="W297" s="17"/>
      <c r="X297" s="9"/>
    </row>
    <row r="298" spans="2:24">
      <c r="B298" s="9">
        <f t="shared" si="20"/>
        <v>4.0203135725209336</v>
      </c>
      <c r="C298" s="9">
        <f t="shared" si="17"/>
        <v>6.6983834368955733E-2</v>
      </c>
      <c r="D298" s="9">
        <f t="shared" si="18"/>
        <v>0.86603233126208856</v>
      </c>
      <c r="E298" s="9">
        <f t="shared" si="19"/>
        <v>0.13396766873791144</v>
      </c>
      <c r="T298" s="9"/>
      <c r="U298" s="9"/>
      <c r="V298" s="9"/>
      <c r="W298" s="17"/>
      <c r="X298" s="9"/>
    </row>
    <row r="299" spans="2:24">
      <c r="B299" s="9">
        <f t="shared" si="20"/>
        <v>4.0341290830790815</v>
      </c>
      <c r="C299" s="9">
        <f t="shared" si="17"/>
        <v>6.6522720896573545E-2</v>
      </c>
      <c r="D299" s="9">
        <f t="shared" si="18"/>
        <v>0.86695455820685285</v>
      </c>
      <c r="E299" s="9">
        <f t="shared" si="19"/>
        <v>0.13304544179314715</v>
      </c>
      <c r="T299" s="9"/>
      <c r="U299" s="9"/>
      <c r="V299" s="9"/>
      <c r="W299" s="17"/>
      <c r="X299" s="9"/>
    </row>
    <row r="300" spans="2:24">
      <c r="B300" s="9">
        <f t="shared" si="20"/>
        <v>4.0479445936372294</v>
      </c>
      <c r="C300" s="9">
        <f t="shared" si="17"/>
        <v>6.6064781707007733E-2</v>
      </c>
      <c r="D300" s="9">
        <f t="shared" si="18"/>
        <v>0.86787043658598451</v>
      </c>
      <c r="E300" s="9">
        <f t="shared" si="19"/>
        <v>0.13212956341401549</v>
      </c>
      <c r="T300" s="9"/>
      <c r="U300" s="9"/>
      <c r="V300" s="9"/>
      <c r="W300" s="17"/>
      <c r="X300" s="9"/>
    </row>
    <row r="301" spans="2:24">
      <c r="B301" s="9">
        <f t="shared" si="20"/>
        <v>4.0617601041953773</v>
      </c>
      <c r="C301" s="9">
        <f t="shared" si="17"/>
        <v>6.5609994948649081E-2</v>
      </c>
      <c r="D301" s="9">
        <f t="shared" si="18"/>
        <v>0.86878001010270178</v>
      </c>
      <c r="E301" s="9">
        <f t="shared" si="19"/>
        <v>0.13121998989729822</v>
      </c>
      <c r="T301" s="9"/>
      <c r="U301" s="9"/>
      <c r="V301" s="9"/>
      <c r="W301" s="17"/>
      <c r="X301" s="9"/>
    </row>
    <row r="302" spans="2:24">
      <c r="B302" s="9">
        <f t="shared" si="20"/>
        <v>4.0755756147535251</v>
      </c>
      <c r="C302" s="9">
        <f t="shared" si="17"/>
        <v>6.5158338920313821E-2</v>
      </c>
      <c r="D302" s="9">
        <f t="shared" si="18"/>
        <v>0.86968332215937239</v>
      </c>
      <c r="E302" s="9">
        <f t="shared" si="19"/>
        <v>0.13031667784062761</v>
      </c>
      <c r="T302" s="9"/>
      <c r="U302" s="9"/>
      <c r="V302" s="9"/>
      <c r="W302" s="17"/>
      <c r="X302" s="9"/>
    </row>
    <row r="303" spans="2:24">
      <c r="B303" s="9">
        <f t="shared" si="20"/>
        <v>4.089391125311673</v>
      </c>
      <c r="C303" s="9">
        <f t="shared" si="17"/>
        <v>6.4709792070208064E-2</v>
      </c>
      <c r="D303" s="9">
        <f t="shared" si="18"/>
        <v>0.8705804158595839</v>
      </c>
      <c r="E303" s="9">
        <f t="shared" si="19"/>
        <v>0.1294195841404161</v>
      </c>
      <c r="T303" s="9"/>
      <c r="U303" s="9"/>
      <c r="V303" s="9"/>
      <c r="W303" s="17"/>
      <c r="X303" s="9"/>
    </row>
    <row r="304" spans="2:24">
      <c r="B304" s="9">
        <f t="shared" si="20"/>
        <v>4.1032066358698209</v>
      </c>
      <c r="C304" s="9">
        <f t="shared" si="17"/>
        <v>6.4264332994899406E-2</v>
      </c>
      <c r="D304" s="9">
        <f t="shared" si="18"/>
        <v>0.87147133401020116</v>
      </c>
      <c r="E304" s="9">
        <f t="shared" si="19"/>
        <v>0.12852866598979884</v>
      </c>
      <c r="T304" s="9"/>
      <c r="U304" s="9"/>
      <c r="V304" s="9"/>
      <c r="W304" s="17"/>
      <c r="X304" s="9"/>
    </row>
    <row r="305" spans="2:24">
      <c r="B305" s="9">
        <f t="shared" si="20"/>
        <v>4.1170221464279688</v>
      </c>
      <c r="C305" s="9">
        <f t="shared" si="17"/>
        <v>6.3821940438295671E-2</v>
      </c>
      <c r="D305" s="9">
        <f t="shared" si="18"/>
        <v>0.8723561191234086</v>
      </c>
      <c r="E305" s="9">
        <f t="shared" si="19"/>
        <v>0.1276438808765914</v>
      </c>
      <c r="T305" s="9"/>
      <c r="U305" s="9"/>
      <c r="V305" s="9"/>
      <c r="W305" s="17"/>
      <c r="X305" s="9"/>
    </row>
    <row r="306" spans="2:24">
      <c r="B306" s="9">
        <f t="shared" si="20"/>
        <v>4.1308376569861167</v>
      </c>
      <c r="C306" s="9">
        <f t="shared" si="17"/>
        <v>6.3382593290630576E-2</v>
      </c>
      <c r="D306" s="9">
        <f t="shared" si="18"/>
        <v>0.87323481341873888</v>
      </c>
      <c r="E306" s="9">
        <f t="shared" si="19"/>
        <v>0.12676518658126112</v>
      </c>
      <c r="T306" s="9"/>
      <c r="U306" s="9"/>
      <c r="V306" s="9"/>
      <c r="W306" s="17"/>
      <c r="X306" s="9"/>
    </row>
    <row r="307" spans="2:24">
      <c r="B307" s="9">
        <f t="shared" si="20"/>
        <v>4.1446531675442646</v>
      </c>
      <c r="C307" s="9">
        <f t="shared" si="17"/>
        <v>6.2946270587456443E-2</v>
      </c>
      <c r="D307" s="9">
        <f t="shared" si="18"/>
        <v>0.87410745882508711</v>
      </c>
      <c r="E307" s="9">
        <f t="shared" si="19"/>
        <v>0.12589254117491289</v>
      </c>
      <c r="T307" s="9"/>
      <c r="U307" s="9"/>
      <c r="V307" s="9"/>
      <c r="W307" s="17"/>
      <c r="X307" s="9"/>
    </row>
    <row r="308" spans="2:24">
      <c r="B308" s="9">
        <f t="shared" si="20"/>
        <v>4.1584686781024125</v>
      </c>
      <c r="C308" s="9">
        <f t="shared" si="17"/>
        <v>6.251295150864386E-2</v>
      </c>
      <c r="D308" s="9">
        <f t="shared" si="18"/>
        <v>0.87497409698271222</v>
      </c>
      <c r="E308" s="9">
        <f t="shared" si="19"/>
        <v>0.12502590301728778</v>
      </c>
      <c r="T308" s="9"/>
      <c r="U308" s="9"/>
      <c r="V308" s="9"/>
      <c r="W308" s="17"/>
      <c r="X308" s="9"/>
    </row>
    <row r="309" spans="2:24">
      <c r="B309" s="9">
        <f t="shared" si="20"/>
        <v>4.1722841886605604</v>
      </c>
      <c r="C309" s="9">
        <f t="shared" si="17"/>
        <v>6.2082615377388135E-2</v>
      </c>
      <c r="D309" s="9">
        <f t="shared" si="18"/>
        <v>0.87583476924522374</v>
      </c>
      <c r="E309" s="9">
        <f t="shared" si="19"/>
        <v>0.12416523075477626</v>
      </c>
      <c r="T309" s="9"/>
      <c r="U309" s="9"/>
      <c r="V309" s="9"/>
      <c r="W309" s="17"/>
      <c r="X309" s="9"/>
    </row>
    <row r="310" spans="2:24">
      <c r="B310" s="9">
        <f t="shared" si="20"/>
        <v>4.1860996992187083</v>
      </c>
      <c r="C310" s="9">
        <f t="shared" si="17"/>
        <v>6.1655241659222738E-2</v>
      </c>
      <c r="D310" s="9">
        <f t="shared" si="18"/>
        <v>0.87668951668155448</v>
      </c>
      <c r="E310" s="9">
        <f t="shared" si="19"/>
        <v>0.12331048331844552</v>
      </c>
      <c r="T310" s="9"/>
      <c r="U310" s="9"/>
      <c r="V310" s="9"/>
      <c r="W310" s="17"/>
      <c r="X310" s="9"/>
    </row>
    <row r="311" spans="2:24">
      <c r="B311" s="9">
        <f t="shared" si="20"/>
        <v>4.1999152097768562</v>
      </c>
      <c r="C311" s="9">
        <f t="shared" si="17"/>
        <v>6.1230809961039405E-2</v>
      </c>
      <c r="D311" s="9">
        <f t="shared" si="18"/>
        <v>0.87753838007792118</v>
      </c>
      <c r="E311" s="9">
        <f t="shared" si="19"/>
        <v>0.12246161992207882</v>
      </c>
      <c r="T311" s="9"/>
      <c r="U311" s="9"/>
      <c r="V311" s="9"/>
      <c r="W311" s="17"/>
      <c r="X311" s="9"/>
    </row>
    <row r="312" spans="2:24">
      <c r="B312" s="9">
        <f t="shared" si="20"/>
        <v>4.2137307203350041</v>
      </c>
      <c r="C312" s="9">
        <f t="shared" si="17"/>
        <v>6.0809300030115018E-2</v>
      </c>
      <c r="D312" s="9">
        <f t="shared" si="18"/>
        <v>0.87838139993976994</v>
      </c>
      <c r="E312" s="9">
        <f t="shared" si="19"/>
        <v>0.12161860006023006</v>
      </c>
      <c r="T312" s="9"/>
      <c r="U312" s="9"/>
      <c r="V312" s="9"/>
      <c r="W312" s="17"/>
      <c r="X312" s="9"/>
    </row>
    <row r="313" spans="2:24">
      <c r="B313" s="9">
        <f t="shared" si="20"/>
        <v>4.227546230893152</v>
      </c>
      <c r="C313" s="9">
        <f t="shared" si="17"/>
        <v>6.0390691753145251E-2</v>
      </c>
      <c r="D313" s="9">
        <f t="shared" si="18"/>
        <v>0.87921861649370947</v>
      </c>
      <c r="E313" s="9">
        <f t="shared" si="19"/>
        <v>0.12078138350629053</v>
      </c>
      <c r="T313" s="9"/>
      <c r="U313" s="9"/>
      <c r="V313" s="9"/>
      <c r="W313" s="17"/>
      <c r="X313" s="9"/>
    </row>
    <row r="314" spans="2:24">
      <c r="B314" s="9">
        <f t="shared" si="20"/>
        <v>4.2413617414512998</v>
      </c>
      <c r="C314" s="9">
        <f t="shared" si="17"/>
        <v>5.9974965155284783E-2</v>
      </c>
      <c r="D314" s="9">
        <f t="shared" si="18"/>
        <v>0.88005006968943045</v>
      </c>
      <c r="E314" s="9">
        <f t="shared" si="19"/>
        <v>0.11994993031056955</v>
      </c>
      <c r="T314" s="9"/>
      <c r="U314" s="9"/>
      <c r="V314" s="9"/>
      <c r="W314" s="17"/>
      <c r="X314" s="9"/>
    </row>
    <row r="315" spans="2:24">
      <c r="B315" s="9">
        <f t="shared" si="20"/>
        <v>4.2551772520094477</v>
      </c>
      <c r="C315" s="9">
        <f t="shared" si="17"/>
        <v>5.956210039919415E-2</v>
      </c>
      <c r="D315" s="9">
        <f t="shared" si="18"/>
        <v>0.88087579920161174</v>
      </c>
      <c r="E315" s="9">
        <f t="shared" si="19"/>
        <v>0.11912420079838826</v>
      </c>
      <c r="T315" s="9"/>
      <c r="U315" s="9"/>
      <c r="V315" s="9"/>
      <c r="W315" s="17"/>
      <c r="X315" s="9"/>
    </row>
    <row r="316" spans="2:24">
      <c r="B316" s="9">
        <f t="shared" si="20"/>
        <v>4.2689927625675956</v>
      </c>
      <c r="C316" s="9">
        <f t="shared" si="17"/>
        <v>5.9152077784093184E-2</v>
      </c>
      <c r="D316" s="9">
        <f t="shared" si="18"/>
        <v>0.88169584443181359</v>
      </c>
      <c r="E316" s="9">
        <f t="shared" si="19"/>
        <v>0.11830415556818641</v>
      </c>
      <c r="T316" s="9"/>
      <c r="U316" s="9"/>
      <c r="V316" s="9"/>
      <c r="W316" s="17"/>
      <c r="X316" s="9"/>
    </row>
    <row r="317" spans="2:24">
      <c r="B317" s="9">
        <f t="shared" si="20"/>
        <v>4.2828082731257435</v>
      </c>
      <c r="C317" s="9">
        <f t="shared" si="17"/>
        <v>5.8744877744820935E-2</v>
      </c>
      <c r="D317" s="9">
        <f t="shared" si="18"/>
        <v>0.88251024451035809</v>
      </c>
      <c r="E317" s="9">
        <f t="shared" si="19"/>
        <v>0.11748975548964191</v>
      </c>
      <c r="T317" s="9"/>
      <c r="U317" s="9"/>
      <c r="V317" s="9"/>
      <c r="W317" s="17"/>
      <c r="X317" s="9"/>
    </row>
    <row r="318" spans="2:24">
      <c r="B318" s="9">
        <f t="shared" si="20"/>
        <v>4.2966237836838914</v>
      </c>
      <c r="C318" s="9">
        <f t="shared" si="17"/>
        <v>5.8340480850902064E-2</v>
      </c>
      <c r="D318" s="9">
        <f t="shared" si="18"/>
        <v>0.88331903829819591</v>
      </c>
      <c r="E318" s="9">
        <f t="shared" si="19"/>
        <v>0.11668096170180409</v>
      </c>
      <c r="T318" s="9"/>
      <c r="U318" s="9"/>
      <c r="V318" s="9"/>
      <c r="W318" s="17"/>
      <c r="X318" s="9"/>
    </row>
    <row r="319" spans="2:24">
      <c r="B319" s="9">
        <f t="shared" si="20"/>
        <v>4.3104392942420393</v>
      </c>
      <c r="C319" s="9">
        <f t="shared" si="17"/>
        <v>5.7938867805619694E-2</v>
      </c>
      <c r="D319" s="9">
        <f t="shared" si="18"/>
        <v>0.88412226438876063</v>
      </c>
      <c r="E319" s="9">
        <f t="shared" si="19"/>
        <v>0.11587773561123937</v>
      </c>
      <c r="T319" s="9"/>
      <c r="U319" s="9"/>
      <c r="V319" s="9"/>
      <c r="W319" s="17"/>
      <c r="X319" s="9"/>
    </row>
    <row r="320" spans="2:24">
      <c r="B320" s="9">
        <f t="shared" si="20"/>
        <v>4.3242548048001872</v>
      </c>
      <c r="C320" s="9">
        <f t="shared" si="17"/>
        <v>5.7540019445094605E-2</v>
      </c>
      <c r="D320" s="9">
        <f t="shared" si="18"/>
        <v>0.88491996110981075</v>
      </c>
      <c r="E320" s="9">
        <f t="shared" si="19"/>
        <v>0.11508003889018925</v>
      </c>
      <c r="T320" s="9"/>
      <c r="U320" s="9"/>
      <c r="V320" s="9"/>
      <c r="W320" s="17"/>
      <c r="X320" s="9"/>
    </row>
    <row r="321" spans="2:24">
      <c r="B321" s="9">
        <f t="shared" si="20"/>
        <v>4.3380703153583351</v>
      </c>
      <c r="C321" s="9">
        <f t="shared" si="17"/>
        <v>5.7143916737370799E-2</v>
      </c>
      <c r="D321" s="9">
        <f t="shared" si="18"/>
        <v>0.88571216652525842</v>
      </c>
      <c r="E321" s="9">
        <f t="shared" si="19"/>
        <v>0.11428783347474158</v>
      </c>
      <c r="T321" s="9"/>
      <c r="U321" s="9"/>
      <c r="V321" s="9"/>
      <c r="W321" s="17"/>
      <c r="X321" s="9"/>
    </row>
    <row r="322" spans="2:24">
      <c r="B322" s="9">
        <f t="shared" si="20"/>
        <v>4.351885825916483</v>
      </c>
      <c r="C322" s="9">
        <f t="shared" si="17"/>
        <v>5.675054078150734E-2</v>
      </c>
      <c r="D322" s="9">
        <f t="shared" si="18"/>
        <v>0.88649891843698536</v>
      </c>
      <c r="E322" s="9">
        <f t="shared" si="19"/>
        <v>0.11350108156301464</v>
      </c>
      <c r="T322" s="9"/>
      <c r="U322" s="9"/>
      <c r="V322" s="9"/>
      <c r="W322" s="17"/>
      <c r="X322" s="9"/>
    </row>
    <row r="323" spans="2:24">
      <c r="B323" s="9">
        <f t="shared" si="20"/>
        <v>4.3657013364746309</v>
      </c>
      <c r="C323" s="9">
        <f t="shared" si="17"/>
        <v>5.6359872806676439E-2</v>
      </c>
      <c r="D323" s="9">
        <f t="shared" si="18"/>
        <v>0.88728025438664715</v>
      </c>
      <c r="E323" s="9">
        <f t="shared" si="19"/>
        <v>0.11271974561335285</v>
      </c>
      <c r="T323" s="9"/>
      <c r="U323" s="9"/>
      <c r="V323" s="9"/>
      <c r="W323" s="17"/>
      <c r="X323" s="9"/>
    </row>
    <row r="324" spans="2:24">
      <c r="B324" s="9">
        <f t="shared" si="20"/>
        <v>4.3795168470327788</v>
      </c>
      <c r="C324" s="9">
        <f t="shared" si="17"/>
        <v>5.5971894171267814E-2</v>
      </c>
      <c r="D324" s="9">
        <f t="shared" si="18"/>
        <v>0.8880562116574644</v>
      </c>
      <c r="E324" s="9">
        <f t="shared" si="19"/>
        <v>0.1119437883425356</v>
      </c>
      <c r="T324" s="9"/>
      <c r="U324" s="9"/>
      <c r="V324" s="9"/>
      <c r="W324" s="17"/>
      <c r="X324" s="9"/>
    </row>
    <row r="325" spans="2:24">
      <c r="B325" s="9">
        <f t="shared" si="20"/>
        <v>4.3933323575909267</v>
      </c>
      <c r="C325" s="9">
        <f t="shared" si="17"/>
        <v>5.5586586361999077E-2</v>
      </c>
      <c r="D325" s="9">
        <f t="shared" si="18"/>
        <v>0.88882682727600182</v>
      </c>
      <c r="E325" s="9">
        <f t="shared" si="19"/>
        <v>0.11117317272399818</v>
      </c>
      <c r="T325" s="9"/>
      <c r="U325" s="9"/>
      <c r="V325" s="9"/>
      <c r="W325" s="17"/>
      <c r="X325" s="9"/>
    </row>
    <row r="326" spans="2:24">
      <c r="B326" s="9">
        <f t="shared" si="20"/>
        <v>4.4071478681490746</v>
      </c>
      <c r="C326" s="9">
        <f t="shared" si="17"/>
        <v>5.5203930993032432E-2</v>
      </c>
      <c r="D326" s="9">
        <f t="shared" si="18"/>
        <v>0.88959213801393511</v>
      </c>
      <c r="E326" s="9">
        <f t="shared" si="19"/>
        <v>0.11040786198606489</v>
      </c>
      <c r="T326" s="9"/>
      <c r="U326" s="9"/>
      <c r="V326" s="9"/>
      <c r="W326" s="17"/>
      <c r="X326" s="9"/>
    </row>
    <row r="327" spans="2:24">
      <c r="B327" s="9">
        <f t="shared" si="20"/>
        <v>4.4209633787072224</v>
      </c>
      <c r="C327" s="9">
        <f t="shared" si="17"/>
        <v>5.4823909805097243E-2</v>
      </c>
      <c r="D327" s="9">
        <f t="shared" si="18"/>
        <v>0.89035218038980557</v>
      </c>
      <c r="E327" s="9">
        <f t="shared" si="19"/>
        <v>0.10964781961019443</v>
      </c>
      <c r="T327" s="9"/>
      <c r="U327" s="9"/>
      <c r="V327" s="9"/>
      <c r="W327" s="17"/>
      <c r="X327" s="9"/>
    </row>
    <row r="328" spans="2:24">
      <c r="B328" s="9">
        <f t="shared" si="20"/>
        <v>4.4347788892653703</v>
      </c>
      <c r="C328" s="9">
        <f t="shared" ref="C328:C391" si="21">IFERROR((B328^($B$3-1)*EXP(-B328/$B$4))/(($B$4^$B$3)*(EXP(GAMMALN($B$3)))),0)</f>
        <v>5.444650466461886E-2</v>
      </c>
      <c r="D328" s="9">
        <f t="shared" ref="D328:D391" si="22">GAMMADIST(B328,$B$3,$B$4,1)</f>
        <v>0.89110699067076227</v>
      </c>
      <c r="E328" s="9">
        <f t="shared" ref="E328:E391" si="23">1-D328</f>
        <v>0.10889300932923773</v>
      </c>
      <c r="T328" s="9"/>
      <c r="U328" s="9"/>
      <c r="V328" s="9"/>
      <c r="W328" s="17"/>
      <c r="X328" s="9"/>
    </row>
    <row r="329" spans="2:24">
      <c r="B329" s="9">
        <f t="shared" ref="B329:B392" si="24">B328+($B$7+$B$1007)/1000</f>
        <v>4.4485943998235182</v>
      </c>
      <c r="C329" s="9">
        <f t="shared" si="21"/>
        <v>5.4071697562853259E-2</v>
      </c>
      <c r="D329" s="9">
        <f t="shared" si="22"/>
        <v>0.89185660487429352</v>
      </c>
      <c r="E329" s="9">
        <f t="shared" si="23"/>
        <v>0.10814339512570648</v>
      </c>
      <c r="T329" s="9"/>
      <c r="U329" s="9"/>
      <c r="V329" s="9"/>
      <c r="W329" s="17"/>
      <c r="X329" s="9"/>
    </row>
    <row r="330" spans="2:24">
      <c r="B330" s="9">
        <f t="shared" si="24"/>
        <v>4.4624099103816661</v>
      </c>
      <c r="C330" s="9">
        <f t="shared" si="21"/>
        <v>5.3699470615027736E-2</v>
      </c>
      <c r="D330" s="9">
        <f t="shared" si="22"/>
        <v>0.89260105876994456</v>
      </c>
      <c r="E330" s="9">
        <f t="shared" si="23"/>
        <v>0.10739894123005544</v>
      </c>
      <c r="T330" s="9"/>
      <c r="U330" s="9"/>
      <c r="V330" s="9"/>
      <c r="W330" s="17"/>
      <c r="X330" s="9"/>
    </row>
    <row r="331" spans="2:24">
      <c r="B331" s="9">
        <f t="shared" si="24"/>
        <v>4.476225420939814</v>
      </c>
      <c r="C331" s="9">
        <f t="shared" si="21"/>
        <v>5.3329806059487499E-2</v>
      </c>
      <c r="D331" s="9">
        <f t="shared" si="22"/>
        <v>0.89334038788102499</v>
      </c>
      <c r="E331" s="9">
        <f t="shared" si="23"/>
        <v>0.10665961211897501</v>
      </c>
      <c r="T331" s="9"/>
      <c r="U331" s="9"/>
      <c r="V331" s="9"/>
      <c r="W331" s="17"/>
      <c r="X331" s="9"/>
    </row>
    <row r="332" spans="2:24">
      <c r="B332" s="9">
        <f t="shared" si="24"/>
        <v>4.4900409314979619</v>
      </c>
      <c r="C332" s="9">
        <f t="shared" si="21"/>
        <v>5.2962686256848135E-2</v>
      </c>
      <c r="D332" s="9">
        <f t="shared" si="22"/>
        <v>0.89407462748630373</v>
      </c>
      <c r="E332" s="9">
        <f t="shared" si="23"/>
        <v>0.10592537251369627</v>
      </c>
      <c r="T332" s="9"/>
      <c r="U332" s="9"/>
      <c r="V332" s="9"/>
      <c r="W332" s="17"/>
      <c r="X332" s="9"/>
    </row>
    <row r="333" spans="2:24">
      <c r="B333" s="9">
        <f t="shared" si="24"/>
        <v>4.5038564420561098</v>
      </c>
      <c r="C333" s="9">
        <f t="shared" si="21"/>
        <v>5.2598093689153885E-2</v>
      </c>
      <c r="D333" s="9">
        <f t="shared" si="22"/>
        <v>0.89480381262169217</v>
      </c>
      <c r="E333" s="9">
        <f t="shared" si="23"/>
        <v>0.10519618737830783</v>
      </c>
      <c r="T333" s="9"/>
      <c r="U333" s="9"/>
      <c r="V333" s="9"/>
      <c r="W333" s="17"/>
      <c r="X333" s="9"/>
    </row>
    <row r="334" spans="2:24">
      <c r="B334" s="9">
        <f t="shared" si="24"/>
        <v>4.5176719526142577</v>
      </c>
      <c r="C334" s="9">
        <f t="shared" si="21"/>
        <v>5.2236010959041762E-2</v>
      </c>
      <c r="D334" s="9">
        <f t="shared" si="22"/>
        <v>0.89552797808191653</v>
      </c>
      <c r="E334" s="9">
        <f t="shared" si="23"/>
        <v>0.10447202191808347</v>
      </c>
      <c r="T334" s="9"/>
      <c r="U334" s="9"/>
      <c r="V334" s="9"/>
      <c r="W334" s="17"/>
      <c r="X334" s="9"/>
    </row>
    <row r="335" spans="2:24">
      <c r="B335" s="9">
        <f t="shared" si="24"/>
        <v>4.5314874631724056</v>
      </c>
      <c r="C335" s="9">
        <f t="shared" si="21"/>
        <v>5.187642078891138E-2</v>
      </c>
      <c r="D335" s="9">
        <f t="shared" si="22"/>
        <v>0.89624715842217717</v>
      </c>
      <c r="E335" s="9">
        <f t="shared" si="23"/>
        <v>0.10375284157782283</v>
      </c>
      <c r="T335" s="9"/>
      <c r="U335" s="9"/>
      <c r="V335" s="9"/>
      <c r="W335" s="17"/>
      <c r="X335" s="9"/>
    </row>
    <row r="336" spans="2:24">
      <c r="B336" s="9">
        <f t="shared" si="24"/>
        <v>4.5453029737305535</v>
      </c>
      <c r="C336" s="9">
        <f t="shared" si="21"/>
        <v>5.1519306020100519E-2</v>
      </c>
      <c r="D336" s="9">
        <f t="shared" si="22"/>
        <v>0.89696138795979896</v>
      </c>
      <c r="E336" s="9">
        <f t="shared" si="23"/>
        <v>0.10303861204020104</v>
      </c>
      <c r="T336" s="9"/>
      <c r="U336" s="9"/>
      <c r="V336" s="9"/>
      <c r="W336" s="17"/>
      <c r="X336" s="9"/>
    </row>
    <row r="337" spans="2:24">
      <c r="B337" s="9">
        <f t="shared" si="24"/>
        <v>4.5591184842887014</v>
      </c>
      <c r="C337" s="9">
        <f t="shared" si="21"/>
        <v>5.1164649612066355E-2</v>
      </c>
      <c r="D337" s="9">
        <f t="shared" si="22"/>
        <v>0.8976707007758673</v>
      </c>
      <c r="E337" s="9">
        <f t="shared" si="23"/>
        <v>0.1023292992241327</v>
      </c>
      <c r="T337" s="9"/>
      <c r="U337" s="9"/>
      <c r="V337" s="9"/>
      <c r="W337" s="17"/>
      <c r="X337" s="9"/>
    </row>
    <row r="338" spans="2:24">
      <c r="B338" s="9">
        <f t="shared" si="24"/>
        <v>4.5729339948468493</v>
      </c>
      <c r="C338" s="9">
        <f t="shared" si="21"/>
        <v>5.0812434641572334E-2</v>
      </c>
      <c r="D338" s="9">
        <f t="shared" si="22"/>
        <v>0.89837513071685526</v>
      </c>
      <c r="E338" s="9">
        <f t="shared" si="23"/>
        <v>0.10162486928314474</v>
      </c>
      <c r="T338" s="9"/>
      <c r="U338" s="9"/>
      <c r="V338" s="9"/>
      <c r="W338" s="17"/>
      <c r="X338" s="9"/>
    </row>
    <row r="339" spans="2:24">
      <c r="B339" s="9">
        <f t="shared" si="24"/>
        <v>4.5867495054049972</v>
      </c>
      <c r="C339" s="9">
        <f t="shared" si="21"/>
        <v>5.046264430188066E-2</v>
      </c>
      <c r="D339" s="9">
        <f t="shared" si="22"/>
        <v>0.89907471139623873</v>
      </c>
      <c r="E339" s="9">
        <f t="shared" si="23"/>
        <v>0.10092528860376127</v>
      </c>
      <c r="T339" s="9"/>
      <c r="U339" s="9"/>
      <c r="V339" s="9"/>
      <c r="W339" s="17"/>
      <c r="X339" s="9"/>
    </row>
    <row r="340" spans="2:24">
      <c r="B340" s="9">
        <f t="shared" si="24"/>
        <v>4.600565015963145</v>
      </c>
      <c r="C340" s="9">
        <f t="shared" si="21"/>
        <v>5.0115261901950266E-2</v>
      </c>
      <c r="D340" s="9">
        <f t="shared" si="22"/>
        <v>0.89976947619609948</v>
      </c>
      <c r="E340" s="9">
        <f t="shared" si="23"/>
        <v>0.10023052380390052</v>
      </c>
      <c r="T340" s="9"/>
      <c r="U340" s="9"/>
      <c r="V340" s="9"/>
      <c r="W340" s="17"/>
      <c r="X340" s="9"/>
    </row>
    <row r="341" spans="2:24">
      <c r="B341" s="9">
        <f t="shared" si="24"/>
        <v>4.6143805265212929</v>
      </c>
      <c r="C341" s="9">
        <f t="shared" si="21"/>
        <v>4.9770270865640447E-2</v>
      </c>
      <c r="D341" s="9">
        <f t="shared" si="22"/>
        <v>0.90045945826871909</v>
      </c>
      <c r="E341" s="9">
        <f t="shared" si="23"/>
        <v>9.9540541731280907E-2</v>
      </c>
      <c r="T341" s="9"/>
      <c r="U341" s="9"/>
      <c r="V341" s="9"/>
      <c r="W341" s="17"/>
      <c r="X341" s="9"/>
    </row>
    <row r="342" spans="2:24">
      <c r="B342" s="9">
        <f t="shared" si="24"/>
        <v>4.6281960370794408</v>
      </c>
      <c r="C342" s="9">
        <f t="shared" si="21"/>
        <v>4.9427654730919826E-2</v>
      </c>
      <c r="D342" s="9">
        <f t="shared" si="22"/>
        <v>0.90114469053816038</v>
      </c>
      <c r="E342" s="9">
        <f t="shared" si="23"/>
        <v>9.8855309461839624E-2</v>
      </c>
      <c r="T342" s="9"/>
      <c r="U342" s="9"/>
      <c r="V342" s="9"/>
      <c r="W342" s="17"/>
      <c r="X342" s="9"/>
    </row>
    <row r="343" spans="2:24">
      <c r="B343" s="9">
        <f t="shared" si="24"/>
        <v>4.6420115476375887</v>
      </c>
      <c r="C343" s="9">
        <f t="shared" si="21"/>
        <v>4.9087397149080871E-2</v>
      </c>
      <c r="D343" s="9">
        <f t="shared" si="22"/>
        <v>0.90182520570183833</v>
      </c>
      <c r="E343" s="9">
        <f t="shared" si="23"/>
        <v>9.8174794298161672E-2</v>
      </c>
      <c r="T343" s="9"/>
      <c r="U343" s="9"/>
      <c r="V343" s="9"/>
      <c r="W343" s="17"/>
      <c r="X343" s="9"/>
    </row>
    <row r="344" spans="2:24">
      <c r="B344" s="9">
        <f t="shared" si="24"/>
        <v>4.6558270581957366</v>
      </c>
      <c r="C344" s="9">
        <f t="shared" si="21"/>
        <v>4.8749481883959722E-2</v>
      </c>
      <c r="D344" s="9">
        <f t="shared" si="22"/>
        <v>0.90250103623208056</v>
      </c>
      <c r="E344" s="9">
        <f t="shared" si="23"/>
        <v>9.7498963767919444E-2</v>
      </c>
      <c r="T344" s="9"/>
      <c r="U344" s="9"/>
      <c r="V344" s="9"/>
      <c r="W344" s="17"/>
      <c r="X344" s="9"/>
    </row>
    <row r="345" spans="2:24">
      <c r="B345" s="9">
        <f t="shared" si="24"/>
        <v>4.6696425687538845</v>
      </c>
      <c r="C345" s="9">
        <f t="shared" si="21"/>
        <v>4.8413892811161541E-2</v>
      </c>
      <c r="D345" s="9">
        <f t="shared" si="22"/>
        <v>0.90317221437767692</v>
      </c>
      <c r="E345" s="9">
        <f t="shared" si="23"/>
        <v>9.6827785622323082E-2</v>
      </c>
      <c r="T345" s="9"/>
      <c r="U345" s="9"/>
      <c r="V345" s="9"/>
      <c r="W345" s="17"/>
      <c r="X345" s="9"/>
    </row>
    <row r="346" spans="2:24">
      <c r="B346" s="9">
        <f t="shared" si="24"/>
        <v>4.6834580793120324</v>
      </c>
      <c r="C346" s="9">
        <f t="shared" si="21"/>
        <v>4.808061391729098E-2</v>
      </c>
      <c r="D346" s="9">
        <f t="shared" si="22"/>
        <v>0.90383877216541797</v>
      </c>
      <c r="E346" s="9">
        <f t="shared" si="23"/>
        <v>9.616122783458203E-2</v>
      </c>
      <c r="T346" s="9"/>
      <c r="U346" s="9"/>
      <c r="V346" s="9"/>
      <c r="W346" s="17"/>
      <c r="X346" s="9"/>
    </row>
    <row r="347" spans="2:24">
      <c r="B347" s="9">
        <f t="shared" si="24"/>
        <v>4.6972735898701803</v>
      </c>
      <c r="C347" s="9">
        <f t="shared" si="21"/>
        <v>4.774962929918819E-2</v>
      </c>
      <c r="D347" s="9">
        <f t="shared" si="22"/>
        <v>0.90450074140162362</v>
      </c>
      <c r="E347" s="9">
        <f t="shared" si="23"/>
        <v>9.549925859837638E-2</v>
      </c>
      <c r="T347" s="9"/>
      <c r="U347" s="9"/>
      <c r="V347" s="9"/>
      <c r="W347" s="17"/>
      <c r="X347" s="9"/>
    </row>
    <row r="348" spans="2:24">
      <c r="B348" s="9">
        <f t="shared" si="24"/>
        <v>4.7110891004283282</v>
      </c>
      <c r="C348" s="9">
        <f t="shared" si="21"/>
        <v>4.7420923163169863E-2</v>
      </c>
      <c r="D348" s="9">
        <f t="shared" si="22"/>
        <v>0.90515815367366026</v>
      </c>
      <c r="E348" s="9">
        <f t="shared" si="23"/>
        <v>9.484184632633974E-2</v>
      </c>
      <c r="T348" s="9"/>
      <c r="U348" s="9"/>
      <c r="V348" s="9"/>
      <c r="W348" s="17"/>
      <c r="X348" s="9"/>
    </row>
    <row r="349" spans="2:24">
      <c r="B349" s="9">
        <f t="shared" si="24"/>
        <v>4.7249046109864761</v>
      </c>
      <c r="C349" s="9">
        <f t="shared" si="21"/>
        <v>4.7094479824275656E-2</v>
      </c>
      <c r="D349" s="9">
        <f t="shared" si="22"/>
        <v>0.90581104035144866</v>
      </c>
      <c r="E349" s="9">
        <f t="shared" si="23"/>
        <v>9.418895964855134E-2</v>
      </c>
      <c r="T349" s="9"/>
      <c r="U349" s="9"/>
      <c r="V349" s="9"/>
      <c r="W349" s="17"/>
      <c r="X349" s="9"/>
    </row>
    <row r="350" spans="2:24">
      <c r="B350" s="9">
        <f t="shared" si="24"/>
        <v>4.738720121544624</v>
      </c>
      <c r="C350" s="9">
        <f t="shared" si="21"/>
        <v>4.6770283705519736E-2</v>
      </c>
      <c r="D350" s="9">
        <f t="shared" si="22"/>
        <v>0.90645943258896056</v>
      </c>
      <c r="E350" s="9">
        <f t="shared" si="23"/>
        <v>9.3540567411039444E-2</v>
      </c>
      <c r="T350" s="9"/>
      <c r="U350" s="9"/>
      <c r="V350" s="9"/>
      <c r="W350" s="17"/>
      <c r="X350" s="9"/>
    </row>
    <row r="351" spans="2:24">
      <c r="B351" s="9">
        <f t="shared" si="24"/>
        <v>4.7525356321027719</v>
      </c>
      <c r="C351" s="9">
        <f t="shared" si="21"/>
        <v>4.6448319337147485E-2</v>
      </c>
      <c r="D351" s="9">
        <f t="shared" si="22"/>
        <v>0.90710336132570502</v>
      </c>
      <c r="E351" s="9">
        <f t="shared" si="23"/>
        <v>9.2896638674294985E-2</v>
      </c>
      <c r="T351" s="9"/>
      <c r="U351" s="9"/>
      <c r="V351" s="9"/>
      <c r="W351" s="17"/>
      <c r="X351" s="9"/>
    </row>
    <row r="352" spans="2:24">
      <c r="B352" s="9">
        <f t="shared" si="24"/>
        <v>4.7663511426609197</v>
      </c>
      <c r="C352" s="9">
        <f t="shared" si="21"/>
        <v>4.6128571355897326E-2</v>
      </c>
      <c r="D352" s="9">
        <f t="shared" si="22"/>
        <v>0.90774285728820536</v>
      </c>
      <c r="E352" s="9">
        <f t="shared" si="23"/>
        <v>9.2257142711794637E-2</v>
      </c>
      <c r="T352" s="9"/>
      <c r="U352" s="9"/>
      <c r="V352" s="9"/>
      <c r="W352" s="17"/>
      <c r="X352" s="9"/>
    </row>
    <row r="353" spans="2:24">
      <c r="B353" s="9">
        <f t="shared" si="24"/>
        <v>4.7801666532190676</v>
      </c>
      <c r="C353" s="9">
        <f t="shared" si="21"/>
        <v>4.5811024504267613E-2</v>
      </c>
      <c r="D353" s="9">
        <f t="shared" si="22"/>
        <v>0.90837795099146479</v>
      </c>
      <c r="E353" s="9">
        <f t="shared" si="23"/>
        <v>9.1622049008535211E-2</v>
      </c>
      <c r="T353" s="9"/>
      <c r="U353" s="9"/>
      <c r="V353" s="9"/>
      <c r="W353" s="17"/>
      <c r="X353" s="9"/>
    </row>
    <row r="354" spans="2:24">
      <c r="B354" s="9">
        <f t="shared" si="24"/>
        <v>4.7939821637772155</v>
      </c>
      <c r="C354" s="9">
        <f t="shared" si="21"/>
        <v>4.549566362978865E-2</v>
      </c>
      <c r="D354" s="9">
        <f t="shared" si="22"/>
        <v>0.90900867274042274</v>
      </c>
      <c r="E354" s="9">
        <f t="shared" si="23"/>
        <v>9.0991327259577259E-2</v>
      </c>
      <c r="T354" s="9"/>
      <c r="U354" s="9"/>
      <c r="V354" s="9"/>
      <c r="W354" s="17"/>
      <c r="X354" s="9"/>
    </row>
    <row r="355" spans="2:24">
      <c r="B355" s="9">
        <f t="shared" si="24"/>
        <v>4.8077976743353634</v>
      </c>
      <c r="C355" s="9">
        <f t="shared" si="21"/>
        <v>4.5182473684299548E-2</v>
      </c>
      <c r="D355" s="9">
        <f t="shared" si="22"/>
        <v>0.90963505263140088</v>
      </c>
      <c r="E355" s="9">
        <f t="shared" si="23"/>
        <v>9.0364947368599124E-2</v>
      </c>
      <c r="T355" s="9"/>
      <c r="U355" s="9"/>
      <c r="V355" s="9"/>
      <c r="W355" s="17"/>
      <c r="X355" s="9"/>
    </row>
    <row r="356" spans="2:24">
      <c r="B356" s="9">
        <f t="shared" si="24"/>
        <v>4.8216131848935113</v>
      </c>
      <c r="C356" s="9">
        <f t="shared" si="21"/>
        <v>4.487143972323028E-2</v>
      </c>
      <c r="D356" s="9">
        <f t="shared" si="22"/>
        <v>0.91025712055353947</v>
      </c>
      <c r="E356" s="9">
        <f t="shared" si="23"/>
        <v>8.9742879446460533E-2</v>
      </c>
      <c r="T356" s="9"/>
      <c r="U356" s="9"/>
      <c r="V356" s="9"/>
      <c r="W356" s="17"/>
      <c r="X356" s="9"/>
    </row>
    <row r="357" spans="2:24">
      <c r="B357" s="9">
        <f t="shared" si="24"/>
        <v>4.8354286954516592</v>
      </c>
      <c r="C357" s="9">
        <f t="shared" si="21"/>
        <v>4.4562546904888478E-2</v>
      </c>
      <c r="D357" s="9">
        <f t="shared" si="22"/>
        <v>0.91087490619022304</v>
      </c>
      <c r="E357" s="9">
        <f t="shared" si="23"/>
        <v>8.9125093809776956E-2</v>
      </c>
      <c r="T357" s="9"/>
      <c r="U357" s="9"/>
      <c r="V357" s="9"/>
      <c r="W357" s="17"/>
      <c r="X357" s="9"/>
    </row>
    <row r="358" spans="2:24">
      <c r="B358" s="9">
        <f t="shared" si="24"/>
        <v>4.8492442060098071</v>
      </c>
      <c r="C358" s="9">
        <f t="shared" si="21"/>
        <v>4.4255780489751297E-2</v>
      </c>
      <c r="D358" s="9">
        <f t="shared" si="22"/>
        <v>0.91148843902049737</v>
      </c>
      <c r="E358" s="9">
        <f t="shared" si="23"/>
        <v>8.8511560979502635E-2</v>
      </c>
      <c r="T358" s="9"/>
      <c r="U358" s="9"/>
      <c r="V358" s="9"/>
      <c r="W358" s="17"/>
      <c r="X358" s="9"/>
    </row>
    <row r="359" spans="2:24">
      <c r="B359" s="9">
        <f t="shared" si="24"/>
        <v>4.863059716567955</v>
      </c>
      <c r="C359" s="9">
        <f t="shared" si="21"/>
        <v>4.3951125839762031E-2</v>
      </c>
      <c r="D359" s="9">
        <f t="shared" si="22"/>
        <v>0.91209774832047597</v>
      </c>
      <c r="E359" s="9">
        <f t="shared" si="23"/>
        <v>8.7902251679524035E-2</v>
      </c>
      <c r="T359" s="9"/>
      <c r="U359" s="9"/>
      <c r="V359" s="9"/>
      <c r="W359" s="17"/>
      <c r="X359" s="9"/>
    </row>
    <row r="360" spans="2:24">
      <c r="B360" s="9">
        <f t="shared" si="24"/>
        <v>4.8768752271261029</v>
      </c>
      <c r="C360" s="9">
        <f t="shared" si="21"/>
        <v>4.3648568417631657E-2</v>
      </c>
      <c r="D360" s="9">
        <f t="shared" si="22"/>
        <v>0.9127028631647367</v>
      </c>
      <c r="E360" s="9">
        <f t="shared" si="23"/>
        <v>8.72971368352633E-2</v>
      </c>
      <c r="T360" s="9"/>
      <c r="U360" s="9"/>
      <c r="V360" s="9"/>
      <c r="W360" s="17"/>
      <c r="X360" s="9"/>
    </row>
    <row r="361" spans="2:24">
      <c r="B361" s="9">
        <f t="shared" si="24"/>
        <v>4.8906907376842508</v>
      </c>
      <c r="C361" s="9">
        <f t="shared" si="21"/>
        <v>4.3348093786145139E-2</v>
      </c>
      <c r="D361" s="9">
        <f t="shared" si="22"/>
        <v>0.91330381242770975</v>
      </c>
      <c r="E361" s="9">
        <f t="shared" si="23"/>
        <v>8.6696187572290251E-2</v>
      </c>
      <c r="T361" s="9"/>
      <c r="U361" s="9"/>
      <c r="V361" s="9"/>
      <c r="W361" s="17"/>
      <c r="X361" s="9"/>
    </row>
    <row r="362" spans="2:24">
      <c r="B362" s="9">
        <f t="shared" si="24"/>
        <v>4.9045062482423987</v>
      </c>
      <c r="C362" s="9">
        <f t="shared" si="21"/>
        <v>4.3049687607472541E-2</v>
      </c>
      <c r="D362" s="9">
        <f t="shared" si="22"/>
        <v>0.91390062478505496</v>
      </c>
      <c r="E362" s="9">
        <f t="shared" si="23"/>
        <v>8.609937521494504E-2</v>
      </c>
      <c r="T362" s="9"/>
      <c r="U362" s="9"/>
      <c r="V362" s="9"/>
      <c r="W362" s="17"/>
      <c r="X362" s="9"/>
    </row>
    <row r="363" spans="2:24">
      <c r="B363" s="9">
        <f t="shared" si="24"/>
        <v>4.9183217588005466</v>
      </c>
      <c r="C363" s="9">
        <f t="shared" si="21"/>
        <v>4.2753335642484847E-2</v>
      </c>
      <c r="D363" s="9">
        <f t="shared" si="22"/>
        <v>0.91449332871503031</v>
      </c>
      <c r="E363" s="9">
        <f t="shared" si="23"/>
        <v>8.5506671284969693E-2</v>
      </c>
      <c r="T363" s="9"/>
      <c r="U363" s="9"/>
      <c r="V363" s="9"/>
      <c r="W363" s="17"/>
      <c r="X363" s="9"/>
    </row>
    <row r="364" spans="2:24">
      <c r="B364" s="9">
        <f t="shared" si="24"/>
        <v>4.9321372693586945</v>
      </c>
      <c r="C364" s="9">
        <f t="shared" si="21"/>
        <v>4.2459023750074522E-2</v>
      </c>
      <c r="D364" s="9">
        <f t="shared" si="22"/>
        <v>0.91508195249985103</v>
      </c>
      <c r="E364" s="9">
        <f t="shared" si="23"/>
        <v>8.4918047500148974E-2</v>
      </c>
      <c r="T364" s="9"/>
      <c r="U364" s="9"/>
      <c r="V364" s="9"/>
      <c r="W364" s="17"/>
      <c r="X364" s="9"/>
    </row>
    <row r="365" spans="2:24">
      <c r="B365" s="9">
        <f t="shared" si="24"/>
        <v>4.9459527799168423</v>
      </c>
      <c r="C365" s="9">
        <f t="shared" si="21"/>
        <v>4.2166737886480704E-2</v>
      </c>
      <c r="D365" s="9">
        <f t="shared" si="22"/>
        <v>0.91566652422703854</v>
      </c>
      <c r="E365" s="9">
        <f t="shared" si="23"/>
        <v>8.4333475772961464E-2</v>
      </c>
      <c r="T365" s="9"/>
      <c r="U365" s="9"/>
      <c r="V365" s="9"/>
      <c r="W365" s="17"/>
      <c r="X365" s="9"/>
    </row>
    <row r="366" spans="2:24">
      <c r="B366" s="9">
        <f t="shared" si="24"/>
        <v>4.9597682904749902</v>
      </c>
      <c r="C366" s="9">
        <f t="shared" si="21"/>
        <v>4.1876464104619156E-2</v>
      </c>
      <c r="D366" s="9">
        <f t="shared" si="22"/>
        <v>0.9162470717907617</v>
      </c>
      <c r="E366" s="9">
        <f t="shared" si="23"/>
        <v>8.3752928209238298E-2</v>
      </c>
      <c r="T366" s="9"/>
      <c r="U366" s="9"/>
      <c r="V366" s="9"/>
      <c r="W366" s="17"/>
      <c r="X366" s="9"/>
    </row>
    <row r="367" spans="2:24">
      <c r="B367" s="9">
        <f t="shared" si="24"/>
        <v>4.9735838010331381</v>
      </c>
      <c r="C367" s="9">
        <f t="shared" si="21"/>
        <v>4.158818855341663E-2</v>
      </c>
      <c r="D367" s="9">
        <f t="shared" si="22"/>
        <v>0.91682362289316677</v>
      </c>
      <c r="E367" s="9">
        <f t="shared" si="23"/>
        <v>8.3176377106833232E-2</v>
      </c>
      <c r="T367" s="9"/>
      <c r="U367" s="9"/>
      <c r="V367" s="9"/>
      <c r="W367" s="17"/>
      <c r="X367" s="9"/>
    </row>
    <row r="368" spans="2:24">
      <c r="B368" s="9">
        <f t="shared" si="24"/>
        <v>4.987399311591286</v>
      </c>
      <c r="C368" s="9">
        <f t="shared" si="21"/>
        <v>4.1301897477150046E-2</v>
      </c>
      <c r="D368" s="9">
        <f t="shared" si="22"/>
        <v>0.91739620504569996</v>
      </c>
      <c r="E368" s="9">
        <f t="shared" si="23"/>
        <v>8.2603794954300036E-2</v>
      </c>
      <c r="T368" s="9"/>
      <c r="U368" s="9"/>
      <c r="V368" s="9"/>
      <c r="W368" s="17"/>
      <c r="X368" s="9"/>
    </row>
    <row r="369" spans="2:24">
      <c r="B369" s="9">
        <f t="shared" si="24"/>
        <v>5.0012148221494339</v>
      </c>
      <c r="C369" s="9">
        <f t="shared" si="21"/>
        <v>4.1017577214790026E-2</v>
      </c>
      <c r="D369" s="9">
        <f t="shared" si="22"/>
        <v>0.91796484557041991</v>
      </c>
      <c r="E369" s="9">
        <f t="shared" si="23"/>
        <v>8.2035154429580093E-2</v>
      </c>
      <c r="T369" s="9"/>
      <c r="U369" s="9"/>
      <c r="V369" s="9"/>
      <c r="W369" s="17"/>
      <c r="X369" s="9"/>
    </row>
    <row r="370" spans="2:24">
      <c r="B370" s="9">
        <f t="shared" si="24"/>
        <v>5.0150303327075818</v>
      </c>
      <c r="C370" s="9">
        <f t="shared" si="21"/>
        <v>4.0735214199349057E-2</v>
      </c>
      <c r="D370" s="9">
        <f t="shared" si="22"/>
        <v>0.91852957160130189</v>
      </c>
      <c r="E370" s="9">
        <f t="shared" si="23"/>
        <v>8.1470428398698114E-2</v>
      </c>
      <c r="T370" s="9"/>
      <c r="U370" s="9"/>
      <c r="V370" s="9"/>
      <c r="W370" s="17"/>
      <c r="X370" s="9"/>
    </row>
    <row r="371" spans="2:24">
      <c r="B371" s="9">
        <f t="shared" si="24"/>
        <v>5.0288458432657297</v>
      </c>
      <c r="C371" s="9">
        <f t="shared" si="21"/>
        <v>4.0454794957234128E-2</v>
      </c>
      <c r="D371" s="9">
        <f t="shared" si="22"/>
        <v>0.91909041008553172</v>
      </c>
      <c r="E371" s="9">
        <f t="shared" si="23"/>
        <v>8.0909589914468283E-2</v>
      </c>
      <c r="T371" s="9"/>
      <c r="U371" s="9"/>
      <c r="V371" s="9"/>
      <c r="W371" s="17"/>
      <c r="X371" s="9"/>
    </row>
    <row r="372" spans="2:24">
      <c r="B372" s="9">
        <f t="shared" si="24"/>
        <v>5.0426613538238776</v>
      </c>
      <c r="C372" s="9">
        <f t="shared" si="21"/>
        <v>4.0176306107603789E-2</v>
      </c>
      <c r="D372" s="9">
        <f t="shared" si="22"/>
        <v>0.91964738778479238</v>
      </c>
      <c r="E372" s="9">
        <f t="shared" si="23"/>
        <v>8.0352612215207619E-2</v>
      </c>
      <c r="T372" s="9"/>
      <c r="U372" s="9"/>
      <c r="V372" s="9"/>
      <c r="W372" s="17"/>
      <c r="X372" s="9"/>
    </row>
    <row r="373" spans="2:24">
      <c r="B373" s="9">
        <f t="shared" si="24"/>
        <v>5.0564768643820255</v>
      </c>
      <c r="C373" s="9">
        <f t="shared" si="21"/>
        <v>3.9899734361729638E-2</v>
      </c>
      <c r="D373" s="9">
        <f t="shared" si="22"/>
        <v>0.92020053127654067</v>
      </c>
      <c r="E373" s="9">
        <f t="shared" si="23"/>
        <v>7.9799468723459333E-2</v>
      </c>
      <c r="T373" s="9"/>
      <c r="U373" s="9"/>
      <c r="V373" s="9"/>
      <c r="W373" s="17"/>
      <c r="X373" s="9"/>
    </row>
    <row r="374" spans="2:24">
      <c r="B374" s="9">
        <f t="shared" si="24"/>
        <v>5.0702923749401734</v>
      </c>
      <c r="C374" s="9">
        <f t="shared" si="21"/>
        <v>3.9625066522362251E-2</v>
      </c>
      <c r="D374" s="9">
        <f t="shared" si="22"/>
        <v>0.9207498669552755</v>
      </c>
      <c r="E374" s="9">
        <f t="shared" si="23"/>
        <v>7.9250133044724502E-2</v>
      </c>
      <c r="T374" s="9"/>
      <c r="U374" s="9"/>
      <c r="V374" s="9"/>
      <c r="W374" s="17"/>
      <c r="X374" s="9"/>
    </row>
    <row r="375" spans="2:24">
      <c r="B375" s="9">
        <f t="shared" si="24"/>
        <v>5.0841078854983213</v>
      </c>
      <c r="C375" s="9">
        <f t="shared" si="21"/>
        <v>3.9352289483101419E-2</v>
      </c>
      <c r="D375" s="9">
        <f t="shared" si="22"/>
        <v>0.92129542103379714</v>
      </c>
      <c r="E375" s="9">
        <f t="shared" si="23"/>
        <v>7.8704578966202865E-2</v>
      </c>
      <c r="T375" s="9"/>
      <c r="U375" s="9"/>
      <c r="V375" s="9"/>
      <c r="W375" s="17"/>
      <c r="X375" s="9"/>
    </row>
    <row r="376" spans="2:24">
      <c r="B376" s="9">
        <f t="shared" si="24"/>
        <v>5.0979233960564692</v>
      </c>
      <c r="C376" s="9">
        <f t="shared" si="21"/>
        <v>3.9081390227770768E-2</v>
      </c>
      <c r="D376" s="9">
        <f t="shared" si="22"/>
        <v>0.92183721954445852</v>
      </c>
      <c r="E376" s="9">
        <f t="shared" si="23"/>
        <v>7.8162780455541481E-2</v>
      </c>
      <c r="T376" s="9"/>
      <c r="U376" s="9"/>
      <c r="V376" s="9"/>
      <c r="W376" s="17"/>
      <c r="X376" s="9"/>
    </row>
    <row r="377" spans="2:24">
      <c r="B377" s="9">
        <f t="shared" si="24"/>
        <v>5.1117389066146171</v>
      </c>
      <c r="C377" s="9">
        <f t="shared" si="21"/>
        <v>3.8812355829796634E-2</v>
      </c>
      <c r="D377" s="9">
        <f t="shared" si="22"/>
        <v>0.92237528834040672</v>
      </c>
      <c r="E377" s="9">
        <f t="shared" si="23"/>
        <v>7.7624711659593282E-2</v>
      </c>
      <c r="T377" s="9"/>
      <c r="U377" s="9"/>
      <c r="V377" s="9"/>
      <c r="W377" s="17"/>
      <c r="X377" s="9"/>
    </row>
    <row r="378" spans="2:24">
      <c r="B378" s="9">
        <f t="shared" si="24"/>
        <v>5.1255544171727649</v>
      </c>
      <c r="C378" s="9">
        <f t="shared" si="21"/>
        <v>3.8545173451591287E-2</v>
      </c>
      <c r="D378" s="9">
        <f t="shared" si="22"/>
        <v>0.92290965309681749</v>
      </c>
      <c r="E378" s="9">
        <f t="shared" si="23"/>
        <v>7.7090346903182505E-2</v>
      </c>
      <c r="T378" s="9"/>
      <c r="U378" s="9"/>
      <c r="V378" s="9"/>
      <c r="W378" s="17"/>
      <c r="X378" s="9"/>
    </row>
    <row r="379" spans="2:24">
      <c r="B379" s="9">
        <f t="shared" si="24"/>
        <v>5.1393699277309128</v>
      </c>
      <c r="C379" s="9">
        <f t="shared" si="21"/>
        <v>3.8279830343940308E-2</v>
      </c>
      <c r="D379" s="9">
        <f t="shared" si="22"/>
        <v>0.92344033931211933</v>
      </c>
      <c r="E379" s="9">
        <f t="shared" si="23"/>
        <v>7.6559660687880671E-2</v>
      </c>
      <c r="T379" s="9"/>
      <c r="U379" s="9"/>
      <c r="V379" s="9"/>
      <c r="W379" s="17"/>
      <c r="X379" s="9"/>
    </row>
    <row r="380" spans="2:24">
      <c r="B380" s="9">
        <f t="shared" si="24"/>
        <v>5.1531854382890607</v>
      </c>
      <c r="C380" s="9">
        <f t="shared" si="21"/>
        <v>3.8016313845394258E-2</v>
      </c>
      <c r="D380" s="9">
        <f t="shared" si="22"/>
        <v>0.92396737230921144</v>
      </c>
      <c r="E380" s="9">
        <f t="shared" si="23"/>
        <v>7.6032627690788557E-2</v>
      </c>
      <c r="T380" s="9"/>
      <c r="U380" s="9"/>
      <c r="V380" s="9"/>
      <c r="W380" s="17"/>
      <c r="X380" s="9"/>
    </row>
    <row r="381" spans="2:24">
      <c r="B381" s="9">
        <f t="shared" si="24"/>
        <v>5.1670009488472086</v>
      </c>
      <c r="C381" s="9">
        <f t="shared" si="21"/>
        <v>3.7754611381664513E-2</v>
      </c>
      <c r="D381" s="9">
        <f t="shared" si="22"/>
        <v>0.92449077723667095</v>
      </c>
      <c r="E381" s="9">
        <f t="shared" si="23"/>
        <v>7.5509222763329054E-2</v>
      </c>
      <c r="T381" s="9"/>
      <c r="U381" s="9"/>
      <c r="V381" s="9"/>
      <c r="W381" s="17"/>
      <c r="X381" s="9"/>
    </row>
    <row r="382" spans="2:24">
      <c r="B382" s="9">
        <f t="shared" si="24"/>
        <v>5.1808164594053565</v>
      </c>
      <c r="C382" s="9">
        <f t="shared" si="21"/>
        <v>3.7494710465023236E-2</v>
      </c>
      <c r="D382" s="9">
        <f t="shared" si="22"/>
        <v>0.92501057906995354</v>
      </c>
      <c r="E382" s="9">
        <f t="shared" si="23"/>
        <v>7.4989420930046458E-2</v>
      </c>
      <c r="T382" s="9"/>
      <c r="U382" s="9"/>
      <c r="V382" s="9"/>
      <c r="W382" s="17"/>
      <c r="X382" s="9"/>
    </row>
    <row r="383" spans="2:24">
      <c r="B383" s="9">
        <f t="shared" si="24"/>
        <v>5.1946319699635044</v>
      </c>
      <c r="C383" s="9">
        <f t="shared" si="21"/>
        <v>3.723659869370749E-2</v>
      </c>
      <c r="D383" s="9">
        <f t="shared" si="22"/>
        <v>0.92552680261258502</v>
      </c>
      <c r="E383" s="9">
        <f t="shared" si="23"/>
        <v>7.447319738741498E-2</v>
      </c>
      <c r="T383" s="9"/>
      <c r="U383" s="9"/>
      <c r="V383" s="9"/>
      <c r="W383" s="17"/>
      <c r="X383" s="9"/>
    </row>
    <row r="384" spans="2:24">
      <c r="B384" s="9">
        <f t="shared" si="24"/>
        <v>5.2084474805216523</v>
      </c>
      <c r="C384" s="9">
        <f t="shared" si="21"/>
        <v>3.6980263751327493E-2</v>
      </c>
      <c r="D384" s="9">
        <f t="shared" si="22"/>
        <v>0.92603947249734497</v>
      </c>
      <c r="E384" s="9">
        <f t="shared" si="23"/>
        <v>7.3960527502655027E-2</v>
      </c>
      <c r="T384" s="9"/>
      <c r="U384" s="9"/>
      <c r="V384" s="9"/>
      <c r="W384" s="17"/>
      <c r="X384" s="9"/>
    </row>
    <row r="385" spans="2:24">
      <c r="B385" s="9">
        <f t="shared" si="24"/>
        <v>5.2222629910798002</v>
      </c>
      <c r="C385" s="9">
        <f t="shared" si="21"/>
        <v>3.6725693406278875E-2</v>
      </c>
      <c r="D385" s="9">
        <f t="shared" si="22"/>
        <v>0.9265486131874423</v>
      </c>
      <c r="E385" s="9">
        <f t="shared" si="23"/>
        <v>7.3451386812557695E-2</v>
      </c>
      <c r="T385" s="9"/>
      <c r="U385" s="9"/>
      <c r="V385" s="9"/>
      <c r="W385" s="17"/>
      <c r="X385" s="9"/>
    </row>
    <row r="386" spans="2:24">
      <c r="B386" s="9">
        <f t="shared" si="24"/>
        <v>5.2360785016379481</v>
      </c>
      <c r="C386" s="9">
        <f t="shared" si="21"/>
        <v>3.6472875511159075E-2</v>
      </c>
      <c r="D386" s="9">
        <f t="shared" si="22"/>
        <v>0.92705424897768185</v>
      </c>
      <c r="E386" s="9">
        <f t="shared" si="23"/>
        <v>7.294575102231815E-2</v>
      </c>
      <c r="T386" s="9"/>
      <c r="U386" s="9"/>
      <c r="V386" s="9"/>
      <c r="W386" s="17"/>
      <c r="X386" s="9"/>
    </row>
    <row r="387" spans="2:24">
      <c r="B387" s="9">
        <f t="shared" si="24"/>
        <v>5.249894012196096</v>
      </c>
      <c r="C387" s="9">
        <f t="shared" si="21"/>
        <v>3.6221798002187625E-2</v>
      </c>
      <c r="D387" s="9">
        <f t="shared" si="22"/>
        <v>0.92755640399562478</v>
      </c>
      <c r="E387" s="9">
        <f t="shared" si="23"/>
        <v>7.2443596004375221E-2</v>
      </c>
      <c r="T387" s="9"/>
      <c r="U387" s="9"/>
      <c r="V387" s="9"/>
      <c r="W387" s="17"/>
      <c r="X387" s="9"/>
    </row>
    <row r="388" spans="2:24">
      <c r="B388" s="9">
        <f t="shared" si="24"/>
        <v>5.2637095227542439</v>
      </c>
      <c r="C388" s="9">
        <f t="shared" si="21"/>
        <v>3.5972448898630542E-2</v>
      </c>
      <c r="D388" s="9">
        <f t="shared" si="22"/>
        <v>0.9280551022027389</v>
      </c>
      <c r="E388" s="9">
        <f t="shared" si="23"/>
        <v>7.1944897797261098E-2</v>
      </c>
      <c r="T388" s="9"/>
      <c r="U388" s="9"/>
      <c r="V388" s="9"/>
      <c r="W388" s="17"/>
      <c r="X388" s="9"/>
    </row>
    <row r="389" spans="2:24">
      <c r="B389" s="9">
        <f t="shared" si="24"/>
        <v>5.2775250333123918</v>
      </c>
      <c r="C389" s="9">
        <f t="shared" si="21"/>
        <v>3.5724816302228651E-2</v>
      </c>
      <c r="D389" s="9">
        <f t="shared" si="22"/>
        <v>0.92855036739554275</v>
      </c>
      <c r="E389" s="9">
        <f t="shared" si="23"/>
        <v>7.1449632604457247E-2</v>
      </c>
      <c r="T389" s="9"/>
      <c r="U389" s="9"/>
      <c r="V389" s="9"/>
      <c r="W389" s="17"/>
      <c r="X389" s="9"/>
    </row>
    <row r="390" spans="2:24">
      <c r="B390" s="9">
        <f t="shared" si="24"/>
        <v>5.2913405438705396</v>
      </c>
      <c r="C390" s="9">
        <f t="shared" si="21"/>
        <v>3.5478888396629819E-2</v>
      </c>
      <c r="D390" s="9">
        <f t="shared" si="22"/>
        <v>0.92904222320674035</v>
      </c>
      <c r="E390" s="9">
        <f t="shared" si="23"/>
        <v>7.0957776793259653E-2</v>
      </c>
      <c r="T390" s="9"/>
      <c r="U390" s="9"/>
      <c r="V390" s="9"/>
      <c r="W390" s="17"/>
      <c r="X390" s="9"/>
    </row>
    <row r="391" spans="2:24">
      <c r="B391" s="9">
        <f t="shared" si="24"/>
        <v>5.3051560544286875</v>
      </c>
      <c r="C391" s="9">
        <f t="shared" si="21"/>
        <v>3.5234653446825089E-2</v>
      </c>
      <c r="D391" s="9">
        <f t="shared" si="22"/>
        <v>0.92953069310634984</v>
      </c>
      <c r="E391" s="9">
        <f t="shared" si="23"/>
        <v>7.0469306893650163E-2</v>
      </c>
      <c r="T391" s="9"/>
      <c r="U391" s="9"/>
      <c r="V391" s="9"/>
      <c r="W391" s="17"/>
      <c r="X391" s="9"/>
    </row>
    <row r="392" spans="2:24">
      <c r="B392" s="9">
        <f t="shared" si="24"/>
        <v>5.3189715649868354</v>
      </c>
      <c r="C392" s="9">
        <f t="shared" ref="C392:C455" si="25">IFERROR((B392^($B$3-1)*EXP(-B392/$B$4))/(($B$4^$B$3)*(EXP(GAMMALN($B$3)))),0)</f>
        <v>3.4992099798588756E-2</v>
      </c>
      <c r="D392" s="9">
        <f t="shared" ref="D392:D455" si="26">GAMMADIST(B392,$B$3,$B$4,1)</f>
        <v>0.9300158004028225</v>
      </c>
      <c r="E392" s="9">
        <f t="shared" ref="E392:E455" si="27">1-D392</f>
        <v>6.9984199597177499E-2</v>
      </c>
      <c r="T392" s="9"/>
      <c r="U392" s="9"/>
      <c r="V392" s="9"/>
      <c r="W392" s="17"/>
      <c r="X392" s="9"/>
    </row>
    <row r="393" spans="2:24">
      <c r="B393" s="9">
        <f t="shared" ref="B393:B456" si="28">B392+($B$7+$B$1007)/1000</f>
        <v>5.3327870755449833</v>
      </c>
      <c r="C393" s="9">
        <f t="shared" si="25"/>
        <v>3.4751215877922223E-2</v>
      </c>
      <c r="D393" s="9">
        <f t="shared" si="26"/>
        <v>0.93049756824415553</v>
      </c>
      <c r="E393" s="9">
        <f t="shared" si="27"/>
        <v>6.9502431755844474E-2</v>
      </c>
      <c r="T393" s="9"/>
      <c r="U393" s="9"/>
      <c r="V393" s="9"/>
      <c r="W393" s="17"/>
      <c r="X393" s="9"/>
    </row>
    <row r="394" spans="2:24">
      <c r="B394" s="9">
        <f t="shared" si="28"/>
        <v>5.3466025861031312</v>
      </c>
      <c r="C394" s="9">
        <f t="shared" si="25"/>
        <v>3.4511990190501766E-2</v>
      </c>
      <c r="D394" s="9">
        <f t="shared" si="26"/>
        <v>0.93097601961899645</v>
      </c>
      <c r="E394" s="9">
        <f t="shared" si="27"/>
        <v>6.9023980381003547E-2</v>
      </c>
      <c r="T394" s="9"/>
      <c r="U394" s="9"/>
      <c r="V394" s="9"/>
      <c r="W394" s="17"/>
      <c r="X394" s="9"/>
    </row>
    <row r="395" spans="2:24">
      <c r="B395" s="9">
        <f t="shared" si="28"/>
        <v>5.3604180966612791</v>
      </c>
      <c r="C395" s="9">
        <f t="shared" si="25"/>
        <v>3.4274411321129988E-2</v>
      </c>
      <c r="D395" s="9">
        <f t="shared" si="26"/>
        <v>0.93145117735773997</v>
      </c>
      <c r="E395" s="9">
        <f t="shared" si="27"/>
        <v>6.8548822642260032E-2</v>
      </c>
      <c r="T395" s="9"/>
      <c r="U395" s="9"/>
      <c r="V395" s="9"/>
      <c r="W395" s="17"/>
      <c r="X395" s="9"/>
    </row>
    <row r="396" spans="2:24">
      <c r="B396" s="9">
        <f t="shared" si="28"/>
        <v>5.374233607219427</v>
      </c>
      <c r="C396" s="9">
        <f t="shared" si="25"/>
        <v>3.4038467933191208E-2</v>
      </c>
      <c r="D396" s="9">
        <f t="shared" si="26"/>
        <v>0.93192306413361758</v>
      </c>
      <c r="E396" s="9">
        <f t="shared" si="27"/>
        <v>6.8076935866382415E-2</v>
      </c>
      <c r="T396" s="9"/>
      <c r="U396" s="9"/>
      <c r="V396" s="9"/>
      <c r="W396" s="17"/>
      <c r="X396" s="9"/>
    </row>
    <row r="397" spans="2:24">
      <c r="B397" s="9">
        <f t="shared" si="28"/>
        <v>5.3880491177775749</v>
      </c>
      <c r="C397" s="9">
        <f t="shared" si="25"/>
        <v>3.3804148768110422E-2</v>
      </c>
      <c r="D397" s="9">
        <f t="shared" si="26"/>
        <v>0.93239170246377912</v>
      </c>
      <c r="E397" s="9">
        <f t="shared" si="27"/>
        <v>6.7608297536220885E-2</v>
      </c>
      <c r="T397" s="9"/>
      <c r="U397" s="9"/>
      <c r="V397" s="9"/>
      <c r="W397" s="17"/>
      <c r="X397" s="9"/>
    </row>
    <row r="398" spans="2:24">
      <c r="B398" s="9">
        <f t="shared" si="28"/>
        <v>5.4018646283357228</v>
      </c>
      <c r="C398" s="9">
        <f t="shared" si="25"/>
        <v>3.357144264481611E-2</v>
      </c>
      <c r="D398" s="9">
        <f t="shared" si="26"/>
        <v>0.93285711471036781</v>
      </c>
      <c r="E398" s="9">
        <f t="shared" si="27"/>
        <v>6.7142885289632193E-2</v>
      </c>
      <c r="T398" s="9"/>
      <c r="U398" s="9"/>
      <c r="V398" s="9"/>
      <c r="W398" s="17"/>
      <c r="X398" s="9"/>
    </row>
    <row r="399" spans="2:24">
      <c r="B399" s="9">
        <f t="shared" si="28"/>
        <v>5.4156801388938707</v>
      </c>
      <c r="C399" s="9">
        <f t="shared" si="25"/>
        <v>3.3340338459206739E-2</v>
      </c>
      <c r="D399" s="9">
        <f t="shared" si="26"/>
        <v>0.93331932308158649</v>
      </c>
      <c r="E399" s="9">
        <f t="shared" si="27"/>
        <v>6.6680676918413506E-2</v>
      </c>
      <c r="T399" s="9"/>
      <c r="U399" s="9"/>
      <c r="V399" s="9"/>
      <c r="W399" s="17"/>
      <c r="X399" s="9"/>
    </row>
    <row r="400" spans="2:24">
      <c r="B400" s="9">
        <f t="shared" si="28"/>
        <v>5.4294956494520186</v>
      </c>
      <c r="C400" s="9">
        <f t="shared" si="25"/>
        <v>3.3110825183620844E-2</v>
      </c>
      <c r="D400" s="9">
        <f t="shared" si="26"/>
        <v>0.9337783496327583</v>
      </c>
      <c r="E400" s="9">
        <f t="shared" si="27"/>
        <v>6.6221650367241702E-2</v>
      </c>
      <c r="T400" s="9"/>
      <c r="U400" s="9"/>
      <c r="V400" s="9"/>
      <c r="W400" s="17"/>
      <c r="X400" s="9"/>
    </row>
    <row r="401" spans="2:24">
      <c r="B401" s="9">
        <f t="shared" si="28"/>
        <v>5.4433111600101665</v>
      </c>
      <c r="C401" s="9">
        <f t="shared" si="25"/>
        <v>3.2882891866310854E-2</v>
      </c>
      <c r="D401" s="9">
        <f t="shared" si="26"/>
        <v>0.93423421626737835</v>
      </c>
      <c r="E401" s="9">
        <f t="shared" si="27"/>
        <v>6.5765783732621652E-2</v>
      </c>
      <c r="T401" s="9"/>
      <c r="U401" s="9"/>
      <c r="V401" s="9"/>
      <c r="W401" s="17"/>
      <c r="X401" s="9"/>
    </row>
    <row r="402" spans="2:24">
      <c r="B402" s="9">
        <f t="shared" si="28"/>
        <v>5.4571266705683144</v>
      </c>
      <c r="C402" s="9">
        <f t="shared" si="25"/>
        <v>3.2656527630920501E-2</v>
      </c>
      <c r="D402" s="9">
        <f t="shared" si="26"/>
        <v>0.93468694473815905</v>
      </c>
      <c r="E402" s="9">
        <f t="shared" si="27"/>
        <v>6.5313055261840947E-2</v>
      </c>
      <c r="T402" s="9"/>
      <c r="U402" s="9"/>
      <c r="V402" s="9"/>
      <c r="W402" s="17"/>
      <c r="X402" s="9"/>
    </row>
    <row r="403" spans="2:24">
      <c r="B403" s="9">
        <f t="shared" si="28"/>
        <v>5.4709421811264622</v>
      </c>
      <c r="C403" s="9">
        <f t="shared" si="25"/>
        <v>3.2431721675965822E-2</v>
      </c>
      <c r="D403" s="9">
        <f t="shared" si="26"/>
        <v>0.93513655664806838</v>
      </c>
      <c r="E403" s="9">
        <f t="shared" si="27"/>
        <v>6.4863443351931616E-2</v>
      </c>
      <c r="T403" s="9"/>
      <c r="U403" s="9"/>
      <c r="V403" s="9"/>
      <c r="W403" s="17"/>
      <c r="X403" s="9"/>
    </row>
    <row r="404" spans="2:24">
      <c r="B404" s="9">
        <f t="shared" si="28"/>
        <v>5.4847576916846101</v>
      </c>
      <c r="C404" s="9">
        <f t="shared" si="25"/>
        <v>3.2208463274319768E-2</v>
      </c>
      <c r="D404" s="9">
        <f t="shared" si="26"/>
        <v>0.93558307345136049</v>
      </c>
      <c r="E404" s="9">
        <f t="shared" si="27"/>
        <v>6.4416926548639508E-2</v>
      </c>
      <c r="T404" s="9"/>
      <c r="U404" s="9"/>
      <c r="V404" s="9"/>
      <c r="W404" s="17"/>
      <c r="X404" s="9"/>
    </row>
    <row r="405" spans="2:24">
      <c r="B405" s="9">
        <f t="shared" si="28"/>
        <v>5.498573202242758</v>
      </c>
      <c r="C405" s="9">
        <f t="shared" si="25"/>
        <v>3.1986741772700278E-2</v>
      </c>
      <c r="D405" s="9">
        <f t="shared" si="26"/>
        <v>0.93602651645459944</v>
      </c>
      <c r="E405" s="9">
        <f t="shared" si="27"/>
        <v>6.3973483545400556E-2</v>
      </c>
      <c r="T405" s="9"/>
      <c r="U405" s="9"/>
      <c r="V405" s="9"/>
      <c r="W405" s="17"/>
      <c r="X405" s="9"/>
    </row>
    <row r="406" spans="2:24">
      <c r="B406" s="9">
        <f t="shared" si="28"/>
        <v>5.5123887128009059</v>
      </c>
      <c r="C406" s="9">
        <f t="shared" si="25"/>
        <v>3.1766546591161994E-2</v>
      </c>
      <c r="D406" s="9">
        <f t="shared" si="26"/>
        <v>0.93646690681767597</v>
      </c>
      <c r="E406" s="9">
        <f t="shared" si="27"/>
        <v>6.353309318232403E-2</v>
      </c>
      <c r="T406" s="9"/>
      <c r="U406" s="9"/>
      <c r="V406" s="9"/>
      <c r="W406" s="17"/>
      <c r="X406" s="9"/>
    </row>
    <row r="407" spans="2:24">
      <c r="B407" s="9">
        <f t="shared" si="28"/>
        <v>5.5262042233590538</v>
      </c>
      <c r="C407" s="9">
        <f t="shared" si="25"/>
        <v>3.1547867222591397E-2</v>
      </c>
      <c r="D407" s="9">
        <f t="shared" si="26"/>
        <v>0.93690426555481721</v>
      </c>
      <c r="E407" s="9">
        <f t="shared" si="27"/>
        <v>6.3095734445182794E-2</v>
      </c>
      <c r="T407" s="9"/>
      <c r="U407" s="9"/>
      <c r="V407" s="9"/>
      <c r="W407" s="17"/>
      <c r="X407" s="9"/>
    </row>
    <row r="408" spans="2:24">
      <c r="B408" s="9">
        <f t="shared" si="28"/>
        <v>5.5400197339172017</v>
      </c>
      <c r="C408" s="9">
        <f t="shared" si="25"/>
        <v>3.1330693232205387E-2</v>
      </c>
      <c r="D408" s="9">
        <f t="shared" si="26"/>
        <v>0.93733861353558923</v>
      </c>
      <c r="E408" s="9">
        <f t="shared" si="27"/>
        <v>6.2661386464410773E-2</v>
      </c>
      <c r="T408" s="9"/>
      <c r="U408" s="9"/>
      <c r="V408" s="9"/>
      <c r="W408" s="17"/>
      <c r="X408" s="9"/>
    </row>
    <row r="409" spans="2:24">
      <c r="B409" s="9">
        <f t="shared" si="28"/>
        <v>5.5538352444753496</v>
      </c>
      <c r="C409" s="9">
        <f t="shared" si="25"/>
        <v>3.1115014257053451E-2</v>
      </c>
      <c r="D409" s="9">
        <f t="shared" si="26"/>
        <v>0.93776997148589314</v>
      </c>
      <c r="E409" s="9">
        <f t="shared" si="27"/>
        <v>6.2230028514106861E-2</v>
      </c>
      <c r="T409" s="9"/>
      <c r="U409" s="9"/>
      <c r="V409" s="9"/>
      <c r="W409" s="17"/>
      <c r="X409" s="9"/>
    </row>
    <row r="410" spans="2:24">
      <c r="B410" s="9">
        <f t="shared" si="28"/>
        <v>5.5676507550334975</v>
      </c>
      <c r="C410" s="9">
        <f t="shared" si="25"/>
        <v>3.0900820005523102E-2</v>
      </c>
      <c r="D410" s="9">
        <f t="shared" si="26"/>
        <v>0.93819835998895384</v>
      </c>
      <c r="E410" s="9">
        <f t="shared" si="27"/>
        <v>6.1801640011046155E-2</v>
      </c>
      <c r="T410" s="9"/>
      <c r="U410" s="9"/>
      <c r="V410" s="9"/>
      <c r="W410" s="17"/>
      <c r="X410" s="9"/>
    </row>
    <row r="411" spans="2:24">
      <c r="B411" s="9">
        <f t="shared" si="28"/>
        <v>5.5814662655916454</v>
      </c>
      <c r="C411" s="9">
        <f t="shared" si="25"/>
        <v>3.0688100256848823E-2</v>
      </c>
      <c r="D411" s="9">
        <f t="shared" si="26"/>
        <v>0.93862379948630237</v>
      </c>
      <c r="E411" s="9">
        <f t="shared" si="27"/>
        <v>6.1376200513697632E-2</v>
      </c>
      <c r="T411" s="9"/>
      <c r="U411" s="9"/>
      <c r="V411" s="9"/>
      <c r="W411" s="17"/>
      <c r="X411" s="9"/>
    </row>
    <row r="412" spans="2:24">
      <c r="B412" s="9">
        <f t="shared" si="28"/>
        <v>5.5952817761497933</v>
      </c>
      <c r="C412" s="9">
        <f t="shared" si="25"/>
        <v>3.0476844860624349E-2</v>
      </c>
      <c r="D412" s="9">
        <f t="shared" si="26"/>
        <v>0.9390463102787513</v>
      </c>
      <c r="E412" s="9">
        <f t="shared" si="27"/>
        <v>6.0953689721248705E-2</v>
      </c>
      <c r="T412" s="9"/>
      <c r="U412" s="9"/>
      <c r="V412" s="9"/>
      <c r="W412" s="17"/>
      <c r="X412" s="9"/>
    </row>
    <row r="413" spans="2:24">
      <c r="B413" s="9">
        <f t="shared" si="28"/>
        <v>5.6090972867079412</v>
      </c>
      <c r="C413" s="9">
        <f t="shared" si="25"/>
        <v>3.0267043736318316E-2</v>
      </c>
      <c r="D413" s="9">
        <f t="shared" si="26"/>
        <v>0.93946591252736333</v>
      </c>
      <c r="E413" s="9">
        <f t="shared" si="27"/>
        <v>6.0534087472636666E-2</v>
      </c>
      <c r="T413" s="9"/>
      <c r="U413" s="9"/>
      <c r="V413" s="9"/>
      <c r="W413" s="17"/>
      <c r="X413" s="9"/>
    </row>
    <row r="414" spans="2:24">
      <c r="B414" s="9">
        <f t="shared" si="28"/>
        <v>5.6229127972660891</v>
      </c>
      <c r="C414" s="9">
        <f t="shared" si="25"/>
        <v>3.0058686872793262E-2</v>
      </c>
      <c r="D414" s="9">
        <f t="shared" si="26"/>
        <v>0.93988262625441343</v>
      </c>
      <c r="E414" s="9">
        <f t="shared" si="27"/>
        <v>6.0117373745586566E-2</v>
      </c>
      <c r="T414" s="9"/>
      <c r="U414" s="9"/>
      <c r="V414" s="9"/>
      <c r="W414" s="17"/>
      <c r="X414" s="9"/>
    </row>
    <row r="415" spans="2:24">
      <c r="B415" s="9">
        <f t="shared" si="28"/>
        <v>5.6367283078242369</v>
      </c>
      <c r="C415" s="9">
        <f t="shared" si="25"/>
        <v>2.98517643278279E-2</v>
      </c>
      <c r="D415" s="9">
        <f t="shared" si="26"/>
        <v>0.94029647134434424</v>
      </c>
      <c r="E415" s="9">
        <f t="shared" si="27"/>
        <v>5.9703528655655758E-2</v>
      </c>
      <c r="T415" s="9"/>
      <c r="U415" s="9"/>
      <c r="V415" s="9"/>
      <c r="W415" s="17"/>
      <c r="X415" s="9"/>
    </row>
    <row r="416" spans="2:24">
      <c r="B416" s="9">
        <f t="shared" si="28"/>
        <v>5.6505438183823848</v>
      </c>
      <c r="C416" s="9">
        <f t="shared" si="25"/>
        <v>2.9646266227642715E-2</v>
      </c>
      <c r="D416" s="9">
        <f t="shared" si="26"/>
        <v>0.94070746754471457</v>
      </c>
      <c r="E416" s="9">
        <f t="shared" si="27"/>
        <v>5.9292532455285429E-2</v>
      </c>
      <c r="T416" s="9"/>
      <c r="U416" s="9"/>
      <c r="V416" s="9"/>
      <c r="W416" s="17"/>
      <c r="X416" s="9"/>
    </row>
    <row r="417" spans="2:24">
      <c r="B417" s="9">
        <f t="shared" si="28"/>
        <v>5.6643593289405327</v>
      </c>
      <c r="C417" s="9">
        <f t="shared" si="25"/>
        <v>2.944218276642881E-2</v>
      </c>
      <c r="D417" s="9">
        <f t="shared" si="26"/>
        <v>0.94111563446714241</v>
      </c>
      <c r="E417" s="9">
        <f t="shared" si="27"/>
        <v>5.8884365532857585E-2</v>
      </c>
      <c r="T417" s="9"/>
      <c r="U417" s="9"/>
      <c r="V417" s="9"/>
      <c r="W417" s="17"/>
      <c r="X417" s="9"/>
    </row>
    <row r="418" spans="2:24">
      <c r="B418" s="9">
        <f t="shared" si="28"/>
        <v>5.6781748394986806</v>
      </c>
      <c r="C418" s="9">
        <f t="shared" si="25"/>
        <v>2.9239504205880014E-2</v>
      </c>
      <c r="D418" s="9">
        <f t="shared" si="26"/>
        <v>0.94152099158823999</v>
      </c>
      <c r="E418" s="9">
        <f t="shared" si="27"/>
        <v>5.8479008411760014E-2</v>
      </c>
      <c r="T418" s="9"/>
      <c r="U418" s="9"/>
      <c r="V418" s="9"/>
      <c r="W418" s="17"/>
      <c r="X418" s="9"/>
    </row>
    <row r="419" spans="2:24">
      <c r="B419" s="9">
        <f t="shared" si="28"/>
        <v>5.6919903500568285</v>
      </c>
      <c r="C419" s="9">
        <f t="shared" si="25"/>
        <v>2.9038220874728165E-2</v>
      </c>
      <c r="D419" s="9">
        <f t="shared" si="26"/>
        <v>0.94192355825054364</v>
      </c>
      <c r="E419" s="9">
        <f t="shared" si="27"/>
        <v>5.8076441749456365E-2</v>
      </c>
      <c r="T419" s="9"/>
      <c r="U419" s="9"/>
      <c r="V419" s="9"/>
      <c r="W419" s="17"/>
      <c r="X419" s="9"/>
    </row>
    <row r="420" spans="2:24">
      <c r="B420" s="9">
        <f t="shared" si="28"/>
        <v>5.7058058606149764</v>
      </c>
      <c r="C420" s="9">
        <f t="shared" si="25"/>
        <v>2.8838323168281658E-2</v>
      </c>
      <c r="D420" s="9">
        <f t="shared" si="26"/>
        <v>0.94232335366343667</v>
      </c>
      <c r="E420" s="9">
        <f t="shared" si="27"/>
        <v>5.7676646336563331E-2</v>
      </c>
      <c r="T420" s="9"/>
      <c r="U420" s="9"/>
      <c r="V420" s="9"/>
      <c r="W420" s="17"/>
      <c r="X420" s="9"/>
    </row>
    <row r="421" spans="2:24">
      <c r="B421" s="9">
        <f t="shared" si="28"/>
        <v>5.7196213711731243</v>
      </c>
      <c r="C421" s="9">
        <f t="shared" si="25"/>
        <v>2.8639801547967112E-2</v>
      </c>
      <c r="D421" s="9">
        <f t="shared" si="26"/>
        <v>0.94272039690406573</v>
      </c>
      <c r="E421" s="9">
        <f t="shared" si="27"/>
        <v>5.7279603095934273E-2</v>
      </c>
      <c r="T421" s="9"/>
      <c r="U421" s="9"/>
      <c r="V421" s="9"/>
      <c r="W421" s="17"/>
      <c r="X421" s="9"/>
    </row>
    <row r="422" spans="2:24">
      <c r="B422" s="9">
        <f t="shared" si="28"/>
        <v>5.7334368817312722</v>
      </c>
      <c r="C422" s="9">
        <f t="shared" si="25"/>
        <v>2.8442646540874233E-2</v>
      </c>
      <c r="D422" s="9">
        <f t="shared" si="26"/>
        <v>0.9431147069182515</v>
      </c>
      <c r="E422" s="9">
        <f t="shared" si="27"/>
        <v>5.68852930817485E-2</v>
      </c>
      <c r="T422" s="9"/>
      <c r="U422" s="9"/>
      <c r="V422" s="9"/>
      <c r="W422" s="17"/>
      <c r="X422" s="9"/>
    </row>
    <row r="423" spans="2:24">
      <c r="B423" s="9">
        <f t="shared" si="28"/>
        <v>5.7472523922894201</v>
      </c>
      <c r="C423" s="9">
        <f t="shared" si="25"/>
        <v>2.8246848739303766E-2</v>
      </c>
      <c r="D423" s="9">
        <f t="shared" si="26"/>
        <v>0.94350630252139245</v>
      </c>
      <c r="E423" s="9">
        <f t="shared" si="27"/>
        <v>5.6493697478607552E-2</v>
      </c>
      <c r="T423" s="9"/>
      <c r="U423" s="9"/>
      <c r="V423" s="9"/>
      <c r="W423" s="17"/>
      <c r="X423" s="9"/>
    </row>
    <row r="424" spans="2:24">
      <c r="B424" s="9">
        <f t="shared" si="28"/>
        <v>5.761067902847568</v>
      </c>
      <c r="C424" s="9">
        <f t="shared" si="25"/>
        <v>2.8052398800318616E-2</v>
      </c>
      <c r="D424" s="9">
        <f t="shared" si="26"/>
        <v>0.94389520239936275</v>
      </c>
      <c r="E424" s="9">
        <f t="shared" si="27"/>
        <v>5.6104797600637246E-2</v>
      </c>
      <c r="T424" s="9"/>
      <c r="U424" s="9"/>
      <c r="V424" s="9"/>
      <c r="W424" s="17"/>
      <c r="X424" s="9"/>
    </row>
    <row r="425" spans="2:24">
      <c r="B425" s="9">
        <f t="shared" si="28"/>
        <v>5.7748834134057159</v>
      </c>
      <c r="C425" s="9">
        <f t="shared" si="25"/>
        <v>2.785928744529801E-2</v>
      </c>
      <c r="D425" s="9">
        <f t="shared" si="26"/>
        <v>0.94428142510940394</v>
      </c>
      <c r="E425" s="9">
        <f t="shared" si="27"/>
        <v>5.5718574890596062E-2</v>
      </c>
      <c r="T425" s="9"/>
      <c r="U425" s="9"/>
      <c r="V425" s="9"/>
      <c r="W425" s="17"/>
      <c r="X425" s="9"/>
    </row>
    <row r="426" spans="2:24">
      <c r="B426" s="9">
        <f t="shared" si="28"/>
        <v>5.7886989239638638</v>
      </c>
      <c r="C426" s="9">
        <f t="shared" si="25"/>
        <v>2.766750545949475E-2</v>
      </c>
      <c r="D426" s="9">
        <f t="shared" si="26"/>
        <v>0.94466498908101049</v>
      </c>
      <c r="E426" s="9">
        <f t="shared" si="27"/>
        <v>5.5335010918989513E-2</v>
      </c>
      <c r="T426" s="9"/>
      <c r="U426" s="9"/>
      <c r="V426" s="9"/>
      <c r="W426" s="17"/>
      <c r="X426" s="9"/>
    </row>
    <row r="427" spans="2:24">
      <c r="B427" s="9">
        <f t="shared" si="28"/>
        <v>5.8025144345220117</v>
      </c>
      <c r="C427" s="9">
        <f t="shared" si="25"/>
        <v>2.7477043691595513E-2</v>
      </c>
      <c r="D427" s="9">
        <f t="shared" si="26"/>
        <v>0.94504591261680904</v>
      </c>
      <c r="E427" s="9">
        <f t="shared" si="27"/>
        <v>5.4954087383190964E-2</v>
      </c>
      <c r="T427" s="9"/>
      <c r="U427" s="9"/>
      <c r="V427" s="9"/>
      <c r="W427" s="17"/>
      <c r="X427" s="9"/>
    </row>
    <row r="428" spans="2:24">
      <c r="B428" s="9">
        <f t="shared" si="28"/>
        <v>5.8163299450801595</v>
      </c>
      <c r="C428" s="9">
        <f t="shared" si="25"/>
        <v>2.7287893053284176E-2</v>
      </c>
      <c r="D428" s="9">
        <f t="shared" si="26"/>
        <v>0.94542421389343168</v>
      </c>
      <c r="E428" s="9">
        <f t="shared" si="27"/>
        <v>5.4575786106568325E-2</v>
      </c>
      <c r="T428" s="9"/>
      <c r="U428" s="9"/>
      <c r="V428" s="9"/>
      <c r="W428" s="17"/>
      <c r="X428" s="9"/>
    </row>
    <row r="429" spans="2:24">
      <c r="B429" s="9">
        <f t="shared" si="28"/>
        <v>5.8301454556383074</v>
      </c>
      <c r="C429" s="9">
        <f t="shared" si="25"/>
        <v>2.7100044518808146E-2</v>
      </c>
      <c r="D429" s="9">
        <f t="shared" si="26"/>
        <v>0.94579991096238369</v>
      </c>
      <c r="E429" s="9">
        <f t="shared" si="27"/>
        <v>5.4200089037616306E-2</v>
      </c>
      <c r="T429" s="9"/>
      <c r="U429" s="9"/>
      <c r="V429" s="9"/>
      <c r="W429" s="17"/>
      <c r="X429" s="9"/>
    </row>
    <row r="430" spans="2:24">
      <c r="B430" s="9">
        <f t="shared" si="28"/>
        <v>5.8439609661964553</v>
      </c>
      <c r="C430" s="9">
        <f t="shared" si="25"/>
        <v>2.6913489124547659E-2</v>
      </c>
      <c r="D430" s="9">
        <f t="shared" si="26"/>
        <v>0.94617302175090467</v>
      </c>
      <c r="E430" s="9">
        <f t="shared" si="27"/>
        <v>5.3826978249095325E-2</v>
      </c>
      <c r="T430" s="9"/>
      <c r="U430" s="9"/>
      <c r="V430" s="9"/>
      <c r="W430" s="17"/>
      <c r="X430" s="9"/>
    </row>
    <row r="431" spans="2:24">
      <c r="B431" s="9">
        <f t="shared" si="28"/>
        <v>5.8577764767546032</v>
      </c>
      <c r="C431" s="9">
        <f t="shared" si="25"/>
        <v>2.6728217968588094E-2</v>
      </c>
      <c r="D431" s="9">
        <f t="shared" si="26"/>
        <v>0.94654356406282381</v>
      </c>
      <c r="E431" s="9">
        <f t="shared" si="27"/>
        <v>5.3456435937176194E-2</v>
      </c>
      <c r="T431" s="9"/>
      <c r="U431" s="9"/>
      <c r="V431" s="9"/>
      <c r="W431" s="17"/>
      <c r="X431" s="9"/>
    </row>
    <row r="432" spans="2:24">
      <c r="B432" s="9">
        <f t="shared" si="28"/>
        <v>5.8715919873127511</v>
      </c>
      <c r="C432" s="9">
        <f t="shared" si="25"/>
        <v>2.6544222210295169E-2</v>
      </c>
      <c r="D432" s="9">
        <f t="shared" si="26"/>
        <v>0.94691155557940965</v>
      </c>
      <c r="E432" s="9">
        <f t="shared" si="27"/>
        <v>5.3088444420590353E-2</v>
      </c>
      <c r="T432" s="9"/>
      <c r="U432" s="9"/>
      <c r="V432" s="9"/>
      <c r="W432" s="17"/>
      <c r="X432" s="9"/>
    </row>
    <row r="433" spans="2:24">
      <c r="B433" s="9">
        <f t="shared" si="28"/>
        <v>5.885407497870899</v>
      </c>
      <c r="C433" s="9">
        <f t="shared" si="25"/>
        <v>2.6361493069893101E-2</v>
      </c>
      <c r="D433" s="9">
        <f t="shared" si="26"/>
        <v>0.94727701386021379</v>
      </c>
      <c r="E433" s="9">
        <f t="shared" si="27"/>
        <v>5.272298613978621E-2</v>
      </c>
      <c r="T433" s="9"/>
      <c r="U433" s="9"/>
      <c r="V433" s="9"/>
      <c r="W433" s="17"/>
      <c r="X433" s="9"/>
    </row>
    <row r="434" spans="2:24">
      <c r="B434" s="9">
        <f t="shared" si="28"/>
        <v>5.8992230084290469</v>
      </c>
      <c r="C434" s="9">
        <f t="shared" si="25"/>
        <v>2.6180021828045665E-2</v>
      </c>
      <c r="D434" s="9">
        <f t="shared" si="26"/>
        <v>0.94763995634390863</v>
      </c>
      <c r="E434" s="9">
        <f t="shared" si="27"/>
        <v>5.2360043656091371E-2</v>
      </c>
      <c r="T434" s="9"/>
      <c r="U434" s="9"/>
      <c r="V434" s="9"/>
      <c r="W434" s="17"/>
      <c r="X434" s="9"/>
    </row>
    <row r="435" spans="2:24">
      <c r="B435" s="9">
        <f t="shared" si="28"/>
        <v>5.9130385189871948</v>
      </c>
      <c r="C435" s="9">
        <f t="shared" si="25"/>
        <v>2.5999799825440116E-2</v>
      </c>
      <c r="D435" s="9">
        <f t="shared" si="26"/>
        <v>0.94800040034911981</v>
      </c>
      <c r="E435" s="9">
        <f t="shared" si="27"/>
        <v>5.1999599650880191E-2</v>
      </c>
      <c r="T435" s="9"/>
      <c r="U435" s="9"/>
      <c r="V435" s="9"/>
      <c r="W435" s="17"/>
      <c r="X435" s="9"/>
    </row>
    <row r="436" spans="2:24">
      <c r="B436" s="9">
        <f t="shared" si="28"/>
        <v>5.9268540295453427</v>
      </c>
      <c r="C436" s="9">
        <f t="shared" si="25"/>
        <v>2.5820818462373999E-2</v>
      </c>
      <c r="D436" s="9">
        <f t="shared" si="26"/>
        <v>0.94835836307525201</v>
      </c>
      <c r="E436" s="9">
        <f t="shared" si="27"/>
        <v>5.1641636924747991E-2</v>
      </c>
      <c r="T436" s="9"/>
      <c r="U436" s="9"/>
      <c r="V436" s="9"/>
      <c r="W436" s="17"/>
      <c r="X436" s="9"/>
    </row>
    <row r="437" spans="2:24">
      <c r="B437" s="9">
        <f t="shared" si="28"/>
        <v>5.9406695401034906</v>
      </c>
      <c r="C437" s="9">
        <f t="shared" si="25"/>
        <v>2.56430691983448E-2</v>
      </c>
      <c r="D437" s="9">
        <f t="shared" si="26"/>
        <v>0.94871386160331039</v>
      </c>
      <c r="E437" s="9">
        <f t="shared" si="27"/>
        <v>5.1286138396689607E-2</v>
      </c>
      <c r="T437" s="9"/>
      <c r="U437" s="9"/>
      <c r="V437" s="9"/>
      <c r="W437" s="17"/>
      <c r="X437" s="9"/>
    </row>
    <row r="438" spans="2:24">
      <c r="B438" s="9">
        <f t="shared" si="28"/>
        <v>5.9544850506616385</v>
      </c>
      <c r="C438" s="9">
        <f t="shared" si="25"/>
        <v>2.5466543551642414E-2</v>
      </c>
      <c r="D438" s="9">
        <f t="shared" si="26"/>
        <v>0.94906691289671519</v>
      </c>
      <c r="E438" s="9">
        <f t="shared" si="27"/>
        <v>5.0933087103284813E-2</v>
      </c>
      <c r="T438" s="9"/>
      <c r="U438" s="9"/>
      <c r="V438" s="9"/>
      <c r="W438" s="17"/>
      <c r="X438" s="9"/>
    </row>
    <row r="439" spans="2:24">
      <c r="B439" s="9">
        <f t="shared" si="28"/>
        <v>5.9683005612197864</v>
      </c>
      <c r="C439" s="9">
        <f t="shared" si="25"/>
        <v>2.5291233098944405E-2</v>
      </c>
      <c r="D439" s="9">
        <f t="shared" si="26"/>
        <v>0.94941753380211114</v>
      </c>
      <c r="E439" s="9">
        <f t="shared" si="27"/>
        <v>5.0582466197888865E-2</v>
      </c>
      <c r="T439" s="9"/>
      <c r="U439" s="9"/>
      <c r="V439" s="9"/>
      <c r="W439" s="17"/>
      <c r="X439" s="9"/>
    </row>
    <row r="440" spans="2:24">
      <c r="B440" s="9">
        <f t="shared" si="28"/>
        <v>5.9821160717779343</v>
      </c>
      <c r="C440" s="9">
        <f t="shared" si="25"/>
        <v>2.5117129474914089E-2</v>
      </c>
      <c r="D440" s="9">
        <f t="shared" si="26"/>
        <v>0.94976574105017186</v>
      </c>
      <c r="E440" s="9">
        <f t="shared" si="27"/>
        <v>5.0234258949828137E-2</v>
      </c>
      <c r="T440" s="9"/>
      <c r="U440" s="9"/>
      <c r="V440" s="9"/>
      <c r="W440" s="17"/>
      <c r="X440" s="9"/>
    </row>
    <row r="441" spans="2:24">
      <c r="B441" s="9">
        <f t="shared" si="28"/>
        <v>5.9959315823360821</v>
      </c>
      <c r="C441" s="9">
        <f t="shared" si="25"/>
        <v>2.4944224371801355E-2</v>
      </c>
      <c r="D441" s="9">
        <f t="shared" si="26"/>
        <v>0.95011155125639735</v>
      </c>
      <c r="E441" s="9">
        <f t="shared" si="27"/>
        <v>4.9888448743602654E-2</v>
      </c>
      <c r="T441" s="9"/>
      <c r="U441" s="9"/>
      <c r="V441" s="9"/>
      <c r="W441" s="17"/>
      <c r="X441" s="9"/>
    </row>
    <row r="442" spans="2:24">
      <c r="B442" s="9">
        <f t="shared" si="28"/>
        <v>6.00974709289423</v>
      </c>
      <c r="C442" s="9">
        <f t="shared" si="25"/>
        <v>2.4772509539046233E-2</v>
      </c>
      <c r="D442" s="9">
        <f t="shared" si="26"/>
        <v>0.9504549809219075</v>
      </c>
      <c r="E442" s="9">
        <f t="shared" si="27"/>
        <v>4.95450190780925E-2</v>
      </c>
      <c r="T442" s="9"/>
      <c r="U442" s="9"/>
      <c r="V442" s="9"/>
      <c r="W442" s="17"/>
      <c r="X442" s="9"/>
    </row>
    <row r="443" spans="2:24">
      <c r="B443" s="9">
        <f t="shared" si="28"/>
        <v>6.0235626034523779</v>
      </c>
      <c r="C443" s="9">
        <f t="shared" si="25"/>
        <v>2.4601976782885223E-2</v>
      </c>
      <c r="D443" s="9">
        <f t="shared" si="26"/>
        <v>0.95079604643422955</v>
      </c>
      <c r="E443" s="9">
        <f t="shared" si="27"/>
        <v>4.9203953565770453E-2</v>
      </c>
      <c r="T443" s="9"/>
      <c r="U443" s="9"/>
      <c r="V443" s="9"/>
      <c r="W443" s="17"/>
      <c r="X443" s="9"/>
    </row>
    <row r="444" spans="2:24">
      <c r="B444" s="9">
        <f t="shared" si="28"/>
        <v>6.0373781140105258</v>
      </c>
      <c r="C444" s="9">
        <f t="shared" si="25"/>
        <v>2.4432617965960288E-2</v>
      </c>
      <c r="D444" s="9">
        <f t="shared" si="26"/>
        <v>0.9511347640680794</v>
      </c>
      <c r="E444" s="9">
        <f t="shared" si="27"/>
        <v>4.8865235931920603E-2</v>
      </c>
      <c r="T444" s="9"/>
      <c r="U444" s="9"/>
      <c r="V444" s="9"/>
      <c r="W444" s="17"/>
      <c r="X444" s="9"/>
    </row>
    <row r="445" spans="2:24">
      <c r="B445" s="9">
        <f t="shared" si="28"/>
        <v>6.0511936245686737</v>
      </c>
      <c r="C445" s="9">
        <f t="shared" si="25"/>
        <v>2.4264425006930566E-2</v>
      </c>
      <c r="D445" s="9">
        <f t="shared" si="26"/>
        <v>0.95147114998613891</v>
      </c>
      <c r="E445" s="9">
        <f t="shared" si="27"/>
        <v>4.8528850013861091E-2</v>
      </c>
      <c r="T445" s="9"/>
      <c r="U445" s="9"/>
      <c r="V445" s="9"/>
      <c r="W445" s="17"/>
      <c r="X445" s="9"/>
    </row>
    <row r="446" spans="2:24">
      <c r="B446" s="9">
        <f t="shared" si="28"/>
        <v>6.0650091351268216</v>
      </c>
      <c r="C446" s="9">
        <f t="shared" si="25"/>
        <v>2.4097389880086757E-2</v>
      </c>
      <c r="D446" s="9">
        <f t="shared" si="26"/>
        <v>0.9518052202398265</v>
      </c>
      <c r="E446" s="9">
        <f t="shared" si="27"/>
        <v>4.8194779760173501E-2</v>
      </c>
      <c r="T446" s="9"/>
      <c r="U446" s="9"/>
      <c r="V446" s="9"/>
      <c r="W446" s="17"/>
      <c r="X446" s="9"/>
    </row>
    <row r="447" spans="2:24">
      <c r="B447" s="9">
        <f t="shared" si="28"/>
        <v>6.0788246456849695</v>
      </c>
      <c r="C447" s="9">
        <f t="shared" si="25"/>
        <v>2.3931504614968166E-2</v>
      </c>
      <c r="D447" s="9">
        <f t="shared" si="26"/>
        <v>0.95213699077006364</v>
      </c>
      <c r="E447" s="9">
        <f t="shared" si="27"/>
        <v>4.786300922993636E-2</v>
      </c>
      <c r="T447" s="9"/>
      <c r="U447" s="9"/>
      <c r="V447" s="9"/>
      <c r="W447" s="17"/>
      <c r="X447" s="9"/>
    </row>
    <row r="448" spans="2:24">
      <c r="B448" s="9">
        <f t="shared" si="28"/>
        <v>6.0926401562431174</v>
      </c>
      <c r="C448" s="9">
        <f t="shared" si="25"/>
        <v>2.376676129598234E-2</v>
      </c>
      <c r="D448" s="9">
        <f t="shared" si="26"/>
        <v>0.95246647740803536</v>
      </c>
      <c r="E448" s="9">
        <f t="shared" si="27"/>
        <v>4.7533522591964639E-2</v>
      </c>
      <c r="T448" s="9"/>
      <c r="U448" s="9"/>
      <c r="V448" s="9"/>
      <c r="W448" s="17"/>
      <c r="X448" s="9"/>
    </row>
    <row r="449" spans="2:24">
      <c r="B449" s="9">
        <f t="shared" si="28"/>
        <v>6.1064556668012653</v>
      </c>
      <c r="C449" s="9">
        <f t="shared" si="25"/>
        <v>2.3603152062027406E-2</v>
      </c>
      <c r="D449" s="9">
        <f t="shared" si="26"/>
        <v>0.9527936958759452</v>
      </c>
      <c r="E449" s="9">
        <f t="shared" si="27"/>
        <v>4.7206304124054799E-2</v>
      </c>
      <c r="T449" s="9"/>
      <c r="U449" s="9"/>
      <c r="V449" s="9"/>
      <c r="W449" s="17"/>
      <c r="X449" s="9"/>
    </row>
    <row r="450" spans="2:24">
      <c r="B450" s="9">
        <f t="shared" si="28"/>
        <v>6.1202711773594132</v>
      </c>
      <c r="C450" s="9">
        <f t="shared" si="25"/>
        <v>2.3440669106116922E-2</v>
      </c>
      <c r="D450" s="9">
        <f t="shared" si="26"/>
        <v>0.95311866178776616</v>
      </c>
      <c r="E450" s="9">
        <f t="shared" si="27"/>
        <v>4.6881338212233836E-2</v>
      </c>
      <c r="T450" s="9"/>
      <c r="U450" s="9"/>
      <c r="V450" s="9"/>
      <c r="W450" s="17"/>
      <c r="X450" s="9"/>
    </row>
    <row r="451" spans="2:24">
      <c r="B451" s="9">
        <f t="shared" si="28"/>
        <v>6.1340866879175611</v>
      </c>
      <c r="C451" s="9">
        <f t="shared" si="25"/>
        <v>2.3279304675007363E-2</v>
      </c>
      <c r="D451" s="9">
        <f t="shared" si="26"/>
        <v>0.95344139064998523</v>
      </c>
      <c r="E451" s="9">
        <f t="shared" si="27"/>
        <v>4.6558609350014768E-2</v>
      </c>
      <c r="T451" s="9"/>
      <c r="U451" s="9"/>
      <c r="V451" s="9"/>
      <c r="W451" s="17"/>
      <c r="X451" s="9"/>
    </row>
    <row r="452" spans="2:24">
      <c r="B452" s="9">
        <f t="shared" si="28"/>
        <v>6.147902198475709</v>
      </c>
      <c r="C452" s="9">
        <f t="shared" si="25"/>
        <v>2.3119051068828157E-2</v>
      </c>
      <c r="D452" s="9">
        <f t="shared" si="26"/>
        <v>0.95376189786234367</v>
      </c>
      <c r="E452" s="9">
        <f t="shared" si="27"/>
        <v>4.6238102137656334E-2</v>
      </c>
      <c r="T452" s="9"/>
      <c r="U452" s="9"/>
      <c r="V452" s="9"/>
      <c r="W452" s="17"/>
      <c r="X452" s="9"/>
    </row>
    <row r="453" spans="2:24">
      <c r="B453" s="9">
        <f t="shared" si="28"/>
        <v>6.1617177090338568</v>
      </c>
      <c r="C453" s="9">
        <f t="shared" si="25"/>
        <v>2.2959900640714275E-2</v>
      </c>
      <c r="D453" s="9">
        <f t="shared" si="26"/>
        <v>0.95408019871857142</v>
      </c>
      <c r="E453" s="9">
        <f t="shared" si="27"/>
        <v>4.5919801281428585E-2</v>
      </c>
      <c r="T453" s="9"/>
      <c r="U453" s="9"/>
      <c r="V453" s="9"/>
      <c r="W453" s="17"/>
      <c r="X453" s="9"/>
    </row>
    <row r="454" spans="2:24">
      <c r="B454" s="9">
        <f t="shared" si="28"/>
        <v>6.1755332195920047</v>
      </c>
      <c r="C454" s="9">
        <f t="shared" si="25"/>
        <v>2.2801845796441334E-2</v>
      </c>
      <c r="D454" s="9">
        <f t="shared" si="26"/>
        <v>0.95439630840711731</v>
      </c>
      <c r="E454" s="9">
        <f t="shared" si="27"/>
        <v>4.5603691592882689E-2</v>
      </c>
      <c r="T454" s="9"/>
      <c r="U454" s="9"/>
      <c r="V454" s="9"/>
      <c r="W454" s="17"/>
      <c r="X454" s="9"/>
    </row>
    <row r="455" spans="2:24">
      <c r="B455" s="9">
        <f t="shared" si="28"/>
        <v>6.1893487301501526</v>
      </c>
      <c r="C455" s="9">
        <f t="shared" si="25"/>
        <v>2.2644878994063221E-2</v>
      </c>
      <c r="D455" s="9">
        <f t="shared" si="26"/>
        <v>0.9547102420118736</v>
      </c>
      <c r="E455" s="9">
        <f t="shared" si="27"/>
        <v>4.52897579881264E-2</v>
      </c>
      <c r="T455" s="9"/>
      <c r="U455" s="9"/>
      <c r="V455" s="9"/>
      <c r="W455" s="17"/>
      <c r="X455" s="9"/>
    </row>
    <row r="456" spans="2:24">
      <c r="B456" s="9">
        <f t="shared" si="28"/>
        <v>6.2031642407083005</v>
      </c>
      <c r="C456" s="9">
        <f t="shared" ref="C456:C519" si="29">IFERROR((B456^($B$3-1)*EXP(-B456/$B$4))/(($B$4^$B$3)*(EXP(GAMMALN($B$3)))),0)</f>
        <v>2.2488992743552209E-2</v>
      </c>
      <c r="D456" s="9">
        <f t="shared" ref="D456:D519" si="30">GAMMADIST(B456,$B$3,$B$4,1)</f>
        <v>0.95502201451289559</v>
      </c>
      <c r="E456" s="9">
        <f t="shared" ref="E456:E519" si="31">1-D456</f>
        <v>4.497798548710441E-2</v>
      </c>
      <c r="T456" s="9"/>
      <c r="U456" s="9"/>
      <c r="V456" s="9"/>
      <c r="W456" s="17"/>
      <c r="X456" s="9"/>
    </row>
    <row r="457" spans="2:24">
      <c r="B457" s="9">
        <f t="shared" ref="B457:B520" si="32">B456+($B$7+$B$1007)/1000</f>
        <v>6.2169797512664484</v>
      </c>
      <c r="C457" s="9">
        <f t="shared" si="29"/>
        <v>2.2334179606441573E-2</v>
      </c>
      <c r="D457" s="9">
        <f t="shared" si="30"/>
        <v>0.95533164078711685</v>
      </c>
      <c r="E457" s="9">
        <f t="shared" si="31"/>
        <v>4.4668359212883146E-2</v>
      </c>
      <c r="T457" s="9"/>
      <c r="U457" s="9"/>
      <c r="V457" s="9"/>
      <c r="W457" s="17"/>
      <c r="X457" s="9"/>
    </row>
    <row r="458" spans="2:24">
      <c r="B458" s="9">
        <f t="shared" si="32"/>
        <v>6.2307952618245963</v>
      </c>
      <c r="C458" s="9">
        <f t="shared" si="29"/>
        <v>2.2180432195470626E-2</v>
      </c>
      <c r="D458" s="9">
        <f t="shared" si="30"/>
        <v>0.95563913560905878</v>
      </c>
      <c r="E458" s="9">
        <f t="shared" si="31"/>
        <v>4.4360864390941224E-2</v>
      </c>
      <c r="T458" s="9"/>
      <c r="U458" s="9"/>
      <c r="V458" s="9"/>
      <c r="W458" s="17"/>
      <c r="X458" s="9"/>
    </row>
    <row r="459" spans="2:24">
      <c r="B459" s="9">
        <f t="shared" si="32"/>
        <v>6.2446107723827442</v>
      </c>
      <c r="C459" s="9">
        <f t="shared" si="29"/>
        <v>2.2027743174232221E-2</v>
      </c>
      <c r="D459" s="9">
        <f t="shared" si="30"/>
        <v>0.95594451365153554</v>
      </c>
      <c r="E459" s="9">
        <f t="shared" si="31"/>
        <v>4.4055486348464457E-2</v>
      </c>
      <c r="T459" s="9"/>
      <c r="U459" s="9"/>
      <c r="V459" s="9"/>
      <c r="W459" s="17"/>
      <c r="X459" s="9"/>
    </row>
    <row r="460" spans="2:24">
      <c r="B460" s="9">
        <f t="shared" si="32"/>
        <v>6.2584262829408921</v>
      </c>
      <c r="C460" s="9">
        <f t="shared" si="29"/>
        <v>2.1876105256822691E-2</v>
      </c>
      <c r="D460" s="9">
        <f t="shared" si="30"/>
        <v>0.95624778948635458</v>
      </c>
      <c r="E460" s="9">
        <f t="shared" si="31"/>
        <v>4.3752210513645418E-2</v>
      </c>
      <c r="T460" s="9"/>
      <c r="U460" s="9"/>
      <c r="V460" s="9"/>
      <c r="W460" s="17"/>
      <c r="X460" s="9"/>
    </row>
    <row r="461" spans="2:24">
      <c r="B461" s="9">
        <f t="shared" si="32"/>
        <v>6.27224179349904</v>
      </c>
      <c r="C461" s="9">
        <f t="shared" si="29"/>
        <v>2.1725511207494174E-2</v>
      </c>
      <c r="D461" s="9">
        <f t="shared" si="30"/>
        <v>0.95654897758501167</v>
      </c>
      <c r="E461" s="9">
        <f t="shared" si="31"/>
        <v>4.3451022414988327E-2</v>
      </c>
      <c r="T461" s="9"/>
      <c r="U461" s="9"/>
      <c r="V461" s="9"/>
      <c r="W461" s="17"/>
      <c r="X461" s="9"/>
    </row>
    <row r="462" spans="2:24">
      <c r="B462" s="9">
        <f t="shared" si="32"/>
        <v>6.2860573040571879</v>
      </c>
      <c r="C462" s="9">
        <f t="shared" si="29"/>
        <v>2.1575953840309341E-2</v>
      </c>
      <c r="D462" s="9">
        <f t="shared" si="30"/>
        <v>0.95684809231938128</v>
      </c>
      <c r="E462" s="9">
        <f t="shared" si="31"/>
        <v>4.3151907680618717E-2</v>
      </c>
      <c r="T462" s="9"/>
      <c r="U462" s="9"/>
      <c r="V462" s="9"/>
      <c r="W462" s="17"/>
      <c r="X462" s="9"/>
    </row>
    <row r="463" spans="2:24">
      <c r="B463" s="9">
        <f t="shared" si="32"/>
        <v>6.2998728146153358</v>
      </c>
      <c r="C463" s="9">
        <f t="shared" si="29"/>
        <v>2.1427426018798518E-2</v>
      </c>
      <c r="D463" s="9">
        <f t="shared" si="30"/>
        <v>0.95714514796240291</v>
      </c>
      <c r="E463" s="9">
        <f t="shared" si="31"/>
        <v>4.2854852037597091E-2</v>
      </c>
      <c r="T463" s="9"/>
      <c r="U463" s="9"/>
      <c r="V463" s="9"/>
      <c r="W463" s="17"/>
      <c r="X463" s="9"/>
    </row>
    <row r="464" spans="2:24">
      <c r="B464" s="9">
        <f t="shared" si="32"/>
        <v>6.3136883251734837</v>
      </c>
      <c r="C464" s="9">
        <f t="shared" si="29"/>
        <v>2.1279920655619133E-2</v>
      </c>
      <c r="D464" s="9">
        <f t="shared" si="30"/>
        <v>0.95744015868876176</v>
      </c>
      <c r="E464" s="9">
        <f t="shared" si="31"/>
        <v>4.2559841311238245E-2</v>
      </c>
      <c r="T464" s="9"/>
      <c r="U464" s="9"/>
      <c r="V464" s="9"/>
      <c r="W464" s="17"/>
      <c r="X464" s="9"/>
    </row>
    <row r="465" spans="2:24">
      <c r="B465" s="9">
        <f t="shared" si="32"/>
        <v>6.3275038357316316</v>
      </c>
      <c r="C465" s="9">
        <f t="shared" si="29"/>
        <v>2.1133430712217537E-2</v>
      </c>
      <c r="D465" s="9">
        <f t="shared" si="30"/>
        <v>0.95773313857556497</v>
      </c>
      <c r="E465" s="9">
        <f t="shared" si="31"/>
        <v>4.2266861424435032E-2</v>
      </c>
      <c r="T465" s="9"/>
      <c r="U465" s="9"/>
      <c r="V465" s="9"/>
      <c r="W465" s="17"/>
      <c r="X465" s="9"/>
    </row>
    <row r="466" spans="2:24">
      <c r="B466" s="9">
        <f t="shared" si="32"/>
        <v>6.3413193462897794</v>
      </c>
      <c r="C466" s="9">
        <f t="shared" si="29"/>
        <v>2.0987949198493155E-2</v>
      </c>
      <c r="D466" s="9">
        <f t="shared" si="30"/>
        <v>0.95802410160301366</v>
      </c>
      <c r="E466" s="9">
        <f t="shared" si="31"/>
        <v>4.1975898396986344E-2</v>
      </c>
      <c r="T466" s="9"/>
      <c r="U466" s="9"/>
      <c r="V466" s="9"/>
      <c r="W466" s="17"/>
      <c r="X466" s="9"/>
    </row>
    <row r="467" spans="2:24">
      <c r="B467" s="9">
        <f t="shared" si="32"/>
        <v>6.3551348568479273</v>
      </c>
      <c r="C467" s="9">
        <f t="shared" si="29"/>
        <v>2.084346917246491E-2</v>
      </c>
      <c r="D467" s="9">
        <f t="shared" si="30"/>
        <v>0.95831306165507013</v>
      </c>
      <c r="E467" s="9">
        <f t="shared" si="31"/>
        <v>4.1686938344929869E-2</v>
      </c>
      <c r="T467" s="9"/>
      <c r="U467" s="9"/>
      <c r="V467" s="9"/>
      <c r="W467" s="17"/>
      <c r="X467" s="9"/>
    </row>
    <row r="468" spans="2:24">
      <c r="B468" s="9">
        <f t="shared" si="32"/>
        <v>6.3689503674060752</v>
      </c>
      <c r="C468" s="9">
        <f t="shared" si="29"/>
        <v>2.0699983739940003E-2</v>
      </c>
      <c r="D468" s="9">
        <f t="shared" si="30"/>
        <v>0.95860003252011994</v>
      </c>
      <c r="E468" s="9">
        <f t="shared" si="31"/>
        <v>4.1399967479880062E-2</v>
      </c>
      <c r="T468" s="9"/>
      <c r="U468" s="9"/>
      <c r="V468" s="9"/>
      <c r="W468" s="17"/>
      <c r="X468" s="9"/>
    </row>
    <row r="469" spans="2:24">
      <c r="B469" s="9">
        <f t="shared" si="32"/>
        <v>6.3827658779642231</v>
      </c>
      <c r="C469" s="9">
        <f t="shared" si="29"/>
        <v>2.055748605418491E-2</v>
      </c>
      <c r="D469" s="9">
        <f t="shared" si="30"/>
        <v>0.95888502789163022</v>
      </c>
      <c r="E469" s="9">
        <f t="shared" si="31"/>
        <v>4.1114972108369785E-2</v>
      </c>
      <c r="T469" s="9"/>
      <c r="U469" s="9"/>
      <c r="V469" s="9"/>
      <c r="W469" s="17"/>
      <c r="X469" s="9"/>
    </row>
    <row r="470" spans="2:24">
      <c r="B470" s="9">
        <f t="shared" si="32"/>
        <v>6.396581388522371</v>
      </c>
      <c r="C470" s="9">
        <f t="shared" si="29"/>
        <v>2.0415969315598699E-2</v>
      </c>
      <c r="D470" s="9">
        <f t="shared" si="30"/>
        <v>0.95916806136880262</v>
      </c>
      <c r="E470" s="9">
        <f t="shared" si="31"/>
        <v>4.0831938631197384E-2</v>
      </c>
      <c r="T470" s="9"/>
      <c r="U470" s="9"/>
      <c r="V470" s="9"/>
      <c r="W470" s="17"/>
      <c r="X470" s="9"/>
    </row>
    <row r="471" spans="2:24">
      <c r="B471" s="9">
        <f t="shared" si="32"/>
        <v>6.4103968990805189</v>
      </c>
      <c r="C471" s="9">
        <f t="shared" si="29"/>
        <v>2.0275426771388553E-2</v>
      </c>
      <c r="D471" s="9">
        <f t="shared" si="30"/>
        <v>0.9594491464572229</v>
      </c>
      <c r="E471" s="9">
        <f t="shared" si="31"/>
        <v>4.0550853542777099E-2</v>
      </c>
      <c r="T471" s="9"/>
      <c r="U471" s="9"/>
      <c r="V471" s="9"/>
      <c r="W471" s="17"/>
      <c r="X471" s="9"/>
    </row>
    <row r="472" spans="2:24">
      <c r="B472" s="9">
        <f t="shared" si="32"/>
        <v>6.4242124096386668</v>
      </c>
      <c r="C472" s="9">
        <f t="shared" si="29"/>
        <v>2.0135851715247562E-2</v>
      </c>
      <c r="D472" s="9">
        <f t="shared" si="30"/>
        <v>0.95972829656950487</v>
      </c>
      <c r="E472" s="9">
        <f t="shared" si="31"/>
        <v>4.0271703430495132E-2</v>
      </c>
      <c r="T472" s="9"/>
      <c r="U472" s="9"/>
      <c r="V472" s="9"/>
      <c r="W472" s="17"/>
      <c r="X472" s="9"/>
    </row>
    <row r="473" spans="2:24">
      <c r="B473" s="9">
        <f t="shared" si="32"/>
        <v>6.4380279201968147</v>
      </c>
      <c r="C473" s="9">
        <f t="shared" si="29"/>
        <v>1.9997237487034705E-2</v>
      </c>
      <c r="D473" s="9">
        <f t="shared" si="30"/>
        <v>0.96000552502593062</v>
      </c>
      <c r="E473" s="9">
        <f t="shared" si="31"/>
        <v>3.9994474974069383E-2</v>
      </c>
      <c r="T473" s="9"/>
      <c r="U473" s="9"/>
      <c r="V473" s="9"/>
      <c r="W473" s="17"/>
      <c r="X473" s="9"/>
    </row>
    <row r="474" spans="2:24">
      <c r="B474" s="9">
        <f t="shared" si="32"/>
        <v>6.4518434307549626</v>
      </c>
      <c r="C474" s="9">
        <f t="shared" si="29"/>
        <v>1.9859577472457049E-2</v>
      </c>
      <c r="D474" s="9">
        <f t="shared" si="30"/>
        <v>0.96028084505508593</v>
      </c>
      <c r="E474" s="9">
        <f t="shared" si="31"/>
        <v>3.971915494491407E-2</v>
      </c>
      <c r="T474" s="9"/>
      <c r="U474" s="9"/>
      <c r="V474" s="9"/>
      <c r="W474" s="17"/>
      <c r="X474" s="9"/>
    </row>
    <row r="475" spans="2:24">
      <c r="B475" s="9">
        <f t="shared" si="32"/>
        <v>6.4656589413131105</v>
      </c>
      <c r="C475" s="9">
        <f t="shared" si="29"/>
        <v>1.9722865102754127E-2</v>
      </c>
      <c r="D475" s="9">
        <f t="shared" si="30"/>
        <v>0.96055426979449177</v>
      </c>
      <c r="E475" s="9">
        <f t="shared" si="31"/>
        <v>3.9445730205508234E-2</v>
      </c>
      <c r="T475" s="9"/>
      <c r="U475" s="9"/>
      <c r="V475" s="9"/>
      <c r="W475" s="17"/>
      <c r="X475" s="9"/>
    </row>
    <row r="476" spans="2:24">
      <c r="B476" s="9">
        <f t="shared" si="32"/>
        <v>6.4794744518712584</v>
      </c>
      <c r="C476" s="9">
        <f t="shared" si="29"/>
        <v>1.9587093854384511E-2</v>
      </c>
      <c r="D476" s="9">
        <f t="shared" si="30"/>
        <v>0.96082581229123099</v>
      </c>
      <c r="E476" s="9">
        <f t="shared" si="31"/>
        <v>3.9174187708769015E-2</v>
      </c>
      <c r="T476" s="9"/>
      <c r="U476" s="9"/>
      <c r="V476" s="9"/>
      <c r="W476" s="17"/>
      <c r="X476" s="9"/>
    </row>
    <row r="477" spans="2:24">
      <c r="B477" s="9">
        <f t="shared" si="32"/>
        <v>6.4932899624294063</v>
      </c>
      <c r="C477" s="9">
        <f t="shared" si="29"/>
        <v>1.9452257248714518E-2</v>
      </c>
      <c r="D477" s="9">
        <f t="shared" si="30"/>
        <v>0.96109548550257096</v>
      </c>
      <c r="E477" s="9">
        <f t="shared" si="31"/>
        <v>3.8904514497429044E-2</v>
      </c>
      <c r="T477" s="9"/>
      <c r="U477" s="9"/>
      <c r="V477" s="9"/>
      <c r="W477" s="17"/>
      <c r="X477" s="9"/>
    </row>
    <row r="478" spans="2:24">
      <c r="B478" s="9">
        <f t="shared" si="32"/>
        <v>6.5071054729875542</v>
      </c>
      <c r="C478" s="9">
        <f t="shared" si="29"/>
        <v>1.9318348851709053E-2</v>
      </c>
      <c r="D478" s="9">
        <f t="shared" si="30"/>
        <v>0.96136330229658185</v>
      </c>
      <c r="E478" s="9">
        <f t="shared" si="31"/>
        <v>3.8636697703418155E-2</v>
      </c>
      <c r="T478" s="9"/>
      <c r="U478" s="9"/>
      <c r="V478" s="9"/>
      <c r="W478" s="17"/>
      <c r="X478" s="9"/>
    </row>
    <row r="479" spans="2:24">
      <c r="B479" s="9">
        <f t="shared" si="32"/>
        <v>6.520920983545702</v>
      </c>
      <c r="C479" s="9">
        <f t="shared" si="29"/>
        <v>1.9185362273624617E-2</v>
      </c>
      <c r="D479" s="9">
        <f t="shared" si="30"/>
        <v>0.96162927545275079</v>
      </c>
      <c r="E479" s="9">
        <f t="shared" si="31"/>
        <v>3.8370724547249213E-2</v>
      </c>
      <c r="T479" s="9"/>
      <c r="U479" s="9"/>
      <c r="V479" s="9"/>
      <c r="W479" s="17"/>
      <c r="X479" s="9"/>
    </row>
    <row r="480" spans="2:24">
      <c r="B480" s="9">
        <f t="shared" si="32"/>
        <v>6.5347364941038499</v>
      </c>
      <c r="C480" s="9">
        <f t="shared" si="29"/>
        <v>1.9053291168704394E-2</v>
      </c>
      <c r="D480" s="9">
        <f t="shared" si="30"/>
        <v>0.96189341766259118</v>
      </c>
      <c r="E480" s="9">
        <f t="shared" si="31"/>
        <v>3.8106582337408823E-2</v>
      </c>
      <c r="T480" s="9"/>
      <c r="U480" s="9"/>
      <c r="V480" s="9"/>
      <c r="W480" s="17"/>
      <c r="X480" s="9"/>
    </row>
    <row r="481" spans="2:24">
      <c r="B481" s="9">
        <f t="shared" si="32"/>
        <v>6.5485520046619978</v>
      </c>
      <c r="C481" s="9">
        <f t="shared" si="29"/>
        <v>1.8922129234875445E-2</v>
      </c>
      <c r="D481" s="9">
        <f t="shared" si="30"/>
        <v>0.96215574153024908</v>
      </c>
      <c r="E481" s="9">
        <f t="shared" si="31"/>
        <v>3.7844258469750924E-2</v>
      </c>
      <c r="T481" s="9"/>
      <c r="U481" s="9"/>
      <c r="V481" s="9"/>
      <c r="W481" s="17"/>
      <c r="X481" s="9"/>
    </row>
    <row r="482" spans="2:24">
      <c r="B482" s="9">
        <f t="shared" si="32"/>
        <v>6.5623675152201457</v>
      </c>
      <c r="C482" s="9">
        <f t="shared" si="29"/>
        <v>1.8791870213448005E-2</v>
      </c>
      <c r="D482" s="9">
        <f t="shared" si="30"/>
        <v>0.96241625957310395</v>
      </c>
      <c r="E482" s="9">
        <f t="shared" si="31"/>
        <v>3.7583740426896051E-2</v>
      </c>
      <c r="T482" s="9"/>
      <c r="U482" s="9"/>
      <c r="V482" s="9"/>
      <c r="W482" s="17"/>
      <c r="X482" s="9"/>
    </row>
    <row r="483" spans="2:24">
      <c r="B483" s="9">
        <f t="shared" si="32"/>
        <v>6.5761830257782936</v>
      </c>
      <c r="C483" s="9">
        <f t="shared" si="29"/>
        <v>1.8662507888816817E-2</v>
      </c>
      <c r="D483" s="9">
        <f t="shared" si="30"/>
        <v>0.96267498422236641</v>
      </c>
      <c r="E483" s="9">
        <f t="shared" si="31"/>
        <v>3.7325015777633586E-2</v>
      </c>
      <c r="T483" s="9"/>
      <c r="U483" s="9"/>
      <c r="V483" s="9"/>
      <c r="W483" s="17"/>
      <c r="X483" s="9"/>
    </row>
    <row r="484" spans="2:24">
      <c r="B484" s="9">
        <f t="shared" si="32"/>
        <v>6.5899985363364415</v>
      </c>
      <c r="C484" s="9">
        <f t="shared" si="29"/>
        <v>1.8534036088164559E-2</v>
      </c>
      <c r="D484" s="9">
        <f t="shared" si="30"/>
        <v>0.96293192782367087</v>
      </c>
      <c r="E484" s="9">
        <f t="shared" si="31"/>
        <v>3.7068072176329125E-2</v>
      </c>
      <c r="T484" s="9"/>
      <c r="U484" s="9"/>
      <c r="V484" s="9"/>
      <c r="W484" s="17"/>
      <c r="X484" s="9"/>
    </row>
    <row r="485" spans="2:24">
      <c r="B485" s="9">
        <f t="shared" si="32"/>
        <v>6.6038140468945894</v>
      </c>
      <c r="C485" s="9">
        <f t="shared" si="29"/>
        <v>1.8406448681167281E-2</v>
      </c>
      <c r="D485" s="9">
        <f t="shared" si="30"/>
        <v>0.96318710263766549</v>
      </c>
      <c r="E485" s="9">
        <f t="shared" si="31"/>
        <v>3.6812897362334507E-2</v>
      </c>
      <c r="T485" s="9"/>
      <c r="U485" s="9"/>
      <c r="V485" s="9"/>
      <c r="W485" s="17"/>
      <c r="X485" s="9"/>
    </row>
    <row r="486" spans="2:24">
      <c r="B486" s="9">
        <f t="shared" si="32"/>
        <v>6.6176295574527373</v>
      </c>
      <c r="C486" s="9">
        <f t="shared" si="29"/>
        <v>1.8279739579701876E-2</v>
      </c>
      <c r="D486" s="9">
        <f t="shared" si="30"/>
        <v>0.96344052084059628</v>
      </c>
      <c r="E486" s="9">
        <f t="shared" si="31"/>
        <v>3.6559479159403718E-2</v>
      </c>
      <c r="T486" s="9"/>
      <c r="U486" s="9"/>
      <c r="V486" s="9"/>
      <c r="W486" s="17"/>
      <c r="X486" s="9"/>
    </row>
    <row r="487" spans="2:24">
      <c r="B487" s="9">
        <f t="shared" si="32"/>
        <v>6.6314450680108852</v>
      </c>
      <c r="C487" s="9">
        <f t="shared" si="29"/>
        <v>1.8153902737555603E-2</v>
      </c>
      <c r="D487" s="9">
        <f t="shared" si="30"/>
        <v>0.96369219452488875</v>
      </c>
      <c r="E487" s="9">
        <f t="shared" si="31"/>
        <v>3.6307805475111254E-2</v>
      </c>
      <c r="T487" s="9"/>
      <c r="U487" s="9"/>
      <c r="V487" s="9"/>
      <c r="W487" s="17"/>
      <c r="X487" s="9"/>
    </row>
    <row r="488" spans="2:24">
      <c r="B488" s="9">
        <f t="shared" si="32"/>
        <v>6.6452605785690331</v>
      </c>
      <c r="C488" s="9">
        <f t="shared" si="29"/>
        <v>1.8028932150137535E-2</v>
      </c>
      <c r="D488" s="9">
        <f t="shared" si="30"/>
        <v>0.96394213569972498</v>
      </c>
      <c r="E488" s="9">
        <f t="shared" si="31"/>
        <v>3.6057864300275022E-2</v>
      </c>
      <c r="T488" s="9"/>
      <c r="U488" s="9"/>
      <c r="V488" s="9"/>
      <c r="W488" s="17"/>
      <c r="X488" s="9"/>
    </row>
    <row r="489" spans="2:24">
      <c r="B489" s="9">
        <f t="shared" si="32"/>
        <v>6.659076089127181</v>
      </c>
      <c r="C489" s="9">
        <f t="shared" si="29"/>
        <v>1.7904821854192076E-2</v>
      </c>
      <c r="D489" s="9">
        <f t="shared" si="30"/>
        <v>0.96419035629161587</v>
      </c>
      <c r="E489" s="9">
        <f t="shared" si="31"/>
        <v>3.5809643708384131E-2</v>
      </c>
      <c r="T489" s="9"/>
      <c r="U489" s="9"/>
      <c r="V489" s="9"/>
      <c r="W489" s="17"/>
      <c r="X489" s="9"/>
    </row>
    <row r="490" spans="2:24">
      <c r="B490" s="9">
        <f t="shared" si="32"/>
        <v>6.6728915996853289</v>
      </c>
      <c r="C490" s="9">
        <f t="shared" si="29"/>
        <v>1.7781565927514377E-2</v>
      </c>
      <c r="D490" s="9">
        <f t="shared" si="30"/>
        <v>0.9644368681449712</v>
      </c>
      <c r="E490" s="9">
        <f t="shared" si="31"/>
        <v>3.5563131855028796E-2</v>
      </c>
      <c r="T490" s="9"/>
      <c r="U490" s="9"/>
      <c r="V490" s="9"/>
      <c r="W490" s="17"/>
      <c r="X490" s="9"/>
    </row>
    <row r="491" spans="2:24">
      <c r="B491" s="9">
        <f t="shared" si="32"/>
        <v>6.6867071102434767</v>
      </c>
      <c r="C491" s="9">
        <f t="shared" si="29"/>
        <v>1.7659158488667774E-2</v>
      </c>
      <c r="D491" s="9">
        <f t="shared" si="30"/>
        <v>0.96468168302266444</v>
      </c>
      <c r="E491" s="9">
        <f t="shared" si="31"/>
        <v>3.5318316977335562E-2</v>
      </c>
      <c r="T491" s="9"/>
      <c r="U491" s="9"/>
      <c r="V491" s="9"/>
      <c r="W491" s="17"/>
      <c r="X491" s="9"/>
    </row>
    <row r="492" spans="2:24">
      <c r="B492" s="9">
        <f t="shared" si="32"/>
        <v>6.7005226208016246</v>
      </c>
      <c r="C492" s="9">
        <f t="shared" si="29"/>
        <v>1.7537593696703119E-2</v>
      </c>
      <c r="D492" s="9">
        <f t="shared" si="30"/>
        <v>0.9649248126065938</v>
      </c>
      <c r="E492" s="9">
        <f t="shared" si="31"/>
        <v>3.5075187393406204E-2</v>
      </c>
      <c r="T492" s="9"/>
      <c r="U492" s="9"/>
      <c r="V492" s="9"/>
      <c r="W492" s="17"/>
      <c r="X492" s="9"/>
    </row>
    <row r="493" spans="2:24">
      <c r="B493" s="9">
        <f t="shared" si="32"/>
        <v>6.7143381313597725</v>
      </c>
      <c r="C493" s="9">
        <f t="shared" si="29"/>
        <v>1.7416865750880077E-2</v>
      </c>
      <c r="D493" s="9">
        <f t="shared" si="30"/>
        <v>0.96516626849823983</v>
      </c>
      <c r="E493" s="9">
        <f t="shared" si="31"/>
        <v>3.4833731501760168E-2</v>
      </c>
      <c r="T493" s="9"/>
      <c r="U493" s="9"/>
      <c r="V493" s="9"/>
      <c r="W493" s="17"/>
      <c r="X493" s="9"/>
    </row>
    <row r="494" spans="2:24">
      <c r="B494" s="9">
        <f t="shared" si="32"/>
        <v>6.7281536419179204</v>
      </c>
      <c r="C494" s="9">
        <f t="shared" si="29"/>
        <v>1.7296968890390334E-2</v>
      </c>
      <c r="D494" s="9">
        <f t="shared" si="30"/>
        <v>0.96540606221921932</v>
      </c>
      <c r="E494" s="9">
        <f t="shared" si="31"/>
        <v>3.4593937780780681E-2</v>
      </c>
      <c r="T494" s="9"/>
      <c r="U494" s="9"/>
      <c r="V494" s="9"/>
      <c r="W494" s="17"/>
      <c r="X494" s="9"/>
    </row>
    <row r="495" spans="2:24">
      <c r="B495" s="9">
        <f t="shared" si="32"/>
        <v>6.7419691524760683</v>
      </c>
      <c r="C495" s="9">
        <f t="shared" si="29"/>
        <v>1.7177897394082698E-2</v>
      </c>
      <c r="D495" s="9">
        <f t="shared" si="30"/>
        <v>0.96564420521183458</v>
      </c>
      <c r="E495" s="9">
        <f t="shared" si="31"/>
        <v>3.4355794788165417E-2</v>
      </c>
      <c r="T495" s="9"/>
      <c r="U495" s="9"/>
      <c r="V495" s="9"/>
      <c r="W495" s="17"/>
      <c r="X495" s="9"/>
    </row>
    <row r="496" spans="2:24">
      <c r="B496" s="9">
        <f t="shared" si="32"/>
        <v>6.7557846630342162</v>
      </c>
      <c r="C496" s="9">
        <f t="shared" si="29"/>
        <v>1.7059645580190096E-2</v>
      </c>
      <c r="D496" s="9">
        <f t="shared" si="30"/>
        <v>0.96588070883961985</v>
      </c>
      <c r="E496" s="9">
        <f t="shared" si="31"/>
        <v>3.411929116038015E-2</v>
      </c>
      <c r="T496" s="9"/>
      <c r="U496" s="9"/>
      <c r="V496" s="9"/>
      <c r="W496" s="17"/>
      <c r="X496" s="9"/>
    </row>
    <row r="497" spans="2:24">
      <c r="B497" s="9">
        <f t="shared" si="32"/>
        <v>6.7696001735923641</v>
      </c>
      <c r="C497" s="9">
        <f t="shared" si="29"/>
        <v>1.6942207806058481E-2</v>
      </c>
      <c r="D497" s="9">
        <f t="shared" si="30"/>
        <v>0.96611558438788303</v>
      </c>
      <c r="E497" s="9">
        <f t="shared" si="31"/>
        <v>3.3884415612116969E-2</v>
      </c>
      <c r="T497" s="9"/>
      <c r="U497" s="9"/>
      <c r="V497" s="9"/>
      <c r="W497" s="17"/>
      <c r="X497" s="9"/>
    </row>
    <row r="498" spans="2:24">
      <c r="B498" s="9">
        <f t="shared" si="32"/>
        <v>6.783415684150512</v>
      </c>
      <c r="C498" s="9">
        <f t="shared" si="29"/>
        <v>1.6825578467877553E-2</v>
      </c>
      <c r="D498" s="9">
        <f t="shared" si="30"/>
        <v>0.96634884306424484</v>
      </c>
      <c r="E498" s="9">
        <f t="shared" si="31"/>
        <v>3.3651156935755155E-2</v>
      </c>
      <c r="T498" s="9"/>
      <c r="U498" s="9"/>
      <c r="V498" s="9"/>
      <c r="W498" s="17"/>
      <c r="X498" s="9"/>
    </row>
    <row r="499" spans="2:24">
      <c r="B499" s="9">
        <f t="shared" si="32"/>
        <v>6.7972311947086599</v>
      </c>
      <c r="C499" s="9">
        <f t="shared" si="29"/>
        <v>1.6709752000413369E-2</v>
      </c>
      <c r="D499" s="9">
        <f t="shared" si="30"/>
        <v>0.96658049599917328</v>
      </c>
      <c r="E499" s="9">
        <f t="shared" si="31"/>
        <v>3.3419504000826716E-2</v>
      </c>
      <c r="T499" s="9"/>
      <c r="U499" s="9"/>
      <c r="V499" s="9"/>
      <c r="W499" s="17"/>
      <c r="X499" s="9"/>
    </row>
    <row r="500" spans="2:24">
      <c r="B500" s="9">
        <f t="shared" si="32"/>
        <v>6.8110467052668078</v>
      </c>
      <c r="C500" s="9">
        <f t="shared" si="29"/>
        <v>1.6594722876742796E-2</v>
      </c>
      <c r="D500" s="9">
        <f t="shared" si="30"/>
        <v>0.96681055424651441</v>
      </c>
      <c r="E500" s="9">
        <f t="shared" si="31"/>
        <v>3.3189445753485591E-2</v>
      </c>
      <c r="T500" s="9"/>
      <c r="U500" s="9"/>
      <c r="V500" s="9"/>
      <c r="W500" s="17"/>
      <c r="X500" s="9"/>
    </row>
    <row r="501" spans="2:24">
      <c r="B501" s="9">
        <f t="shared" si="32"/>
        <v>6.8248622158249557</v>
      </c>
      <c r="C501" s="9">
        <f t="shared" si="29"/>
        <v>1.6480485607989762E-2</v>
      </c>
      <c r="D501" s="9">
        <f t="shared" si="30"/>
        <v>0.96703902878402048</v>
      </c>
      <c r="E501" s="9">
        <f t="shared" si="31"/>
        <v>3.2960971215979518E-2</v>
      </c>
      <c r="T501" s="9"/>
      <c r="U501" s="9"/>
      <c r="V501" s="9"/>
      <c r="W501" s="17"/>
      <c r="X501" s="9"/>
    </row>
    <row r="502" spans="2:24">
      <c r="B502" s="9">
        <f t="shared" si="32"/>
        <v>6.8386777263831036</v>
      </c>
      <c r="C502" s="9">
        <f t="shared" si="29"/>
        <v>1.636703474306336E-2</v>
      </c>
      <c r="D502" s="9">
        <f t="shared" si="30"/>
        <v>0.96726593051387333</v>
      </c>
      <c r="E502" s="9">
        <f t="shared" si="31"/>
        <v>3.2734069486126671E-2</v>
      </c>
      <c r="T502" s="9"/>
      <c r="U502" s="9"/>
      <c r="V502" s="9"/>
      <c r="W502" s="17"/>
      <c r="X502" s="9"/>
    </row>
    <row r="503" spans="2:24">
      <c r="B503" s="9">
        <f t="shared" si="32"/>
        <v>6.8524932369412515</v>
      </c>
      <c r="C503" s="9">
        <f t="shared" si="29"/>
        <v>1.6254364868397722E-2</v>
      </c>
      <c r="D503" s="9">
        <f t="shared" si="30"/>
        <v>0.96749127026320458</v>
      </c>
      <c r="E503" s="9">
        <f t="shared" si="31"/>
        <v>3.2508729736795416E-2</v>
      </c>
      <c r="T503" s="9"/>
      <c r="U503" s="9"/>
      <c r="V503" s="9"/>
      <c r="W503" s="17"/>
      <c r="X503" s="9"/>
    </row>
    <row r="504" spans="2:24">
      <c r="B504" s="9">
        <f t="shared" si="32"/>
        <v>6.8663087474993993</v>
      </c>
      <c r="C504" s="9">
        <f t="shared" si="29"/>
        <v>1.6142470607693717E-2</v>
      </c>
      <c r="D504" s="9">
        <f t="shared" si="30"/>
        <v>0.96771505878461261</v>
      </c>
      <c r="E504" s="9">
        <f t="shared" si="31"/>
        <v>3.2284941215387386E-2</v>
      </c>
      <c r="T504" s="9"/>
      <c r="U504" s="9"/>
      <c r="V504" s="9"/>
      <c r="W504" s="17"/>
      <c r="X504" s="9"/>
    </row>
    <row r="505" spans="2:24">
      <c r="B505" s="9">
        <f t="shared" si="32"/>
        <v>6.8801242580575472</v>
      </c>
      <c r="C505" s="9">
        <f t="shared" si="29"/>
        <v>1.6031346621662383E-2</v>
      </c>
      <c r="D505" s="9">
        <f t="shared" si="30"/>
        <v>0.96793730675667522</v>
      </c>
      <c r="E505" s="9">
        <f t="shared" si="31"/>
        <v>3.206269324332478E-2</v>
      </c>
      <c r="T505" s="9"/>
      <c r="U505" s="9"/>
      <c r="V505" s="9"/>
      <c r="W505" s="17"/>
      <c r="X505" s="9"/>
    </row>
    <row r="506" spans="2:24">
      <c r="B506" s="9">
        <f t="shared" si="32"/>
        <v>6.8939397686156951</v>
      </c>
      <c r="C506" s="9">
        <f t="shared" si="29"/>
        <v>1.5920987607770172E-2</v>
      </c>
      <c r="D506" s="9">
        <f t="shared" si="30"/>
        <v>0.96815802478445967</v>
      </c>
      <c r="E506" s="9">
        <f t="shared" si="31"/>
        <v>3.184197521554033E-2</v>
      </c>
      <c r="T506" s="9"/>
      <c r="U506" s="9"/>
      <c r="V506" s="9"/>
      <c r="W506" s="17"/>
      <c r="X506" s="9"/>
    </row>
    <row r="507" spans="2:24">
      <c r="B507" s="9">
        <f t="shared" si="32"/>
        <v>6.907755279173843</v>
      </c>
      <c r="C507" s="9">
        <f t="shared" si="29"/>
        <v>1.5811388299985914E-2</v>
      </c>
      <c r="D507" s="9">
        <f t="shared" si="30"/>
        <v>0.96837722340002819</v>
      </c>
      <c r="E507" s="9">
        <f t="shared" si="31"/>
        <v>3.1622776599971814E-2</v>
      </c>
      <c r="T507" s="9"/>
      <c r="U507" s="9"/>
      <c r="V507" s="9"/>
      <c r="W507" s="17"/>
      <c r="X507" s="9"/>
    </row>
    <row r="508" spans="2:24">
      <c r="B508" s="9">
        <f t="shared" si="32"/>
        <v>6.9215707897319909</v>
      </c>
      <c r="C508" s="9">
        <f t="shared" si="29"/>
        <v>1.5702543468529555E-2</v>
      </c>
      <c r="D508" s="9">
        <f t="shared" si="30"/>
        <v>0.96859491306294088</v>
      </c>
      <c r="E508" s="9">
        <f t="shared" si="31"/>
        <v>3.1405086937059123E-2</v>
      </c>
      <c r="T508" s="9"/>
      <c r="U508" s="9"/>
      <c r="V508" s="9"/>
      <c r="W508" s="17"/>
      <c r="X508" s="9"/>
    </row>
    <row r="509" spans="2:24">
      <c r="B509" s="9">
        <f t="shared" si="32"/>
        <v>6.9353863002901388</v>
      </c>
      <c r="C509" s="9">
        <f t="shared" si="29"/>
        <v>1.5594447919622584E-2</v>
      </c>
      <c r="D509" s="9">
        <f t="shared" si="30"/>
        <v>0.96881110416075489</v>
      </c>
      <c r="E509" s="9">
        <f t="shared" si="31"/>
        <v>3.1188895839245112E-2</v>
      </c>
      <c r="T509" s="9"/>
      <c r="U509" s="9"/>
      <c r="V509" s="9"/>
      <c r="W509" s="17"/>
      <c r="X509" s="9"/>
    </row>
    <row r="510" spans="2:24">
      <c r="B510" s="9">
        <f t="shared" si="32"/>
        <v>6.9492018108482867</v>
      </c>
      <c r="C510" s="9">
        <f t="shared" si="29"/>
        <v>1.548709649524021E-2</v>
      </c>
      <c r="D510" s="9">
        <f t="shared" si="30"/>
        <v>0.96902580700951957</v>
      </c>
      <c r="E510" s="9">
        <f t="shared" si="31"/>
        <v>3.0974192990480431E-2</v>
      </c>
      <c r="T510" s="9"/>
      <c r="U510" s="9"/>
      <c r="V510" s="9"/>
      <c r="W510" s="17"/>
      <c r="X510" s="9"/>
    </row>
    <row r="511" spans="2:24">
      <c r="B511" s="9">
        <f t="shared" si="32"/>
        <v>6.9630173214064346</v>
      </c>
      <c r="C511" s="9">
        <f t="shared" si="29"/>
        <v>1.5380484072865238E-2</v>
      </c>
      <c r="D511" s="9">
        <f t="shared" si="30"/>
        <v>0.96923903185426952</v>
      </c>
      <c r="E511" s="9">
        <f t="shared" si="31"/>
        <v>3.0760968145730483E-2</v>
      </c>
      <c r="T511" s="9"/>
      <c r="U511" s="9"/>
      <c r="V511" s="9"/>
      <c r="W511" s="17"/>
      <c r="X511" s="9"/>
    </row>
    <row r="512" spans="2:24">
      <c r="B512" s="9">
        <f t="shared" si="32"/>
        <v>6.9768328319645825</v>
      </c>
      <c r="C512" s="9">
        <f t="shared" si="29"/>
        <v>1.5274605565243633E-2</v>
      </c>
      <c r="D512" s="9">
        <f t="shared" si="30"/>
        <v>0.96945078886951275</v>
      </c>
      <c r="E512" s="9">
        <f t="shared" si="31"/>
        <v>3.0549211130487253E-2</v>
      </c>
      <c r="T512" s="9"/>
      <c r="U512" s="9"/>
      <c r="V512" s="9"/>
      <c r="W512" s="17"/>
      <c r="X512" s="9"/>
    </row>
    <row r="513" spans="2:24">
      <c r="B513" s="9">
        <f t="shared" si="32"/>
        <v>6.9906483425227304</v>
      </c>
      <c r="C513" s="9">
        <f t="shared" si="29"/>
        <v>1.5169455920141767E-2</v>
      </c>
      <c r="D513" s="9">
        <f t="shared" si="30"/>
        <v>0.96966108815971641</v>
      </c>
      <c r="E513" s="9">
        <f t="shared" si="31"/>
        <v>3.0338911840283589E-2</v>
      </c>
      <c r="T513" s="9"/>
      <c r="U513" s="9"/>
      <c r="V513" s="9"/>
      <c r="W513" s="17"/>
      <c r="X513" s="9"/>
    </row>
    <row r="514" spans="2:24">
      <c r="B514" s="9">
        <f t="shared" si="32"/>
        <v>7.0044638530808783</v>
      </c>
      <c r="C514" s="9">
        <f t="shared" si="29"/>
        <v>1.5065030120105349E-2</v>
      </c>
      <c r="D514" s="9">
        <f t="shared" si="30"/>
        <v>0.9698699397597893</v>
      </c>
      <c r="E514" s="9">
        <f t="shared" si="31"/>
        <v>3.0130060240210699E-2</v>
      </c>
      <c r="T514" s="9"/>
      <c r="U514" s="9"/>
      <c r="V514" s="9"/>
      <c r="W514" s="17"/>
      <c r="X514" s="9"/>
    </row>
    <row r="515" spans="2:24">
      <c r="B515" s="9">
        <f t="shared" si="32"/>
        <v>7.0182793636390262</v>
      </c>
      <c r="C515" s="9">
        <f t="shared" si="29"/>
        <v>1.4961323182219995E-2</v>
      </c>
      <c r="D515" s="9">
        <f t="shared" si="30"/>
        <v>0.97007735363556002</v>
      </c>
      <c r="E515" s="9">
        <f t="shared" si="31"/>
        <v>2.9922646364439975E-2</v>
      </c>
      <c r="T515" s="9"/>
      <c r="U515" s="9"/>
      <c r="V515" s="9"/>
      <c r="W515" s="17"/>
      <c r="X515" s="9"/>
    </row>
    <row r="516" spans="2:24">
      <c r="B516" s="9">
        <f t="shared" si="32"/>
        <v>7.0320948741971741</v>
      </c>
      <c r="C516" s="9">
        <f t="shared" si="29"/>
        <v>1.4858330157873467E-2</v>
      </c>
      <c r="D516" s="9">
        <f t="shared" si="30"/>
        <v>0.97028333968425307</v>
      </c>
      <c r="E516" s="9">
        <f t="shared" si="31"/>
        <v>2.9716660315746934E-2</v>
      </c>
      <c r="T516" s="9"/>
      <c r="U516" s="9"/>
      <c r="V516" s="9"/>
      <c r="W516" s="17"/>
      <c r="X516" s="9"/>
    </row>
    <row r="517" spans="2:24">
      <c r="B517" s="9">
        <f t="shared" si="32"/>
        <v>7.0459103847553219</v>
      </c>
      <c r="C517" s="9">
        <f t="shared" si="29"/>
        <v>1.4756046132519534E-2</v>
      </c>
      <c r="D517" s="9">
        <f t="shared" si="30"/>
        <v>0.97048790773496096</v>
      </c>
      <c r="E517" s="9">
        <f t="shared" si="31"/>
        <v>2.9512092265039036E-2</v>
      </c>
      <c r="T517" s="9"/>
      <c r="U517" s="9"/>
      <c r="V517" s="9"/>
      <c r="W517" s="17"/>
      <c r="X517" s="9"/>
    </row>
    <row r="518" spans="2:24">
      <c r="B518" s="9">
        <f t="shared" si="32"/>
        <v>7.0597258953134698</v>
      </c>
      <c r="C518" s="9">
        <f t="shared" si="29"/>
        <v>1.4654466225443455E-2</v>
      </c>
      <c r="D518" s="9">
        <f t="shared" si="30"/>
        <v>0.97069106754911305</v>
      </c>
      <c r="E518" s="9">
        <f t="shared" si="31"/>
        <v>2.9308932450886949E-2</v>
      </c>
      <c r="T518" s="9"/>
      <c r="U518" s="9"/>
      <c r="V518" s="9"/>
      <c r="W518" s="17"/>
      <c r="X518" s="9"/>
    </row>
    <row r="519" spans="2:24">
      <c r="B519" s="9">
        <f t="shared" si="32"/>
        <v>7.0735414058716177</v>
      </c>
      <c r="C519" s="9">
        <f t="shared" si="29"/>
        <v>1.4553585589529105E-2</v>
      </c>
      <c r="D519" s="9">
        <f t="shared" si="30"/>
        <v>0.97089282882094174</v>
      </c>
      <c r="E519" s="9">
        <f t="shared" si="31"/>
        <v>2.9107171179058255E-2</v>
      </c>
      <c r="T519" s="9"/>
      <c r="U519" s="9"/>
      <c r="V519" s="9"/>
      <c r="W519" s="17"/>
      <c r="X519" s="9"/>
    </row>
    <row r="520" spans="2:24">
      <c r="B520" s="9">
        <f t="shared" si="32"/>
        <v>7.0873569164297656</v>
      </c>
      <c r="C520" s="9">
        <f t="shared" ref="C520:C583" si="33">IFERROR((B520^($B$3-1)*EXP(-B520/$B$4))/(($B$4^$B$3)*(EXP(GAMMALN($B$3)))),0)</f>
        <v>1.4453399411027664E-2</v>
      </c>
      <c r="D520" s="9">
        <f t="shared" ref="D520:D583" si="34">GAMMADIST(B520,$B$3,$B$4,1)</f>
        <v>0.97109320117794473</v>
      </c>
      <c r="E520" s="9">
        <f t="shared" ref="E520:E583" si="35">1-D520</f>
        <v>2.8906798822055269E-2</v>
      </c>
      <c r="T520" s="9"/>
      <c r="U520" s="9"/>
      <c r="V520" s="9"/>
      <c r="W520" s="17"/>
      <c r="X520" s="9"/>
    </row>
    <row r="521" spans="2:24">
      <c r="B521" s="9">
        <f t="shared" ref="B521:B584" si="36">B520+($B$7+$B$1007)/1000</f>
        <v>7.1011724269879135</v>
      </c>
      <c r="C521" s="9">
        <f t="shared" si="33"/>
        <v>1.4353902909327927E-2</v>
      </c>
      <c r="D521" s="9">
        <f t="shared" si="34"/>
        <v>0.97129219418134416</v>
      </c>
      <c r="E521" s="9">
        <f t="shared" si="35"/>
        <v>2.870780581865584E-2</v>
      </c>
      <c r="T521" s="9"/>
      <c r="U521" s="9"/>
      <c r="V521" s="9"/>
      <c r="W521" s="17"/>
      <c r="X521" s="9"/>
    </row>
    <row r="522" spans="2:24">
      <c r="B522" s="9">
        <f t="shared" si="36"/>
        <v>7.1149879375460614</v>
      </c>
      <c r="C522" s="9">
        <f t="shared" si="33"/>
        <v>1.4255091336728188E-2</v>
      </c>
      <c r="D522" s="9">
        <f t="shared" si="34"/>
        <v>0.9714898173265436</v>
      </c>
      <c r="E522" s="9">
        <f t="shared" si="35"/>
        <v>2.8510182673456397E-2</v>
      </c>
      <c r="T522" s="9"/>
      <c r="U522" s="9"/>
      <c r="V522" s="9"/>
      <c r="W522" s="17"/>
      <c r="X522" s="9"/>
    </row>
    <row r="523" spans="2:24">
      <c r="B523" s="9">
        <f t="shared" si="36"/>
        <v>7.1288034481042093</v>
      </c>
      <c r="C523" s="9">
        <f t="shared" si="33"/>
        <v>1.4156959978209684E-2</v>
      </c>
      <c r="D523" s="9">
        <f t="shared" si="34"/>
        <v>0.97168608004358059</v>
      </c>
      <c r="E523" s="9">
        <f t="shared" si="35"/>
        <v>2.8313919956419409E-2</v>
      </c>
      <c r="T523" s="9"/>
      <c r="U523" s="9"/>
      <c r="V523" s="9"/>
      <c r="W523" s="17"/>
      <c r="X523" s="9"/>
    </row>
    <row r="524" spans="2:24">
      <c r="B524" s="9">
        <f t="shared" si="36"/>
        <v>7.1426189586623572</v>
      </c>
      <c r="C524" s="9">
        <f t="shared" si="33"/>
        <v>1.405950415121162E-2</v>
      </c>
      <c r="D524" s="9">
        <f t="shared" si="34"/>
        <v>0.9718809916975768</v>
      </c>
      <c r="E524" s="9">
        <f t="shared" si="35"/>
        <v>2.8119008302423198E-2</v>
      </c>
      <c r="T524" s="9"/>
      <c r="U524" s="9"/>
      <c r="V524" s="9"/>
      <c r="W524" s="17"/>
      <c r="X524" s="9"/>
    </row>
    <row r="525" spans="2:24">
      <c r="B525" s="9">
        <f t="shared" si="36"/>
        <v>7.1564344692205051</v>
      </c>
      <c r="C525" s="9">
        <f t="shared" si="33"/>
        <v>1.3962719205407715E-2</v>
      </c>
      <c r="D525" s="9">
        <f t="shared" si="34"/>
        <v>0.97207456158918459</v>
      </c>
      <c r="E525" s="9">
        <f t="shared" si="35"/>
        <v>2.7925438410815406E-2</v>
      </c>
      <c r="T525" s="9"/>
      <c r="U525" s="9"/>
      <c r="V525" s="9"/>
      <c r="W525" s="17"/>
      <c r="X525" s="9"/>
    </row>
    <row r="526" spans="2:24">
      <c r="B526" s="9">
        <f t="shared" si="36"/>
        <v>7.170249979778653</v>
      </c>
      <c r="C526" s="9">
        <f t="shared" si="33"/>
        <v>1.3866600522484319E-2</v>
      </c>
      <c r="D526" s="9">
        <f t="shared" si="34"/>
        <v>0.97226679895503132</v>
      </c>
      <c r="E526" s="9">
        <f t="shared" si="35"/>
        <v>2.7733201044968681E-2</v>
      </c>
      <c r="T526" s="9"/>
      <c r="U526" s="9"/>
      <c r="V526" s="9"/>
      <c r="W526" s="17"/>
      <c r="X526" s="9"/>
    </row>
    <row r="527" spans="2:24">
      <c r="B527" s="9">
        <f t="shared" si="36"/>
        <v>7.1840654903368009</v>
      </c>
      <c r="C527" s="9">
        <f t="shared" si="33"/>
        <v>1.3771143515920016E-2</v>
      </c>
      <c r="D527" s="9">
        <f t="shared" si="34"/>
        <v>0.97245771296815997</v>
      </c>
      <c r="E527" s="9">
        <f t="shared" si="35"/>
        <v>2.7542287031840029E-2</v>
      </c>
      <c r="T527" s="9"/>
      <c r="U527" s="9"/>
      <c r="V527" s="9"/>
      <c r="W527" s="17"/>
      <c r="X527" s="9"/>
    </row>
    <row r="528" spans="2:24">
      <c r="B528" s="9">
        <f t="shared" si="36"/>
        <v>7.1978810008949488</v>
      </c>
      <c r="C528" s="9">
        <f t="shared" si="33"/>
        <v>1.3676343630766795E-2</v>
      </c>
      <c r="D528" s="9">
        <f t="shared" si="34"/>
        <v>0.97264731273846639</v>
      </c>
      <c r="E528" s="9">
        <f t="shared" si="35"/>
        <v>2.7352687261533615E-2</v>
      </c>
      <c r="T528" s="9"/>
      <c r="U528" s="9"/>
      <c r="V528" s="9"/>
      <c r="W528" s="17"/>
      <c r="X528" s="9"/>
    </row>
    <row r="529" spans="2:24">
      <c r="B529" s="9">
        <f t="shared" si="36"/>
        <v>7.2116965114530966</v>
      </c>
      <c r="C529" s="9">
        <f t="shared" si="33"/>
        <v>1.3582196343432679E-2</v>
      </c>
      <c r="D529" s="9">
        <f t="shared" si="34"/>
        <v>0.97283560731313468</v>
      </c>
      <c r="E529" s="9">
        <f t="shared" si="35"/>
        <v>2.7164392686865324E-2</v>
      </c>
      <c r="T529" s="9"/>
      <c r="U529" s="9"/>
      <c r="V529" s="9"/>
      <c r="W529" s="17"/>
      <c r="X529" s="9"/>
    </row>
    <row r="530" spans="2:24">
      <c r="B530" s="9">
        <f t="shared" si="36"/>
        <v>7.2255120220112445</v>
      </c>
      <c r="C530" s="9">
        <f t="shared" si="33"/>
        <v>1.3488697161465881E-2</v>
      </c>
      <c r="D530" s="9">
        <f t="shared" si="34"/>
        <v>0.97302260567706822</v>
      </c>
      <c r="E530" s="9">
        <f t="shared" si="35"/>
        <v>2.697739432293178E-2</v>
      </c>
      <c r="T530" s="9"/>
      <c r="U530" s="9"/>
      <c r="V530" s="9"/>
      <c r="W530" s="17"/>
      <c r="X530" s="9"/>
    </row>
    <row r="531" spans="2:24">
      <c r="B531" s="9">
        <f t="shared" si="36"/>
        <v>7.2393275325693924</v>
      </c>
      <c r="C531" s="9">
        <f t="shared" si="33"/>
        <v>1.3395841623340432E-2</v>
      </c>
      <c r="D531" s="9">
        <f t="shared" si="34"/>
        <v>0.97320831675331909</v>
      </c>
      <c r="E531" s="9">
        <f t="shared" si="35"/>
        <v>2.6791683246680909E-2</v>
      </c>
      <c r="T531" s="9"/>
      <c r="U531" s="9"/>
      <c r="V531" s="9"/>
      <c r="W531" s="17"/>
      <c r="X531" s="9"/>
    </row>
    <row r="532" spans="2:24">
      <c r="B532" s="9">
        <f t="shared" si="36"/>
        <v>7.2531430431275403</v>
      </c>
      <c r="C532" s="9">
        <f t="shared" si="33"/>
        <v>1.3303625298243294E-2</v>
      </c>
      <c r="D532" s="9">
        <f t="shared" si="34"/>
        <v>0.97339274940351339</v>
      </c>
      <c r="E532" s="9">
        <f t="shared" si="35"/>
        <v>2.6607250596486609E-2</v>
      </c>
      <c r="T532" s="9"/>
      <c r="U532" s="9"/>
      <c r="V532" s="9"/>
      <c r="W532" s="17"/>
      <c r="X532" s="9"/>
    </row>
    <row r="533" spans="2:24">
      <c r="B533" s="9">
        <f t="shared" si="36"/>
        <v>7.2669585536856882</v>
      </c>
      <c r="C533" s="9">
        <f t="shared" si="33"/>
        <v>1.3212043785862933E-2</v>
      </c>
      <c r="D533" s="9">
        <f t="shared" si="34"/>
        <v>0.97357591242827413</v>
      </c>
      <c r="E533" s="9">
        <f t="shared" si="35"/>
        <v>2.6424087571725874E-2</v>
      </c>
      <c r="T533" s="9"/>
      <c r="U533" s="9"/>
      <c r="V533" s="9"/>
      <c r="W533" s="17"/>
      <c r="X533" s="9"/>
    </row>
    <row r="534" spans="2:24">
      <c r="B534" s="9">
        <f t="shared" si="36"/>
        <v>7.2807740642438361</v>
      </c>
      <c r="C534" s="9">
        <f t="shared" si="33"/>
        <v>1.3121092716179346E-2</v>
      </c>
      <c r="D534" s="9">
        <f t="shared" si="34"/>
        <v>0.97375781456764132</v>
      </c>
      <c r="E534" s="9">
        <f t="shared" si="35"/>
        <v>2.6242185432358678E-2</v>
      </c>
      <c r="T534" s="9"/>
      <c r="U534" s="9"/>
      <c r="V534" s="9"/>
      <c r="W534" s="17"/>
      <c r="X534" s="9"/>
    </row>
    <row r="535" spans="2:24">
      <c r="B535" s="9">
        <f t="shared" si="36"/>
        <v>7.294589574801984</v>
      </c>
      <c r="C535" s="9">
        <f t="shared" si="33"/>
        <v>1.3030767749255533E-2</v>
      </c>
      <c r="D535" s="9">
        <f t="shared" si="34"/>
        <v>0.97393846450148891</v>
      </c>
      <c r="E535" s="9">
        <f t="shared" si="35"/>
        <v>2.606153549851109E-2</v>
      </c>
      <c r="T535" s="9"/>
      <c r="U535" s="9"/>
      <c r="V535" s="9"/>
      <c r="W535" s="17"/>
      <c r="X535" s="9"/>
    </row>
    <row r="536" spans="2:24">
      <c r="B536" s="9">
        <f t="shared" si="36"/>
        <v>7.3084050853601319</v>
      </c>
      <c r="C536" s="9">
        <f t="shared" si="33"/>
        <v>1.2941064575030413E-2</v>
      </c>
      <c r="D536" s="9">
        <f t="shared" si="34"/>
        <v>0.97411787084993917</v>
      </c>
      <c r="E536" s="9">
        <f t="shared" si="35"/>
        <v>2.5882129150060829E-2</v>
      </c>
      <c r="T536" s="9"/>
      <c r="U536" s="9"/>
      <c r="V536" s="9"/>
      <c r="W536" s="17"/>
      <c r="X536" s="9"/>
    </row>
    <row r="537" spans="2:24">
      <c r="B537" s="9">
        <f t="shared" si="36"/>
        <v>7.3222205959182798</v>
      </c>
      <c r="C537" s="9">
        <f t="shared" si="33"/>
        <v>1.2851978913113153E-2</v>
      </c>
      <c r="D537" s="9">
        <f t="shared" si="34"/>
        <v>0.97429604217377364</v>
      </c>
      <c r="E537" s="9">
        <f t="shared" si="35"/>
        <v>2.5703957826226365E-2</v>
      </c>
      <c r="T537" s="9"/>
      <c r="U537" s="9"/>
      <c r="V537" s="9"/>
      <c r="W537" s="17"/>
      <c r="X537" s="9"/>
    </row>
    <row r="538" spans="2:24">
      <c r="B538" s="9">
        <f t="shared" si="36"/>
        <v>7.3360361064764277</v>
      </c>
      <c r="C538" s="9">
        <f t="shared" si="33"/>
        <v>1.276350651257893E-2</v>
      </c>
      <c r="D538" s="9">
        <f t="shared" si="34"/>
        <v>0.97447298697484208</v>
      </c>
      <c r="E538" s="9">
        <f t="shared" si="35"/>
        <v>2.5527013025157919E-2</v>
      </c>
      <c r="T538" s="9"/>
      <c r="U538" s="9"/>
      <c r="V538" s="9"/>
      <c r="W538" s="17"/>
      <c r="X538" s="9"/>
    </row>
    <row r="539" spans="2:24">
      <c r="B539" s="9">
        <f t="shared" si="36"/>
        <v>7.3498516170345756</v>
      </c>
      <c r="C539" s="9">
        <f t="shared" si="33"/>
        <v>1.2675643151766077E-2</v>
      </c>
      <c r="D539" s="9">
        <f t="shared" si="34"/>
        <v>0.97464871369646788</v>
      </c>
      <c r="E539" s="9">
        <f t="shared" si="35"/>
        <v>2.5351286303532117E-2</v>
      </c>
      <c r="T539" s="9"/>
      <c r="U539" s="9"/>
      <c r="V539" s="9"/>
      <c r="W539" s="17"/>
      <c r="X539" s="9"/>
    </row>
    <row r="540" spans="2:24">
      <c r="B540" s="9">
        <f t="shared" si="36"/>
        <v>7.3636671275927235</v>
      </c>
      <c r="C540" s="9">
        <f t="shared" si="33"/>
        <v>1.2588384638074641E-2</v>
      </c>
      <c r="D540" s="9">
        <f t="shared" si="34"/>
        <v>0.97482323072385069</v>
      </c>
      <c r="E540" s="9">
        <f t="shared" si="35"/>
        <v>2.5176769276149313E-2</v>
      </c>
      <c r="T540" s="9"/>
      <c r="U540" s="9"/>
      <c r="V540" s="9"/>
      <c r="W540" s="17"/>
      <c r="X540" s="9"/>
    </row>
    <row r="541" spans="2:24">
      <c r="B541" s="9">
        <f t="shared" si="36"/>
        <v>7.3774826381508714</v>
      </c>
      <c r="C541" s="9">
        <f t="shared" si="33"/>
        <v>1.2501726807766327E-2</v>
      </c>
      <c r="D541" s="9">
        <f t="shared" si="34"/>
        <v>0.97499654638446731</v>
      </c>
      <c r="E541" s="9">
        <f t="shared" si="35"/>
        <v>2.5003453615532689E-2</v>
      </c>
      <c r="T541" s="9"/>
      <c r="U541" s="9"/>
      <c r="V541" s="9"/>
      <c r="W541" s="17"/>
      <c r="X541" s="9"/>
    </row>
    <row r="542" spans="2:24">
      <c r="B542" s="9">
        <f t="shared" si="36"/>
        <v>7.3912981487090192</v>
      </c>
      <c r="C542" s="9">
        <f t="shared" si="33"/>
        <v>1.2415665525765809E-2</v>
      </c>
      <c r="D542" s="9">
        <f t="shared" si="34"/>
        <v>0.97516866894846843</v>
      </c>
      <c r="E542" s="9">
        <f t="shared" si="35"/>
        <v>2.4831331051531569E-2</v>
      </c>
      <c r="T542" s="9"/>
      <c r="U542" s="9"/>
      <c r="V542" s="9"/>
      <c r="W542" s="17"/>
      <c r="X542" s="9"/>
    </row>
    <row r="543" spans="2:24">
      <c r="B543" s="9">
        <f t="shared" si="36"/>
        <v>7.4051136592671671</v>
      </c>
      <c r="C543" s="9">
        <f t="shared" si="33"/>
        <v>1.2330196685463424E-2</v>
      </c>
      <c r="D543" s="9">
        <f t="shared" si="34"/>
        <v>0.97533960662907315</v>
      </c>
      <c r="E543" s="9">
        <f t="shared" si="35"/>
        <v>2.4660393370926847E-2</v>
      </c>
      <c r="T543" s="9"/>
      <c r="U543" s="9"/>
      <c r="V543" s="9"/>
      <c r="W543" s="17"/>
      <c r="X543" s="9"/>
    </row>
    <row r="544" spans="2:24">
      <c r="B544" s="9">
        <f t="shared" si="36"/>
        <v>7.418929169825315</v>
      </c>
      <c r="C544" s="9">
        <f t="shared" si="33"/>
        <v>1.2245316208519206E-2</v>
      </c>
      <c r="D544" s="9">
        <f t="shared" si="34"/>
        <v>0.97550936758296158</v>
      </c>
      <c r="E544" s="9">
        <f t="shared" si="35"/>
        <v>2.4490632417038416E-2</v>
      </c>
      <c r="T544" s="9"/>
      <c r="U544" s="9"/>
      <c r="V544" s="9"/>
      <c r="W544" s="17"/>
      <c r="X544" s="9"/>
    </row>
    <row r="545" spans="2:24">
      <c r="B545" s="9">
        <f t="shared" si="36"/>
        <v>7.4327446803834629</v>
      </c>
      <c r="C545" s="9">
        <f t="shared" si="33"/>
        <v>1.216102004466829E-2</v>
      </c>
      <c r="D545" s="9">
        <f t="shared" si="34"/>
        <v>0.97567795991066342</v>
      </c>
      <c r="E545" s="9">
        <f t="shared" si="35"/>
        <v>2.4322040089336583E-2</v>
      </c>
      <c r="T545" s="9"/>
      <c r="U545" s="9"/>
      <c r="V545" s="9"/>
      <c r="W545" s="17"/>
      <c r="X545" s="9"/>
    </row>
    <row r="546" spans="2:24">
      <c r="B546" s="9">
        <f t="shared" si="36"/>
        <v>7.4465601909416108</v>
      </c>
      <c r="C546" s="9">
        <f t="shared" si="33"/>
        <v>1.2077304171527628E-2</v>
      </c>
      <c r="D546" s="9">
        <f t="shared" si="34"/>
        <v>0.97584539165694473</v>
      </c>
      <c r="E546" s="9">
        <f t="shared" si="35"/>
        <v>2.4154608343055273E-2</v>
      </c>
      <c r="T546" s="9"/>
      <c r="U546" s="9"/>
      <c r="V546" s="9"/>
      <c r="W546" s="17"/>
      <c r="X546" s="9"/>
    </row>
    <row r="547" spans="2:24">
      <c r="B547" s="9">
        <f t="shared" si="36"/>
        <v>7.4603757014997587</v>
      </c>
      <c r="C547" s="9">
        <f t="shared" si="33"/>
        <v>1.1994164594404076E-2</v>
      </c>
      <c r="D547" s="9">
        <f t="shared" si="34"/>
        <v>0.97601167081119189</v>
      </c>
      <c r="E547" s="9">
        <f t="shared" si="35"/>
        <v>2.3988329188808111E-2</v>
      </c>
      <c r="T547" s="9"/>
      <c r="U547" s="9"/>
      <c r="V547" s="9"/>
      <c r="W547" s="17"/>
      <c r="X547" s="9"/>
    </row>
    <row r="548" spans="2:24">
      <c r="B548" s="9">
        <f t="shared" si="36"/>
        <v>7.4741912120579066</v>
      </c>
      <c r="C548" s="9">
        <f t="shared" si="33"/>
        <v>1.1911597346103756E-2</v>
      </c>
      <c r="D548" s="9">
        <f t="shared" si="34"/>
        <v>0.97617680530779249</v>
      </c>
      <c r="E548" s="9">
        <f t="shared" si="35"/>
        <v>2.3823194692207506E-2</v>
      </c>
      <c r="T548" s="9"/>
      <c r="U548" s="9"/>
      <c r="V548" s="9"/>
      <c r="W548" s="17"/>
      <c r="X548" s="9"/>
    </row>
    <row r="549" spans="2:24">
      <c r="B549" s="9">
        <f t="shared" si="36"/>
        <v>7.4880067226160545</v>
      </c>
      <c r="C549" s="9">
        <f t="shared" si="33"/>
        <v>1.1829598486742757E-2</v>
      </c>
      <c r="D549" s="9">
        <f t="shared" si="34"/>
        <v>0.97634080302651449</v>
      </c>
      <c r="E549" s="9">
        <f t="shared" si="35"/>
        <v>2.3659196973485508E-2</v>
      </c>
      <c r="T549" s="9"/>
      <c r="U549" s="9"/>
      <c r="V549" s="9"/>
      <c r="W549" s="17"/>
      <c r="X549" s="9"/>
    </row>
    <row r="550" spans="2:24">
      <c r="B550" s="9">
        <f t="shared" si="36"/>
        <v>7.5018222331742024</v>
      </c>
      <c r="C550" s="9">
        <f t="shared" si="33"/>
        <v>1.1748164103559146E-2</v>
      </c>
      <c r="D550" s="9">
        <f t="shared" si="34"/>
        <v>0.97650367179288167</v>
      </c>
      <c r="E550" s="9">
        <f t="shared" si="35"/>
        <v>2.3496328207118333E-2</v>
      </c>
      <c r="T550" s="9"/>
      <c r="U550" s="9"/>
      <c r="V550" s="9"/>
      <c r="W550" s="17"/>
      <c r="X550" s="9"/>
    </row>
    <row r="551" spans="2:24">
      <c r="B551" s="9">
        <f t="shared" si="36"/>
        <v>7.5156377437323503</v>
      </c>
      <c r="C551" s="9">
        <f t="shared" si="33"/>
        <v>1.1667290310726251E-2</v>
      </c>
      <c r="D551" s="9">
        <f t="shared" si="34"/>
        <v>0.97666541937854745</v>
      </c>
      <c r="E551" s="9">
        <f t="shared" si="35"/>
        <v>2.333458062145255E-2</v>
      </c>
      <c r="T551" s="9"/>
      <c r="U551" s="9"/>
      <c r="V551" s="9"/>
      <c r="W551" s="17"/>
      <c r="X551" s="9"/>
    </row>
    <row r="552" spans="2:24">
      <c r="B552" s="9">
        <f t="shared" si="36"/>
        <v>7.5294532542904982</v>
      </c>
      <c r="C552" s="9">
        <f t="shared" si="33"/>
        <v>1.1586973249167238E-2</v>
      </c>
      <c r="D552" s="9">
        <f t="shared" si="34"/>
        <v>0.97682605350166551</v>
      </c>
      <c r="E552" s="9">
        <f t="shared" si="35"/>
        <v>2.3173946498334486E-2</v>
      </c>
      <c r="T552" s="9"/>
      <c r="U552" s="9"/>
      <c r="V552" s="9"/>
      <c r="W552" s="17"/>
      <c r="X552" s="9"/>
    </row>
    <row r="553" spans="2:24">
      <c r="B553" s="9">
        <f t="shared" si="36"/>
        <v>7.5432687648486461</v>
      </c>
      <c r="C553" s="9">
        <f t="shared" si="33"/>
        <v>1.1507209086370979E-2</v>
      </c>
      <c r="D553" s="9">
        <f t="shared" si="34"/>
        <v>0.97698558182725803</v>
      </c>
      <c r="E553" s="9">
        <f t="shared" si="35"/>
        <v>2.3014418172741968E-2</v>
      </c>
      <c r="T553" s="9"/>
      <c r="U553" s="9"/>
      <c r="V553" s="9"/>
      <c r="W553" s="17"/>
      <c r="X553" s="9"/>
    </row>
    <row r="554" spans="2:24">
      <c r="B554" s="9">
        <f t="shared" si="36"/>
        <v>7.5570842754067939</v>
      </c>
      <c r="C554" s="9">
        <f t="shared" si="33"/>
        <v>1.1427994016209161E-2</v>
      </c>
      <c r="D554" s="9">
        <f t="shared" si="34"/>
        <v>0.97714401196758172</v>
      </c>
      <c r="E554" s="9">
        <f t="shared" si="35"/>
        <v>2.2855988032418284E-2</v>
      </c>
      <c r="T554" s="9"/>
      <c r="U554" s="9"/>
      <c r="V554" s="9"/>
      <c r="W554" s="17"/>
      <c r="X554" s="9"/>
    </row>
    <row r="555" spans="2:24">
      <c r="B555" s="9">
        <f t="shared" si="36"/>
        <v>7.5708997859649418</v>
      </c>
      <c r="C555" s="9">
        <f t="shared" si="33"/>
        <v>1.1349324258754677E-2</v>
      </c>
      <c r="D555" s="9">
        <f t="shared" si="34"/>
        <v>0.97730135148249064</v>
      </c>
      <c r="E555" s="9">
        <f t="shared" si="35"/>
        <v>2.2698648517509357E-2</v>
      </c>
      <c r="T555" s="9"/>
      <c r="U555" s="9"/>
      <c r="V555" s="9"/>
      <c r="W555" s="17"/>
      <c r="X555" s="9"/>
    </row>
    <row r="556" spans="2:24">
      <c r="B556" s="9">
        <f t="shared" si="36"/>
        <v>7.5847152965230897</v>
      </c>
      <c r="C556" s="9">
        <f t="shared" si="33"/>
        <v>1.1271196060101253E-2</v>
      </c>
      <c r="D556" s="9">
        <f t="shared" si="34"/>
        <v>0.97745760787979752</v>
      </c>
      <c r="E556" s="9">
        <f t="shared" si="35"/>
        <v>2.2542392120202481E-2</v>
      </c>
      <c r="T556" s="9"/>
      <c r="U556" s="9"/>
      <c r="V556" s="9"/>
      <c r="W556" s="17"/>
      <c r="X556" s="9"/>
    </row>
    <row r="557" spans="2:24">
      <c r="B557" s="9">
        <f t="shared" si="36"/>
        <v>7.5985308070812376</v>
      </c>
      <c r="C557" s="9">
        <f t="shared" si="33"/>
        <v>1.1193605692184326E-2</v>
      </c>
      <c r="D557" s="9">
        <f t="shared" si="34"/>
        <v>0.97761278861563139</v>
      </c>
      <c r="E557" s="9">
        <f t="shared" si="35"/>
        <v>2.238721138436861E-2</v>
      </c>
      <c r="T557" s="9"/>
      <c r="U557" s="9"/>
      <c r="V557" s="9"/>
      <c r="W557" s="17"/>
      <c r="X557" s="9"/>
    </row>
    <row r="558" spans="2:24">
      <c r="B558" s="9">
        <f t="shared" si="36"/>
        <v>7.6123463176393855</v>
      </c>
      <c r="C558" s="9">
        <f t="shared" si="33"/>
        <v>1.1116549452603149E-2</v>
      </c>
      <c r="D558" s="9">
        <f t="shared" si="34"/>
        <v>0.97776690109479369</v>
      </c>
      <c r="E558" s="9">
        <f t="shared" si="35"/>
        <v>2.2233098905206305E-2</v>
      </c>
      <c r="T558" s="9"/>
      <c r="U558" s="9"/>
      <c r="V558" s="9"/>
      <c r="W558" s="17"/>
      <c r="X558" s="9"/>
    </row>
    <row r="559" spans="2:24">
      <c r="B559" s="9">
        <f t="shared" si="36"/>
        <v>7.6261618281975334</v>
      </c>
      <c r="C559" s="9">
        <f t="shared" si="33"/>
        <v>1.1040023664444119E-2</v>
      </c>
      <c r="D559" s="9">
        <f t="shared" si="34"/>
        <v>0.97791995267111176</v>
      </c>
      <c r="E559" s="9">
        <f t="shared" si="35"/>
        <v>2.2080047328888242E-2</v>
      </c>
      <c r="T559" s="9"/>
      <c r="U559" s="9"/>
      <c r="V559" s="9"/>
      <c r="W559" s="17"/>
      <c r="X559" s="9"/>
    </row>
    <row r="560" spans="2:24">
      <c r="B560" s="9">
        <f t="shared" si="36"/>
        <v>7.6399773387556813</v>
      </c>
      <c r="C560" s="9">
        <f t="shared" si="33"/>
        <v>1.0964024676105334E-2</v>
      </c>
      <c r="D560" s="9">
        <f t="shared" si="34"/>
        <v>0.97807195064778929</v>
      </c>
      <c r="E560" s="9">
        <f t="shared" si="35"/>
        <v>2.192804935221071E-2</v>
      </c>
      <c r="T560" s="9"/>
      <c r="U560" s="9"/>
      <c r="V560" s="9"/>
      <c r="W560" s="17"/>
      <c r="X560" s="9"/>
    </row>
    <row r="561" spans="2:24">
      <c r="B561" s="9">
        <f t="shared" si="36"/>
        <v>7.6537928493138292</v>
      </c>
      <c r="C561" s="9">
        <f t="shared" si="33"/>
        <v>1.0888548861122338E-2</v>
      </c>
      <c r="D561" s="9">
        <f t="shared" si="34"/>
        <v>0.97822290227775532</v>
      </c>
      <c r="E561" s="9">
        <f t="shared" si="35"/>
        <v>2.1777097722244676E-2</v>
      </c>
      <c r="T561" s="9"/>
      <c r="U561" s="9"/>
      <c r="V561" s="9"/>
      <c r="W561" s="17"/>
      <c r="X561" s="9"/>
    </row>
    <row r="562" spans="2:24">
      <c r="B562" s="9">
        <f t="shared" si="36"/>
        <v>7.6676083598719771</v>
      </c>
      <c r="C562" s="9">
        <f t="shared" si="33"/>
        <v>1.0813592617995083E-2</v>
      </c>
      <c r="D562" s="9">
        <f t="shared" si="34"/>
        <v>0.97837281476400983</v>
      </c>
      <c r="E562" s="9">
        <f t="shared" si="35"/>
        <v>2.1627185235990165E-2</v>
      </c>
      <c r="T562" s="9"/>
      <c r="U562" s="9"/>
      <c r="V562" s="9"/>
      <c r="W562" s="17"/>
      <c r="X562" s="9"/>
    </row>
    <row r="563" spans="2:24">
      <c r="B563" s="9">
        <f t="shared" si="36"/>
        <v>7.681423870430125</v>
      </c>
      <c r="C563" s="9">
        <f t="shared" si="33"/>
        <v>1.073915237001607E-2</v>
      </c>
      <c r="D563" s="9">
        <f t="shared" si="34"/>
        <v>0.97852169525996791</v>
      </c>
      <c r="E563" s="9">
        <f t="shared" si="35"/>
        <v>2.1478304740032095E-2</v>
      </c>
      <c r="T563" s="9"/>
      <c r="U563" s="9"/>
      <c r="V563" s="9"/>
      <c r="W563" s="17"/>
      <c r="X563" s="9"/>
    </row>
    <row r="564" spans="2:24">
      <c r="B564" s="9">
        <f t="shared" si="36"/>
        <v>7.6952393809882729</v>
      </c>
      <c r="C564" s="9">
        <f t="shared" si="33"/>
        <v>1.0665224565099687E-2</v>
      </c>
      <c r="D564" s="9">
        <f t="shared" si="34"/>
        <v>0.97866955086980068</v>
      </c>
      <c r="E564" s="9">
        <f t="shared" si="35"/>
        <v>2.1330449130199325E-2</v>
      </c>
      <c r="T564" s="9"/>
      <c r="U564" s="9"/>
      <c r="V564" s="9"/>
      <c r="W564" s="17"/>
      <c r="X564" s="9"/>
    </row>
    <row r="565" spans="2:24">
      <c r="B565" s="9">
        <f t="shared" si="36"/>
        <v>7.7090548915464208</v>
      </c>
      <c r="C565" s="9">
        <f t="shared" si="33"/>
        <v>1.05918056756127E-2</v>
      </c>
      <c r="D565" s="9">
        <f t="shared" si="34"/>
        <v>0.97881638864877463</v>
      </c>
      <c r="E565" s="9">
        <f t="shared" si="35"/>
        <v>2.1183611351225373E-2</v>
      </c>
      <c r="T565" s="9"/>
      <c r="U565" s="9"/>
      <c r="V565" s="9"/>
      <c r="W565" s="17"/>
      <c r="X565" s="9"/>
    </row>
    <row r="566" spans="2:24">
      <c r="B566" s="9">
        <f t="shared" si="36"/>
        <v>7.7228704021045687</v>
      </c>
      <c r="C566" s="9">
        <f t="shared" si="33"/>
        <v>1.0518892198205936E-2</v>
      </c>
      <c r="D566" s="9">
        <f t="shared" si="34"/>
        <v>0.97896221560358809</v>
      </c>
      <c r="E566" s="9">
        <f t="shared" si="35"/>
        <v>2.1037784396411907E-2</v>
      </c>
      <c r="T566" s="9"/>
      <c r="U566" s="9"/>
      <c r="V566" s="9"/>
      <c r="W566" s="17"/>
      <c r="X566" s="9"/>
    </row>
    <row r="567" spans="2:24">
      <c r="B567" s="9">
        <f t="shared" si="36"/>
        <v>7.7366859126627165</v>
      </c>
      <c r="C567" s="9">
        <f t="shared" si="33"/>
        <v>1.0446480653647111E-2</v>
      </c>
      <c r="D567" s="9">
        <f t="shared" si="34"/>
        <v>0.97910703869270577</v>
      </c>
      <c r="E567" s="9">
        <f t="shared" si="35"/>
        <v>2.0892961307294233E-2</v>
      </c>
      <c r="T567" s="9"/>
      <c r="U567" s="9"/>
      <c r="V567" s="9"/>
      <c r="W567" s="17"/>
      <c r="X567" s="9"/>
    </row>
    <row r="568" spans="2:24">
      <c r="B568" s="9">
        <f t="shared" si="36"/>
        <v>7.7505014232208644</v>
      </c>
      <c r="C568" s="9">
        <f t="shared" si="33"/>
        <v>1.0374567586654801E-2</v>
      </c>
      <c r="D568" s="9">
        <f t="shared" si="34"/>
        <v>0.97925086482669044</v>
      </c>
      <c r="E568" s="9">
        <f t="shared" si="35"/>
        <v>2.0749135173309563E-2</v>
      </c>
      <c r="T568" s="9"/>
      <c r="U568" s="9"/>
      <c r="V568" s="9"/>
      <c r="W568" s="17"/>
      <c r="X568" s="9"/>
    </row>
    <row r="569" spans="2:24">
      <c r="B569" s="9">
        <f t="shared" si="36"/>
        <v>7.7643169337790123</v>
      </c>
      <c r="C569" s="9">
        <f t="shared" si="33"/>
        <v>1.0303149565733572E-2</v>
      </c>
      <c r="D569" s="9">
        <f t="shared" si="34"/>
        <v>0.97939370086853283</v>
      </c>
      <c r="E569" s="9">
        <f t="shared" si="35"/>
        <v>2.0606299131467165E-2</v>
      </c>
      <c r="T569" s="9"/>
      <c r="U569" s="9"/>
      <c r="V569" s="9"/>
      <c r="W569" s="17"/>
      <c r="X569" s="9"/>
    </row>
    <row r="570" spans="2:24">
      <c r="B570" s="9">
        <f t="shared" si="36"/>
        <v>7.7781324443371602</v>
      </c>
      <c r="C570" s="9">
        <f t="shared" si="33"/>
        <v>1.0232223183010246E-2</v>
      </c>
      <c r="D570" s="9">
        <f t="shared" si="34"/>
        <v>0.97953555363397948</v>
      </c>
      <c r="E570" s="9">
        <f t="shared" si="35"/>
        <v>2.0464446366020517E-2</v>
      </c>
      <c r="T570" s="9"/>
      <c r="U570" s="9"/>
      <c r="V570" s="9"/>
      <c r="W570" s="17"/>
      <c r="X570" s="9"/>
    </row>
    <row r="571" spans="2:24">
      <c r="B571" s="9">
        <f t="shared" si="36"/>
        <v>7.7919479548953081</v>
      </c>
      <c r="C571" s="9">
        <f t="shared" si="33"/>
        <v>1.0161785054071271E-2</v>
      </c>
      <c r="D571" s="9">
        <f t="shared" si="34"/>
        <v>0.97967642989185744</v>
      </c>
      <c r="E571" s="9">
        <f t="shared" si="35"/>
        <v>2.0323570108142563E-2</v>
      </c>
      <c r="T571" s="9"/>
      <c r="U571" s="9"/>
      <c r="V571" s="9"/>
      <c r="W571" s="17"/>
      <c r="X571" s="9"/>
    </row>
    <row r="572" spans="2:24">
      <c r="B572" s="9">
        <f t="shared" si="36"/>
        <v>7.805763465453456</v>
      </c>
      <c r="C572" s="9">
        <f t="shared" si="33"/>
        <v>1.0091831817801239E-2</v>
      </c>
      <c r="D572" s="9">
        <f t="shared" si="34"/>
        <v>0.97981633636439747</v>
      </c>
      <c r="E572" s="9">
        <f t="shared" si="35"/>
        <v>2.0183663635602533E-2</v>
      </c>
      <c r="T572" s="9"/>
      <c r="U572" s="9"/>
      <c r="V572" s="9"/>
      <c r="W572" s="17"/>
      <c r="X572" s="9"/>
    </row>
    <row r="573" spans="2:24">
      <c r="B573" s="9">
        <f t="shared" si="36"/>
        <v>7.8195789760116039</v>
      </c>
      <c r="C573" s="9">
        <f t="shared" si="33"/>
        <v>1.0022360136222496E-2</v>
      </c>
      <c r="D573" s="9">
        <f t="shared" si="34"/>
        <v>0.97995527972755503</v>
      </c>
      <c r="E573" s="9">
        <f t="shared" si="35"/>
        <v>2.0044720272444971E-2</v>
      </c>
      <c r="T573" s="9"/>
      <c r="U573" s="9"/>
      <c r="V573" s="9"/>
      <c r="W573" s="17"/>
      <c r="X573" s="9"/>
    </row>
    <row r="574" spans="2:24">
      <c r="B574" s="9">
        <f t="shared" si="36"/>
        <v>7.8333944865697518</v>
      </c>
      <c r="C574" s="9">
        <f t="shared" si="33"/>
        <v>9.9533666943358631E-3</v>
      </c>
      <c r="D574" s="9">
        <f t="shared" si="34"/>
        <v>0.98009326661132823</v>
      </c>
      <c r="E574" s="9">
        <f t="shared" si="35"/>
        <v>1.9906733388671771E-2</v>
      </c>
      <c r="T574" s="9"/>
      <c r="U574" s="9"/>
      <c r="V574" s="9"/>
      <c r="W574" s="17"/>
      <c r="X574" s="9"/>
    </row>
    <row r="575" spans="2:24">
      <c r="B575" s="9">
        <f t="shared" si="36"/>
        <v>7.8472099971278997</v>
      </c>
      <c r="C575" s="9">
        <f t="shared" si="33"/>
        <v>9.8848481999624562E-3</v>
      </c>
      <c r="D575" s="9">
        <f t="shared" si="34"/>
        <v>0.98023030360007513</v>
      </c>
      <c r="E575" s="9">
        <f t="shared" si="35"/>
        <v>1.9769696399924874E-2</v>
      </c>
      <c r="T575" s="9"/>
      <c r="U575" s="9"/>
      <c r="V575" s="9"/>
      <c r="W575" s="17"/>
      <c r="X575" s="9"/>
    </row>
    <row r="576" spans="2:24">
      <c r="B576" s="9">
        <f t="shared" si="36"/>
        <v>7.8610255076860476</v>
      </c>
      <c r="C576" s="9">
        <f t="shared" si="33"/>
        <v>9.8168013835865948E-3</v>
      </c>
      <c r="D576" s="9">
        <f t="shared" si="34"/>
        <v>0.98036639723282681</v>
      </c>
      <c r="E576" s="9">
        <f t="shared" si="35"/>
        <v>1.9633602767173186E-2</v>
      </c>
      <c r="T576" s="9"/>
      <c r="U576" s="9"/>
      <c r="V576" s="9"/>
      <c r="W576" s="17"/>
      <c r="X576" s="9"/>
    </row>
    <row r="577" spans="2:24">
      <c r="B577" s="9">
        <f t="shared" si="36"/>
        <v>7.8748410182441955</v>
      </c>
      <c r="C577" s="9">
        <f t="shared" si="33"/>
        <v>9.7492229981997781E-3</v>
      </c>
      <c r="D577" s="9">
        <f t="shared" si="34"/>
        <v>0.9805015540036004</v>
      </c>
      <c r="E577" s="9">
        <f t="shared" si="35"/>
        <v>1.9498445996399605E-2</v>
      </c>
      <c r="T577" s="9"/>
      <c r="U577" s="9"/>
      <c r="V577" s="9"/>
      <c r="W577" s="17"/>
      <c r="X577" s="9"/>
    </row>
    <row r="578" spans="2:24">
      <c r="B578" s="9">
        <f t="shared" si="36"/>
        <v>7.8886565288023434</v>
      </c>
      <c r="C578" s="9">
        <f t="shared" si="33"/>
        <v>9.6821098191457629E-3</v>
      </c>
      <c r="D578" s="9">
        <f t="shared" si="34"/>
        <v>0.98063578036170851</v>
      </c>
      <c r="E578" s="9">
        <f t="shared" si="35"/>
        <v>1.9364219638291491E-2</v>
      </c>
      <c r="T578" s="9"/>
      <c r="U578" s="9"/>
      <c r="V578" s="9"/>
      <c r="W578" s="17"/>
      <c r="X578" s="9"/>
    </row>
    <row r="579" spans="2:24">
      <c r="B579" s="9">
        <f t="shared" si="36"/>
        <v>7.9024720393604913</v>
      </c>
      <c r="C579" s="9">
        <f t="shared" si="33"/>
        <v>9.6154586439666789E-3</v>
      </c>
      <c r="D579" s="9">
        <f t="shared" si="34"/>
        <v>0.98076908271206664</v>
      </c>
      <c r="E579" s="9">
        <f t="shared" si="35"/>
        <v>1.9230917287933358E-2</v>
      </c>
      <c r="T579" s="9"/>
      <c r="U579" s="9"/>
      <c r="V579" s="9"/>
      <c r="W579" s="17"/>
      <c r="X579" s="9"/>
    </row>
    <row r="580" spans="2:24">
      <c r="B580" s="9">
        <f t="shared" si="36"/>
        <v>7.9162875499186391</v>
      </c>
      <c r="C580" s="9">
        <f t="shared" si="33"/>
        <v>9.5492662922502212E-3</v>
      </c>
      <c r="D580" s="9">
        <f t="shared" si="34"/>
        <v>0.98090146741549955</v>
      </c>
      <c r="E580" s="9">
        <f t="shared" si="35"/>
        <v>1.9098532584500449E-2</v>
      </c>
      <c r="T580" s="9"/>
      <c r="U580" s="9"/>
      <c r="V580" s="9"/>
      <c r="W580" s="17"/>
      <c r="X580" s="9"/>
    </row>
    <row r="581" spans="2:24">
      <c r="B581" s="9">
        <f t="shared" si="36"/>
        <v>7.930103060476787</v>
      </c>
      <c r="C581" s="9">
        <f t="shared" si="33"/>
        <v>9.483529605477891E-3</v>
      </c>
      <c r="D581" s="9">
        <f t="shared" si="34"/>
        <v>0.98103294078904424</v>
      </c>
      <c r="E581" s="9">
        <f t="shared" si="35"/>
        <v>1.8967059210955761E-2</v>
      </c>
      <c r="T581" s="9"/>
      <c r="U581" s="9"/>
      <c r="V581" s="9"/>
      <c r="W581" s="17"/>
      <c r="X581" s="9"/>
    </row>
    <row r="582" spans="2:24">
      <c r="B582" s="9">
        <f t="shared" si="36"/>
        <v>7.9439185710349349</v>
      </c>
      <c r="C582" s="9">
        <f t="shared" si="33"/>
        <v>9.4182454468742759E-3</v>
      </c>
      <c r="D582" s="9">
        <f t="shared" si="34"/>
        <v>0.9811635091062515</v>
      </c>
      <c r="E582" s="9">
        <f t="shared" si="35"/>
        <v>1.8836490893748503E-2</v>
      </c>
      <c r="T582" s="9"/>
      <c r="U582" s="9"/>
      <c r="V582" s="9"/>
      <c r="W582" s="17"/>
      <c r="X582" s="9"/>
    </row>
    <row r="583" spans="2:24">
      <c r="B583" s="9">
        <f t="shared" si="36"/>
        <v>7.9577340815930828</v>
      </c>
      <c r="C583" s="9">
        <f t="shared" si="33"/>
        <v>9.3534107012573729E-3</v>
      </c>
      <c r="D583" s="9">
        <f t="shared" si="34"/>
        <v>0.98129317859748522</v>
      </c>
      <c r="E583" s="9">
        <f t="shared" si="35"/>
        <v>1.8706821402514784E-2</v>
      </c>
      <c r="T583" s="9"/>
      <c r="U583" s="9"/>
      <c r="V583" s="9"/>
      <c r="W583" s="17"/>
      <c r="X583" s="9"/>
    </row>
    <row r="584" spans="2:24">
      <c r="B584" s="9">
        <f t="shared" si="36"/>
        <v>7.9715495921512307</v>
      </c>
      <c r="C584" s="9">
        <f t="shared" ref="C584:C647" si="37">IFERROR((B584^($B$3-1)*EXP(-B584/$B$4))/(($B$4^$B$3)*(EXP(GAMMALN($B$3)))),0)</f>
        <v>9.2890222748899451E-3</v>
      </c>
      <c r="D584" s="9">
        <f t="shared" ref="D584:D647" si="38">GAMMADIST(B584,$B$3,$B$4,1)</f>
        <v>0.98142195545022015</v>
      </c>
      <c r="E584" s="9">
        <f t="shared" ref="E584:E647" si="39">1-D584</f>
        <v>1.8578044549779849E-2</v>
      </c>
      <c r="T584" s="9"/>
      <c r="U584" s="9"/>
      <c r="V584" s="9"/>
      <c r="W584" s="17"/>
      <c r="X584" s="9"/>
    </row>
    <row r="585" spans="2:24">
      <c r="B585" s="9">
        <f t="shared" ref="B585:B648" si="40">B584+($B$7+$B$1007)/1000</f>
        <v>7.9853651027093786</v>
      </c>
      <c r="C585" s="9">
        <f t="shared" si="37"/>
        <v>9.2250770953318881E-3</v>
      </c>
      <c r="D585" s="9">
        <f t="shared" si="38"/>
        <v>0.98154984580933624</v>
      </c>
      <c r="E585" s="9">
        <f t="shared" si="39"/>
        <v>1.8450154190663759E-2</v>
      </c>
      <c r="T585" s="9"/>
      <c r="U585" s="9"/>
      <c r="V585" s="9"/>
      <c r="W585" s="17"/>
      <c r="X585" s="9"/>
    </row>
    <row r="586" spans="2:24">
      <c r="B586" s="9">
        <f t="shared" si="40"/>
        <v>7.9991806132675265</v>
      </c>
      <c r="C586" s="9">
        <f t="shared" si="37"/>
        <v>9.1615721112936303E-3</v>
      </c>
      <c r="D586" s="9">
        <f t="shared" si="38"/>
        <v>0.9816768557774127</v>
      </c>
      <c r="E586" s="9">
        <f t="shared" si="39"/>
        <v>1.8323144222587295E-2</v>
      </c>
      <c r="T586" s="9"/>
      <c r="U586" s="9"/>
      <c r="V586" s="9"/>
      <c r="W586" s="17"/>
      <c r="X586" s="9"/>
    </row>
    <row r="587" spans="2:24">
      <c r="B587" s="9">
        <f t="shared" si="40"/>
        <v>8.0129961238256744</v>
      </c>
      <c r="C587" s="9">
        <f t="shared" si="37"/>
        <v>9.0985042924905252E-3</v>
      </c>
      <c r="D587" s="9">
        <f t="shared" si="38"/>
        <v>0.98180299141501892</v>
      </c>
      <c r="E587" s="9">
        <f t="shared" si="39"/>
        <v>1.8197008584981078E-2</v>
      </c>
      <c r="T587" s="9"/>
      <c r="U587" s="9"/>
      <c r="V587" s="9"/>
      <c r="W587" s="17"/>
      <c r="X587" s="9"/>
    </row>
    <row r="588" spans="2:24">
      <c r="B588" s="9">
        <f t="shared" si="40"/>
        <v>8.0268116343838223</v>
      </c>
      <c r="C588" s="9">
        <f t="shared" si="37"/>
        <v>9.0358706294982639E-3</v>
      </c>
      <c r="D588" s="9">
        <f t="shared" si="38"/>
        <v>0.98192825874100342</v>
      </c>
      <c r="E588" s="9">
        <f t="shared" si="39"/>
        <v>1.8071741258996576E-2</v>
      </c>
      <c r="T588" s="9"/>
      <c r="U588" s="9"/>
      <c r="V588" s="9"/>
      <c r="W588" s="17"/>
      <c r="X588" s="9"/>
    </row>
    <row r="589" spans="2:24">
      <c r="B589" s="9">
        <f t="shared" si="40"/>
        <v>8.0406271449419702</v>
      </c>
      <c r="C589" s="9">
        <f t="shared" si="37"/>
        <v>8.9736681336092684E-3</v>
      </c>
      <c r="D589" s="9">
        <f t="shared" si="38"/>
        <v>0.98205266373278144</v>
      </c>
      <c r="E589" s="9">
        <f t="shared" si="39"/>
        <v>1.7947336267218561E-2</v>
      </c>
      <c r="T589" s="9"/>
      <c r="U589" s="9"/>
      <c r="V589" s="9"/>
      <c r="W589" s="17"/>
      <c r="X589" s="9"/>
    </row>
    <row r="590" spans="2:24">
      <c r="B590" s="9">
        <f t="shared" si="40"/>
        <v>8.0544426555001181</v>
      </c>
      <c r="C590" s="9">
        <f t="shared" si="37"/>
        <v>8.9118938366900737E-3</v>
      </c>
      <c r="D590" s="9">
        <f t="shared" si="38"/>
        <v>0.98217621232661989</v>
      </c>
      <c r="E590" s="9">
        <f t="shared" si="39"/>
        <v>1.7823787673380109E-2</v>
      </c>
      <c r="T590" s="9"/>
      <c r="U590" s="9"/>
      <c r="V590" s="9"/>
      <c r="W590" s="17"/>
      <c r="X590" s="9"/>
    </row>
    <row r="591" spans="2:24">
      <c r="B591" s="9">
        <f t="shared" si="40"/>
        <v>8.068258166058266</v>
      </c>
      <c r="C591" s="9">
        <f t="shared" si="37"/>
        <v>8.8505447910397095E-3</v>
      </c>
      <c r="D591" s="9">
        <f t="shared" si="38"/>
        <v>0.98229891041792061</v>
      </c>
      <c r="E591" s="9">
        <f t="shared" si="39"/>
        <v>1.7701089582079388E-2</v>
      </c>
      <c r="T591" s="9"/>
      <c r="U591" s="9"/>
      <c r="V591" s="9"/>
      <c r="W591" s="17"/>
      <c r="X591" s="9"/>
    </row>
    <row r="592" spans="2:24">
      <c r="B592" s="9">
        <f t="shared" si="40"/>
        <v>8.0820736766164138</v>
      </c>
      <c r="C592" s="9">
        <f t="shared" si="37"/>
        <v>8.7896180692490274E-3</v>
      </c>
      <c r="D592" s="9">
        <f t="shared" si="38"/>
        <v>0.9824207638615019</v>
      </c>
      <c r="E592" s="9">
        <f t="shared" si="39"/>
        <v>1.75792361384981E-2</v>
      </c>
      <c r="T592" s="9"/>
      <c r="U592" s="9"/>
      <c r="V592" s="9"/>
      <c r="W592" s="17"/>
      <c r="X592" s="9"/>
    </row>
    <row r="593" spans="2:24">
      <c r="B593" s="9">
        <f t="shared" si="40"/>
        <v>8.0958891871745617</v>
      </c>
      <c r="C593" s="9">
        <f t="shared" si="37"/>
        <v>8.7291107640610297E-3</v>
      </c>
      <c r="D593" s="9">
        <f t="shared" si="38"/>
        <v>0.98254177847187796</v>
      </c>
      <c r="E593" s="9">
        <f t="shared" si="39"/>
        <v>1.7458221528122042E-2</v>
      </c>
      <c r="T593" s="9"/>
      <c r="U593" s="9"/>
      <c r="V593" s="9"/>
      <c r="W593" s="17"/>
      <c r="X593" s="9"/>
    </row>
    <row r="594" spans="2:24">
      <c r="B594" s="9">
        <f t="shared" si="40"/>
        <v>8.1097046977327096</v>
      </c>
      <c r="C594" s="9">
        <f t="shared" si="37"/>
        <v>8.6690199882321316E-3</v>
      </c>
      <c r="D594" s="9">
        <f t="shared" si="38"/>
        <v>0.98266196002353579</v>
      </c>
      <c r="E594" s="9">
        <f t="shared" si="39"/>
        <v>1.7338039976464215E-2</v>
      </c>
      <c r="T594" s="9"/>
      <c r="U594" s="9"/>
      <c r="V594" s="9"/>
      <c r="W594" s="17"/>
      <c r="X594" s="9"/>
    </row>
    <row r="595" spans="2:24">
      <c r="B595" s="9">
        <f t="shared" si="40"/>
        <v>8.1235202082908575</v>
      </c>
      <c r="C595" s="9">
        <f t="shared" si="37"/>
        <v>8.6093428743943944E-3</v>
      </c>
      <c r="D595" s="9">
        <f t="shared" si="38"/>
        <v>0.98278131425121118</v>
      </c>
      <c r="E595" s="9">
        <f t="shared" si="39"/>
        <v>1.721868574878882E-2</v>
      </c>
      <c r="T595" s="9"/>
      <c r="U595" s="9"/>
      <c r="V595" s="9"/>
      <c r="W595" s="17"/>
      <c r="X595" s="9"/>
    </row>
    <row r="596" spans="2:24">
      <c r="B596" s="9">
        <f t="shared" si="40"/>
        <v>8.1373357188490054</v>
      </c>
      <c r="C596" s="9">
        <f t="shared" si="37"/>
        <v>8.5500765749186997E-3</v>
      </c>
      <c r="D596" s="9">
        <f t="shared" si="38"/>
        <v>0.98289984685016263</v>
      </c>
      <c r="E596" s="9">
        <f t="shared" si="39"/>
        <v>1.7100153149837372E-2</v>
      </c>
      <c r="T596" s="9"/>
      <c r="U596" s="9"/>
      <c r="V596" s="9"/>
      <c r="W596" s="17"/>
      <c r="X596" s="9"/>
    </row>
    <row r="597" spans="2:24">
      <c r="B597" s="9">
        <f t="shared" si="40"/>
        <v>8.1511512294071533</v>
      </c>
      <c r="C597" s="9">
        <f t="shared" si="37"/>
        <v>8.4912182617788712E-3</v>
      </c>
      <c r="D597" s="9">
        <f t="shared" si="38"/>
        <v>0.9830175634764422</v>
      </c>
      <c r="E597" s="9">
        <f t="shared" si="39"/>
        <v>1.6982436523557798E-2</v>
      </c>
      <c r="T597" s="9"/>
      <c r="U597" s="9"/>
      <c r="V597" s="9"/>
      <c r="W597" s="17"/>
      <c r="X597" s="9"/>
    </row>
    <row r="598" spans="2:24">
      <c r="B598" s="9">
        <f t="shared" si="40"/>
        <v>8.1649667399653012</v>
      </c>
      <c r="C598" s="9">
        <f t="shared" si="37"/>
        <v>8.4327651264167278E-3</v>
      </c>
      <c r="D598" s="9">
        <f t="shared" si="38"/>
        <v>0.98313446974716656</v>
      </c>
      <c r="E598" s="9">
        <f t="shared" si="39"/>
        <v>1.6865530252833438E-2</v>
      </c>
      <c r="T598" s="9"/>
      <c r="U598" s="9"/>
      <c r="V598" s="9"/>
      <c r="W598" s="17"/>
      <c r="X598" s="9"/>
    </row>
    <row r="599" spans="2:24">
      <c r="B599" s="9">
        <f t="shared" si="40"/>
        <v>8.1787822505234491</v>
      </c>
      <c r="C599" s="9">
        <f t="shared" si="37"/>
        <v>8.3747143796080691E-3</v>
      </c>
      <c r="D599" s="9">
        <f t="shared" si="38"/>
        <v>0.98325057124078385</v>
      </c>
      <c r="E599" s="9">
        <f t="shared" si="39"/>
        <v>1.6749428759216145E-2</v>
      </c>
      <c r="T599" s="9"/>
      <c r="U599" s="9"/>
      <c r="V599" s="9"/>
      <c r="W599" s="17"/>
      <c r="X599" s="9"/>
    </row>
    <row r="600" spans="2:24">
      <c r="B600" s="9">
        <f t="shared" si="40"/>
        <v>8.192597761081597</v>
      </c>
      <c r="C600" s="9">
        <f t="shared" si="37"/>
        <v>8.3170632513295747E-3</v>
      </c>
      <c r="D600" s="9">
        <f t="shared" si="38"/>
        <v>0.98336587349734084</v>
      </c>
      <c r="E600" s="9">
        <f t="shared" si="39"/>
        <v>1.6634126502659163E-2</v>
      </c>
      <c r="T600" s="9"/>
      <c r="U600" s="9"/>
      <c r="V600" s="9"/>
      <c r="W600" s="17"/>
      <c r="X600" s="9"/>
    </row>
    <row r="601" spans="2:24">
      <c r="B601" s="9">
        <f t="shared" si="40"/>
        <v>8.2064132716397449</v>
      </c>
      <c r="C601" s="9">
        <f t="shared" si="37"/>
        <v>8.2598089906266315E-3</v>
      </c>
      <c r="D601" s="9">
        <f t="shared" si="38"/>
        <v>0.98348038201874677</v>
      </c>
      <c r="E601" s="9">
        <f t="shared" si="39"/>
        <v>1.6519617981253232E-2</v>
      </c>
      <c r="T601" s="9"/>
      <c r="U601" s="9"/>
      <c r="V601" s="9"/>
      <c r="W601" s="17"/>
      <c r="X601" s="9"/>
    </row>
    <row r="602" spans="2:24">
      <c r="B602" s="9">
        <f t="shared" si="40"/>
        <v>8.2202287821978928</v>
      </c>
      <c r="C602" s="9">
        <f t="shared" si="37"/>
        <v>8.2029488654820678E-3</v>
      </c>
      <c r="D602" s="9">
        <f t="shared" si="38"/>
        <v>0.98359410226903587</v>
      </c>
      <c r="E602" s="9">
        <f t="shared" si="39"/>
        <v>1.6405897730964125E-2</v>
      </c>
      <c r="T602" s="9"/>
      <c r="U602" s="9"/>
      <c r="V602" s="9"/>
      <c r="W602" s="17"/>
      <c r="X602" s="9"/>
    </row>
    <row r="603" spans="2:24">
      <c r="B603" s="9">
        <f t="shared" si="40"/>
        <v>8.2340442927560407</v>
      </c>
      <c r="C603" s="9">
        <f t="shared" si="37"/>
        <v>8.1464801626857843E-3</v>
      </c>
      <c r="D603" s="9">
        <f t="shared" si="38"/>
        <v>0.98370703967462847</v>
      </c>
      <c r="E603" s="9">
        <f t="shared" si="39"/>
        <v>1.629296032537153E-2</v>
      </c>
      <c r="T603" s="9"/>
      <c r="U603" s="9"/>
      <c r="V603" s="9"/>
      <c r="W603" s="17"/>
      <c r="X603" s="9"/>
    </row>
    <row r="604" spans="2:24">
      <c r="B604" s="9">
        <f t="shared" si="40"/>
        <v>8.2478598033141886</v>
      </c>
      <c r="C604" s="9">
        <f t="shared" si="37"/>
        <v>8.0904001877052899E-3</v>
      </c>
      <c r="D604" s="9">
        <f t="shared" si="38"/>
        <v>0.98381919962458941</v>
      </c>
      <c r="E604" s="9">
        <f t="shared" si="39"/>
        <v>1.6180800375410587E-2</v>
      </c>
      <c r="T604" s="9"/>
      <c r="U604" s="9"/>
      <c r="V604" s="9"/>
      <c r="W604" s="17"/>
      <c r="X604" s="9"/>
    </row>
    <row r="605" spans="2:24">
      <c r="B605" s="9">
        <f t="shared" si="40"/>
        <v>8.2616753138723364</v>
      </c>
      <c r="C605" s="9">
        <f t="shared" si="37"/>
        <v>8.0347062645571218E-3</v>
      </c>
      <c r="D605" s="9">
        <f t="shared" si="38"/>
        <v>0.9839305874708858</v>
      </c>
      <c r="E605" s="9">
        <f t="shared" si="39"/>
        <v>1.6069412529114202E-2</v>
      </c>
      <c r="T605" s="9"/>
      <c r="U605" s="9"/>
      <c r="V605" s="9"/>
      <c r="W605" s="17"/>
      <c r="X605" s="9"/>
    </row>
    <row r="606" spans="2:24">
      <c r="B606" s="9">
        <f t="shared" si="40"/>
        <v>8.2754908244304843</v>
      </c>
      <c r="C606" s="9">
        <f t="shared" si="37"/>
        <v>7.9793957356791567E-3</v>
      </c>
      <c r="D606" s="9">
        <f t="shared" si="38"/>
        <v>0.98404120852864163</v>
      </c>
      <c r="E606" s="9">
        <f t="shared" si="39"/>
        <v>1.5958791471358369E-2</v>
      </c>
      <c r="T606" s="9"/>
      <c r="U606" s="9"/>
      <c r="V606" s="9"/>
      <c r="W606" s="17"/>
      <c r="X606" s="9"/>
    </row>
    <row r="607" spans="2:24">
      <c r="B607" s="9">
        <f t="shared" si="40"/>
        <v>8.2893063349886322</v>
      </c>
      <c r="C607" s="9">
        <f t="shared" si="37"/>
        <v>7.9244659618038071E-3</v>
      </c>
      <c r="D607" s="9">
        <f t="shared" si="38"/>
        <v>0.98415106807639241</v>
      </c>
      <c r="E607" s="9">
        <f t="shared" si="39"/>
        <v>1.584893192360759E-2</v>
      </c>
      <c r="T607" s="9"/>
      <c r="U607" s="9"/>
      <c r="V607" s="9"/>
      <c r="W607" s="17"/>
      <c r="X607" s="9"/>
    </row>
    <row r="608" spans="2:24">
      <c r="B608" s="9">
        <f t="shared" si="40"/>
        <v>8.3031218455467801</v>
      </c>
      <c r="C608" s="9">
        <f t="shared" si="37"/>
        <v>7.8699143218320684E-3</v>
      </c>
      <c r="D608" s="9">
        <f t="shared" si="38"/>
        <v>0.98426017135633581</v>
      </c>
      <c r="E608" s="9">
        <f t="shared" si="39"/>
        <v>1.5739828643664189E-2</v>
      </c>
      <c r="T608" s="9"/>
      <c r="U608" s="9"/>
      <c r="V608" s="9"/>
      <c r="W608" s="17"/>
      <c r="X608" s="9"/>
    </row>
    <row r="609" spans="2:24">
      <c r="B609" s="9">
        <f t="shared" si="40"/>
        <v>8.316937356104928</v>
      </c>
      <c r="C609" s="9">
        <f t="shared" si="37"/>
        <v>7.8157382127084594E-3</v>
      </c>
      <c r="D609" s="9">
        <f t="shared" si="38"/>
        <v>0.98436852357458304</v>
      </c>
      <c r="E609" s="9">
        <f t="shared" si="39"/>
        <v>1.5631476425416957E-2</v>
      </c>
      <c r="T609" s="9"/>
      <c r="U609" s="9"/>
      <c r="V609" s="9"/>
      <c r="W609" s="17"/>
      <c r="X609" s="9"/>
    </row>
    <row r="610" spans="2:24">
      <c r="B610" s="9">
        <f t="shared" si="40"/>
        <v>8.3307528666630759</v>
      </c>
      <c r="C610" s="9">
        <f t="shared" si="37"/>
        <v>7.7619350492968038E-3</v>
      </c>
      <c r="D610" s="9">
        <f t="shared" si="38"/>
        <v>0.98447612990140643</v>
      </c>
      <c r="E610" s="9">
        <f t="shared" si="39"/>
        <v>1.5523870098593573E-2</v>
      </c>
      <c r="T610" s="9"/>
      <c r="U610" s="9"/>
      <c r="V610" s="9"/>
      <c r="W610" s="17"/>
      <c r="X610" s="9"/>
    </row>
    <row r="611" spans="2:24">
      <c r="B611" s="9">
        <f t="shared" si="40"/>
        <v>8.3445683772212238</v>
      </c>
      <c r="C611" s="9">
        <f t="shared" si="37"/>
        <v>7.7085022642568793E-3</v>
      </c>
      <c r="D611" s="9">
        <f t="shared" si="38"/>
        <v>0.9845829954714862</v>
      </c>
      <c r="E611" s="9">
        <f t="shared" si="39"/>
        <v>1.54170045285138E-2</v>
      </c>
      <c r="T611" s="9"/>
      <c r="U611" s="9"/>
      <c r="V611" s="9"/>
      <c r="W611" s="17"/>
      <c r="X611" s="9"/>
    </row>
    <row r="612" spans="2:24">
      <c r="B612" s="9">
        <f t="shared" si="40"/>
        <v>8.3583838877793717</v>
      </c>
      <c r="C612" s="9">
        <f t="shared" si="37"/>
        <v>7.6554373079219104E-3</v>
      </c>
      <c r="D612" s="9">
        <f t="shared" si="38"/>
        <v>0.98468912538415621</v>
      </c>
      <c r="E612" s="9">
        <f t="shared" si="39"/>
        <v>1.5310874615843795E-2</v>
      </c>
      <c r="T612" s="9"/>
      <c r="U612" s="9"/>
      <c r="V612" s="9"/>
      <c r="W612" s="17"/>
      <c r="X612" s="9"/>
    </row>
    <row r="613" spans="2:24">
      <c r="B613" s="9">
        <f t="shared" si="40"/>
        <v>8.3721993983375196</v>
      </c>
      <c r="C613" s="9">
        <f t="shared" si="37"/>
        <v>7.6027376481769002E-3</v>
      </c>
      <c r="D613" s="9">
        <f t="shared" si="38"/>
        <v>0.98479452470364626</v>
      </c>
      <c r="E613" s="9">
        <f t="shared" si="39"/>
        <v>1.5205475296353743E-2</v>
      </c>
      <c r="T613" s="9"/>
      <c r="U613" s="9"/>
      <c r="V613" s="9"/>
      <c r="W613" s="17"/>
      <c r="X613" s="9"/>
    </row>
    <row r="614" spans="2:24">
      <c r="B614" s="9">
        <f t="shared" si="40"/>
        <v>8.3860149088956675</v>
      </c>
      <c r="C614" s="9">
        <f t="shared" si="37"/>
        <v>7.5504007703378131E-3</v>
      </c>
      <c r="D614" s="9">
        <f t="shared" si="38"/>
        <v>0.98489919845932439</v>
      </c>
      <c r="E614" s="9">
        <f t="shared" si="39"/>
        <v>1.5100801540675612E-2</v>
      </c>
      <c r="T614" s="9"/>
      <c r="U614" s="9"/>
      <c r="V614" s="9"/>
      <c r="W614" s="17"/>
      <c r="X614" s="9"/>
    </row>
    <row r="615" spans="2:24">
      <c r="B615" s="9">
        <f t="shared" si="40"/>
        <v>8.3998304194538154</v>
      </c>
      <c r="C615" s="9">
        <f t="shared" si="37"/>
        <v>7.4984241770315752E-3</v>
      </c>
      <c r="D615" s="9">
        <f t="shared" si="38"/>
        <v>0.98500315164593688</v>
      </c>
      <c r="E615" s="9">
        <f t="shared" si="39"/>
        <v>1.4996848354063119E-2</v>
      </c>
      <c r="T615" s="9"/>
      <c r="U615" s="9"/>
      <c r="V615" s="9"/>
      <c r="W615" s="17"/>
      <c r="X615" s="9"/>
    </row>
    <row r="616" spans="2:24">
      <c r="B616" s="9">
        <f t="shared" si="40"/>
        <v>8.4136459300119633</v>
      </c>
      <c r="C616" s="9">
        <f t="shared" si="37"/>
        <v>7.4468053880769073E-3</v>
      </c>
      <c r="D616" s="9">
        <f t="shared" si="38"/>
        <v>0.98510638922384619</v>
      </c>
      <c r="E616" s="9">
        <f t="shared" si="39"/>
        <v>1.4893610776153809E-2</v>
      </c>
      <c r="T616" s="9"/>
      <c r="U616" s="9"/>
      <c r="V616" s="9"/>
      <c r="W616" s="17"/>
      <c r="X616" s="9"/>
    </row>
    <row r="617" spans="2:24">
      <c r="B617" s="9">
        <f t="shared" si="40"/>
        <v>8.4274614405701112</v>
      </c>
      <c r="C617" s="9">
        <f t="shared" si="37"/>
        <v>7.3955419403659763E-3</v>
      </c>
      <c r="D617" s="9">
        <f t="shared" si="38"/>
        <v>0.98520891611926809</v>
      </c>
      <c r="E617" s="9">
        <f t="shared" si="39"/>
        <v>1.4791083880731914E-2</v>
      </c>
      <c r="T617" s="9"/>
      <c r="U617" s="9"/>
      <c r="V617" s="9"/>
      <c r="W617" s="17"/>
      <c r="X617" s="9"/>
    </row>
    <row r="618" spans="2:24">
      <c r="B618" s="9">
        <f t="shared" si="40"/>
        <v>8.441276951128259</v>
      </c>
      <c r="C618" s="9">
        <f t="shared" si="37"/>
        <v>7.3446313877468701E-3</v>
      </c>
      <c r="D618" s="9">
        <f t="shared" si="38"/>
        <v>0.98531073722450624</v>
      </c>
      <c r="E618" s="9">
        <f t="shared" si="39"/>
        <v>1.4689262775493761E-2</v>
      </c>
      <c r="T618" s="9"/>
      <c r="U618" s="9"/>
      <c r="V618" s="9"/>
      <c r="W618" s="17"/>
      <c r="X618" s="9"/>
    </row>
    <row r="619" spans="2:24">
      <c r="B619" s="9">
        <f t="shared" si="40"/>
        <v>8.4550924616864069</v>
      </c>
      <c r="C619" s="9">
        <f t="shared" si="37"/>
        <v>7.2940713009068603E-3</v>
      </c>
      <c r="D619" s="9">
        <f t="shared" si="38"/>
        <v>0.98541185739818626</v>
      </c>
      <c r="E619" s="9">
        <f t="shared" si="39"/>
        <v>1.4588142601813736E-2</v>
      </c>
      <c r="T619" s="9"/>
      <c r="U619" s="9"/>
      <c r="V619" s="9"/>
      <c r="W619" s="17"/>
      <c r="X619" s="9"/>
    </row>
    <row r="620" spans="2:24">
      <c r="B620" s="9">
        <f t="shared" si="40"/>
        <v>8.4689079722445548</v>
      </c>
      <c r="C620" s="9">
        <f t="shared" si="37"/>
        <v>7.2438592672564965E-3</v>
      </c>
      <c r="D620" s="9">
        <f t="shared" si="38"/>
        <v>0.98551228146548697</v>
      </c>
      <c r="E620" s="9">
        <f t="shared" si="39"/>
        <v>1.4487718534513028E-2</v>
      </c>
      <c r="T620" s="9"/>
      <c r="U620" s="9"/>
      <c r="V620" s="9"/>
      <c r="W620" s="17"/>
      <c r="X620" s="9"/>
    </row>
    <row r="621" spans="2:24">
      <c r="B621" s="9">
        <f t="shared" si="40"/>
        <v>8.4827234828027027</v>
      </c>
      <c r="C621" s="9">
        <f t="shared" si="37"/>
        <v>7.1939928908144723E-3</v>
      </c>
      <c r="D621" s="9">
        <f t="shared" si="38"/>
        <v>0.98561201421837108</v>
      </c>
      <c r="E621" s="9">
        <f t="shared" si="39"/>
        <v>1.438798578162892E-2</v>
      </c>
      <c r="T621" s="9"/>
      <c r="U621" s="9"/>
      <c r="V621" s="9"/>
      <c r="W621" s="17"/>
      <c r="X621" s="9"/>
    </row>
    <row r="622" spans="2:24">
      <c r="B622" s="9">
        <f t="shared" si="40"/>
        <v>8.4965389933608506</v>
      </c>
      <c r="C622" s="9">
        <f t="shared" si="37"/>
        <v>7.1444697920933021E-3</v>
      </c>
      <c r="D622" s="9">
        <f t="shared" si="38"/>
        <v>0.98571106041581336</v>
      </c>
      <c r="E622" s="9">
        <f t="shared" si="39"/>
        <v>1.4288939584186644E-2</v>
      </c>
      <c r="T622" s="9"/>
      <c r="U622" s="9"/>
      <c r="V622" s="9"/>
      <c r="W622" s="17"/>
      <c r="X622" s="9"/>
    </row>
    <row r="623" spans="2:24">
      <c r="B623" s="9">
        <f t="shared" si="40"/>
        <v>8.5103545039189985</v>
      </c>
      <c r="C623" s="9">
        <f t="shared" si="37"/>
        <v>7.0952876079857794E-3</v>
      </c>
      <c r="D623" s="9">
        <f t="shared" si="38"/>
        <v>0.98580942478402844</v>
      </c>
      <c r="E623" s="9">
        <f t="shared" si="39"/>
        <v>1.4190575215971557E-2</v>
      </c>
      <c r="T623" s="9"/>
      <c r="U623" s="9"/>
      <c r="V623" s="9"/>
      <c r="W623" s="17"/>
      <c r="X623" s="9"/>
    </row>
    <row r="624" spans="2:24">
      <c r="B624" s="9">
        <f t="shared" si="40"/>
        <v>8.5241700144771464</v>
      </c>
      <c r="C624" s="9">
        <f t="shared" si="37"/>
        <v>7.0464439916522095E-3</v>
      </c>
      <c r="D624" s="9">
        <f t="shared" si="38"/>
        <v>0.98590711201669556</v>
      </c>
      <c r="E624" s="9">
        <f t="shared" si="39"/>
        <v>1.4092887983304436E-2</v>
      </c>
      <c r="T624" s="9"/>
      <c r="U624" s="9"/>
      <c r="V624" s="9"/>
      <c r="W624" s="17"/>
      <c r="X624" s="9"/>
    </row>
    <row r="625" spans="2:24">
      <c r="B625" s="9">
        <f t="shared" si="40"/>
        <v>8.5379855250352943</v>
      </c>
      <c r="C625" s="9">
        <f t="shared" si="37"/>
        <v>6.997936612408431E-3</v>
      </c>
      <c r="D625" s="9">
        <f t="shared" si="38"/>
        <v>0.98600412677518312</v>
      </c>
      <c r="E625" s="9">
        <f t="shared" si="39"/>
        <v>1.3995873224816879E-2</v>
      </c>
      <c r="T625" s="9"/>
      <c r="U625" s="9"/>
      <c r="V625" s="9"/>
      <c r="W625" s="17"/>
      <c r="X625" s="9"/>
    </row>
    <row r="626" spans="2:24">
      <c r="B626" s="9">
        <f t="shared" si="40"/>
        <v>8.5518010355934422</v>
      </c>
      <c r="C626" s="9">
        <f t="shared" si="37"/>
        <v>6.9497631556145988E-3</v>
      </c>
      <c r="D626" s="9">
        <f t="shared" si="38"/>
        <v>0.98610047368877085</v>
      </c>
      <c r="E626" s="9">
        <f t="shared" si="39"/>
        <v>1.3899526311229149E-2</v>
      </c>
      <c r="T626" s="9"/>
      <c r="U626" s="9"/>
      <c r="V626" s="9"/>
      <c r="W626" s="17"/>
      <c r="X626" s="9"/>
    </row>
    <row r="627" spans="2:24">
      <c r="B627" s="9">
        <f t="shared" si="40"/>
        <v>8.5656165461515901</v>
      </c>
      <c r="C627" s="9">
        <f t="shared" si="37"/>
        <v>6.9019213225647363E-3</v>
      </c>
      <c r="D627" s="9">
        <f t="shared" si="38"/>
        <v>0.98619615735487054</v>
      </c>
      <c r="E627" s="9">
        <f t="shared" si="39"/>
        <v>1.380384264512946E-2</v>
      </c>
      <c r="T627" s="9"/>
      <c r="U627" s="9"/>
      <c r="V627" s="9"/>
      <c r="W627" s="17"/>
      <c r="X627" s="9"/>
    </row>
    <row r="628" spans="2:24">
      <c r="B628" s="9">
        <f t="shared" si="40"/>
        <v>8.579432056709738</v>
      </c>
      <c r="C628" s="9">
        <f t="shared" si="37"/>
        <v>6.854408830377046E-3</v>
      </c>
      <c r="D628" s="9">
        <f t="shared" si="38"/>
        <v>0.98629118233924595</v>
      </c>
      <c r="E628" s="9">
        <f t="shared" si="39"/>
        <v>1.3708817660754047E-2</v>
      </c>
      <c r="T628" s="9"/>
      <c r="U628" s="9"/>
      <c r="V628" s="9"/>
      <c r="W628" s="17"/>
      <c r="X628" s="9"/>
    </row>
    <row r="629" spans="2:24">
      <c r="B629" s="9">
        <f t="shared" si="40"/>
        <v>8.5932475672678859</v>
      </c>
      <c r="C629" s="9">
        <f t="shared" si="37"/>
        <v>6.8072234118849812E-3</v>
      </c>
      <c r="D629" s="9">
        <f t="shared" si="38"/>
        <v>0.98638555317623</v>
      </c>
      <c r="E629" s="9">
        <f t="shared" si="39"/>
        <v>1.3614446823769999E-2</v>
      </c>
      <c r="T629" s="9"/>
      <c r="U629" s="9"/>
      <c r="V629" s="9"/>
      <c r="W629" s="17"/>
      <c r="X629" s="9"/>
    </row>
    <row r="630" spans="2:24">
      <c r="B630" s="9">
        <f t="shared" si="40"/>
        <v>8.6070630778260337</v>
      </c>
      <c r="C630" s="9">
        <f t="shared" si="37"/>
        <v>6.7603628155290581E-3</v>
      </c>
      <c r="D630" s="9">
        <f t="shared" si="38"/>
        <v>0.98647927436894189</v>
      </c>
      <c r="E630" s="9">
        <f t="shared" si="39"/>
        <v>1.3520725631058106E-2</v>
      </c>
      <c r="T630" s="9"/>
      <c r="U630" s="9"/>
      <c r="V630" s="9"/>
      <c r="W630" s="17"/>
      <c r="X630" s="9"/>
    </row>
    <row r="631" spans="2:24">
      <c r="B631" s="9">
        <f t="shared" si="40"/>
        <v>8.6208785883841816</v>
      </c>
      <c r="C631" s="9">
        <f t="shared" si="37"/>
        <v>6.7138248052494203E-3</v>
      </c>
      <c r="D631" s="9">
        <f t="shared" si="38"/>
        <v>0.9865723503895012</v>
      </c>
      <c r="E631" s="9">
        <f t="shared" si="39"/>
        <v>1.3427649610498804E-2</v>
      </c>
      <c r="T631" s="9"/>
      <c r="U631" s="9"/>
      <c r="V631" s="9"/>
      <c r="W631" s="17"/>
      <c r="X631" s="9"/>
    </row>
    <row r="632" spans="2:24">
      <c r="B632" s="9">
        <f t="shared" si="40"/>
        <v>8.6346940989423295</v>
      </c>
      <c r="C632" s="9">
        <f t="shared" si="37"/>
        <v>6.6676071603791369E-3</v>
      </c>
      <c r="D632" s="9">
        <f t="shared" si="38"/>
        <v>0.98666478567924176</v>
      </c>
      <c r="E632" s="9">
        <f t="shared" si="39"/>
        <v>1.3335214320758237E-2</v>
      </c>
      <c r="T632" s="9"/>
      <c r="U632" s="9"/>
      <c r="V632" s="9"/>
      <c r="W632" s="17"/>
      <c r="X632" s="9"/>
    </row>
    <row r="633" spans="2:24">
      <c r="B633" s="9">
        <f t="shared" si="40"/>
        <v>8.6485096095004774</v>
      </c>
      <c r="C633" s="9">
        <f t="shared" si="37"/>
        <v>6.6217076755382444E-3</v>
      </c>
      <c r="D633" s="9">
        <f t="shared" si="38"/>
        <v>0.98675658464892346</v>
      </c>
      <c r="E633" s="9">
        <f t="shared" si="39"/>
        <v>1.3243415351076537E-2</v>
      </c>
      <c r="T633" s="9"/>
      <c r="U633" s="9"/>
      <c r="V633" s="9"/>
      <c r="W633" s="17"/>
      <c r="X633" s="9"/>
    </row>
    <row r="634" spans="2:24">
      <c r="B634" s="9">
        <f t="shared" si="40"/>
        <v>8.6623251200586253</v>
      </c>
      <c r="C634" s="9">
        <f t="shared" si="37"/>
        <v>6.5761241605285037E-3</v>
      </c>
      <c r="D634" s="9">
        <f t="shared" si="38"/>
        <v>0.98684775167894301</v>
      </c>
      <c r="E634" s="9">
        <f t="shared" si="39"/>
        <v>1.3152248321056992E-2</v>
      </c>
      <c r="T634" s="9"/>
      <c r="U634" s="9"/>
      <c r="V634" s="9"/>
      <c r="W634" s="17"/>
      <c r="X634" s="9"/>
    </row>
    <row r="635" spans="2:24">
      <c r="B635" s="9">
        <f t="shared" si="40"/>
        <v>8.6761406306167732</v>
      </c>
      <c r="C635" s="9">
        <f t="shared" si="37"/>
        <v>6.5308544402288985E-3</v>
      </c>
      <c r="D635" s="9">
        <f t="shared" si="38"/>
        <v>0.98693829111954223</v>
      </c>
      <c r="E635" s="9">
        <f t="shared" si="39"/>
        <v>1.3061708880457767E-2</v>
      </c>
      <c r="T635" s="9"/>
      <c r="U635" s="9"/>
      <c r="V635" s="9"/>
      <c r="W635" s="17"/>
      <c r="X635" s="9"/>
    </row>
    <row r="636" spans="2:24">
      <c r="B636" s="9">
        <f t="shared" si="40"/>
        <v>8.6899561411749211</v>
      </c>
      <c r="C636" s="9">
        <f t="shared" si="37"/>
        <v>6.4858963544918383E-3</v>
      </c>
      <c r="D636" s="9">
        <f t="shared" si="38"/>
        <v>0.98702820729101637</v>
      </c>
      <c r="E636" s="9">
        <f t="shared" si="39"/>
        <v>1.2971792708983632E-2</v>
      </c>
      <c r="T636" s="9"/>
      <c r="U636" s="9"/>
      <c r="V636" s="9"/>
      <c r="W636" s="17"/>
      <c r="X636" s="9"/>
    </row>
    <row r="637" spans="2:24">
      <c r="B637" s="9">
        <f t="shared" si="40"/>
        <v>8.703771651733069</v>
      </c>
      <c r="C637" s="9">
        <f t="shared" si="37"/>
        <v>6.4412477580400819E-3</v>
      </c>
      <c r="D637" s="9">
        <f t="shared" si="38"/>
        <v>0.98711750448391988</v>
      </c>
      <c r="E637" s="9">
        <f t="shared" si="39"/>
        <v>1.2882495516080117E-2</v>
      </c>
      <c r="T637" s="9"/>
      <c r="U637" s="9"/>
      <c r="V637" s="9"/>
      <c r="W637" s="17"/>
      <c r="X637" s="9"/>
    </row>
    <row r="638" spans="2:24">
      <c r="B638" s="9">
        <f t="shared" si="40"/>
        <v>8.7175871622912169</v>
      </c>
      <c r="C638" s="9">
        <f t="shared" si="37"/>
        <v>6.3969065203643783E-3</v>
      </c>
      <c r="D638" s="9">
        <f t="shared" si="38"/>
        <v>0.9872061869592712</v>
      </c>
      <c r="E638" s="9">
        <f t="shared" si="39"/>
        <v>1.2793813040728796E-2</v>
      </c>
      <c r="T638" s="9"/>
      <c r="U638" s="9"/>
      <c r="V638" s="9"/>
      <c r="W638" s="17"/>
      <c r="X638" s="9"/>
    </row>
    <row r="639" spans="2:24">
      <c r="B639" s="9">
        <f t="shared" si="40"/>
        <v>8.7314026728493648</v>
      </c>
      <c r="C639" s="9">
        <f t="shared" si="37"/>
        <v>6.3528705256217935E-3</v>
      </c>
      <c r="D639" s="9">
        <f t="shared" si="38"/>
        <v>0.98729425894875644</v>
      </c>
      <c r="E639" s="9">
        <f t="shared" si="39"/>
        <v>1.2705741051243558E-2</v>
      </c>
      <c r="T639" s="9"/>
      <c r="U639" s="9"/>
      <c r="V639" s="9"/>
      <c r="W639" s="17"/>
      <c r="X639" s="9"/>
    </row>
    <row r="640" spans="2:24">
      <c r="B640" s="9">
        <f t="shared" si="40"/>
        <v>8.7452181834075127</v>
      </c>
      <c r="C640" s="9">
        <f t="shared" si="37"/>
        <v>6.3091376725347564E-3</v>
      </c>
      <c r="D640" s="9">
        <f t="shared" si="38"/>
        <v>0.98738172465493046</v>
      </c>
      <c r="E640" s="9">
        <f t="shared" si="39"/>
        <v>1.2618275345069541E-2</v>
      </c>
      <c r="T640" s="9"/>
      <c r="U640" s="9"/>
      <c r="V640" s="9"/>
      <c r="W640" s="17"/>
      <c r="X640" s="9"/>
    </row>
    <row r="641" spans="2:24">
      <c r="B641" s="9">
        <f t="shared" si="40"/>
        <v>8.7590336939656606</v>
      </c>
      <c r="C641" s="9">
        <f t="shared" si="37"/>
        <v>6.2657058742907898E-3</v>
      </c>
      <c r="D641" s="9">
        <f t="shared" si="38"/>
        <v>0.98746858825141837</v>
      </c>
      <c r="E641" s="9">
        <f t="shared" si="39"/>
        <v>1.2531411748581633E-2</v>
      </c>
      <c r="T641" s="9"/>
      <c r="U641" s="9"/>
      <c r="V641" s="9"/>
      <c r="W641" s="17"/>
      <c r="X641" s="9"/>
    </row>
    <row r="642" spans="2:24">
      <c r="B642" s="9">
        <f t="shared" si="40"/>
        <v>8.7728492045238085</v>
      </c>
      <c r="C642" s="9">
        <f t="shared" si="37"/>
        <v>6.2225730584429297E-3</v>
      </c>
      <c r="D642" s="9">
        <f t="shared" si="38"/>
        <v>0.98755485388311415</v>
      </c>
      <c r="E642" s="9">
        <f t="shared" si="39"/>
        <v>1.2445146116885852E-2</v>
      </c>
      <c r="T642" s="9"/>
      <c r="U642" s="9"/>
      <c r="V642" s="9"/>
      <c r="W642" s="17"/>
      <c r="X642" s="9"/>
    </row>
    <row r="643" spans="2:24">
      <c r="B643" s="9">
        <f t="shared" si="40"/>
        <v>8.7866647150819563</v>
      </c>
      <c r="C643" s="9">
        <f t="shared" si="37"/>
        <v>6.1797371668108397E-3</v>
      </c>
      <c r="D643" s="9">
        <f t="shared" si="38"/>
        <v>0.98764052566637828</v>
      </c>
      <c r="E643" s="9">
        <f t="shared" si="39"/>
        <v>1.2359474333621723E-2</v>
      </c>
      <c r="T643" s="9"/>
      <c r="U643" s="9"/>
      <c r="V643" s="9"/>
      <c r="W643" s="17"/>
      <c r="X643" s="9"/>
    </row>
    <row r="644" spans="2:24">
      <c r="B644" s="9">
        <f t="shared" si="40"/>
        <v>8.8004802256401042</v>
      </c>
      <c r="C644" s="9">
        <f t="shared" si="37"/>
        <v>6.1371961553825941E-3</v>
      </c>
      <c r="D644" s="9">
        <f t="shared" si="38"/>
        <v>0.98772560768923479</v>
      </c>
      <c r="E644" s="9">
        <f t="shared" si="39"/>
        <v>1.2274392310765214E-2</v>
      </c>
      <c r="T644" s="9"/>
      <c r="U644" s="9"/>
      <c r="V644" s="9"/>
      <c r="W644" s="17"/>
      <c r="X644" s="9"/>
    </row>
    <row r="645" spans="2:24">
      <c r="B645" s="9">
        <f t="shared" si="40"/>
        <v>8.8142957361982521</v>
      </c>
      <c r="C645" s="9">
        <f t="shared" si="37"/>
        <v>6.0949479942171494E-3</v>
      </c>
      <c r="D645" s="9">
        <f t="shared" si="38"/>
        <v>0.98781010401156566</v>
      </c>
      <c r="E645" s="9">
        <f t="shared" si="39"/>
        <v>1.2189895988434341E-2</v>
      </c>
      <c r="T645" s="9"/>
      <c r="U645" s="9"/>
      <c r="V645" s="9"/>
      <c r="W645" s="17"/>
      <c r="X645" s="9"/>
    </row>
    <row r="646" spans="2:24">
      <c r="B646" s="9">
        <f t="shared" si="40"/>
        <v>8.8281112467564</v>
      </c>
      <c r="C646" s="9">
        <f t="shared" si="37"/>
        <v>6.0529906673474762E-3</v>
      </c>
      <c r="D646" s="9">
        <f t="shared" si="38"/>
        <v>0.98789401866530502</v>
      </c>
      <c r="E646" s="9">
        <f t="shared" si="39"/>
        <v>1.2105981334694982E-2</v>
      </c>
      <c r="T646" s="9"/>
      <c r="U646" s="9"/>
      <c r="V646" s="9"/>
      <c r="W646" s="17"/>
      <c r="X646" s="9"/>
    </row>
    <row r="647" spans="2:24">
      <c r="B647" s="9">
        <f t="shared" si="40"/>
        <v>8.8419267573145479</v>
      </c>
      <c r="C647" s="9">
        <f t="shared" si="37"/>
        <v>6.0113221726843646E-3</v>
      </c>
      <c r="D647" s="9">
        <f t="shared" si="38"/>
        <v>0.9879773556546313</v>
      </c>
      <c r="E647" s="9">
        <f t="shared" si="39"/>
        <v>1.2022644345368705E-2</v>
      </c>
      <c r="T647" s="9"/>
      <c r="U647" s="9"/>
      <c r="V647" s="9"/>
      <c r="W647" s="17"/>
      <c r="X647" s="9"/>
    </row>
    <row r="648" spans="2:24">
      <c r="B648" s="9">
        <f t="shared" si="40"/>
        <v>8.8557422678726958</v>
      </c>
      <c r="C648" s="9">
        <f t="shared" ref="C648:C711" si="41">IFERROR((B648^($B$3-1)*EXP(-B648/$B$4))/(($B$4^$B$3)*(EXP(GAMMALN($B$3)))),0)</f>
        <v>5.9699405219208902E-3</v>
      </c>
      <c r="D648" s="9">
        <f t="shared" ref="D648:D711" si="42">GAMMADIST(B648,$B$3,$B$4,1)</f>
        <v>0.9880601189561582</v>
      </c>
      <c r="E648" s="9">
        <f t="shared" ref="E648:E711" si="43">1-D648</f>
        <v>1.1939881043841805E-2</v>
      </c>
      <c r="T648" s="9"/>
      <c r="U648" s="9"/>
      <c r="V648" s="9"/>
      <c r="W648" s="17"/>
      <c r="X648" s="9"/>
    </row>
    <row r="649" spans="2:24">
      <c r="B649" s="9">
        <f t="shared" ref="B649:B712" si="44">B648+($B$7+$B$1007)/1000</f>
        <v>8.8695577784308437</v>
      </c>
      <c r="C649" s="9">
        <f t="shared" si="41"/>
        <v>5.9288437404375364E-3</v>
      </c>
      <c r="D649" s="9">
        <f t="shared" si="42"/>
        <v>0.98814231251912488</v>
      </c>
      <c r="E649" s="9">
        <f t="shared" si="43"/>
        <v>1.1857687480875123E-2</v>
      </c>
      <c r="T649" s="9"/>
      <c r="U649" s="9"/>
      <c r="V649" s="9"/>
      <c r="W649" s="17"/>
      <c r="X649" s="9"/>
    </row>
    <row r="650" spans="2:24">
      <c r="B650" s="9">
        <f t="shared" si="44"/>
        <v>8.8833732889889916</v>
      </c>
      <c r="C650" s="9">
        <f t="shared" si="41"/>
        <v>5.8880298672079742E-3</v>
      </c>
      <c r="D650" s="9">
        <f t="shared" si="42"/>
        <v>0.98822394026558402</v>
      </c>
      <c r="E650" s="9">
        <f t="shared" si="43"/>
        <v>1.1776059734415978E-2</v>
      </c>
      <c r="T650" s="9"/>
      <c r="U650" s="9"/>
      <c r="V650" s="9"/>
      <c r="W650" s="17"/>
      <c r="X650" s="9"/>
    </row>
    <row r="651" spans="2:24">
      <c r="B651" s="9">
        <f t="shared" si="44"/>
        <v>8.8971887995471395</v>
      </c>
      <c r="C651" s="9">
        <f t="shared" si="41"/>
        <v>5.847496954705482E-3</v>
      </c>
      <c r="D651" s="9">
        <f t="shared" si="42"/>
        <v>0.98830500609058902</v>
      </c>
      <c r="E651" s="9">
        <f t="shared" si="43"/>
        <v>1.1694993909410978E-2</v>
      </c>
      <c r="T651" s="9"/>
      <c r="U651" s="9"/>
      <c r="V651" s="9"/>
      <c r="W651" s="17"/>
      <c r="X651" s="9"/>
    </row>
    <row r="652" spans="2:24">
      <c r="B652" s="9">
        <f t="shared" si="44"/>
        <v>8.9110043101052874</v>
      </c>
      <c r="C652" s="9">
        <f t="shared" si="41"/>
        <v>5.8072430688100194E-3</v>
      </c>
      <c r="D652" s="9">
        <f t="shared" si="42"/>
        <v>0.98838551386237994</v>
      </c>
      <c r="E652" s="9">
        <f t="shared" si="43"/>
        <v>1.1614486137620061E-2</v>
      </c>
      <c r="T652" s="9"/>
      <c r="U652" s="9"/>
      <c r="V652" s="9"/>
      <c r="W652" s="17"/>
      <c r="X652" s="9"/>
    </row>
    <row r="653" spans="2:24">
      <c r="B653" s="9">
        <f t="shared" si="44"/>
        <v>8.9248198206634353</v>
      </c>
      <c r="C653" s="9">
        <f t="shared" si="41"/>
        <v>5.7672662887159332E-3</v>
      </c>
      <c r="D653" s="9">
        <f t="shared" si="42"/>
        <v>0.98846546742256813</v>
      </c>
      <c r="E653" s="9">
        <f t="shared" si="43"/>
        <v>1.1534532577431866E-2</v>
      </c>
      <c r="T653" s="9"/>
      <c r="U653" s="9"/>
      <c r="V653" s="9"/>
      <c r="W653" s="17"/>
      <c r="X653" s="9"/>
    </row>
    <row r="654" spans="2:24">
      <c r="B654" s="9">
        <f t="shared" si="44"/>
        <v>8.9386353312215832</v>
      </c>
      <c r="C654" s="9">
        <f t="shared" si="41"/>
        <v>5.7275647068403069E-3</v>
      </c>
      <c r="D654" s="9">
        <f t="shared" si="42"/>
        <v>0.98854487058631935</v>
      </c>
      <c r="E654" s="9">
        <f t="shared" si="43"/>
        <v>1.1455129413680654E-2</v>
      </c>
      <c r="T654" s="9"/>
      <c r="U654" s="9"/>
      <c r="V654" s="9"/>
      <c r="W654" s="17"/>
      <c r="X654" s="9"/>
    </row>
    <row r="655" spans="2:24">
      <c r="B655" s="9">
        <f t="shared" si="44"/>
        <v>8.952450841779731</v>
      </c>
      <c r="C655" s="9">
        <f t="shared" si="41"/>
        <v>5.6881364287319266E-3</v>
      </c>
      <c r="D655" s="9">
        <f t="shared" si="42"/>
        <v>0.9886237271425361</v>
      </c>
      <c r="E655" s="9">
        <f t="shared" si="43"/>
        <v>1.1376272857463898E-2</v>
      </c>
      <c r="T655" s="9"/>
      <c r="U655" s="9"/>
      <c r="V655" s="9"/>
      <c r="W655" s="17"/>
      <c r="X655" s="9"/>
    </row>
    <row r="656" spans="2:24">
      <c r="B656" s="9">
        <f t="shared" si="44"/>
        <v>8.9662663523378789</v>
      </c>
      <c r="C656" s="9">
        <f t="shared" si="41"/>
        <v>5.6489795729808947E-3</v>
      </c>
      <c r="D656" s="9">
        <f t="shared" si="42"/>
        <v>0.98870204085403823</v>
      </c>
      <c r="E656" s="9">
        <f t="shared" si="43"/>
        <v>1.1297959145961767E-2</v>
      </c>
      <c r="T656" s="9"/>
      <c r="U656" s="9"/>
      <c r="V656" s="9"/>
      <c r="W656" s="17"/>
      <c r="X656" s="9"/>
    </row>
    <row r="657" spans="2:24">
      <c r="B657" s="9">
        <f t="shared" si="44"/>
        <v>8.9800818628960268</v>
      </c>
      <c r="C657" s="9">
        <f t="shared" si="41"/>
        <v>5.6100922711288456E-3</v>
      </c>
      <c r="D657" s="9">
        <f t="shared" si="42"/>
        <v>0.98877981545774229</v>
      </c>
      <c r="E657" s="9">
        <f t="shared" si="43"/>
        <v>1.1220184542257705E-2</v>
      </c>
      <c r="T657" s="9"/>
      <c r="U657" s="9"/>
      <c r="V657" s="9"/>
      <c r="W657" s="17"/>
      <c r="X657" s="9"/>
    </row>
    <row r="658" spans="2:24">
      <c r="B658" s="9">
        <f t="shared" si="44"/>
        <v>8.9938973734541747</v>
      </c>
      <c r="C658" s="9">
        <f t="shared" si="41"/>
        <v>5.5714726675797884E-3</v>
      </c>
      <c r="D658" s="9">
        <f t="shared" si="42"/>
        <v>0.98885705466484042</v>
      </c>
      <c r="E658" s="9">
        <f t="shared" si="43"/>
        <v>1.1142945335159582E-2</v>
      </c>
      <c r="T658" s="9"/>
      <c r="U658" s="9"/>
      <c r="V658" s="9"/>
      <c r="W658" s="17"/>
      <c r="X658" s="9"/>
    </row>
    <row r="659" spans="2:24">
      <c r="B659" s="9">
        <f t="shared" si="44"/>
        <v>9.0077128840123226</v>
      </c>
      <c r="C659" s="9">
        <f t="shared" si="41"/>
        <v>5.5331189195115711E-3</v>
      </c>
      <c r="D659" s="9">
        <f t="shared" si="42"/>
        <v>0.98893376216097684</v>
      </c>
      <c r="E659" s="9">
        <f t="shared" si="43"/>
        <v>1.1066237839023163E-2</v>
      </c>
      <c r="T659" s="9"/>
      <c r="U659" s="9"/>
      <c r="V659" s="9"/>
      <c r="W659" s="17"/>
      <c r="X659" s="9"/>
    </row>
    <row r="660" spans="2:24">
      <c r="B660" s="9">
        <f t="shared" si="44"/>
        <v>9.0215283945704705</v>
      </c>
      <c r="C660" s="9">
        <f t="shared" si="41"/>
        <v>5.4950291967879334E-3</v>
      </c>
      <c r="D660" s="9">
        <f t="shared" si="42"/>
        <v>0.98900994160642408</v>
      </c>
      <c r="E660" s="9">
        <f t="shared" si="43"/>
        <v>1.0990058393575919E-2</v>
      </c>
      <c r="T660" s="9"/>
      <c r="U660" s="9"/>
      <c r="V660" s="9"/>
      <c r="W660" s="17"/>
      <c r="X660" s="9"/>
    </row>
    <row r="661" spans="2:24">
      <c r="B661" s="9">
        <f t="shared" si="44"/>
        <v>9.0353439051286184</v>
      </c>
      <c r="C661" s="9">
        <f t="shared" si="41"/>
        <v>5.4572016818711889E-3</v>
      </c>
      <c r="D661" s="9">
        <f t="shared" si="42"/>
        <v>0.98908559663625761</v>
      </c>
      <c r="E661" s="9">
        <f t="shared" si="43"/>
        <v>1.0914403363742387E-2</v>
      </c>
      <c r="T661" s="9"/>
      <c r="U661" s="9"/>
      <c r="V661" s="9"/>
      <c r="W661" s="17"/>
      <c r="X661" s="9"/>
    </row>
    <row r="662" spans="2:24">
      <c r="B662" s="9">
        <f t="shared" si="44"/>
        <v>9.0491594156867663</v>
      </c>
      <c r="C662" s="9">
        <f t="shared" si="41"/>
        <v>5.4196345697354919E-3</v>
      </c>
      <c r="D662" s="9">
        <f t="shared" si="42"/>
        <v>0.98916073086052902</v>
      </c>
      <c r="E662" s="9">
        <f t="shared" si="43"/>
        <v>1.0839269139470975E-2</v>
      </c>
      <c r="T662" s="9"/>
      <c r="U662" s="9"/>
      <c r="V662" s="9"/>
      <c r="W662" s="17"/>
      <c r="X662" s="9"/>
    </row>
    <row r="663" spans="2:24">
      <c r="B663" s="9">
        <f t="shared" si="44"/>
        <v>9.0629749262449142</v>
      </c>
      <c r="C663" s="9">
        <f t="shared" si="41"/>
        <v>5.3823260677807044E-3</v>
      </c>
      <c r="D663" s="9">
        <f t="shared" si="42"/>
        <v>0.98923534786443856</v>
      </c>
      <c r="E663" s="9">
        <f t="shared" si="43"/>
        <v>1.0764652135561437E-2</v>
      </c>
      <c r="T663" s="9"/>
      <c r="U663" s="9"/>
      <c r="V663" s="9"/>
      <c r="W663" s="17"/>
      <c r="X663" s="9"/>
    </row>
    <row r="664" spans="2:24">
      <c r="B664" s="9">
        <f t="shared" si="44"/>
        <v>9.0767904368030621</v>
      </c>
      <c r="C664" s="9">
        <f t="shared" si="41"/>
        <v>5.3452743957468655E-3</v>
      </c>
      <c r="D664" s="9">
        <f t="shared" si="42"/>
        <v>0.98930945120850622</v>
      </c>
      <c r="E664" s="9">
        <f t="shared" si="43"/>
        <v>1.0690548791493781E-2</v>
      </c>
      <c r="T664" s="9"/>
      <c r="U664" s="9"/>
      <c r="V664" s="9"/>
      <c r="W664" s="17"/>
      <c r="X664" s="9"/>
    </row>
    <row r="665" spans="2:24">
      <c r="B665" s="9">
        <f t="shared" si="44"/>
        <v>9.09060594736121</v>
      </c>
      <c r="C665" s="9">
        <f t="shared" si="41"/>
        <v>5.3084777856292342E-3</v>
      </c>
      <c r="D665" s="9">
        <f t="shared" si="42"/>
        <v>0.98938304442874159</v>
      </c>
      <c r="E665" s="9">
        <f t="shared" si="43"/>
        <v>1.0616955571258413E-2</v>
      </c>
      <c r="T665" s="9"/>
      <c r="U665" s="9"/>
      <c r="V665" s="9"/>
      <c r="W665" s="17"/>
      <c r="X665" s="9"/>
    </row>
    <row r="666" spans="2:24">
      <c r="B666" s="9">
        <f t="shared" si="44"/>
        <v>9.1044214579193579</v>
      </c>
      <c r="C666" s="9">
        <f t="shared" si="41"/>
        <v>5.2719344815939295E-3</v>
      </c>
      <c r="D666" s="9">
        <f t="shared" si="42"/>
        <v>0.98945613103681218</v>
      </c>
      <c r="E666" s="9">
        <f t="shared" si="43"/>
        <v>1.0543868963187819E-2</v>
      </c>
      <c r="T666" s="9"/>
      <c r="U666" s="9"/>
      <c r="V666" s="9"/>
      <c r="W666" s="17"/>
      <c r="X666" s="9"/>
    </row>
    <row r="667" spans="2:24">
      <c r="B667" s="9">
        <f t="shared" si="44"/>
        <v>9.1182369684775058</v>
      </c>
      <c r="C667" s="9">
        <f t="shared" si="41"/>
        <v>5.2356427398941464E-3</v>
      </c>
      <c r="D667" s="9">
        <f t="shared" si="42"/>
        <v>0.98952871452021174</v>
      </c>
      <c r="E667" s="9">
        <f t="shared" si="43"/>
        <v>1.0471285479788262E-2</v>
      </c>
      <c r="T667" s="9"/>
      <c r="U667" s="9"/>
      <c r="V667" s="9"/>
      <c r="W667" s="17"/>
      <c r="X667" s="9"/>
    </row>
    <row r="668" spans="2:24">
      <c r="B668" s="9">
        <f t="shared" si="44"/>
        <v>9.1320524790356536</v>
      </c>
      <c r="C668" s="9">
        <f t="shared" si="41"/>
        <v>5.1996008287869483E-3</v>
      </c>
      <c r="D668" s="9">
        <f t="shared" si="42"/>
        <v>0.98960079834242609</v>
      </c>
      <c r="E668" s="9">
        <f t="shared" si="43"/>
        <v>1.0399201657573909E-2</v>
      </c>
      <c r="T668" s="9"/>
      <c r="U668" s="9"/>
      <c r="V668" s="9"/>
      <c r="W668" s="17"/>
      <c r="X668" s="9"/>
    </row>
    <row r="669" spans="2:24">
      <c r="B669" s="9">
        <f t="shared" si="44"/>
        <v>9.1458679895938015</v>
      </c>
      <c r="C669" s="9">
        <f t="shared" si="41"/>
        <v>5.1638070284506319E-3</v>
      </c>
      <c r="D669" s="9">
        <f t="shared" si="42"/>
        <v>0.9896723859430987</v>
      </c>
      <c r="E669" s="9">
        <f t="shared" si="43"/>
        <v>1.0327614056901302E-2</v>
      </c>
      <c r="T669" s="9"/>
      <c r="U669" s="9"/>
      <c r="V669" s="9"/>
      <c r="W669" s="17"/>
      <c r="X669" s="9"/>
    </row>
    <row r="670" spans="2:24">
      <c r="B670" s="9">
        <f t="shared" si="44"/>
        <v>9.1596835001519494</v>
      </c>
      <c r="C670" s="9">
        <f t="shared" si="41"/>
        <v>5.1282596309026656E-3</v>
      </c>
      <c r="D670" s="9">
        <f t="shared" si="42"/>
        <v>0.98974348073819463</v>
      </c>
      <c r="E670" s="9">
        <f t="shared" si="43"/>
        <v>1.0256519261805375E-2</v>
      </c>
      <c r="T670" s="9"/>
      <c r="U670" s="9"/>
      <c r="V670" s="9"/>
      <c r="W670" s="17"/>
      <c r="X670" s="9"/>
    </row>
    <row r="671" spans="2:24">
      <c r="B671" s="9">
        <f t="shared" si="44"/>
        <v>9.1734990107100973</v>
      </c>
      <c r="C671" s="9">
        <f t="shared" si="41"/>
        <v>5.0929569399181841E-3</v>
      </c>
      <c r="D671" s="9">
        <f t="shared" si="42"/>
        <v>0.98981408612016364</v>
      </c>
      <c r="E671" s="9">
        <f t="shared" si="43"/>
        <v>1.0185913879836361E-2</v>
      </c>
      <c r="T671" s="9"/>
      <c r="U671" s="9"/>
      <c r="V671" s="9"/>
      <c r="W671" s="17"/>
      <c r="X671" s="9"/>
    </row>
    <row r="672" spans="2:24">
      <c r="B672" s="9">
        <f t="shared" si="44"/>
        <v>9.1873145212682452</v>
      </c>
      <c r="C672" s="9">
        <f t="shared" si="41"/>
        <v>5.0578972709490536E-3</v>
      </c>
      <c r="D672" s="9">
        <f t="shared" si="42"/>
        <v>0.98988420545810185</v>
      </c>
      <c r="E672" s="9">
        <f t="shared" si="43"/>
        <v>1.0115794541898149E-2</v>
      </c>
      <c r="T672" s="9"/>
      <c r="U672" s="9"/>
      <c r="V672" s="9"/>
      <c r="W672" s="17"/>
      <c r="X672" s="9"/>
    </row>
    <row r="673" spans="2:24">
      <c r="B673" s="9">
        <f t="shared" si="44"/>
        <v>9.2011300318263931</v>
      </c>
      <c r="C673" s="9">
        <f t="shared" si="41"/>
        <v>5.0230789510434882E-3</v>
      </c>
      <c r="D673" s="9">
        <f t="shared" si="42"/>
        <v>0.98995384209791304</v>
      </c>
      <c r="E673" s="9">
        <f t="shared" si="43"/>
        <v>1.0046157902086961E-2</v>
      </c>
      <c r="T673" s="9"/>
      <c r="U673" s="9"/>
      <c r="V673" s="9"/>
      <c r="W673" s="17"/>
      <c r="X673" s="9"/>
    </row>
    <row r="674" spans="2:24">
      <c r="B674" s="9">
        <f t="shared" si="44"/>
        <v>9.214945542384541</v>
      </c>
      <c r="C674" s="9">
        <f t="shared" si="41"/>
        <v>4.9885003187662199E-3</v>
      </c>
      <c r="D674" s="9">
        <f t="shared" si="42"/>
        <v>0.99002299936246752</v>
      </c>
      <c r="E674" s="9">
        <f t="shared" si="43"/>
        <v>9.9770006375324849E-3</v>
      </c>
      <c r="T674" s="9"/>
      <c r="U674" s="9"/>
      <c r="V674" s="9"/>
      <c r="W674" s="17"/>
      <c r="X674" s="9"/>
    </row>
    <row r="675" spans="2:24">
      <c r="B675" s="9">
        <f t="shared" si="44"/>
        <v>9.2287610529426889</v>
      </c>
      <c r="C675" s="9">
        <f t="shared" si="41"/>
        <v>4.9541597241192217E-3</v>
      </c>
      <c r="D675" s="9">
        <f t="shared" si="42"/>
        <v>0.99009168055176155</v>
      </c>
      <c r="E675" s="9">
        <f t="shared" si="43"/>
        <v>9.9083194482384451E-3</v>
      </c>
      <c r="T675" s="9"/>
      <c r="U675" s="9"/>
      <c r="V675" s="9"/>
      <c r="W675" s="17"/>
      <c r="X675" s="9"/>
    </row>
    <row r="676" spans="2:24">
      <c r="B676" s="9">
        <f t="shared" si="44"/>
        <v>9.2425765635008368</v>
      </c>
      <c r="C676" s="9">
        <f t="shared" si="41"/>
        <v>4.9200555284629735E-3</v>
      </c>
      <c r="D676" s="9">
        <f t="shared" si="42"/>
        <v>0.99015988894307405</v>
      </c>
      <c r="E676" s="9">
        <f t="shared" si="43"/>
        <v>9.8401110569259487E-3</v>
      </c>
      <c r="T676" s="9"/>
      <c r="U676" s="9"/>
      <c r="V676" s="9"/>
      <c r="W676" s="17"/>
      <c r="X676" s="9"/>
    </row>
    <row r="677" spans="2:24">
      <c r="B677" s="9">
        <f t="shared" si="44"/>
        <v>9.2563920740589847</v>
      </c>
      <c r="C677" s="9">
        <f t="shared" si="41"/>
        <v>4.8861861044382686E-3</v>
      </c>
      <c r="D677" s="9">
        <f t="shared" si="42"/>
        <v>0.9902276277911235</v>
      </c>
      <c r="E677" s="9">
        <f t="shared" si="43"/>
        <v>9.7723722088765008E-3</v>
      </c>
      <c r="T677" s="9"/>
      <c r="U677" s="9"/>
      <c r="V677" s="9"/>
      <c r="W677" s="17"/>
      <c r="X677" s="9"/>
    </row>
    <row r="678" spans="2:24">
      <c r="B678" s="9">
        <f t="shared" si="44"/>
        <v>9.2702075846171326</v>
      </c>
      <c r="C678" s="9">
        <f t="shared" si="41"/>
        <v>4.8525498358885644E-3</v>
      </c>
      <c r="D678" s="9">
        <f t="shared" si="42"/>
        <v>0.99029490032822287</v>
      </c>
      <c r="E678" s="9">
        <f t="shared" si="43"/>
        <v>9.7050996717771287E-3</v>
      </c>
      <c r="T678" s="9"/>
      <c r="U678" s="9"/>
      <c r="V678" s="9"/>
      <c r="W678" s="17"/>
      <c r="X678" s="9"/>
    </row>
    <row r="679" spans="2:24">
      <c r="B679" s="9">
        <f t="shared" si="44"/>
        <v>9.2840230951752805</v>
      </c>
      <c r="C679" s="9">
        <f t="shared" si="41"/>
        <v>4.8191451177828585E-3</v>
      </c>
      <c r="D679" s="9">
        <f t="shared" si="42"/>
        <v>0.99036170976443427</v>
      </c>
      <c r="E679" s="9">
        <f t="shared" si="43"/>
        <v>9.6382902355657274E-3</v>
      </c>
      <c r="T679" s="9"/>
      <c r="U679" s="9"/>
      <c r="V679" s="9"/>
      <c r="W679" s="17"/>
      <c r="X679" s="9"/>
    </row>
    <row r="680" spans="2:24">
      <c r="B680" s="9">
        <f t="shared" si="44"/>
        <v>9.2978386057334284</v>
      </c>
      <c r="C680" s="9">
        <f t="shared" si="41"/>
        <v>4.7859703561391083E-3</v>
      </c>
      <c r="D680" s="9">
        <f t="shared" si="42"/>
        <v>0.99042805928772182</v>
      </c>
      <c r="E680" s="9">
        <f t="shared" si="43"/>
        <v>9.5719407122781819E-3</v>
      </c>
      <c r="T680" s="9"/>
      <c r="U680" s="9"/>
      <c r="V680" s="9"/>
      <c r="W680" s="17"/>
      <c r="X680" s="9"/>
    </row>
    <row r="681" spans="2:24">
      <c r="B681" s="9">
        <f t="shared" si="44"/>
        <v>9.3116541162915762</v>
      </c>
      <c r="C681" s="9">
        <f t="shared" si="41"/>
        <v>4.7530239679481646E-3</v>
      </c>
      <c r="D681" s="9">
        <f t="shared" si="42"/>
        <v>0.99049395206410362</v>
      </c>
      <c r="E681" s="9">
        <f t="shared" si="43"/>
        <v>9.5060479358963779E-3</v>
      </c>
      <c r="T681" s="9"/>
      <c r="U681" s="9"/>
      <c r="V681" s="9"/>
      <c r="W681" s="17"/>
      <c r="X681" s="9"/>
    </row>
    <row r="682" spans="2:24">
      <c r="B682" s="9">
        <f t="shared" si="44"/>
        <v>9.3254696268497241</v>
      </c>
      <c r="C682" s="9">
        <f t="shared" si="41"/>
        <v>4.7203043810982344E-3</v>
      </c>
      <c r="D682" s="9">
        <f t="shared" si="42"/>
        <v>0.99055939123780357</v>
      </c>
      <c r="E682" s="9">
        <f t="shared" si="43"/>
        <v>9.4406087621964341E-3</v>
      </c>
      <c r="T682" s="9"/>
      <c r="U682" s="9"/>
      <c r="V682" s="9"/>
      <c r="W682" s="17"/>
      <c r="X682" s="9"/>
    </row>
    <row r="683" spans="2:24">
      <c r="B683" s="9">
        <f t="shared" si="44"/>
        <v>9.339285137407872</v>
      </c>
      <c r="C683" s="9">
        <f t="shared" si="41"/>
        <v>4.6878100342998691E-3</v>
      </c>
      <c r="D683" s="9">
        <f t="shared" si="42"/>
        <v>0.99062437993140029</v>
      </c>
      <c r="E683" s="9">
        <f t="shared" si="43"/>
        <v>9.3756200685997104E-3</v>
      </c>
      <c r="T683" s="9"/>
      <c r="U683" s="9"/>
      <c r="V683" s="9"/>
      <c r="W683" s="17"/>
      <c r="X683" s="9"/>
    </row>
    <row r="684" spans="2:24">
      <c r="B684" s="9">
        <f t="shared" si="44"/>
        <v>9.3531006479660199</v>
      </c>
      <c r="C684" s="9">
        <f t="shared" si="41"/>
        <v>4.6555393770114613E-3</v>
      </c>
      <c r="D684" s="9">
        <f t="shared" si="42"/>
        <v>0.99068892124597707</v>
      </c>
      <c r="E684" s="9">
        <f t="shared" si="43"/>
        <v>9.3110787540229278E-3</v>
      </c>
      <c r="T684" s="9"/>
      <c r="U684" s="9"/>
      <c r="V684" s="9"/>
      <c r="W684" s="17"/>
      <c r="X684" s="9"/>
    </row>
    <row r="685" spans="2:24">
      <c r="B685" s="9">
        <f t="shared" si="44"/>
        <v>9.3669161585241678</v>
      </c>
      <c r="C685" s="9">
        <f t="shared" si="41"/>
        <v>4.6234908693652535E-3</v>
      </c>
      <c r="D685" s="9">
        <f t="shared" si="42"/>
        <v>0.99075301826126949</v>
      </c>
      <c r="E685" s="9">
        <f t="shared" si="43"/>
        <v>9.2469817387305087E-3</v>
      </c>
      <c r="T685" s="9"/>
      <c r="U685" s="9"/>
      <c r="V685" s="9"/>
      <c r="W685" s="17"/>
      <c r="X685" s="9"/>
    </row>
    <row r="686" spans="2:24">
      <c r="B686" s="9">
        <f t="shared" si="44"/>
        <v>9.3807316690823157</v>
      </c>
      <c r="C686" s="9">
        <f t="shared" si="41"/>
        <v>4.591662982093867E-3</v>
      </c>
      <c r="D686" s="9">
        <f t="shared" si="42"/>
        <v>0.99081667403581231</v>
      </c>
      <c r="E686" s="9">
        <f t="shared" si="43"/>
        <v>9.1833259641876941E-3</v>
      </c>
      <c r="T686" s="9"/>
      <c r="U686" s="9"/>
      <c r="V686" s="9"/>
      <c r="W686" s="17"/>
      <c r="X686" s="9"/>
    </row>
    <row r="687" spans="2:24">
      <c r="B687" s="9">
        <f t="shared" si="44"/>
        <v>9.3945471796404636</v>
      </c>
      <c r="C687" s="9">
        <f t="shared" si="41"/>
        <v>4.5600541964573235E-3</v>
      </c>
      <c r="D687" s="9">
        <f t="shared" si="42"/>
        <v>0.99087989160708534</v>
      </c>
      <c r="E687" s="9">
        <f t="shared" si="43"/>
        <v>9.1201083929146609E-3</v>
      </c>
      <c r="T687" s="9"/>
      <c r="U687" s="9"/>
      <c r="V687" s="9"/>
      <c r="W687" s="17"/>
      <c r="X687" s="9"/>
    </row>
    <row r="688" spans="2:24">
      <c r="B688" s="9">
        <f t="shared" si="44"/>
        <v>9.4083626901986115</v>
      </c>
      <c r="C688" s="9">
        <f t="shared" si="41"/>
        <v>4.5286630041705776E-3</v>
      </c>
      <c r="D688" s="9">
        <f t="shared" si="42"/>
        <v>0.99094267399165881</v>
      </c>
      <c r="E688" s="9">
        <f t="shared" si="43"/>
        <v>9.0573260083411933E-3</v>
      </c>
      <c r="T688" s="9"/>
      <c r="U688" s="9"/>
      <c r="V688" s="9"/>
      <c r="W688" s="17"/>
      <c r="X688" s="9"/>
    </row>
    <row r="689" spans="2:24">
      <c r="B689" s="9">
        <f t="shared" si="44"/>
        <v>9.4221782007567594</v>
      </c>
      <c r="C689" s="9">
        <f t="shared" si="41"/>
        <v>4.4974879073315464E-3</v>
      </c>
      <c r="D689" s="9">
        <f t="shared" si="42"/>
        <v>0.99100502418533687</v>
      </c>
      <c r="E689" s="9">
        <f t="shared" si="43"/>
        <v>8.9949758146631309E-3</v>
      </c>
      <c r="T689" s="9"/>
      <c r="U689" s="9"/>
      <c r="V689" s="9"/>
      <c r="W689" s="17"/>
      <c r="X689" s="9"/>
    </row>
    <row r="690" spans="2:24">
      <c r="B690" s="9">
        <f t="shared" si="44"/>
        <v>9.4359937113149073</v>
      </c>
      <c r="C690" s="9">
        <f t="shared" si="41"/>
        <v>4.4665274183496298E-3</v>
      </c>
      <c r="D690" s="9">
        <f t="shared" si="42"/>
        <v>0.99106694516330074</v>
      </c>
      <c r="E690" s="9">
        <f t="shared" si="43"/>
        <v>8.9330548366992613E-3</v>
      </c>
      <c r="T690" s="9"/>
      <c r="U690" s="9"/>
      <c r="V690" s="9"/>
      <c r="W690" s="17"/>
      <c r="X690" s="9"/>
    </row>
    <row r="691" spans="2:24">
      <c r="B691" s="9">
        <f t="shared" si="44"/>
        <v>9.4498092218730552</v>
      </c>
      <c r="C691" s="9">
        <f t="shared" si="41"/>
        <v>4.4357800598747313E-3</v>
      </c>
      <c r="D691" s="9">
        <f t="shared" si="42"/>
        <v>0.99112843988025057</v>
      </c>
      <c r="E691" s="9">
        <f t="shared" si="43"/>
        <v>8.8715601197494331E-3</v>
      </c>
      <c r="T691" s="9"/>
      <c r="U691" s="9"/>
      <c r="V691" s="9"/>
      <c r="W691" s="17"/>
      <c r="X691" s="9"/>
    </row>
    <row r="692" spans="2:24">
      <c r="B692" s="9">
        <f t="shared" si="44"/>
        <v>9.4636247324312031</v>
      </c>
      <c r="C692" s="9">
        <f t="shared" si="41"/>
        <v>4.4052443647267618E-3</v>
      </c>
      <c r="D692" s="9">
        <f t="shared" si="42"/>
        <v>0.99118951127054644</v>
      </c>
      <c r="E692" s="9">
        <f t="shared" si="43"/>
        <v>8.8104887294535583E-3</v>
      </c>
      <c r="T692" s="9"/>
      <c r="U692" s="9"/>
      <c r="V692" s="9"/>
      <c r="W692" s="17"/>
      <c r="X692" s="9"/>
    </row>
    <row r="693" spans="2:24">
      <c r="B693" s="9">
        <f t="shared" si="44"/>
        <v>9.4774402429893509</v>
      </c>
      <c r="C693" s="9">
        <f t="shared" si="41"/>
        <v>4.3749188758256275E-3</v>
      </c>
      <c r="D693" s="9">
        <f t="shared" si="42"/>
        <v>0.99125016224834872</v>
      </c>
      <c r="E693" s="9">
        <f t="shared" si="43"/>
        <v>8.7498377516512793E-3</v>
      </c>
      <c r="T693" s="9"/>
      <c r="U693" s="9"/>
      <c r="V693" s="9"/>
      <c r="W693" s="17"/>
      <c r="X693" s="9"/>
    </row>
    <row r="694" spans="2:24">
      <c r="B694" s="9">
        <f t="shared" si="44"/>
        <v>9.4912557535474988</v>
      </c>
      <c r="C694" s="9">
        <f t="shared" si="41"/>
        <v>4.3448021461217016E-3</v>
      </c>
      <c r="D694" s="9">
        <f t="shared" si="42"/>
        <v>0.99131039570775659</v>
      </c>
      <c r="E694" s="9">
        <f t="shared" si="43"/>
        <v>8.6896042922434136E-3</v>
      </c>
      <c r="T694" s="9"/>
      <c r="U694" s="9"/>
      <c r="V694" s="9"/>
      <c r="W694" s="17"/>
      <c r="X694" s="9"/>
    </row>
    <row r="695" spans="2:24">
      <c r="B695" s="9">
        <f t="shared" si="44"/>
        <v>9.5050712641056467</v>
      </c>
      <c r="C695" s="9">
        <f t="shared" si="41"/>
        <v>4.3148927385267813E-3</v>
      </c>
      <c r="D695" s="9">
        <f t="shared" si="42"/>
        <v>0.99137021452294638</v>
      </c>
      <c r="E695" s="9">
        <f t="shared" si="43"/>
        <v>8.6297854770536198E-3</v>
      </c>
      <c r="T695" s="9"/>
      <c r="U695" s="9"/>
      <c r="V695" s="9"/>
      <c r="W695" s="17"/>
      <c r="X695" s="9"/>
    </row>
    <row r="696" spans="2:24">
      <c r="B696" s="9">
        <f t="shared" si="44"/>
        <v>9.5188867746637946</v>
      </c>
      <c r="C696" s="9">
        <f t="shared" si="41"/>
        <v>4.2851892258455046E-3</v>
      </c>
      <c r="D696" s="9">
        <f t="shared" si="42"/>
        <v>0.99142962154830894</v>
      </c>
      <c r="E696" s="9">
        <f t="shared" si="43"/>
        <v>8.570378451691063E-3</v>
      </c>
      <c r="T696" s="9"/>
      <c r="U696" s="9"/>
      <c r="V696" s="9"/>
      <c r="W696" s="17"/>
      <c r="X696" s="9"/>
    </row>
    <row r="697" spans="2:24">
      <c r="B697" s="9">
        <f t="shared" si="44"/>
        <v>9.5327022852219425</v>
      </c>
      <c r="C697" s="9">
        <f t="shared" si="41"/>
        <v>4.2556901907072568E-3</v>
      </c>
      <c r="D697" s="9">
        <f t="shared" si="42"/>
        <v>0.99148861961858548</v>
      </c>
      <c r="E697" s="9">
        <f t="shared" si="43"/>
        <v>8.5113803814145239E-3</v>
      </c>
      <c r="T697" s="9"/>
      <c r="U697" s="9"/>
      <c r="V697" s="9"/>
      <c r="W697" s="17"/>
      <c r="X697" s="9"/>
    </row>
    <row r="698" spans="2:24">
      <c r="B698" s="9">
        <f t="shared" si="44"/>
        <v>9.5465177957800904</v>
      </c>
      <c r="C698" s="9">
        <f t="shared" si="41"/>
        <v>4.2263942254985327E-3</v>
      </c>
      <c r="D698" s="9">
        <f t="shared" si="42"/>
        <v>0.99154721154900294</v>
      </c>
      <c r="E698" s="9">
        <f t="shared" si="43"/>
        <v>8.4527884509970619E-3</v>
      </c>
      <c r="T698" s="9"/>
      <c r="U698" s="9"/>
      <c r="V698" s="9"/>
      <c r="W698" s="17"/>
      <c r="X698" s="9"/>
    </row>
    <row r="699" spans="2:24">
      <c r="B699" s="9">
        <f t="shared" si="44"/>
        <v>9.5603333063382383</v>
      </c>
      <c r="C699" s="9">
        <f t="shared" si="41"/>
        <v>4.1972999322957708E-3</v>
      </c>
      <c r="D699" s="9">
        <f t="shared" si="42"/>
        <v>0.99160540013540843</v>
      </c>
      <c r="E699" s="9">
        <f t="shared" si="43"/>
        <v>8.3945998645915676E-3</v>
      </c>
      <c r="T699" s="9"/>
      <c r="U699" s="9"/>
      <c r="V699" s="9"/>
      <c r="W699" s="17"/>
      <c r="X699" s="9"/>
    </row>
    <row r="700" spans="2:24">
      <c r="B700" s="9">
        <f t="shared" si="44"/>
        <v>9.5741488168963862</v>
      </c>
      <c r="C700" s="9">
        <f t="shared" si="41"/>
        <v>4.1684059227986457E-3</v>
      </c>
      <c r="D700" s="9">
        <f t="shared" si="42"/>
        <v>0.99166318815440269</v>
      </c>
      <c r="E700" s="9">
        <f t="shared" si="43"/>
        <v>8.3368118455973139E-3</v>
      </c>
      <c r="T700" s="9"/>
      <c r="U700" s="9"/>
      <c r="V700" s="9"/>
      <c r="W700" s="17"/>
      <c r="X700" s="9"/>
    </row>
    <row r="701" spans="2:24">
      <c r="B701" s="9">
        <f t="shared" si="44"/>
        <v>9.5879643274545341</v>
      </c>
      <c r="C701" s="9">
        <f t="shared" si="41"/>
        <v>4.1397108182638269E-3</v>
      </c>
      <c r="D701" s="9">
        <f t="shared" si="42"/>
        <v>0.99172057836347238</v>
      </c>
      <c r="E701" s="9">
        <f t="shared" si="43"/>
        <v>8.2794216365276174E-3</v>
      </c>
      <c r="T701" s="9"/>
      <c r="U701" s="9"/>
      <c r="V701" s="9"/>
      <c r="W701" s="17"/>
      <c r="X701" s="9"/>
    </row>
    <row r="702" spans="2:24">
      <c r="B702" s="9">
        <f t="shared" si="44"/>
        <v>9.601779838012682</v>
      </c>
      <c r="C702" s="9">
        <f t="shared" si="41"/>
        <v>4.1112132494391853E-3</v>
      </c>
      <c r="D702" s="9">
        <f t="shared" si="42"/>
        <v>0.99177757350112161</v>
      </c>
      <c r="E702" s="9">
        <f t="shared" si="43"/>
        <v>8.2224264988783879E-3</v>
      </c>
      <c r="T702" s="9"/>
      <c r="U702" s="9"/>
      <c r="V702" s="9"/>
      <c r="W702" s="17"/>
      <c r="X702" s="9"/>
    </row>
    <row r="703" spans="2:24">
      <c r="B703" s="9">
        <f t="shared" si="44"/>
        <v>9.6155953485708299</v>
      </c>
      <c r="C703" s="9">
        <f t="shared" si="41"/>
        <v>4.0829118564984553E-3</v>
      </c>
      <c r="D703" s="9">
        <f t="shared" si="42"/>
        <v>0.9918341762870031</v>
      </c>
      <c r="E703" s="9">
        <f t="shared" si="43"/>
        <v>8.1658237129969002E-3</v>
      </c>
      <c r="T703" s="9"/>
      <c r="U703" s="9"/>
      <c r="V703" s="9"/>
      <c r="W703" s="17"/>
      <c r="X703" s="9"/>
    </row>
    <row r="704" spans="2:24">
      <c r="B704" s="9">
        <f t="shared" si="44"/>
        <v>9.6294108591289778</v>
      </c>
      <c r="C704" s="9">
        <f t="shared" si="41"/>
        <v>4.0548052889763523E-3</v>
      </c>
      <c r="D704" s="9">
        <f t="shared" si="42"/>
        <v>0.99189038942204732</v>
      </c>
      <c r="E704" s="9">
        <f t="shared" si="43"/>
        <v>8.109610577952675E-3</v>
      </c>
      <c r="T704" s="9"/>
      <c r="U704" s="9"/>
      <c r="V704" s="9"/>
      <c r="W704" s="17"/>
      <c r="X704" s="9"/>
    </row>
    <row r="705" spans="2:24">
      <c r="B705" s="9">
        <f t="shared" si="44"/>
        <v>9.6432263696871257</v>
      </c>
      <c r="C705" s="9">
        <f t="shared" si="41"/>
        <v>4.0268922057041271E-3</v>
      </c>
      <c r="D705" s="9">
        <f t="shared" si="42"/>
        <v>0.99194621558859175</v>
      </c>
      <c r="E705" s="9">
        <f t="shared" si="43"/>
        <v>8.0537844114082491E-3</v>
      </c>
      <c r="T705" s="9"/>
      <c r="U705" s="9"/>
      <c r="V705" s="9"/>
      <c r="W705" s="17"/>
      <c r="X705" s="9"/>
    </row>
    <row r="706" spans="2:24">
      <c r="B706" s="9">
        <f t="shared" si="44"/>
        <v>9.6570418802452735</v>
      </c>
      <c r="C706" s="9">
        <f t="shared" si="41"/>
        <v>3.9991712747455737E-3</v>
      </c>
      <c r="D706" s="9">
        <f t="shared" si="42"/>
        <v>0.99200165745050883</v>
      </c>
      <c r="E706" s="9">
        <f t="shared" si="43"/>
        <v>7.9983425494911664E-3</v>
      </c>
      <c r="T706" s="9"/>
      <c r="U706" s="9"/>
      <c r="V706" s="9"/>
      <c r="W706" s="17"/>
      <c r="X706" s="9"/>
    </row>
    <row r="707" spans="2:24">
      <c r="B707" s="9">
        <f t="shared" si="44"/>
        <v>9.6708573908034214</v>
      </c>
      <c r="C707" s="9">
        <f t="shared" si="41"/>
        <v>3.971641173333468E-3</v>
      </c>
      <c r="D707" s="9">
        <f t="shared" si="42"/>
        <v>0.99205671765333303</v>
      </c>
      <c r="E707" s="9">
        <f t="shared" si="43"/>
        <v>7.9432823466669689E-3</v>
      </c>
      <c r="T707" s="9"/>
      <c r="U707" s="9"/>
      <c r="V707" s="9"/>
      <c r="W707" s="17"/>
      <c r="X707" s="9"/>
    </row>
    <row r="708" spans="2:24">
      <c r="B708" s="9">
        <f t="shared" si="44"/>
        <v>9.6846729013615693</v>
      </c>
      <c r="C708" s="9">
        <f t="shared" si="41"/>
        <v>3.9443005878064524E-3</v>
      </c>
      <c r="D708" s="9">
        <f t="shared" si="42"/>
        <v>0.99211139882438715</v>
      </c>
      <c r="E708" s="9">
        <f t="shared" si="43"/>
        <v>7.8886011756128527E-3</v>
      </c>
      <c r="T708" s="9"/>
      <c r="U708" s="9"/>
      <c r="V708" s="9"/>
      <c r="W708" s="17"/>
      <c r="X708" s="9"/>
    </row>
    <row r="709" spans="2:24">
      <c r="B709" s="9">
        <f t="shared" si="44"/>
        <v>9.6984884119197172</v>
      </c>
      <c r="C709" s="9">
        <f t="shared" si="41"/>
        <v>3.9171482135463512E-3</v>
      </c>
      <c r="D709" s="9">
        <f t="shared" si="42"/>
        <v>0.99216570357290734</v>
      </c>
      <c r="E709" s="9">
        <f t="shared" si="43"/>
        <v>7.8342964270926574E-3</v>
      </c>
      <c r="T709" s="9"/>
      <c r="U709" s="9"/>
      <c r="V709" s="9"/>
      <c r="W709" s="17"/>
      <c r="X709" s="9"/>
    </row>
    <row r="710" spans="2:24">
      <c r="B710" s="9">
        <f t="shared" si="44"/>
        <v>9.7123039224778651</v>
      </c>
      <c r="C710" s="9">
        <f t="shared" si="41"/>
        <v>3.8901827549159148E-3</v>
      </c>
      <c r="D710" s="9">
        <f t="shared" si="42"/>
        <v>0.99221963449016815</v>
      </c>
      <c r="E710" s="9">
        <f t="shared" si="43"/>
        <v>7.7803655098318547E-3</v>
      </c>
      <c r="T710" s="9"/>
      <c r="U710" s="9"/>
      <c r="V710" s="9"/>
      <c r="W710" s="17"/>
      <c r="X710" s="9"/>
    </row>
    <row r="711" spans="2:24">
      <c r="B711" s="9">
        <f t="shared" si="44"/>
        <v>9.726119433036013</v>
      </c>
      <c r="C711" s="9">
        <f t="shared" si="41"/>
        <v>3.8634029251970008E-3</v>
      </c>
      <c r="D711" s="9">
        <f t="shared" si="42"/>
        <v>0.99227319414960602</v>
      </c>
      <c r="E711" s="9">
        <f t="shared" si="43"/>
        <v>7.7268058503939807E-3</v>
      </c>
      <c r="T711" s="9"/>
      <c r="U711" s="9"/>
      <c r="V711" s="9"/>
      <c r="W711" s="17"/>
      <c r="X711" s="9"/>
    </row>
    <row r="712" spans="2:24">
      <c r="B712" s="9">
        <f t="shared" si="44"/>
        <v>9.7399349435941609</v>
      </c>
      <c r="C712" s="9">
        <f t="shared" ref="C712:C775" si="45">IFERROR((B712^($B$3-1)*EXP(-B712/$B$4))/(($B$4^$B$3)*(EXP(GAMMALN($B$3)))),0)</f>
        <v>3.8368074465291693E-3</v>
      </c>
      <c r="D712" s="9">
        <f t="shared" ref="D712:D775" si="46">GAMMADIST(B712,$B$3,$B$4,1)</f>
        <v>0.99232638510694171</v>
      </c>
      <c r="E712" s="9">
        <f t="shared" ref="E712:E775" si="47">1-D712</f>
        <v>7.6736148930582893E-3</v>
      </c>
      <c r="T712" s="9"/>
      <c r="U712" s="9"/>
      <c r="V712" s="9"/>
      <c r="W712" s="17"/>
      <c r="X712" s="9"/>
    </row>
    <row r="713" spans="2:24">
      <c r="B713" s="9">
        <f t="shared" ref="B713:B776" si="48">B712+($B$7+$B$1007)/1000</f>
        <v>9.7537504541523088</v>
      </c>
      <c r="C713" s="9">
        <f t="shared" si="45"/>
        <v>3.8103950498487122E-3</v>
      </c>
      <c r="D713" s="9">
        <f t="shared" si="46"/>
        <v>0.99237920990030259</v>
      </c>
      <c r="E713" s="9">
        <f t="shared" si="47"/>
        <v>7.6207900996974054E-3</v>
      </c>
      <c r="T713" s="9"/>
      <c r="U713" s="9"/>
      <c r="V713" s="9"/>
      <c r="W713" s="17"/>
      <c r="X713" s="9"/>
    </row>
    <row r="714" spans="2:24">
      <c r="B714" s="9">
        <f t="shared" si="48"/>
        <v>9.7675659647104567</v>
      </c>
      <c r="C714" s="9">
        <f t="shared" si="45"/>
        <v>3.7841644748280927E-3</v>
      </c>
      <c r="D714" s="9">
        <f t="shared" si="46"/>
        <v>0.9924316710503438</v>
      </c>
      <c r="E714" s="9">
        <f t="shared" si="47"/>
        <v>7.5683289496562001E-3</v>
      </c>
      <c r="T714" s="9"/>
      <c r="U714" s="9"/>
      <c r="V714" s="9"/>
      <c r="W714" s="17"/>
      <c r="X714" s="9"/>
    </row>
    <row r="715" spans="2:24">
      <c r="B715" s="9">
        <f t="shared" si="48"/>
        <v>9.7813814752686046</v>
      </c>
      <c r="C715" s="9">
        <f t="shared" si="45"/>
        <v>3.7581144698158086E-3</v>
      </c>
      <c r="D715" s="9">
        <f t="shared" si="46"/>
        <v>0.99248377106036834</v>
      </c>
      <c r="E715" s="9">
        <f t="shared" si="47"/>
        <v>7.5162289396316639E-3</v>
      </c>
      <c r="T715" s="9"/>
      <c r="U715" s="9"/>
      <c r="V715" s="9"/>
      <c r="W715" s="17"/>
      <c r="X715" s="9"/>
    </row>
    <row r="716" spans="2:24">
      <c r="B716" s="9">
        <f t="shared" si="48"/>
        <v>9.7951969858267525</v>
      </c>
      <c r="C716" s="9">
        <f t="shared" si="45"/>
        <v>3.7322437917766652E-3</v>
      </c>
      <c r="D716" s="9">
        <f t="shared" si="46"/>
        <v>0.99253551241644666</v>
      </c>
      <c r="E716" s="9">
        <f t="shared" si="47"/>
        <v>7.4644875835533364E-3</v>
      </c>
      <c r="T716" s="9"/>
      <c r="U716" s="9"/>
      <c r="V716" s="9"/>
      <c r="W716" s="17"/>
      <c r="X716" s="9"/>
    </row>
    <row r="717" spans="2:24">
      <c r="B717" s="9">
        <f t="shared" si="48"/>
        <v>9.8090124963849004</v>
      </c>
      <c r="C717" s="9">
        <f t="shared" si="45"/>
        <v>3.706551206232464E-3</v>
      </c>
      <c r="D717" s="9">
        <f t="shared" si="46"/>
        <v>0.99258689758753504</v>
      </c>
      <c r="E717" s="9">
        <f t="shared" si="47"/>
        <v>7.4131024124649558E-3</v>
      </c>
      <c r="T717" s="9"/>
      <c r="U717" s="9"/>
      <c r="V717" s="9"/>
      <c r="W717" s="17"/>
      <c r="X717" s="9"/>
    </row>
    <row r="718" spans="2:24">
      <c r="B718" s="9">
        <f t="shared" si="48"/>
        <v>9.8228280069430483</v>
      </c>
      <c r="C718" s="9">
        <f t="shared" si="45"/>
        <v>3.6810354872030926E-3</v>
      </c>
      <c r="D718" s="9">
        <f t="shared" si="46"/>
        <v>0.99263792902559378</v>
      </c>
      <c r="E718" s="9">
        <f t="shared" si="47"/>
        <v>7.3620709744062207E-3</v>
      </c>
      <c r="T718" s="9"/>
      <c r="U718" s="9"/>
      <c r="V718" s="9"/>
      <c r="W718" s="17"/>
      <c r="X718" s="9"/>
    </row>
    <row r="719" spans="2:24">
      <c r="B719" s="9">
        <f t="shared" si="48"/>
        <v>9.8366435175011961</v>
      </c>
      <c r="C719" s="9">
        <f t="shared" si="45"/>
        <v>3.6556954171480262E-3</v>
      </c>
      <c r="D719" s="9">
        <f t="shared" si="46"/>
        <v>0.99268860916570389</v>
      </c>
      <c r="E719" s="9">
        <f t="shared" si="47"/>
        <v>7.3113908342961054E-3</v>
      </c>
      <c r="T719" s="9"/>
      <c r="U719" s="9"/>
      <c r="V719" s="9"/>
      <c r="W719" s="17"/>
      <c r="X719" s="9"/>
    </row>
    <row r="720" spans="2:24">
      <c r="B720" s="9">
        <f t="shared" si="48"/>
        <v>9.850459028059344</v>
      </c>
      <c r="C720" s="9">
        <f t="shared" si="45"/>
        <v>3.6305297869082312E-3</v>
      </c>
      <c r="D720" s="9">
        <f t="shared" si="46"/>
        <v>0.99273894042618349</v>
      </c>
      <c r="E720" s="9">
        <f t="shared" si="47"/>
        <v>7.2610595738165085E-3</v>
      </c>
      <c r="T720" s="9"/>
      <c r="U720" s="9"/>
      <c r="V720" s="9"/>
      <c r="W720" s="17"/>
      <c r="X720" s="9"/>
    </row>
    <row r="721" spans="2:24">
      <c r="B721" s="9">
        <f t="shared" si="48"/>
        <v>9.8642745386174919</v>
      </c>
      <c r="C721" s="9">
        <f t="shared" si="45"/>
        <v>3.6055373956484665E-3</v>
      </c>
      <c r="D721" s="9">
        <f t="shared" si="46"/>
        <v>0.9927889252087031</v>
      </c>
      <c r="E721" s="9">
        <f t="shared" si="47"/>
        <v>7.2110747912969009E-3</v>
      </c>
      <c r="T721" s="9"/>
      <c r="U721" s="9"/>
      <c r="V721" s="9"/>
      <c r="W721" s="17"/>
      <c r="X721" s="9"/>
    </row>
    <row r="722" spans="2:24">
      <c r="B722" s="9">
        <f t="shared" si="48"/>
        <v>9.8780900491756398</v>
      </c>
      <c r="C722" s="9">
        <f t="shared" si="45"/>
        <v>3.5807170507999812E-3</v>
      </c>
      <c r="D722" s="9">
        <f t="shared" si="46"/>
        <v>0.99283856589840003</v>
      </c>
      <c r="E722" s="9">
        <f t="shared" si="47"/>
        <v>7.1614341015999727E-3</v>
      </c>
      <c r="T722" s="9"/>
      <c r="U722" s="9"/>
      <c r="V722" s="9"/>
      <c r="W722" s="17"/>
      <c r="X722" s="9"/>
    </row>
    <row r="723" spans="2:24">
      <c r="B723" s="9">
        <f t="shared" si="48"/>
        <v>9.8919055597337877</v>
      </c>
      <c r="C723" s="9">
        <f t="shared" si="45"/>
        <v>3.5560675680036107E-3</v>
      </c>
      <c r="D723" s="9">
        <f t="shared" si="46"/>
        <v>0.99288786486399283</v>
      </c>
      <c r="E723" s="9">
        <f t="shared" si="47"/>
        <v>7.1121351360071694E-3</v>
      </c>
      <c r="T723" s="9"/>
      <c r="U723" s="9"/>
      <c r="V723" s="9"/>
      <c r="W723" s="17"/>
      <c r="X723" s="9"/>
    </row>
    <row r="724" spans="2:24">
      <c r="B724" s="9">
        <f t="shared" si="48"/>
        <v>9.9057210702919356</v>
      </c>
      <c r="C724" s="9">
        <f t="shared" si="45"/>
        <v>3.5315877710532617E-3</v>
      </c>
      <c r="D724" s="9">
        <f t="shared" si="46"/>
        <v>0.99293682445789344</v>
      </c>
      <c r="E724" s="9">
        <f t="shared" si="47"/>
        <v>7.063175542106559E-3</v>
      </c>
      <c r="T724" s="9"/>
      <c r="U724" s="9"/>
      <c r="V724" s="9"/>
      <c r="W724" s="17"/>
      <c r="X724" s="9"/>
    </row>
    <row r="725" spans="2:24">
      <c r="B725" s="9">
        <f t="shared" si="48"/>
        <v>9.9195365808500835</v>
      </c>
      <c r="C725" s="9">
        <f t="shared" si="45"/>
        <v>3.5072764918397869E-3</v>
      </c>
      <c r="D725" s="9">
        <f t="shared" si="46"/>
        <v>0.99298544701632041</v>
      </c>
      <c r="E725" s="9">
        <f t="shared" si="47"/>
        <v>7.0145529836795895E-3</v>
      </c>
      <c r="T725" s="9"/>
      <c r="U725" s="9"/>
      <c r="V725" s="9"/>
      <c r="W725" s="17"/>
      <c r="X725" s="9"/>
    </row>
    <row r="726" spans="2:24">
      <c r="B726" s="9">
        <f t="shared" si="48"/>
        <v>9.9333520914082314</v>
      </c>
      <c r="C726" s="9">
        <f t="shared" si="45"/>
        <v>3.4831325702952445E-3</v>
      </c>
      <c r="D726" s="9">
        <f t="shared" si="46"/>
        <v>0.99303373485940949</v>
      </c>
      <c r="E726" s="9">
        <f t="shared" si="47"/>
        <v>6.9662651405905107E-3</v>
      </c>
      <c r="T726" s="9"/>
      <c r="U726" s="9"/>
      <c r="V726" s="9"/>
      <c r="W726" s="17"/>
      <c r="X726" s="9"/>
    </row>
    <row r="727" spans="2:24">
      <c r="B727" s="9">
        <f t="shared" si="48"/>
        <v>9.9471676019663793</v>
      </c>
      <c r="C727" s="9">
        <f t="shared" si="45"/>
        <v>3.4591548543375463E-3</v>
      </c>
      <c r="D727" s="9">
        <f t="shared" si="46"/>
        <v>0.99308169029132487</v>
      </c>
      <c r="E727" s="9">
        <f t="shared" si="47"/>
        <v>6.91830970867513E-3</v>
      </c>
      <c r="T727" s="9"/>
      <c r="U727" s="9"/>
      <c r="V727" s="9"/>
      <c r="W727" s="17"/>
      <c r="X727" s="9"/>
    </row>
    <row r="728" spans="2:24">
      <c r="B728" s="9">
        <f t="shared" si="48"/>
        <v>9.9609831125245272</v>
      </c>
      <c r="C728" s="9">
        <f t="shared" si="45"/>
        <v>3.4353421998154793E-3</v>
      </c>
      <c r="D728" s="9">
        <f t="shared" si="46"/>
        <v>0.99312931560036899</v>
      </c>
      <c r="E728" s="9">
        <f t="shared" si="47"/>
        <v>6.8706843996310107E-3</v>
      </c>
      <c r="T728" s="9"/>
      <c r="U728" s="9"/>
      <c r="V728" s="9"/>
      <c r="W728" s="17"/>
      <c r="X728" s="9"/>
    </row>
    <row r="729" spans="2:24">
      <c r="B729" s="9">
        <f t="shared" si="48"/>
        <v>9.9747986230826751</v>
      </c>
      <c r="C729" s="9">
        <f t="shared" si="45"/>
        <v>3.4116934704541131E-3</v>
      </c>
      <c r="D729" s="9">
        <f t="shared" si="46"/>
        <v>0.99317661305909177</v>
      </c>
      <c r="E729" s="9">
        <f t="shared" si="47"/>
        <v>6.8233869409082271E-3</v>
      </c>
      <c r="T729" s="9"/>
      <c r="U729" s="9"/>
      <c r="V729" s="9"/>
      <c r="W729" s="17"/>
      <c r="X729" s="9"/>
    </row>
    <row r="730" spans="2:24">
      <c r="B730" s="9">
        <f t="shared" si="48"/>
        <v>9.988614133640823</v>
      </c>
      <c r="C730" s="9">
        <f t="shared" si="45"/>
        <v>3.3882075378005795E-3</v>
      </c>
      <c r="D730" s="9">
        <f t="shared" si="46"/>
        <v>0.99322358492439888</v>
      </c>
      <c r="E730" s="9">
        <f t="shared" si="47"/>
        <v>6.7764150756011166E-3</v>
      </c>
      <c r="T730" s="9"/>
      <c r="U730" s="9"/>
      <c r="V730" s="9"/>
      <c r="W730" s="17"/>
      <c r="X730" s="9"/>
    </row>
    <row r="731" spans="2:24">
      <c r="B731" s="9">
        <f t="shared" si="48"/>
        <v>10.002429644198971</v>
      </c>
      <c r="C731" s="9">
        <f t="shared" si="45"/>
        <v>3.3648832811702246E-3</v>
      </c>
      <c r="D731" s="9">
        <f t="shared" si="46"/>
        <v>0.99327023343765952</v>
      </c>
      <c r="E731" s="9">
        <f t="shared" si="47"/>
        <v>6.7297665623404779E-3</v>
      </c>
      <c r="T731" s="9"/>
      <c r="U731" s="9"/>
      <c r="V731" s="9"/>
      <c r="W731" s="17"/>
      <c r="X731" s="9"/>
    </row>
    <row r="732" spans="2:24">
      <c r="B732" s="9">
        <f t="shared" si="48"/>
        <v>10.016245154757119</v>
      </c>
      <c r="C732" s="9">
        <f t="shared" si="45"/>
        <v>3.3417195875931325E-3</v>
      </c>
      <c r="D732" s="9">
        <f t="shared" si="46"/>
        <v>0.99331656082481379</v>
      </c>
      <c r="E732" s="9">
        <f t="shared" si="47"/>
        <v>6.6834391751862121E-3</v>
      </c>
      <c r="T732" s="9"/>
      <c r="U732" s="9"/>
      <c r="V732" s="9"/>
      <c r="W732" s="17"/>
      <c r="X732" s="9"/>
    </row>
    <row r="733" spans="2:24">
      <c r="B733" s="9">
        <f t="shared" si="48"/>
        <v>10.030060665315267</v>
      </c>
      <c r="C733" s="9">
        <f t="shared" si="45"/>
        <v>3.3187153517610195E-3</v>
      </c>
      <c r="D733" s="9">
        <f t="shared" si="46"/>
        <v>0.99336256929647793</v>
      </c>
      <c r="E733" s="9">
        <f t="shared" si="47"/>
        <v>6.6374307035220736E-3</v>
      </c>
      <c r="T733" s="9"/>
      <c r="U733" s="9"/>
      <c r="V733" s="9"/>
      <c r="W733" s="17"/>
      <c r="X733" s="9"/>
    </row>
    <row r="734" spans="2:24">
      <c r="B734" s="9">
        <f t="shared" si="48"/>
        <v>10.043876175873415</v>
      </c>
      <c r="C734" s="9">
        <f t="shared" si="45"/>
        <v>3.2958694759744902E-3</v>
      </c>
      <c r="D734" s="9">
        <f t="shared" si="46"/>
        <v>0.99340826104805102</v>
      </c>
      <c r="E734" s="9">
        <f t="shared" si="47"/>
        <v>6.5917389519489777E-3</v>
      </c>
      <c r="T734" s="9"/>
      <c r="U734" s="9"/>
      <c r="V734" s="9"/>
      <c r="W734" s="17"/>
      <c r="X734" s="9"/>
    </row>
    <row r="735" spans="2:24">
      <c r="B735" s="9">
        <f t="shared" si="48"/>
        <v>10.057691686431562</v>
      </c>
      <c r="C735" s="9">
        <f t="shared" si="45"/>
        <v>3.2731808700906589E-3</v>
      </c>
      <c r="D735" s="9">
        <f t="shared" si="46"/>
        <v>0.99345363825981869</v>
      </c>
      <c r="E735" s="9">
        <f t="shared" si="47"/>
        <v>6.5463617401813057E-3</v>
      </c>
      <c r="T735" s="9"/>
      <c r="U735" s="9"/>
      <c r="V735" s="9"/>
      <c r="W735" s="17"/>
      <c r="X735" s="9"/>
    </row>
    <row r="736" spans="2:24">
      <c r="B736" s="9">
        <f t="shared" si="48"/>
        <v>10.07150719698971</v>
      </c>
      <c r="C736" s="9">
        <f t="shared" si="45"/>
        <v>3.2506484514711301E-3</v>
      </c>
      <c r="D736" s="9">
        <f t="shared" si="46"/>
        <v>0.99349870309705779</v>
      </c>
      <c r="E736" s="9">
        <f t="shared" si="47"/>
        <v>6.5012969029422107E-3</v>
      </c>
      <c r="T736" s="9"/>
      <c r="U736" s="9"/>
      <c r="V736" s="9"/>
      <c r="W736" s="17"/>
      <c r="X736" s="9"/>
    </row>
    <row r="737" spans="2:24">
      <c r="B737" s="9">
        <f t="shared" si="48"/>
        <v>10.085322707547858</v>
      </c>
      <c r="C737" s="9">
        <f t="shared" si="45"/>
        <v>3.2282711449303403E-3</v>
      </c>
      <c r="D737" s="9">
        <f t="shared" si="46"/>
        <v>0.9935434577101393</v>
      </c>
      <c r="E737" s="9">
        <f t="shared" si="47"/>
        <v>6.4565422898607006E-3</v>
      </c>
      <c r="T737" s="9"/>
      <c r="U737" s="9"/>
      <c r="V737" s="9"/>
      <c r="W737" s="17"/>
      <c r="X737" s="9"/>
    </row>
    <row r="738" spans="2:24">
      <c r="B738" s="9">
        <f t="shared" si="48"/>
        <v>10.099138218106006</v>
      </c>
      <c r="C738" s="9">
        <f t="shared" si="45"/>
        <v>3.2060478826842487E-3</v>
      </c>
      <c r="D738" s="9">
        <f t="shared" si="46"/>
        <v>0.9935879042346315</v>
      </c>
      <c r="E738" s="9">
        <f t="shared" si="47"/>
        <v>6.4120957653684973E-3</v>
      </c>
      <c r="T738" s="9"/>
      <c r="U738" s="9"/>
      <c r="V738" s="9"/>
      <c r="W738" s="17"/>
      <c r="X738" s="9"/>
    </row>
    <row r="739" spans="2:24">
      <c r="B739" s="9">
        <f t="shared" si="48"/>
        <v>10.112953728664154</v>
      </c>
      <c r="C739" s="9">
        <f t="shared" si="45"/>
        <v>3.1839776042993902E-3</v>
      </c>
      <c r="D739" s="9">
        <f t="shared" si="46"/>
        <v>0.99363204479140121</v>
      </c>
      <c r="E739" s="9">
        <f t="shared" si="47"/>
        <v>6.3679552085987856E-3</v>
      </c>
      <c r="T739" s="9"/>
      <c r="U739" s="9"/>
      <c r="V739" s="9"/>
      <c r="W739" s="17"/>
      <c r="X739" s="9"/>
    </row>
    <row r="740" spans="2:24">
      <c r="B740" s="9">
        <f t="shared" si="48"/>
        <v>10.126769239222302</v>
      </c>
      <c r="C740" s="9">
        <f t="shared" si="45"/>
        <v>3.1620592566422717E-3</v>
      </c>
      <c r="D740" s="9">
        <f t="shared" si="46"/>
        <v>0.99367588148671548</v>
      </c>
      <c r="E740" s="9">
        <f t="shared" si="47"/>
        <v>6.3241185132845157E-3</v>
      </c>
      <c r="T740" s="9"/>
      <c r="U740" s="9"/>
      <c r="V740" s="9"/>
      <c r="W740" s="17"/>
      <c r="X740" s="9"/>
    </row>
    <row r="741" spans="2:24">
      <c r="B741" s="9">
        <f t="shared" si="48"/>
        <v>10.14058474978045</v>
      </c>
      <c r="C741" s="9">
        <f t="shared" si="45"/>
        <v>3.1402917938291195E-3</v>
      </c>
      <c r="D741" s="9">
        <f t="shared" si="46"/>
        <v>0.99371941641234174</v>
      </c>
      <c r="E741" s="9">
        <f t="shared" si="47"/>
        <v>6.2805835876582616E-3</v>
      </c>
      <c r="T741" s="9"/>
      <c r="U741" s="9"/>
      <c r="V741" s="9"/>
      <c r="W741" s="17"/>
      <c r="X741" s="9"/>
    </row>
    <row r="742" spans="2:24">
      <c r="B742" s="9">
        <f t="shared" si="48"/>
        <v>10.154400260338598</v>
      </c>
      <c r="C742" s="9">
        <f t="shared" si="45"/>
        <v>3.1186741771759749E-3</v>
      </c>
      <c r="D742" s="9">
        <f t="shared" si="46"/>
        <v>0.99376265164564803</v>
      </c>
      <c r="E742" s="9">
        <f t="shared" si="47"/>
        <v>6.2373483543519681E-3</v>
      </c>
      <c r="T742" s="9"/>
      <c r="U742" s="9"/>
      <c r="V742" s="9"/>
      <c r="W742" s="17"/>
      <c r="X742" s="9"/>
    </row>
    <row r="743" spans="2:24">
      <c r="B743" s="9">
        <f t="shared" si="48"/>
        <v>10.168215770896746</v>
      </c>
      <c r="C743" s="9">
        <f t="shared" si="45"/>
        <v>3.0972053751491271E-3</v>
      </c>
      <c r="D743" s="9">
        <f t="shared" si="46"/>
        <v>0.99380558924970175</v>
      </c>
      <c r="E743" s="9">
        <f t="shared" si="47"/>
        <v>6.1944107502982515E-3</v>
      </c>
      <c r="T743" s="9"/>
      <c r="U743" s="9"/>
      <c r="V743" s="9"/>
      <c r="W743" s="17"/>
      <c r="X743" s="9"/>
    </row>
    <row r="744" spans="2:24">
      <c r="B744" s="9">
        <f t="shared" si="48"/>
        <v>10.182031281454893</v>
      </c>
      <c r="C744" s="9">
        <f t="shared" si="45"/>
        <v>3.0758843633158944E-3</v>
      </c>
      <c r="D744" s="9">
        <f t="shared" si="46"/>
        <v>0.99384823127336819</v>
      </c>
      <c r="E744" s="9">
        <f t="shared" si="47"/>
        <v>6.1517687266318122E-3</v>
      </c>
      <c r="T744" s="9"/>
      <c r="U744" s="9"/>
      <c r="V744" s="9"/>
      <c r="W744" s="17"/>
      <c r="X744" s="9"/>
    </row>
    <row r="745" spans="2:24">
      <c r="B745" s="9">
        <f t="shared" si="48"/>
        <v>10.195846792013041</v>
      </c>
      <c r="C745" s="9">
        <f t="shared" si="45"/>
        <v>3.0547101242957399E-3</v>
      </c>
      <c r="D745" s="9">
        <f t="shared" si="46"/>
        <v>0.99389057975140849</v>
      </c>
      <c r="E745" s="9">
        <f t="shared" si="47"/>
        <v>6.1094202485915128E-3</v>
      </c>
      <c r="T745" s="9"/>
      <c r="U745" s="9"/>
      <c r="V745" s="9"/>
      <c r="W745" s="17"/>
      <c r="X745" s="9"/>
    </row>
    <row r="746" spans="2:24">
      <c r="B746" s="9">
        <f t="shared" si="48"/>
        <v>10.209662302571189</v>
      </c>
      <c r="C746" s="9">
        <f t="shared" si="45"/>
        <v>3.0336816477117261E-3</v>
      </c>
      <c r="D746" s="9">
        <f t="shared" si="46"/>
        <v>0.99393263670457654</v>
      </c>
      <c r="E746" s="9">
        <f t="shared" si="47"/>
        <v>6.0673632954234558E-3</v>
      </c>
      <c r="T746" s="9"/>
      <c r="U746" s="9"/>
      <c r="V746" s="9"/>
      <c r="W746" s="17"/>
      <c r="X746" s="9"/>
    </row>
    <row r="747" spans="2:24">
      <c r="B747" s="9">
        <f t="shared" si="48"/>
        <v>10.223477813129337</v>
      </c>
      <c r="C747" s="9">
        <f t="shared" si="45"/>
        <v>3.0127979301423002E-3</v>
      </c>
      <c r="D747" s="9">
        <f t="shared" si="46"/>
        <v>0.99397440413971538</v>
      </c>
      <c r="E747" s="9">
        <f t="shared" si="47"/>
        <v>6.025595860284616E-3</v>
      </c>
      <c r="T747" s="9"/>
      <c r="U747" s="9"/>
      <c r="V747" s="9"/>
      <c r="W747" s="17"/>
      <c r="X747" s="9"/>
    </row>
    <row r="748" spans="2:24">
      <c r="B748" s="9">
        <f t="shared" si="48"/>
        <v>10.237293323687485</v>
      </c>
      <c r="C748" s="9">
        <f t="shared" si="45"/>
        <v>2.992057975073415E-3</v>
      </c>
      <c r="D748" s="9">
        <f t="shared" si="46"/>
        <v>0.99401588404985319</v>
      </c>
      <c r="E748" s="9">
        <f t="shared" si="47"/>
        <v>5.9841159501468066E-3</v>
      </c>
      <c r="T748" s="9"/>
      <c r="U748" s="9"/>
      <c r="V748" s="9"/>
      <c r="W748" s="17"/>
      <c r="X748" s="9"/>
    </row>
    <row r="749" spans="2:24">
      <c r="B749" s="9">
        <f t="shared" si="48"/>
        <v>10.251108834245633</v>
      </c>
      <c r="C749" s="9">
        <f t="shared" si="45"/>
        <v>2.971460792850978E-3</v>
      </c>
      <c r="D749" s="9">
        <f t="shared" si="46"/>
        <v>0.99405707841429802</v>
      </c>
      <c r="E749" s="9">
        <f t="shared" si="47"/>
        <v>5.9429215857019768E-3</v>
      </c>
      <c r="T749" s="9"/>
      <c r="U749" s="9"/>
      <c r="V749" s="9"/>
      <c r="W749" s="17"/>
      <c r="X749" s="9"/>
    </row>
    <row r="750" spans="2:24">
      <c r="B750" s="9">
        <f t="shared" si="48"/>
        <v>10.264924344803781</v>
      </c>
      <c r="C750" s="9">
        <f t="shared" si="45"/>
        <v>2.9510054006336274E-3</v>
      </c>
      <c r="D750" s="9">
        <f t="shared" si="46"/>
        <v>0.99409798919873271</v>
      </c>
      <c r="E750" s="9">
        <f t="shared" si="47"/>
        <v>5.9020108012672878E-3</v>
      </c>
      <c r="T750" s="9"/>
      <c r="U750" s="9"/>
      <c r="V750" s="9"/>
      <c r="W750" s="17"/>
      <c r="X750" s="9"/>
    </row>
    <row r="751" spans="2:24">
      <c r="B751" s="9">
        <f t="shared" si="48"/>
        <v>10.278739855361929</v>
      </c>
      <c r="C751" s="9">
        <f t="shared" si="45"/>
        <v>2.9306908223458335E-3</v>
      </c>
      <c r="D751" s="9">
        <f t="shared" si="46"/>
        <v>0.99413861835530837</v>
      </c>
      <c r="E751" s="9">
        <f t="shared" si="47"/>
        <v>5.8613816446916323E-3</v>
      </c>
      <c r="T751" s="9"/>
      <c r="U751" s="9"/>
      <c r="V751" s="9"/>
      <c r="W751" s="17"/>
      <c r="X751" s="9"/>
    </row>
    <row r="752" spans="2:24">
      <c r="B752" s="9">
        <f t="shared" si="48"/>
        <v>10.292555365920077</v>
      </c>
      <c r="C752" s="9">
        <f t="shared" si="45"/>
        <v>2.9105160886313238E-3</v>
      </c>
      <c r="D752" s="9">
        <f t="shared" si="46"/>
        <v>0.9941789678227374</v>
      </c>
      <c r="E752" s="9">
        <f t="shared" si="47"/>
        <v>5.8210321772625973E-3</v>
      </c>
      <c r="T752" s="9"/>
      <c r="U752" s="9"/>
      <c r="V752" s="9"/>
      <c r="W752" s="17"/>
      <c r="X752" s="9"/>
    </row>
    <row r="753" spans="2:24">
      <c r="B753" s="9">
        <f t="shared" si="48"/>
        <v>10.306370876478224</v>
      </c>
      <c r="C753" s="9">
        <f t="shared" si="45"/>
        <v>2.8904802368068271E-3</v>
      </c>
      <c r="D753" s="9">
        <f t="shared" si="46"/>
        <v>0.99421903952638635</v>
      </c>
      <c r="E753" s="9">
        <f t="shared" si="47"/>
        <v>5.78096047361365E-3</v>
      </c>
      <c r="T753" s="9"/>
      <c r="U753" s="9"/>
      <c r="V753" s="9"/>
      <c r="W753" s="17"/>
      <c r="X753" s="9"/>
    </row>
    <row r="754" spans="2:24">
      <c r="B754" s="9">
        <f t="shared" si="48"/>
        <v>10.320186387036372</v>
      </c>
      <c r="C754" s="9">
        <f t="shared" si="45"/>
        <v>2.8705823108161376E-3</v>
      </c>
      <c r="D754" s="9">
        <f t="shared" si="46"/>
        <v>0.99425883537836768</v>
      </c>
      <c r="E754" s="9">
        <f t="shared" si="47"/>
        <v>5.741164621632322E-3</v>
      </c>
      <c r="T754" s="9"/>
      <c r="U754" s="9"/>
      <c r="V754" s="9"/>
      <c r="W754" s="17"/>
      <c r="X754" s="9"/>
    </row>
    <row r="755" spans="2:24">
      <c r="B755" s="9">
        <f t="shared" si="48"/>
        <v>10.33400189759452</v>
      </c>
      <c r="C755" s="9">
        <f t="shared" si="45"/>
        <v>2.8508213611844932E-3</v>
      </c>
      <c r="D755" s="9">
        <f t="shared" si="46"/>
        <v>0.99429835727763105</v>
      </c>
      <c r="E755" s="9">
        <f t="shared" si="47"/>
        <v>5.7016427223689492E-3</v>
      </c>
      <c r="T755" s="9"/>
      <c r="U755" s="9"/>
      <c r="V755" s="9"/>
      <c r="W755" s="17"/>
      <c r="X755" s="9"/>
    </row>
    <row r="756" spans="2:24">
      <c r="B756" s="9">
        <f t="shared" si="48"/>
        <v>10.347817408152668</v>
      </c>
      <c r="C756" s="9">
        <f t="shared" si="45"/>
        <v>2.8311964449732716E-3</v>
      </c>
      <c r="D756" s="9">
        <f t="shared" si="46"/>
        <v>0.99433760711005348</v>
      </c>
      <c r="E756" s="9">
        <f t="shared" si="47"/>
        <v>5.6623928899465215E-3</v>
      </c>
      <c r="T756" s="9"/>
      <c r="U756" s="9"/>
      <c r="V756" s="9"/>
      <c r="W756" s="17"/>
      <c r="X756" s="9"/>
    </row>
    <row r="757" spans="2:24">
      <c r="B757" s="9">
        <f t="shared" si="48"/>
        <v>10.361632918710816</v>
      </c>
      <c r="C757" s="9">
        <f t="shared" si="45"/>
        <v>2.8117066257349927E-3</v>
      </c>
      <c r="D757" s="9">
        <f t="shared" si="46"/>
        <v>0.99437658674853002</v>
      </c>
      <c r="E757" s="9">
        <f t="shared" si="47"/>
        <v>5.6234132514699775E-3</v>
      </c>
      <c r="T757" s="9"/>
      <c r="U757" s="9"/>
      <c r="V757" s="9"/>
      <c r="W757" s="17"/>
      <c r="X757" s="9"/>
    </row>
    <row r="758" spans="2:24">
      <c r="B758" s="9">
        <f t="shared" si="48"/>
        <v>10.375448429268964</v>
      </c>
      <c r="C758" s="9">
        <f t="shared" si="45"/>
        <v>2.7923509734686376E-3</v>
      </c>
      <c r="D758" s="9">
        <f t="shared" si="46"/>
        <v>0.99441529805306272</v>
      </c>
      <c r="E758" s="9">
        <f t="shared" si="47"/>
        <v>5.5847019469372761E-3</v>
      </c>
      <c r="T758" s="9"/>
      <c r="U758" s="9"/>
      <c r="V758" s="9"/>
      <c r="W758" s="17"/>
      <c r="X758" s="9"/>
    </row>
    <row r="759" spans="2:24">
      <c r="B759" s="9">
        <f t="shared" si="48"/>
        <v>10.389263939827112</v>
      </c>
      <c r="C759" s="9">
        <f t="shared" si="45"/>
        <v>2.7731285645752664E-3</v>
      </c>
      <c r="D759" s="9">
        <f t="shared" si="46"/>
        <v>0.99445374287084942</v>
      </c>
      <c r="E759" s="9">
        <f t="shared" si="47"/>
        <v>5.546257129150578E-3</v>
      </c>
      <c r="T759" s="9"/>
      <c r="U759" s="9"/>
      <c r="V759" s="9"/>
      <c r="W759" s="17"/>
      <c r="X759" s="9"/>
    </row>
    <row r="760" spans="2:24">
      <c r="B760" s="9">
        <f t="shared" si="48"/>
        <v>10.40307945038526</v>
      </c>
      <c r="C760" s="9">
        <f t="shared" si="45"/>
        <v>2.7540384818139515E-3</v>
      </c>
      <c r="D760" s="9">
        <f t="shared" si="46"/>
        <v>0.99449192303637213</v>
      </c>
      <c r="E760" s="9">
        <f t="shared" si="47"/>
        <v>5.5080769636278726E-3</v>
      </c>
      <c r="T760" s="9"/>
      <c r="U760" s="9"/>
      <c r="V760" s="9"/>
      <c r="W760" s="17"/>
      <c r="X760" s="9"/>
    </row>
    <row r="761" spans="2:24">
      <c r="B761" s="9">
        <f t="shared" si="48"/>
        <v>10.416894960943408</v>
      </c>
      <c r="C761" s="9">
        <f t="shared" si="45"/>
        <v>2.7350798142580083E-3</v>
      </c>
      <c r="D761" s="9">
        <f t="shared" si="46"/>
        <v>0.99452984037148395</v>
      </c>
      <c r="E761" s="9">
        <f t="shared" si="47"/>
        <v>5.470159628516047E-3</v>
      </c>
      <c r="T761" s="9"/>
      <c r="U761" s="9"/>
      <c r="V761" s="9"/>
      <c r="W761" s="17"/>
      <c r="X761" s="9"/>
    </row>
    <row r="762" spans="2:24">
      <c r="B762" s="9">
        <f t="shared" si="48"/>
        <v>10.430710471501556</v>
      </c>
      <c r="C762" s="9">
        <f t="shared" si="45"/>
        <v>2.7162516572515256E-3</v>
      </c>
      <c r="D762" s="9">
        <f t="shared" si="46"/>
        <v>0.99456749668549693</v>
      </c>
      <c r="E762" s="9">
        <f t="shared" si="47"/>
        <v>5.4325033145030677E-3</v>
      </c>
      <c r="T762" s="9"/>
      <c r="U762" s="9"/>
      <c r="V762" s="9"/>
      <c r="W762" s="17"/>
      <c r="X762" s="9"/>
    </row>
    <row r="763" spans="2:24">
      <c r="B763" s="9">
        <f t="shared" si="48"/>
        <v>10.444525982059703</v>
      </c>
      <c r="C763" s="9">
        <f t="shared" si="45"/>
        <v>2.6975531123661998E-3</v>
      </c>
      <c r="D763" s="9">
        <f t="shared" si="46"/>
        <v>0.99460489377526762</v>
      </c>
      <c r="E763" s="9">
        <f t="shared" si="47"/>
        <v>5.3951062247323822E-3</v>
      </c>
      <c r="T763" s="9"/>
      <c r="U763" s="9"/>
      <c r="V763" s="9"/>
      <c r="W763" s="17"/>
      <c r="X763" s="9"/>
    </row>
    <row r="764" spans="2:24">
      <c r="B764" s="9">
        <f t="shared" si="48"/>
        <v>10.458341492617851</v>
      </c>
      <c r="C764" s="9">
        <f t="shared" si="45"/>
        <v>2.6789832873584658E-3</v>
      </c>
      <c r="D764" s="9">
        <f t="shared" si="46"/>
        <v>0.99464203342528301</v>
      </c>
      <c r="E764" s="9">
        <f t="shared" si="47"/>
        <v>5.357966574716988E-3</v>
      </c>
      <c r="T764" s="9"/>
      <c r="U764" s="9"/>
      <c r="V764" s="9"/>
      <c r="W764" s="17"/>
      <c r="X764" s="9"/>
    </row>
    <row r="765" spans="2:24">
      <c r="B765" s="9">
        <f t="shared" si="48"/>
        <v>10.472157003175999</v>
      </c>
      <c r="C765" s="9">
        <f t="shared" si="45"/>
        <v>2.6605412961269179E-3</v>
      </c>
      <c r="D765" s="9">
        <f t="shared" si="46"/>
        <v>0.99467891740774617</v>
      </c>
      <c r="E765" s="9">
        <f t="shared" si="47"/>
        <v>5.3210825922538341E-3</v>
      </c>
      <c r="T765" s="9"/>
      <c r="U765" s="9"/>
      <c r="V765" s="9"/>
      <c r="W765" s="17"/>
      <c r="X765" s="9"/>
    </row>
    <row r="766" spans="2:24">
      <c r="B766" s="9">
        <f t="shared" si="48"/>
        <v>10.485972513734147</v>
      </c>
      <c r="C766" s="9">
        <f t="shared" si="45"/>
        <v>2.6422262586700317E-3</v>
      </c>
      <c r="D766" s="9">
        <f t="shared" si="46"/>
        <v>0.99471554748265989</v>
      </c>
      <c r="E766" s="9">
        <f t="shared" si="47"/>
        <v>5.2844525173401102E-3</v>
      </c>
      <c r="T766" s="9"/>
      <c r="U766" s="9"/>
      <c r="V766" s="9"/>
      <c r="W766" s="17"/>
      <c r="X766" s="9"/>
    </row>
    <row r="767" spans="2:24">
      <c r="B767" s="9">
        <f t="shared" si="48"/>
        <v>10.499788024292295</v>
      </c>
      <c r="C767" s="9">
        <f t="shared" si="45"/>
        <v>2.6240373010441684E-3</v>
      </c>
      <c r="D767" s="9">
        <f t="shared" si="46"/>
        <v>0.99475192539791168</v>
      </c>
      <c r="E767" s="9">
        <f t="shared" si="47"/>
        <v>5.2480746020883151E-3</v>
      </c>
      <c r="T767" s="9"/>
      <c r="U767" s="9"/>
      <c r="V767" s="9"/>
      <c r="W767" s="17"/>
      <c r="X767" s="9"/>
    </row>
    <row r="768" spans="2:24">
      <c r="B768" s="9">
        <f t="shared" si="48"/>
        <v>10.513603534850443</v>
      </c>
      <c r="C768" s="9">
        <f t="shared" si="45"/>
        <v>2.605973555321878E-3</v>
      </c>
      <c r="D768" s="9">
        <f t="shared" si="46"/>
        <v>0.99478805288935623</v>
      </c>
      <c r="E768" s="9">
        <f t="shared" si="47"/>
        <v>5.2119471106437665E-3</v>
      </c>
      <c r="T768" s="9"/>
      <c r="U768" s="9"/>
      <c r="V768" s="9"/>
      <c r="W768" s="17"/>
      <c r="X768" s="9"/>
    </row>
    <row r="769" spans="2:24">
      <c r="B769" s="9">
        <f t="shared" si="48"/>
        <v>10.527419045408591</v>
      </c>
      <c r="C769" s="9">
        <f t="shared" si="45"/>
        <v>2.5880341595504773E-3</v>
      </c>
      <c r="D769" s="9">
        <f t="shared" si="46"/>
        <v>0.994823931680899</v>
      </c>
      <c r="E769" s="9">
        <f t="shared" si="47"/>
        <v>5.1760683191010015E-3</v>
      </c>
      <c r="T769" s="9"/>
      <c r="U769" s="9"/>
      <c r="V769" s="9"/>
      <c r="W769" s="17"/>
      <c r="X769" s="9"/>
    </row>
    <row r="770" spans="2:24">
      <c r="B770" s="9">
        <f t="shared" si="48"/>
        <v>10.541234555966739</v>
      </c>
      <c r="C770" s="9">
        <f t="shared" si="45"/>
        <v>2.5702182577109264E-3</v>
      </c>
      <c r="D770" s="9">
        <f t="shared" si="46"/>
        <v>0.99485956348457816</v>
      </c>
      <c r="E770" s="9">
        <f t="shared" si="47"/>
        <v>5.1404365154218423E-3</v>
      </c>
      <c r="T770" s="9"/>
      <c r="U770" s="9"/>
      <c r="V770" s="9"/>
      <c r="W770" s="17"/>
      <c r="X770" s="9"/>
    </row>
    <row r="771" spans="2:24">
      <c r="B771" s="9">
        <f t="shared" si="48"/>
        <v>10.555050066524887</v>
      </c>
      <c r="C771" s="9">
        <f t="shared" si="45"/>
        <v>2.5525249996769784E-3</v>
      </c>
      <c r="D771" s="9">
        <f t="shared" si="46"/>
        <v>0.99489495000064609</v>
      </c>
      <c r="E771" s="9">
        <f t="shared" si="47"/>
        <v>5.1050499993539056E-3</v>
      </c>
      <c r="T771" s="9"/>
      <c r="U771" s="9"/>
      <c r="V771" s="9"/>
      <c r="W771" s="17"/>
      <c r="X771" s="9"/>
    </row>
    <row r="772" spans="2:24">
      <c r="B772" s="9">
        <f t="shared" si="48"/>
        <v>10.568865577083034</v>
      </c>
      <c r="C772" s="9">
        <f t="shared" si="45"/>
        <v>2.5349535411746129E-3</v>
      </c>
      <c r="D772" s="9">
        <f t="shared" si="46"/>
        <v>0.99493009291765078</v>
      </c>
      <c r="E772" s="9">
        <f t="shared" si="47"/>
        <v>5.0699070823492232E-3</v>
      </c>
      <c r="T772" s="9"/>
      <c r="U772" s="9"/>
      <c r="V772" s="9"/>
      <c r="W772" s="17"/>
      <c r="X772" s="9"/>
    </row>
    <row r="773" spans="2:24">
      <c r="B773" s="9">
        <f t="shared" si="48"/>
        <v>10.582681087641182</v>
      </c>
      <c r="C773" s="9">
        <f t="shared" si="45"/>
        <v>2.5175030437417536E-3</v>
      </c>
      <c r="D773" s="9">
        <f t="shared" si="46"/>
        <v>0.99496499391251647</v>
      </c>
      <c r="E773" s="9">
        <f t="shared" si="47"/>
        <v>5.035006087483529E-3</v>
      </c>
      <c r="T773" s="9"/>
      <c r="U773" s="9"/>
      <c r="V773" s="9"/>
      <c r="W773" s="17"/>
      <c r="X773" s="9"/>
    </row>
    <row r="774" spans="2:24">
      <c r="B774" s="9">
        <f t="shared" si="48"/>
        <v>10.59649659819933</v>
      </c>
      <c r="C774" s="9">
        <f t="shared" si="45"/>
        <v>2.5001726746882538E-3</v>
      </c>
      <c r="D774" s="9">
        <f t="shared" si="46"/>
        <v>0.99499965465062346</v>
      </c>
      <c r="E774" s="9">
        <f t="shared" si="47"/>
        <v>5.0003453493765448E-3</v>
      </c>
      <c r="T774" s="9"/>
      <c r="U774" s="9"/>
      <c r="V774" s="9"/>
      <c r="W774" s="17"/>
      <c r="X774" s="9"/>
    </row>
    <row r="775" spans="2:24">
      <c r="B775" s="9">
        <f t="shared" si="48"/>
        <v>10.610312108757478</v>
      </c>
      <c r="C775" s="9">
        <f t="shared" si="45"/>
        <v>2.4829616070561672E-3</v>
      </c>
      <c r="D775" s="9">
        <f t="shared" si="46"/>
        <v>0.99503407678588762</v>
      </c>
      <c r="E775" s="9">
        <f t="shared" si="47"/>
        <v>4.9659232141123777E-3</v>
      </c>
      <c r="T775" s="9"/>
      <c r="U775" s="9"/>
      <c r="V775" s="9"/>
      <c r="W775" s="17"/>
      <c r="X775" s="9"/>
    </row>
    <row r="776" spans="2:24">
      <c r="B776" s="9">
        <f t="shared" si="48"/>
        <v>10.624127619315626</v>
      </c>
      <c r="C776" s="9">
        <f t="shared" ref="C776:C839" si="49">IFERROR((B776^($B$3-1)*EXP(-B776/$B$4))/(($B$4^$B$3)*(EXP(GAMMALN($B$3)))),0)</f>
        <v>2.4658690195802861E-3</v>
      </c>
      <c r="D776" s="9">
        <f t="shared" ref="D776:D839" si="50">GAMMADIST(B776,$B$3,$B$4,1)</f>
        <v>0.99506826196083942</v>
      </c>
      <c r="E776" s="9">
        <f t="shared" ref="E776:E839" si="51">1-D776</f>
        <v>4.9317380391605825E-3</v>
      </c>
      <c r="T776" s="9"/>
      <c r="U776" s="9"/>
      <c r="V776" s="9"/>
      <c r="W776" s="17"/>
      <c r="X776" s="9"/>
    </row>
    <row r="777" spans="2:24">
      <c r="B777" s="9">
        <f t="shared" ref="B777:B840" si="52">B776+($B$7+$B$1007)/1000</f>
        <v>10.637943129873774</v>
      </c>
      <c r="C777" s="9">
        <f t="shared" si="49"/>
        <v>2.4488940966489506E-3</v>
      </c>
      <c r="D777" s="9">
        <f t="shared" si="50"/>
        <v>0.99510221180670211</v>
      </c>
      <c r="E777" s="9">
        <f t="shared" si="51"/>
        <v>4.8977881932978917E-3</v>
      </c>
      <c r="T777" s="9"/>
      <c r="U777" s="9"/>
      <c r="V777" s="9"/>
      <c r="W777" s="17"/>
      <c r="X777" s="9"/>
    </row>
    <row r="778" spans="2:24">
      <c r="B778" s="9">
        <f t="shared" si="52"/>
        <v>10.651758640431922</v>
      </c>
      <c r="C778" s="9">
        <f t="shared" si="49"/>
        <v>2.4320360282651353E-3</v>
      </c>
      <c r="D778" s="9">
        <f t="shared" si="50"/>
        <v>0.99513592794346972</v>
      </c>
      <c r="E778" s="9">
        <f t="shared" si="51"/>
        <v>4.8640720565302775E-3</v>
      </c>
      <c r="T778" s="9"/>
      <c r="U778" s="9"/>
      <c r="V778" s="9"/>
      <c r="W778" s="17"/>
      <c r="X778" s="9"/>
    </row>
    <row r="779" spans="2:24">
      <c r="B779" s="9">
        <f t="shared" si="52"/>
        <v>10.66557415099007</v>
      </c>
      <c r="C779" s="9">
        <f t="shared" si="49"/>
        <v>2.4152940100077916E-3</v>
      </c>
      <c r="D779" s="9">
        <f t="shared" si="50"/>
        <v>0.99516941197998443</v>
      </c>
      <c r="E779" s="9">
        <f t="shared" si="51"/>
        <v>4.8305880200155693E-3</v>
      </c>
      <c r="T779" s="9"/>
      <c r="U779" s="9"/>
      <c r="V779" s="9"/>
      <c r="W779" s="17"/>
      <c r="X779" s="9"/>
    </row>
    <row r="780" spans="2:24">
      <c r="B780" s="9">
        <f t="shared" si="52"/>
        <v>10.679389661548218</v>
      </c>
      <c r="C780" s="9">
        <f t="shared" si="49"/>
        <v>2.3986672429934693E-3</v>
      </c>
      <c r="D780" s="9">
        <f t="shared" si="50"/>
        <v>0.99520266551401304</v>
      </c>
      <c r="E780" s="9">
        <f t="shared" si="51"/>
        <v>4.7973344859869593E-3</v>
      </c>
      <c r="T780" s="9"/>
      <c r="U780" s="9"/>
      <c r="V780" s="9"/>
      <c r="W780" s="17"/>
      <c r="X780" s="9"/>
    </row>
    <row r="781" spans="2:24">
      <c r="B781" s="9">
        <f t="shared" si="52"/>
        <v>10.693205172106365</v>
      </c>
      <c r="C781" s="9">
        <f t="shared" si="49"/>
        <v>2.3821549338381913E-3</v>
      </c>
      <c r="D781" s="9">
        <f t="shared" si="50"/>
        <v>0.9952356901323236</v>
      </c>
      <c r="E781" s="9">
        <f t="shared" si="51"/>
        <v>4.7643098676763973E-3</v>
      </c>
      <c r="T781" s="9"/>
      <c r="U781" s="9"/>
      <c r="V781" s="9"/>
      <c r="W781" s="17"/>
      <c r="X781" s="9"/>
    </row>
    <row r="782" spans="2:24">
      <c r="B782" s="9">
        <f t="shared" si="52"/>
        <v>10.707020682664513</v>
      </c>
      <c r="C782" s="9">
        <f t="shared" si="49"/>
        <v>2.3657562946195979E-3</v>
      </c>
      <c r="D782" s="9">
        <f t="shared" si="50"/>
        <v>0.99526848741076079</v>
      </c>
      <c r="E782" s="9">
        <f t="shared" si="51"/>
        <v>4.7315125892392063E-3</v>
      </c>
      <c r="T782" s="9"/>
      <c r="U782" s="9"/>
      <c r="V782" s="9"/>
      <c r="W782" s="17"/>
      <c r="X782" s="9"/>
    </row>
    <row r="783" spans="2:24">
      <c r="B783" s="9">
        <f t="shared" si="52"/>
        <v>10.720836193222661</v>
      </c>
      <c r="C783" s="9">
        <f t="shared" si="49"/>
        <v>2.3494705428393501E-3</v>
      </c>
      <c r="D783" s="9">
        <f t="shared" si="50"/>
        <v>0.9953010589143213</v>
      </c>
      <c r="E783" s="9">
        <f t="shared" si="51"/>
        <v>4.6989410856786984E-3</v>
      </c>
      <c r="T783" s="9"/>
      <c r="U783" s="9"/>
      <c r="V783" s="9"/>
      <c r="W783" s="17"/>
      <c r="X783" s="9"/>
    </row>
    <row r="784" spans="2:24">
      <c r="B784" s="9">
        <f t="shared" si="52"/>
        <v>10.734651703780809</v>
      </c>
      <c r="C784" s="9">
        <f t="shared" si="49"/>
        <v>2.3332969013857871E-3</v>
      </c>
      <c r="D784" s="9">
        <f t="shared" si="50"/>
        <v>0.99533340619722843</v>
      </c>
      <c r="E784" s="9">
        <f t="shared" si="51"/>
        <v>4.6665938027715681E-3</v>
      </c>
      <c r="T784" s="9"/>
      <c r="U784" s="9"/>
      <c r="V784" s="9"/>
      <c r="W784" s="17"/>
      <c r="X784" s="9"/>
    </row>
    <row r="785" spans="2:24">
      <c r="B785" s="9">
        <f t="shared" si="52"/>
        <v>10.748467214338957</v>
      </c>
      <c r="C785" s="9">
        <f t="shared" si="49"/>
        <v>2.3172345984968493E-3</v>
      </c>
      <c r="D785" s="9">
        <f t="shared" si="50"/>
        <v>0.99536553080300627</v>
      </c>
      <c r="E785" s="9">
        <f t="shared" si="51"/>
        <v>4.6344691969937291E-3</v>
      </c>
      <c r="T785" s="9"/>
      <c r="U785" s="9"/>
      <c r="V785" s="9"/>
      <c r="W785" s="17"/>
      <c r="X785" s="9"/>
    </row>
    <row r="786" spans="2:24">
      <c r="B786" s="9">
        <f t="shared" si="52"/>
        <v>10.762282724897105</v>
      </c>
      <c r="C786" s="9">
        <f t="shared" si="49"/>
        <v>2.3012828677232487E-3</v>
      </c>
      <c r="D786" s="9">
        <f t="shared" si="50"/>
        <v>0.99539743426455352</v>
      </c>
      <c r="E786" s="9">
        <f t="shared" si="51"/>
        <v>4.6025657354464844E-3</v>
      </c>
      <c r="T786" s="9"/>
      <c r="U786" s="9"/>
      <c r="V786" s="9"/>
      <c r="W786" s="17"/>
      <c r="X786" s="9"/>
    </row>
    <row r="787" spans="2:24">
      <c r="B787" s="9">
        <f t="shared" si="52"/>
        <v>10.776098235455253</v>
      </c>
      <c r="C787" s="9">
        <f t="shared" si="49"/>
        <v>2.2854409478918975E-3</v>
      </c>
      <c r="D787" s="9">
        <f t="shared" si="50"/>
        <v>0.99542911810421619</v>
      </c>
      <c r="E787" s="9">
        <f t="shared" si="51"/>
        <v>4.5708818957838071E-3</v>
      </c>
      <c r="T787" s="9"/>
      <c r="U787" s="9"/>
      <c r="V787" s="9"/>
      <c r="W787" s="17"/>
      <c r="X787" s="9"/>
    </row>
    <row r="788" spans="2:24">
      <c r="B788" s="9">
        <f t="shared" si="52"/>
        <v>10.789913746013401</v>
      </c>
      <c r="C788" s="9">
        <f t="shared" si="49"/>
        <v>2.269708083069586E-3</v>
      </c>
      <c r="D788" s="9">
        <f t="shared" si="50"/>
        <v>0.99546058383386082</v>
      </c>
      <c r="E788" s="9">
        <f t="shared" si="51"/>
        <v>4.5394161661391763E-3</v>
      </c>
      <c r="T788" s="9"/>
      <c r="U788" s="9"/>
      <c r="V788" s="9"/>
      <c r="W788" s="17"/>
      <c r="X788" s="9"/>
    </row>
    <row r="789" spans="2:24">
      <c r="B789" s="9">
        <f t="shared" si="52"/>
        <v>10.803729256571549</v>
      </c>
      <c r="C789" s="9">
        <f t="shared" si="49"/>
        <v>2.2540835225269128E-3</v>
      </c>
      <c r="D789" s="9">
        <f t="shared" si="50"/>
        <v>0.99549183295494614</v>
      </c>
      <c r="E789" s="9">
        <f t="shared" si="51"/>
        <v>4.5081670450538569E-3</v>
      </c>
      <c r="T789" s="9"/>
      <c r="U789" s="9"/>
      <c r="V789" s="9"/>
      <c r="W789" s="17"/>
      <c r="X789" s="9"/>
    </row>
    <row r="790" spans="2:24">
      <c r="B790" s="9">
        <f t="shared" si="52"/>
        <v>10.817544767129696</v>
      </c>
      <c r="C790" s="9">
        <f t="shared" si="49"/>
        <v>2.2385665207024612E-3</v>
      </c>
      <c r="D790" s="9">
        <f t="shared" si="50"/>
        <v>0.99552286695859504</v>
      </c>
      <c r="E790" s="9">
        <f t="shared" si="51"/>
        <v>4.477133041404957E-3</v>
      </c>
      <c r="T790" s="9"/>
      <c r="U790" s="9"/>
      <c r="V790" s="9"/>
      <c r="W790" s="17"/>
      <c r="X790" s="9"/>
    </row>
    <row r="791" spans="2:24">
      <c r="B791" s="9">
        <f t="shared" si="52"/>
        <v>10.831360277687844</v>
      </c>
      <c r="C791" s="9">
        <f t="shared" si="49"/>
        <v>2.2231563371672221E-3</v>
      </c>
      <c r="D791" s="9">
        <f t="shared" si="50"/>
        <v>0.99555368732566552</v>
      </c>
      <c r="E791" s="9">
        <f t="shared" si="51"/>
        <v>4.446312674334485E-3</v>
      </c>
      <c r="T791" s="9"/>
      <c r="U791" s="9"/>
      <c r="V791" s="9"/>
      <c r="W791" s="17"/>
      <c r="X791" s="9"/>
    </row>
    <row r="792" spans="2:24">
      <c r="B792" s="9">
        <f t="shared" si="52"/>
        <v>10.845175788245992</v>
      </c>
      <c r="C792" s="9">
        <f t="shared" si="49"/>
        <v>2.2078522365892661E-3</v>
      </c>
      <c r="D792" s="9">
        <f t="shared" si="50"/>
        <v>0.99558429552682148</v>
      </c>
      <c r="E792" s="9">
        <f t="shared" si="51"/>
        <v>4.4157044731785167E-3</v>
      </c>
      <c r="T792" s="9"/>
      <c r="U792" s="9"/>
      <c r="V792" s="9"/>
      <c r="W792" s="17"/>
      <c r="X792" s="9"/>
    </row>
    <row r="793" spans="2:24">
      <c r="B793" s="9">
        <f t="shared" si="52"/>
        <v>10.85899129880414</v>
      </c>
      <c r="C793" s="9">
        <f t="shared" si="49"/>
        <v>2.1926534886986511E-3</v>
      </c>
      <c r="D793" s="9">
        <f t="shared" si="50"/>
        <v>0.99561469302260275</v>
      </c>
      <c r="E793" s="9">
        <f t="shared" si="51"/>
        <v>4.3853069773972519E-3</v>
      </c>
      <c r="T793" s="9"/>
      <c r="U793" s="9"/>
      <c r="V793" s="9"/>
      <c r="W793" s="17"/>
      <c r="X793" s="9"/>
    </row>
    <row r="794" spans="2:24">
      <c r="B794" s="9">
        <f t="shared" si="52"/>
        <v>10.872806809362288</v>
      </c>
      <c r="C794" s="9">
        <f t="shared" si="49"/>
        <v>2.177559368252579E-3</v>
      </c>
      <c r="D794" s="9">
        <f t="shared" si="50"/>
        <v>0.99564488126349482</v>
      </c>
      <c r="E794" s="9">
        <f t="shared" si="51"/>
        <v>4.3551187365051813E-3</v>
      </c>
      <c r="T794" s="9"/>
      <c r="U794" s="9"/>
      <c r="V794" s="9"/>
      <c r="W794" s="17"/>
      <c r="X794" s="9"/>
    </row>
    <row r="795" spans="2:24">
      <c r="B795" s="9">
        <f t="shared" si="52"/>
        <v>10.886622319920436</v>
      </c>
      <c r="C795" s="9">
        <f t="shared" si="49"/>
        <v>2.1625691550007883E-3</v>
      </c>
      <c r="D795" s="9">
        <f t="shared" si="50"/>
        <v>0.99567486168999841</v>
      </c>
      <c r="E795" s="9">
        <f t="shared" si="51"/>
        <v>4.3251383100015861E-3</v>
      </c>
      <c r="T795" s="9"/>
      <c r="U795" s="9"/>
      <c r="V795" s="9"/>
      <c r="W795" s="17"/>
      <c r="X795" s="9"/>
    </row>
    <row r="796" spans="2:24">
      <c r="B796" s="9">
        <f t="shared" si="52"/>
        <v>10.900437830478584</v>
      </c>
      <c r="C796" s="9">
        <f t="shared" si="49"/>
        <v>2.1476821336511836E-3</v>
      </c>
      <c r="D796" s="9">
        <f t="shared" si="50"/>
        <v>0.99570463573269763</v>
      </c>
      <c r="E796" s="9">
        <f t="shared" si="51"/>
        <v>4.2953642673023706E-3</v>
      </c>
      <c r="T796" s="9"/>
      <c r="U796" s="9"/>
      <c r="V796" s="9"/>
      <c r="W796" s="17"/>
      <c r="X796" s="9"/>
    </row>
    <row r="797" spans="2:24">
      <c r="B797" s="9">
        <f t="shared" si="52"/>
        <v>10.914253341036732</v>
      </c>
      <c r="C797" s="9">
        <f t="shared" si="49"/>
        <v>2.1328975938357067E-3</v>
      </c>
      <c r="D797" s="9">
        <f t="shared" si="50"/>
        <v>0.99573420481232855</v>
      </c>
      <c r="E797" s="9">
        <f t="shared" si="51"/>
        <v>4.2657951876714506E-3</v>
      </c>
      <c r="T797" s="9"/>
      <c r="U797" s="9"/>
      <c r="V797" s="9"/>
      <c r="W797" s="17"/>
      <c r="X797" s="9"/>
    </row>
    <row r="798" spans="2:24">
      <c r="B798" s="9">
        <f t="shared" si="52"/>
        <v>10.92806885159488</v>
      </c>
      <c r="C798" s="9">
        <f t="shared" si="49"/>
        <v>2.1182148300764405E-3</v>
      </c>
      <c r="D798" s="9">
        <f t="shared" si="50"/>
        <v>0.99576357033984708</v>
      </c>
      <c r="E798" s="9">
        <f t="shared" si="51"/>
        <v>4.2364296601529183E-3</v>
      </c>
      <c r="T798" s="9"/>
      <c r="U798" s="9"/>
      <c r="V798" s="9"/>
      <c r="W798" s="17"/>
      <c r="X798" s="9"/>
    </row>
    <row r="799" spans="2:24">
      <c r="B799" s="9">
        <f t="shared" si="52"/>
        <v>10.941884362153028</v>
      </c>
      <c r="C799" s="9">
        <f t="shared" si="49"/>
        <v>2.1036331417519411E-3</v>
      </c>
      <c r="D799" s="9">
        <f t="shared" si="50"/>
        <v>0.99579273371649613</v>
      </c>
      <c r="E799" s="9">
        <f t="shared" si="51"/>
        <v>4.2072662835038743E-3</v>
      </c>
      <c r="T799" s="9"/>
      <c r="U799" s="9"/>
      <c r="V799" s="9"/>
      <c r="W799" s="17"/>
      <c r="X799" s="9"/>
    </row>
    <row r="800" spans="2:24">
      <c r="B800" s="9">
        <f t="shared" si="52"/>
        <v>10.955699872711175</v>
      </c>
      <c r="C800" s="9">
        <f t="shared" si="49"/>
        <v>2.0891518330638098E-3</v>
      </c>
      <c r="D800" s="9">
        <f t="shared" si="50"/>
        <v>0.99582169633387241</v>
      </c>
      <c r="E800" s="9">
        <f t="shared" si="51"/>
        <v>4.1783036661275919E-3</v>
      </c>
      <c r="T800" s="9"/>
      <c r="U800" s="9"/>
      <c r="V800" s="9"/>
      <c r="W800" s="17"/>
      <c r="X800" s="9"/>
    </row>
    <row r="801" spans="2:24">
      <c r="B801" s="9">
        <f t="shared" si="52"/>
        <v>10.969515383269323</v>
      </c>
      <c r="C801" s="9">
        <f t="shared" si="49"/>
        <v>2.0747702130034908E-3</v>
      </c>
      <c r="D801" s="9">
        <f t="shared" si="50"/>
        <v>0.99585045957399299</v>
      </c>
      <c r="E801" s="9">
        <f t="shared" si="51"/>
        <v>4.1495404260070146E-3</v>
      </c>
      <c r="T801" s="9"/>
      <c r="U801" s="9"/>
      <c r="V801" s="9"/>
      <c r="W801" s="17"/>
      <c r="X801" s="9"/>
    </row>
    <row r="802" spans="2:24">
      <c r="B802" s="9">
        <f t="shared" si="52"/>
        <v>10.983330893827471</v>
      </c>
      <c r="C802" s="9">
        <f t="shared" si="49"/>
        <v>2.0604875953192966E-3</v>
      </c>
      <c r="D802" s="9">
        <f t="shared" si="50"/>
        <v>0.99587902480936141</v>
      </c>
      <c r="E802" s="9">
        <f t="shared" si="51"/>
        <v>4.1209751906385872E-3</v>
      </c>
      <c r="T802" s="9"/>
      <c r="U802" s="9"/>
      <c r="V802" s="9"/>
      <c r="W802" s="17"/>
      <c r="X802" s="9"/>
    </row>
    <row r="803" spans="2:24">
      <c r="B803" s="9">
        <f t="shared" si="52"/>
        <v>10.997146404385619</v>
      </c>
      <c r="C803" s="9">
        <f t="shared" si="49"/>
        <v>2.0463032984836642E-3</v>
      </c>
      <c r="D803" s="9">
        <f t="shared" si="50"/>
        <v>0.99590739340303269</v>
      </c>
      <c r="E803" s="9">
        <f t="shared" si="51"/>
        <v>4.0926065969673076E-3</v>
      </c>
      <c r="T803" s="9"/>
      <c r="U803" s="9"/>
      <c r="V803" s="9"/>
      <c r="W803" s="17"/>
      <c r="X803" s="9"/>
    </row>
    <row r="804" spans="2:24">
      <c r="B804" s="9">
        <f t="shared" si="52"/>
        <v>11.010961914943767</v>
      </c>
      <c r="C804" s="9">
        <f t="shared" si="49"/>
        <v>2.0322166456606329E-3</v>
      </c>
      <c r="D804" s="9">
        <f t="shared" si="50"/>
        <v>0.99593556670867878</v>
      </c>
      <c r="E804" s="9">
        <f t="shared" si="51"/>
        <v>4.0644332913212233E-3</v>
      </c>
      <c r="T804" s="9"/>
      <c r="U804" s="9"/>
      <c r="V804" s="9"/>
      <c r="W804" s="17"/>
      <c r="X804" s="9"/>
    </row>
    <row r="805" spans="2:24">
      <c r="B805" s="9">
        <f t="shared" si="52"/>
        <v>11.024777425501915</v>
      </c>
      <c r="C805" s="9">
        <f t="shared" si="49"/>
        <v>2.0182269646735473E-3</v>
      </c>
      <c r="D805" s="9">
        <f t="shared" si="50"/>
        <v>0.99596354607065296</v>
      </c>
      <c r="E805" s="9">
        <f t="shared" si="51"/>
        <v>4.0364539293470392E-3</v>
      </c>
      <c r="T805" s="9"/>
      <c r="U805" s="9"/>
      <c r="V805" s="9"/>
      <c r="W805" s="17"/>
      <c r="X805" s="9"/>
    </row>
    <row r="806" spans="2:24">
      <c r="B806" s="9">
        <f t="shared" si="52"/>
        <v>11.038592936060063</v>
      </c>
      <c r="C806" s="9">
        <f t="shared" si="49"/>
        <v>2.0043335879729846E-3</v>
      </c>
      <c r="D806" s="9">
        <f t="shared" si="50"/>
        <v>0.99599133282405405</v>
      </c>
      <c r="E806" s="9">
        <f t="shared" si="51"/>
        <v>4.0086671759459458E-3</v>
      </c>
      <c r="T806" s="9"/>
      <c r="U806" s="9"/>
      <c r="V806" s="9"/>
      <c r="W806" s="17"/>
      <c r="X806" s="9"/>
    </row>
    <row r="807" spans="2:24">
      <c r="B807" s="9">
        <f t="shared" si="52"/>
        <v>11.052408446618211</v>
      </c>
      <c r="C807" s="9">
        <f t="shared" si="49"/>
        <v>1.9905358526049002E-3</v>
      </c>
      <c r="D807" s="9">
        <f t="shared" si="50"/>
        <v>0.99601892829479022</v>
      </c>
      <c r="E807" s="9">
        <f t="shared" si="51"/>
        <v>3.9810717052097822E-3</v>
      </c>
      <c r="T807" s="9"/>
      <c r="U807" s="9"/>
      <c r="V807" s="9"/>
      <c r="W807" s="17"/>
      <c r="X807" s="9"/>
    </row>
    <row r="808" spans="2:24">
      <c r="B808" s="9">
        <f t="shared" si="52"/>
        <v>11.066223957176359</v>
      </c>
      <c r="C808" s="9">
        <f t="shared" si="49"/>
        <v>1.9768331001789909E-3</v>
      </c>
      <c r="D808" s="9">
        <f t="shared" si="50"/>
        <v>0.99604633379964203</v>
      </c>
      <c r="E808" s="9">
        <f t="shared" si="51"/>
        <v>3.9536662003579748E-3</v>
      </c>
      <c r="T808" s="9"/>
      <c r="U808" s="9"/>
      <c r="V808" s="9"/>
      <c r="W808" s="17"/>
      <c r="X808" s="9"/>
    </row>
    <row r="809" spans="2:24">
      <c r="B809" s="9">
        <f t="shared" si="52"/>
        <v>11.080039467734506</v>
      </c>
      <c r="C809" s="9">
        <f t="shared" si="49"/>
        <v>1.9632246768372828E-3</v>
      </c>
      <c r="D809" s="9">
        <f t="shared" si="50"/>
        <v>0.99607355064632541</v>
      </c>
      <c r="E809" s="9">
        <f t="shared" si="51"/>
        <v>3.9264493536745881E-3</v>
      </c>
      <c r="T809" s="9"/>
      <c r="U809" s="9"/>
      <c r="V809" s="9"/>
      <c r="W809" s="17"/>
      <c r="X809" s="9"/>
    </row>
    <row r="810" spans="2:24">
      <c r="B810" s="9">
        <f t="shared" si="52"/>
        <v>11.093854978292654</v>
      </c>
      <c r="C810" s="9">
        <f t="shared" si="49"/>
        <v>1.9497099332229284E-3</v>
      </c>
      <c r="D810" s="9">
        <f t="shared" si="50"/>
        <v>0.99610058013355418</v>
      </c>
      <c r="E810" s="9">
        <f t="shared" si="51"/>
        <v>3.8994198664458191E-3</v>
      </c>
      <c r="T810" s="9"/>
      <c r="U810" s="9"/>
      <c r="V810" s="9"/>
      <c r="W810" s="17"/>
      <c r="X810" s="9"/>
    </row>
    <row r="811" spans="2:24">
      <c r="B811" s="9">
        <f t="shared" si="52"/>
        <v>11.107670488850802</v>
      </c>
      <c r="C811" s="9">
        <f t="shared" si="49"/>
        <v>1.9362882244492194E-3</v>
      </c>
      <c r="D811" s="9">
        <f t="shared" si="50"/>
        <v>0.99612742355110151</v>
      </c>
      <c r="E811" s="9">
        <f t="shared" si="51"/>
        <v>3.8725764488984904E-3</v>
      </c>
      <c r="T811" s="9"/>
      <c r="U811" s="9"/>
      <c r="V811" s="9"/>
      <c r="W811" s="17"/>
      <c r="X811" s="9"/>
    </row>
    <row r="812" spans="2:24">
      <c r="B812" s="9">
        <f t="shared" si="52"/>
        <v>11.12148599940895</v>
      </c>
      <c r="C812" s="9">
        <f t="shared" si="49"/>
        <v>1.9229589100688185E-3</v>
      </c>
      <c r="D812" s="9">
        <f t="shared" si="50"/>
        <v>0.99615408217986234</v>
      </c>
      <c r="E812" s="9">
        <f t="shared" si="51"/>
        <v>3.8459178201376565E-3</v>
      </c>
      <c r="T812" s="9"/>
      <c r="U812" s="9"/>
      <c r="V812" s="9"/>
      <c r="W812" s="17"/>
      <c r="X812" s="9"/>
    </row>
    <row r="813" spans="2:24">
      <c r="B813" s="9">
        <f t="shared" si="52"/>
        <v>11.135301509967098</v>
      </c>
      <c r="C813" s="9">
        <f t="shared" si="49"/>
        <v>1.9097213540431952E-3</v>
      </c>
      <c r="D813" s="9">
        <f t="shared" si="50"/>
        <v>0.99618055729191357</v>
      </c>
      <c r="E813" s="9">
        <f t="shared" si="51"/>
        <v>3.8194427080864291E-3</v>
      </c>
      <c r="T813" s="9"/>
      <c r="U813" s="9"/>
      <c r="V813" s="9"/>
      <c r="W813" s="17"/>
      <c r="X813" s="9"/>
    </row>
    <row r="814" spans="2:24">
      <c r="B814" s="9">
        <f t="shared" si="52"/>
        <v>11.149117020525246</v>
      </c>
      <c r="C814" s="9">
        <f t="shared" si="49"/>
        <v>1.896574924712279E-3</v>
      </c>
      <c r="D814" s="9">
        <f t="shared" si="50"/>
        <v>0.99620685015057542</v>
      </c>
      <c r="E814" s="9">
        <f t="shared" si="51"/>
        <v>3.7931498494245819E-3</v>
      </c>
      <c r="T814" s="9"/>
      <c r="U814" s="9"/>
      <c r="V814" s="9"/>
      <c r="W814" s="17"/>
      <c r="X814" s="9"/>
    </row>
    <row r="815" spans="2:24">
      <c r="B815" s="9">
        <f t="shared" si="52"/>
        <v>11.162932531083394</v>
      </c>
      <c r="C815" s="9">
        <f t="shared" si="49"/>
        <v>1.8835189947643157E-3</v>
      </c>
      <c r="D815" s="9">
        <f t="shared" si="50"/>
        <v>0.9962329620104714</v>
      </c>
      <c r="E815" s="9">
        <f t="shared" si="51"/>
        <v>3.7670379895285988E-3</v>
      </c>
      <c r="T815" s="9"/>
      <c r="U815" s="9"/>
      <c r="V815" s="9"/>
      <c r="W815" s="17"/>
      <c r="X815" s="9"/>
    </row>
    <row r="816" spans="2:24">
      <c r="B816" s="9">
        <f t="shared" si="52"/>
        <v>11.176748041641542</v>
      </c>
      <c r="C816" s="9">
        <f t="shared" si="49"/>
        <v>1.870552941205935E-3</v>
      </c>
      <c r="D816" s="9">
        <f t="shared" si="50"/>
        <v>0.99625889411758817</v>
      </c>
      <c r="E816" s="9">
        <f t="shared" si="51"/>
        <v>3.7411058824118326E-3</v>
      </c>
      <c r="T816" s="9"/>
      <c r="U816" s="9"/>
      <c r="V816" s="9"/>
      <c r="W816" s="17"/>
      <c r="X816" s="9"/>
    </row>
    <row r="817" spans="2:24">
      <c r="B817" s="9">
        <f t="shared" si="52"/>
        <v>11.19056355219969</v>
      </c>
      <c r="C817" s="9">
        <f t="shared" si="49"/>
        <v>1.8576761453324227E-3</v>
      </c>
      <c r="D817" s="9">
        <f t="shared" si="50"/>
        <v>0.99628464770933511</v>
      </c>
      <c r="E817" s="9">
        <f t="shared" si="51"/>
        <v>3.7153522906648861E-3</v>
      </c>
      <c r="T817" s="9"/>
      <c r="U817" s="9"/>
      <c r="V817" s="9"/>
      <c r="W817" s="17"/>
      <c r="X817" s="9"/>
    </row>
    <row r="818" spans="2:24">
      <c r="B818" s="9">
        <f t="shared" si="52"/>
        <v>11.204379062757837</v>
      </c>
      <c r="C818" s="9">
        <f t="shared" si="49"/>
        <v>1.8448879926981985E-3</v>
      </c>
      <c r="D818" s="9">
        <f t="shared" si="50"/>
        <v>0.99631022401460356</v>
      </c>
      <c r="E818" s="9">
        <f t="shared" si="51"/>
        <v>3.6897759853964374E-3</v>
      </c>
      <c r="T818" s="9"/>
      <c r="U818" s="9"/>
      <c r="V818" s="9"/>
      <c r="W818" s="17"/>
      <c r="X818" s="9"/>
    </row>
    <row r="819" spans="2:24">
      <c r="B819" s="9">
        <f t="shared" si="52"/>
        <v>11.218194573315985</v>
      </c>
      <c r="C819" s="9">
        <f t="shared" si="49"/>
        <v>1.8321878730874952E-3</v>
      </c>
      <c r="D819" s="9">
        <f t="shared" si="50"/>
        <v>0.99633562425382505</v>
      </c>
      <c r="E819" s="9">
        <f t="shared" si="51"/>
        <v>3.6643757461749527E-3</v>
      </c>
      <c r="T819" s="9"/>
      <c r="U819" s="9"/>
      <c r="V819" s="9"/>
      <c r="W819" s="17"/>
      <c r="X819" s="9"/>
    </row>
    <row r="820" spans="2:24">
      <c r="B820" s="9">
        <f t="shared" si="52"/>
        <v>11.232010083874133</v>
      </c>
      <c r="C820" s="9">
        <f t="shared" si="49"/>
        <v>1.8195751804852417E-3</v>
      </c>
      <c r="D820" s="9">
        <f t="shared" si="50"/>
        <v>0.99636084963902949</v>
      </c>
      <c r="E820" s="9">
        <f t="shared" si="51"/>
        <v>3.6391503609705111E-3</v>
      </c>
      <c r="T820" s="9"/>
      <c r="U820" s="9"/>
      <c r="V820" s="9"/>
      <c r="W820" s="17"/>
      <c r="X820" s="9"/>
    </row>
    <row r="821" spans="2:24">
      <c r="B821" s="9">
        <f t="shared" si="52"/>
        <v>11.245825594432281</v>
      </c>
      <c r="C821" s="9">
        <f t="shared" si="49"/>
        <v>1.8070493130481445E-3</v>
      </c>
      <c r="D821" s="9">
        <f t="shared" si="50"/>
        <v>0.9963859013739037</v>
      </c>
      <c r="E821" s="9">
        <f t="shared" si="51"/>
        <v>3.614098626096296E-3</v>
      </c>
      <c r="T821" s="9"/>
      <c r="U821" s="9"/>
      <c r="V821" s="9"/>
      <c r="W821" s="17"/>
      <c r="X821" s="9"/>
    </row>
    <row r="822" spans="2:24">
      <c r="B822" s="9">
        <f t="shared" si="52"/>
        <v>11.259641104990429</v>
      </c>
      <c r="C822" s="9">
        <f t="shared" si="49"/>
        <v>1.7946096730759714E-3</v>
      </c>
      <c r="D822" s="9">
        <f t="shared" si="50"/>
        <v>0.99641078065384803</v>
      </c>
      <c r="E822" s="9">
        <f t="shared" si="51"/>
        <v>3.5892193461519728E-3</v>
      </c>
      <c r="T822" s="9"/>
      <c r="U822" s="9"/>
      <c r="V822" s="9"/>
      <c r="W822" s="17"/>
      <c r="X822" s="9"/>
    </row>
    <row r="823" spans="2:24">
      <c r="B823" s="9">
        <f t="shared" si="52"/>
        <v>11.273456615548577</v>
      </c>
      <c r="C823" s="9">
        <f t="shared" si="49"/>
        <v>1.7822556669830289E-3</v>
      </c>
      <c r="D823" s="9">
        <f t="shared" si="50"/>
        <v>0.99643548866603393</v>
      </c>
      <c r="E823" s="9">
        <f t="shared" si="51"/>
        <v>3.5645113339660695E-3</v>
      </c>
      <c r="T823" s="9"/>
      <c r="U823" s="9"/>
      <c r="V823" s="9"/>
      <c r="W823" s="17"/>
      <c r="X823" s="9"/>
    </row>
    <row r="824" spans="2:24">
      <c r="B824" s="9">
        <f t="shared" si="52"/>
        <v>11.287272126106725</v>
      </c>
      <c r="C824" s="9">
        <f t="shared" si="49"/>
        <v>1.7699867052698389E-3</v>
      </c>
      <c r="D824" s="9">
        <f t="shared" si="50"/>
        <v>0.99646002658946031</v>
      </c>
      <c r="E824" s="9">
        <f t="shared" si="51"/>
        <v>3.5399734105396874E-3</v>
      </c>
      <c r="T824" s="9"/>
      <c r="U824" s="9"/>
      <c r="V824" s="9"/>
      <c r="W824" s="17"/>
      <c r="X824" s="9"/>
    </row>
    <row r="825" spans="2:24">
      <c r="B825" s="9">
        <f t="shared" si="52"/>
        <v>11.301087636664873</v>
      </c>
      <c r="C825" s="9">
        <f t="shared" si="49"/>
        <v>1.757802202495009E-3</v>
      </c>
      <c r="D825" s="9">
        <f t="shared" si="50"/>
        <v>0.99648439559501001</v>
      </c>
      <c r="E825" s="9">
        <f t="shared" si="51"/>
        <v>3.5156044049899915E-3</v>
      </c>
      <c r="T825" s="9"/>
      <c r="U825" s="9"/>
      <c r="V825" s="9"/>
      <c r="W825" s="17"/>
      <c r="X825" s="9"/>
    </row>
    <row r="826" spans="2:24">
      <c r="B826" s="9">
        <f t="shared" si="52"/>
        <v>11.314903147223021</v>
      </c>
      <c r="C826" s="9">
        <f t="shared" si="49"/>
        <v>1.7457015772472972E-3</v>
      </c>
      <c r="D826" s="9">
        <f t="shared" si="50"/>
        <v>0.99650859684550541</v>
      </c>
      <c r="E826" s="9">
        <f t="shared" si="51"/>
        <v>3.4914031544945878E-3</v>
      </c>
      <c r="T826" s="9"/>
      <c r="U826" s="9"/>
      <c r="V826" s="9"/>
      <c r="W826" s="17"/>
      <c r="X826" s="9"/>
    </row>
    <row r="827" spans="2:24">
      <c r="B827" s="9">
        <f t="shared" si="52"/>
        <v>11.328718657781168</v>
      </c>
      <c r="C827" s="9">
        <f t="shared" si="49"/>
        <v>1.7336842521178681E-3</v>
      </c>
      <c r="D827" s="9">
        <f t="shared" si="50"/>
        <v>0.99653263149576421</v>
      </c>
      <c r="E827" s="9">
        <f t="shared" si="51"/>
        <v>3.4673685042357905E-3</v>
      </c>
      <c r="T827" s="9"/>
      <c r="U827" s="9"/>
      <c r="V827" s="9"/>
      <c r="W827" s="17"/>
      <c r="X827" s="9"/>
    </row>
    <row r="828" spans="2:24">
      <c r="B828" s="9">
        <f t="shared" si="52"/>
        <v>11.342534168339316</v>
      </c>
      <c r="C828" s="9">
        <f t="shared" si="49"/>
        <v>1.721749653672741E-3</v>
      </c>
      <c r="D828" s="9">
        <f t="shared" si="50"/>
        <v>0.99655650069265456</v>
      </c>
      <c r="E828" s="9">
        <f t="shared" si="51"/>
        <v>3.4434993073454434E-3</v>
      </c>
      <c r="T828" s="9"/>
      <c r="U828" s="9"/>
      <c r="V828" s="9"/>
      <c r="W828" s="17"/>
      <c r="X828" s="9"/>
    </row>
    <row r="829" spans="2:24">
      <c r="B829" s="9">
        <f t="shared" si="52"/>
        <v>11.356349678897464</v>
      </c>
      <c r="C829" s="9">
        <f t="shared" si="49"/>
        <v>1.7098972124254268E-3</v>
      </c>
      <c r="D829" s="9">
        <f t="shared" si="50"/>
        <v>0.99658020557514915</v>
      </c>
      <c r="E829" s="9">
        <f t="shared" si="51"/>
        <v>3.4197944248508527E-3</v>
      </c>
      <c r="T829" s="9"/>
      <c r="U829" s="9"/>
      <c r="V829" s="9"/>
      <c r="W829" s="17"/>
      <c r="X829" s="9"/>
    </row>
    <row r="830" spans="2:24">
      <c r="B830" s="9">
        <f t="shared" si="52"/>
        <v>11.370165189455612</v>
      </c>
      <c r="C830" s="9">
        <f t="shared" si="49"/>
        <v>1.6981263628097539E-3</v>
      </c>
      <c r="D830" s="9">
        <f t="shared" si="50"/>
        <v>0.9966037472743805</v>
      </c>
      <c r="E830" s="9">
        <f t="shared" si="51"/>
        <v>3.3962527256194974E-3</v>
      </c>
      <c r="T830" s="9"/>
      <c r="U830" s="9"/>
      <c r="V830" s="9"/>
      <c r="W830" s="17"/>
      <c r="X830" s="9"/>
    </row>
    <row r="831" spans="2:24">
      <c r="B831" s="9">
        <f t="shared" si="52"/>
        <v>11.38398070001376</v>
      </c>
      <c r="C831" s="9">
        <f t="shared" si="49"/>
        <v>1.6864365431528807E-3</v>
      </c>
      <c r="D831" s="9">
        <f t="shared" si="50"/>
        <v>0.99662712691369426</v>
      </c>
      <c r="E831" s="9">
        <f t="shared" si="51"/>
        <v>3.3728730863057388E-3</v>
      </c>
      <c r="T831" s="9"/>
      <c r="U831" s="9"/>
      <c r="V831" s="9"/>
      <c r="W831" s="17"/>
      <c r="X831" s="9"/>
    </row>
    <row r="832" spans="2:24">
      <c r="B832" s="9">
        <f t="shared" si="52"/>
        <v>11.397796210571908</v>
      </c>
      <c r="C832" s="9">
        <f t="shared" si="49"/>
        <v>1.6748271956484948E-3</v>
      </c>
      <c r="D832" s="9">
        <f t="shared" si="50"/>
        <v>0.99665034560870303</v>
      </c>
      <c r="E832" s="9">
        <f t="shared" si="51"/>
        <v>3.3496543912969745E-3</v>
      </c>
      <c r="T832" s="9"/>
      <c r="U832" s="9"/>
      <c r="V832" s="9"/>
      <c r="W832" s="17"/>
      <c r="X832" s="9"/>
    </row>
    <row r="833" spans="2:24">
      <c r="B833" s="9">
        <f t="shared" si="52"/>
        <v>11.411611721130056</v>
      </c>
      <c r="C833" s="9">
        <f t="shared" si="49"/>
        <v>1.6632977663301946E-3</v>
      </c>
      <c r="D833" s="9">
        <f t="shared" si="50"/>
        <v>0.99667340446733965</v>
      </c>
      <c r="E833" s="9">
        <f t="shared" si="51"/>
        <v>3.326595532660348E-3</v>
      </c>
      <c r="T833" s="9"/>
      <c r="U833" s="9"/>
      <c r="V833" s="9"/>
      <c r="W833" s="17"/>
      <c r="X833" s="9"/>
    </row>
    <row r="834" spans="2:24">
      <c r="B834" s="9">
        <f t="shared" si="52"/>
        <v>11.425427231688204</v>
      </c>
      <c r="C834" s="9">
        <f t="shared" si="49"/>
        <v>1.6518477050450567E-3</v>
      </c>
      <c r="D834" s="9">
        <f t="shared" si="50"/>
        <v>0.99669630458990988</v>
      </c>
      <c r="E834" s="9">
        <f t="shared" si="51"/>
        <v>3.3036954100901239E-3</v>
      </c>
      <c r="T834" s="9"/>
      <c r="U834" s="9"/>
      <c r="V834" s="9"/>
      <c r="W834" s="17"/>
      <c r="X834" s="9"/>
    </row>
    <row r="835" spans="2:24">
      <c r="B835" s="9">
        <f t="shared" si="52"/>
        <v>11.439242742246352</v>
      </c>
      <c r="C835" s="9">
        <f t="shared" si="49"/>
        <v>1.6404764654273842E-3</v>
      </c>
      <c r="D835" s="9">
        <f t="shared" si="50"/>
        <v>0.99671904706914527</v>
      </c>
      <c r="E835" s="9">
        <f t="shared" si="51"/>
        <v>3.2809529308547303E-3</v>
      </c>
      <c r="T835" s="9"/>
      <c r="U835" s="9"/>
      <c r="V835" s="9"/>
      <c r="W835" s="17"/>
      <c r="X835" s="9"/>
    </row>
    <row r="836" spans="2:24">
      <c r="B836" s="9">
        <f t="shared" si="52"/>
        <v>11.4530582528045</v>
      </c>
      <c r="C836" s="9">
        <f t="shared" si="49"/>
        <v>1.629183504872635E-3</v>
      </c>
      <c r="D836" s="9">
        <f t="shared" si="50"/>
        <v>0.99674163299025476</v>
      </c>
      <c r="E836" s="9">
        <f t="shared" si="51"/>
        <v>3.2583670097452444E-3</v>
      </c>
      <c r="T836" s="9"/>
      <c r="U836" s="9"/>
      <c r="V836" s="9"/>
      <c r="W836" s="17"/>
      <c r="X836" s="9"/>
    </row>
    <row r="837" spans="2:24">
      <c r="B837" s="9">
        <f t="shared" si="52"/>
        <v>11.466873763362647</v>
      </c>
      <c r="C837" s="9">
        <f t="shared" si="49"/>
        <v>1.6179682845115298E-3</v>
      </c>
      <c r="D837" s="9">
        <f t="shared" si="50"/>
        <v>0.9967640634309769</v>
      </c>
      <c r="E837" s="9">
        <f t="shared" si="51"/>
        <v>3.2359365690231012E-3</v>
      </c>
      <c r="T837" s="9"/>
      <c r="U837" s="9"/>
      <c r="V837" s="9"/>
      <c r="W837" s="17"/>
      <c r="X837" s="9"/>
    </row>
    <row r="838" spans="2:24">
      <c r="B838" s="9">
        <f t="shared" si="52"/>
        <v>11.480689273920795</v>
      </c>
      <c r="C838" s="9">
        <f t="shared" si="49"/>
        <v>1.60683026918434E-3</v>
      </c>
      <c r="D838" s="9">
        <f t="shared" si="50"/>
        <v>0.99678633946163131</v>
      </c>
      <c r="E838" s="9">
        <f t="shared" si="51"/>
        <v>3.21366053836869E-3</v>
      </c>
      <c r="T838" s="9"/>
      <c r="U838" s="9"/>
      <c r="V838" s="9"/>
      <c r="W838" s="17"/>
      <c r="X838" s="9"/>
    </row>
    <row r="839" spans="2:24">
      <c r="B839" s="9">
        <f t="shared" si="52"/>
        <v>11.494504784478943</v>
      </c>
      <c r="C839" s="9">
        <f t="shared" si="49"/>
        <v>1.5957689274153507E-3</v>
      </c>
      <c r="D839" s="9">
        <f t="shared" si="50"/>
        <v>0.99680846214516927</v>
      </c>
      <c r="E839" s="9">
        <f t="shared" si="51"/>
        <v>3.1915378548307283E-3</v>
      </c>
      <c r="T839" s="9"/>
      <c r="U839" s="9"/>
      <c r="V839" s="9"/>
      <c r="W839" s="17"/>
      <c r="X839" s="9"/>
    </row>
    <row r="840" spans="2:24">
      <c r="B840" s="9">
        <f t="shared" si="52"/>
        <v>11.508320295037091</v>
      </c>
      <c r="C840" s="9">
        <f t="shared" ref="C840:C903" si="53">IFERROR((B840^($B$3-1)*EXP(-B840/$B$4))/(($B$4^$B$3)*(EXP(GAMMALN($B$3)))),0)</f>
        <v>1.5847837313874994E-3</v>
      </c>
      <c r="D840" s="9">
        <f t="shared" ref="D840:D903" si="54">GAMMADIST(B840,$B$3,$B$4,1)</f>
        <v>0.99683043253722503</v>
      </c>
      <c r="E840" s="9">
        <f t="shared" ref="E840:E903" si="55">1-D840</f>
        <v>3.1695674627749693E-3</v>
      </c>
      <c r="T840" s="9"/>
      <c r="U840" s="9"/>
      <c r="V840" s="9"/>
      <c r="W840" s="17"/>
      <c r="X840" s="9"/>
    </row>
    <row r="841" spans="2:24">
      <c r="B841" s="9">
        <f t="shared" ref="B841:B904" si="56">B840+($B$7+$B$1007)/1000</f>
        <v>11.522135805595239</v>
      </c>
      <c r="C841" s="9">
        <f t="shared" si="53"/>
        <v>1.5738741569171913E-3</v>
      </c>
      <c r="D841" s="9">
        <f t="shared" si="54"/>
        <v>0.99685225168616565</v>
      </c>
      <c r="E841" s="9">
        <f t="shared" si="55"/>
        <v>3.1477483138343532E-3</v>
      </c>
      <c r="T841" s="9"/>
      <c r="U841" s="9"/>
      <c r="V841" s="9"/>
      <c r="W841" s="17"/>
      <c r="X841" s="9"/>
    </row>
    <row r="842" spans="2:24">
      <c r="B842" s="9">
        <f t="shared" si="56"/>
        <v>11.535951316153387</v>
      </c>
      <c r="C842" s="9">
        <f t="shared" si="53"/>
        <v>1.5630396834292863E-3</v>
      </c>
      <c r="D842" s="9">
        <f t="shared" si="54"/>
        <v>0.9968739206331414</v>
      </c>
      <c r="E842" s="9">
        <f t="shared" si="55"/>
        <v>3.1260793668586029E-3</v>
      </c>
      <c r="T842" s="9"/>
      <c r="U842" s="9"/>
      <c r="V842" s="9"/>
      <c r="W842" s="17"/>
      <c r="X842" s="9"/>
    </row>
    <row r="843" spans="2:24">
      <c r="B843" s="9">
        <f t="shared" si="56"/>
        <v>11.549766826711535</v>
      </c>
      <c r="C843" s="9">
        <f t="shared" si="53"/>
        <v>1.5522797939322576E-3</v>
      </c>
      <c r="D843" s="9">
        <f t="shared" si="54"/>
        <v>0.99689544041213551</v>
      </c>
      <c r="E843" s="9">
        <f t="shared" si="55"/>
        <v>3.104559587864486E-3</v>
      </c>
      <c r="T843" s="9"/>
      <c r="U843" s="9"/>
      <c r="V843" s="9"/>
      <c r="W843" s="17"/>
      <c r="X843" s="9"/>
    </row>
    <row r="844" spans="2:24">
      <c r="B844" s="9">
        <f t="shared" si="56"/>
        <v>11.563582337269683</v>
      </c>
      <c r="C844" s="9">
        <f t="shared" si="53"/>
        <v>1.5415939749935234E-3</v>
      </c>
      <c r="D844" s="9">
        <f t="shared" si="54"/>
        <v>0.99691681205001292</v>
      </c>
      <c r="E844" s="9">
        <f t="shared" si="55"/>
        <v>3.0831879499870762E-3</v>
      </c>
      <c r="T844" s="9"/>
      <c r="U844" s="9"/>
      <c r="V844" s="9"/>
      <c r="W844" s="17"/>
      <c r="X844" s="9"/>
    </row>
    <row r="845" spans="2:24">
      <c r="B845" s="9">
        <f t="shared" si="56"/>
        <v>11.577397847827831</v>
      </c>
      <c r="C845" s="9">
        <f t="shared" si="53"/>
        <v>1.5309817167149474E-3</v>
      </c>
      <c r="D845" s="9">
        <f t="shared" si="54"/>
        <v>0.9969380365665701</v>
      </c>
      <c r="E845" s="9">
        <f t="shared" si="55"/>
        <v>3.061963433429904E-3</v>
      </c>
      <c r="T845" s="9"/>
      <c r="U845" s="9"/>
      <c r="V845" s="9"/>
      <c r="W845" s="17"/>
      <c r="X845" s="9"/>
    </row>
    <row r="846" spans="2:24">
      <c r="B846" s="9">
        <f t="shared" si="56"/>
        <v>11.591213358385978</v>
      </c>
      <c r="C846" s="9">
        <f t="shared" si="53"/>
        <v>1.5204425127085062E-3</v>
      </c>
      <c r="D846" s="9">
        <f t="shared" si="54"/>
        <v>0.996959114974583</v>
      </c>
      <c r="E846" s="9">
        <f t="shared" si="55"/>
        <v>3.040885025416995E-3</v>
      </c>
      <c r="T846" s="9"/>
      <c r="U846" s="9"/>
      <c r="V846" s="9"/>
      <c r="W846" s="17"/>
      <c r="X846" s="9"/>
    </row>
    <row r="847" spans="2:24">
      <c r="B847" s="9">
        <f t="shared" si="56"/>
        <v>11.605028868944126</v>
      </c>
      <c r="C847" s="9">
        <f t="shared" si="53"/>
        <v>1.5099758600721285E-3</v>
      </c>
      <c r="D847" s="9">
        <f t="shared" si="54"/>
        <v>0.99698004827985576</v>
      </c>
      <c r="E847" s="9">
        <f t="shared" si="55"/>
        <v>3.0199517201442427E-3</v>
      </c>
      <c r="T847" s="9"/>
      <c r="U847" s="9"/>
      <c r="V847" s="9"/>
      <c r="W847" s="17"/>
      <c r="X847" s="9"/>
    </row>
    <row r="848" spans="2:24">
      <c r="B848" s="9">
        <f t="shared" si="56"/>
        <v>11.618844379502274</v>
      </c>
      <c r="C848" s="9">
        <f t="shared" si="53"/>
        <v>1.4995812593656954E-3</v>
      </c>
      <c r="D848" s="9">
        <f t="shared" si="54"/>
        <v>0.99700083748126855</v>
      </c>
      <c r="E848" s="9">
        <f t="shared" si="55"/>
        <v>2.9991625187314463E-3</v>
      </c>
      <c r="T848" s="9"/>
      <c r="U848" s="9"/>
      <c r="V848" s="9"/>
      <c r="W848" s="17"/>
      <c r="X848" s="9"/>
    </row>
    <row r="849" spans="2:24">
      <c r="B849" s="9">
        <f t="shared" si="56"/>
        <v>11.632659890060422</v>
      </c>
      <c r="C849" s="9">
        <f t="shared" si="53"/>
        <v>1.4892582145872102E-3</v>
      </c>
      <c r="D849" s="9">
        <f t="shared" si="54"/>
        <v>0.99702148357082554</v>
      </c>
      <c r="E849" s="9">
        <f t="shared" si="55"/>
        <v>2.9785164291744604E-3</v>
      </c>
      <c r="T849" s="9"/>
      <c r="U849" s="9"/>
      <c r="V849" s="9"/>
      <c r="W849" s="17"/>
      <c r="X849" s="9"/>
    </row>
    <row r="850" spans="2:24">
      <c r="B850" s="9">
        <f t="shared" si="56"/>
        <v>11.64647540061857</v>
      </c>
      <c r="C850" s="9">
        <f t="shared" si="53"/>
        <v>1.4790062331491295E-3</v>
      </c>
      <c r="D850" s="9">
        <f t="shared" si="54"/>
        <v>0.99704198753370177</v>
      </c>
      <c r="E850" s="9">
        <f t="shared" si="55"/>
        <v>2.9580124662982321E-3</v>
      </c>
      <c r="T850" s="9"/>
      <c r="U850" s="9"/>
      <c r="V850" s="9"/>
      <c r="W850" s="17"/>
      <c r="X850" s="9"/>
    </row>
    <row r="851" spans="2:24">
      <c r="B851" s="9">
        <f t="shared" si="56"/>
        <v>11.660290911176718</v>
      </c>
      <c r="C851" s="9">
        <f t="shared" si="53"/>
        <v>1.4688248258548588E-3</v>
      </c>
      <c r="D851" s="9">
        <f t="shared" si="54"/>
        <v>0.99706235034829027</v>
      </c>
      <c r="E851" s="9">
        <f t="shared" si="55"/>
        <v>2.9376496517097284E-3</v>
      </c>
      <c r="T851" s="9"/>
      <c r="U851" s="9"/>
      <c r="V851" s="9"/>
      <c r="W851" s="17"/>
      <c r="X851" s="9"/>
    </row>
    <row r="852" spans="2:24">
      <c r="B852" s="9">
        <f t="shared" si="56"/>
        <v>11.674106421734866</v>
      </c>
      <c r="C852" s="9">
        <f t="shared" si="53"/>
        <v>1.4587135068754096E-3</v>
      </c>
      <c r="D852" s="9">
        <f t="shared" si="54"/>
        <v>0.99708257298624914</v>
      </c>
      <c r="E852" s="9">
        <f t="shared" si="55"/>
        <v>2.9174270137508618E-3</v>
      </c>
      <c r="T852" s="9"/>
      <c r="U852" s="9"/>
      <c r="V852" s="9"/>
      <c r="W852" s="17"/>
      <c r="X852" s="9"/>
    </row>
    <row r="853" spans="2:24">
      <c r="B853" s="9">
        <f t="shared" si="56"/>
        <v>11.687921932293014</v>
      </c>
      <c r="C853" s="9">
        <f t="shared" si="53"/>
        <v>1.4486717937262164E-3</v>
      </c>
      <c r="D853" s="9">
        <f t="shared" si="54"/>
        <v>0.99710265641254758</v>
      </c>
      <c r="E853" s="9">
        <f t="shared" si="55"/>
        <v>2.8973435874524167E-3</v>
      </c>
      <c r="T853" s="9"/>
      <c r="U853" s="9"/>
      <c r="V853" s="9"/>
      <c r="W853" s="17"/>
      <c r="X853" s="9"/>
    </row>
    <row r="854" spans="2:24">
      <c r="B854" s="9">
        <f t="shared" si="56"/>
        <v>11.701737442851162</v>
      </c>
      <c r="C854" s="9">
        <f t="shared" si="53"/>
        <v>1.4386992072441139E-3</v>
      </c>
      <c r="D854" s="9">
        <f t="shared" si="54"/>
        <v>0.9971226015855118</v>
      </c>
      <c r="E854" s="9">
        <f t="shared" si="55"/>
        <v>2.877398414488197E-3</v>
      </c>
      <c r="T854" s="9"/>
      <c r="U854" s="9"/>
      <c r="V854" s="9"/>
      <c r="W854" s="17"/>
      <c r="X854" s="9"/>
    </row>
    <row r="855" spans="2:24">
      <c r="B855" s="9">
        <f t="shared" si="56"/>
        <v>11.715552953409309</v>
      </c>
      <c r="C855" s="9">
        <f t="shared" si="53"/>
        <v>1.4287952715644734E-3</v>
      </c>
      <c r="D855" s="9">
        <f t="shared" si="54"/>
        <v>0.99714240945687105</v>
      </c>
      <c r="E855" s="9">
        <f t="shared" si="55"/>
        <v>2.8575905431289517E-3</v>
      </c>
      <c r="T855" s="9"/>
      <c r="U855" s="9"/>
      <c r="V855" s="9"/>
      <c r="W855" s="17"/>
      <c r="X855" s="9"/>
    </row>
    <row r="856" spans="2:24">
      <c r="B856" s="9">
        <f t="shared" si="56"/>
        <v>11.729368463967457</v>
      </c>
      <c r="C856" s="9">
        <f t="shared" si="53"/>
        <v>1.4189595140984945E-3</v>
      </c>
      <c r="D856" s="9">
        <f t="shared" si="54"/>
        <v>0.99716208097180303</v>
      </c>
      <c r="E856" s="9">
        <f t="shared" si="55"/>
        <v>2.8379190281969668E-3</v>
      </c>
      <c r="T856" s="9"/>
      <c r="U856" s="9"/>
      <c r="V856" s="9"/>
      <c r="W856" s="17"/>
      <c r="X856" s="9"/>
    </row>
    <row r="857" spans="2:24">
      <c r="B857" s="9">
        <f t="shared" si="56"/>
        <v>11.743183974525605</v>
      </c>
      <c r="C857" s="9">
        <f t="shared" si="53"/>
        <v>1.4091914655106558E-3</v>
      </c>
      <c r="D857" s="9">
        <f t="shared" si="54"/>
        <v>0.99718161706897868</v>
      </c>
      <c r="E857" s="9">
        <f t="shared" si="55"/>
        <v>2.8183829310213238E-3</v>
      </c>
      <c r="T857" s="9"/>
      <c r="U857" s="9"/>
      <c r="V857" s="9"/>
      <c r="W857" s="17"/>
      <c r="X857" s="9"/>
    </row>
    <row r="858" spans="2:24">
      <c r="B858" s="9">
        <f t="shared" si="56"/>
        <v>11.756999485083753</v>
      </c>
      <c r="C858" s="9">
        <f t="shared" si="53"/>
        <v>1.3994906596963184E-3</v>
      </c>
      <c r="D858" s="9">
        <f t="shared" si="54"/>
        <v>0.9972010186806074</v>
      </c>
      <c r="E858" s="9">
        <f t="shared" si="55"/>
        <v>2.7989813193926016E-3</v>
      </c>
      <c r="T858" s="9"/>
      <c r="U858" s="9"/>
      <c r="V858" s="9"/>
      <c r="W858" s="17"/>
      <c r="X858" s="9"/>
    </row>
    <row r="859" spans="2:24">
      <c r="B859" s="9">
        <f t="shared" si="56"/>
        <v>11.770814995641901</v>
      </c>
      <c r="C859" s="9">
        <f t="shared" si="53"/>
        <v>1.3898566337594859E-3</v>
      </c>
      <c r="D859" s="9">
        <f t="shared" si="54"/>
        <v>0.99722028673248098</v>
      </c>
      <c r="E859" s="9">
        <f t="shared" si="55"/>
        <v>2.7797132675190239E-3</v>
      </c>
      <c r="T859" s="9"/>
      <c r="U859" s="9"/>
      <c r="V859" s="9"/>
      <c r="W859" s="17"/>
      <c r="X859" s="9"/>
    </row>
    <row r="860" spans="2:24">
      <c r="B860" s="9">
        <f t="shared" si="56"/>
        <v>11.784630506200049</v>
      </c>
      <c r="C860" s="9">
        <f t="shared" si="53"/>
        <v>1.380288927990715E-3</v>
      </c>
      <c r="D860" s="9">
        <f t="shared" si="54"/>
        <v>0.99723942214401862</v>
      </c>
      <c r="E860" s="9">
        <f t="shared" si="55"/>
        <v>2.7605778559813832E-3</v>
      </c>
      <c r="T860" s="9"/>
      <c r="U860" s="9"/>
      <c r="V860" s="9"/>
      <c r="W860" s="17"/>
      <c r="X860" s="9"/>
    </row>
    <row r="861" spans="2:24">
      <c r="B861" s="9">
        <f t="shared" si="56"/>
        <v>11.798446016758197</v>
      </c>
      <c r="C861" s="9">
        <f t="shared" si="53"/>
        <v>1.3707870858451798E-3</v>
      </c>
      <c r="D861" s="9">
        <f t="shared" si="54"/>
        <v>0.99725842582830959</v>
      </c>
      <c r="E861" s="9">
        <f t="shared" si="55"/>
        <v>2.7415741716904085E-3</v>
      </c>
      <c r="T861" s="9"/>
      <c r="U861" s="9"/>
      <c r="V861" s="9"/>
      <c r="W861" s="17"/>
      <c r="X861" s="9"/>
    </row>
    <row r="862" spans="2:24">
      <c r="B862" s="9">
        <f t="shared" si="56"/>
        <v>11.812261527316345</v>
      </c>
      <c r="C862" s="9">
        <f t="shared" si="53"/>
        <v>1.3613506539208874E-3</v>
      </c>
      <c r="D862" s="9">
        <f t="shared" si="54"/>
        <v>0.9972772986921582</v>
      </c>
      <c r="E862" s="9">
        <f t="shared" si="55"/>
        <v>2.7227013078418016E-3</v>
      </c>
      <c r="T862" s="9"/>
      <c r="U862" s="9"/>
      <c r="V862" s="9"/>
      <c r="W862" s="17"/>
      <c r="X862" s="9"/>
    </row>
    <row r="863" spans="2:24">
      <c r="B863" s="9">
        <f t="shared" si="56"/>
        <v>11.826077037874493</v>
      </c>
      <c r="C863" s="9">
        <f t="shared" si="53"/>
        <v>1.3519791819370417E-3</v>
      </c>
      <c r="D863" s="9">
        <f t="shared" si="54"/>
        <v>0.99729604163612595</v>
      </c>
      <c r="E863" s="9">
        <f t="shared" si="55"/>
        <v>2.7039583638740483E-3</v>
      </c>
      <c r="T863" s="9"/>
      <c r="U863" s="9"/>
      <c r="V863" s="9"/>
      <c r="W863" s="17"/>
      <c r="X863" s="9"/>
    </row>
    <row r="864" spans="2:24">
      <c r="B864" s="9">
        <f t="shared" si="56"/>
        <v>11.83989254843264</v>
      </c>
      <c r="C864" s="9">
        <f t="shared" si="53"/>
        <v>1.3426722227125583E-3</v>
      </c>
      <c r="D864" s="9">
        <f t="shared" si="54"/>
        <v>0.99731465555457488</v>
      </c>
      <c r="E864" s="9">
        <f t="shared" si="55"/>
        <v>2.6853444454251196E-3</v>
      </c>
      <c r="T864" s="9"/>
      <c r="U864" s="9"/>
      <c r="V864" s="9"/>
      <c r="W864" s="17"/>
      <c r="X864" s="9"/>
    </row>
    <row r="865" spans="2:24">
      <c r="B865" s="9">
        <f t="shared" si="56"/>
        <v>11.853708058990788</v>
      </c>
      <c r="C865" s="9">
        <f t="shared" si="53"/>
        <v>1.3334293321447253E-3</v>
      </c>
      <c r="D865" s="9">
        <f t="shared" si="54"/>
        <v>0.9973331413357106</v>
      </c>
      <c r="E865" s="9">
        <f t="shared" si="55"/>
        <v>2.6668586642893954E-3</v>
      </c>
      <c r="T865" s="9"/>
      <c r="U865" s="9"/>
      <c r="V865" s="9"/>
      <c r="W865" s="17"/>
      <c r="X865" s="9"/>
    </row>
    <row r="866" spans="2:24">
      <c r="B866" s="9">
        <f t="shared" si="56"/>
        <v>11.867523569548936</v>
      </c>
      <c r="C866" s="9">
        <f t="shared" si="53"/>
        <v>1.3242500691880126E-3</v>
      </c>
      <c r="D866" s="9">
        <f t="shared" si="54"/>
        <v>0.99735149986162397</v>
      </c>
      <c r="E866" s="9">
        <f t="shared" si="55"/>
        <v>2.6485001383760309E-3</v>
      </c>
      <c r="T866" s="9"/>
      <c r="U866" s="9"/>
      <c r="V866" s="9"/>
      <c r="W866" s="17"/>
      <c r="X866" s="9"/>
    </row>
    <row r="867" spans="2:24">
      <c r="B867" s="9">
        <f t="shared" si="56"/>
        <v>11.881339080107084</v>
      </c>
      <c r="C867" s="9">
        <f t="shared" si="53"/>
        <v>1.3151339958330267E-3</v>
      </c>
      <c r="D867" s="9">
        <f t="shared" si="54"/>
        <v>0.9973697320083339</v>
      </c>
      <c r="E867" s="9">
        <f t="shared" si="55"/>
        <v>2.630267991666102E-3</v>
      </c>
      <c r="T867" s="9"/>
      <c r="U867" s="9"/>
      <c r="V867" s="9"/>
      <c r="W867" s="17"/>
      <c r="X867" s="9"/>
    </row>
    <row r="868" spans="2:24">
      <c r="B868" s="9">
        <f t="shared" si="56"/>
        <v>11.895154590665232</v>
      </c>
      <c r="C868" s="9">
        <f t="shared" si="53"/>
        <v>1.3060806770856083E-3</v>
      </c>
      <c r="D868" s="9">
        <f t="shared" si="54"/>
        <v>0.99738783864582881</v>
      </c>
      <c r="E868" s="9">
        <f t="shared" si="55"/>
        <v>2.6121613541711941E-3</v>
      </c>
      <c r="T868" s="9"/>
      <c r="U868" s="9"/>
      <c r="V868" s="9"/>
      <c r="W868" s="17"/>
      <c r="X868" s="9"/>
    </row>
    <row r="869" spans="2:24">
      <c r="B869" s="9">
        <f t="shared" si="56"/>
        <v>11.90897010122338</v>
      </c>
      <c r="C869" s="9">
        <f t="shared" si="53"/>
        <v>1.2970896809460779E-3</v>
      </c>
      <c r="D869" s="9">
        <f t="shared" si="54"/>
        <v>0.9974058206381079</v>
      </c>
      <c r="E869" s="9">
        <f t="shared" si="55"/>
        <v>2.5941793618921016E-3</v>
      </c>
      <c r="T869" s="9"/>
      <c r="U869" s="9"/>
      <c r="V869" s="9"/>
      <c r="W869" s="17"/>
      <c r="X869" s="9"/>
    </row>
    <row r="870" spans="2:24">
      <c r="B870" s="9">
        <f t="shared" si="56"/>
        <v>11.922785611781528</v>
      </c>
      <c r="C870" s="9">
        <f t="shared" si="53"/>
        <v>1.2881605783886204E-3</v>
      </c>
      <c r="D870" s="9">
        <f t="shared" si="54"/>
        <v>0.99742367884322281</v>
      </c>
      <c r="E870" s="9">
        <f t="shared" si="55"/>
        <v>2.5763211567771949E-3</v>
      </c>
      <c r="T870" s="9"/>
      <c r="U870" s="9"/>
      <c r="V870" s="9"/>
      <c r="W870" s="17"/>
      <c r="X870" s="9"/>
    </row>
    <row r="871" spans="2:24">
      <c r="B871" s="9">
        <f t="shared" si="56"/>
        <v>11.936601122339676</v>
      </c>
      <c r="C871" s="9">
        <f t="shared" si="53"/>
        <v>1.2792929433408139E-3</v>
      </c>
      <c r="D871" s="9">
        <f t="shared" si="54"/>
        <v>0.99744141411331833</v>
      </c>
      <c r="E871" s="9">
        <f t="shared" si="55"/>
        <v>2.5585858866816746E-3</v>
      </c>
      <c r="T871" s="9"/>
      <c r="U871" s="9"/>
      <c r="V871" s="9"/>
      <c r="W871" s="17"/>
      <c r="X871" s="9"/>
    </row>
    <row r="872" spans="2:24">
      <c r="B872" s="9">
        <f t="shared" si="56"/>
        <v>11.950416632897824</v>
      </c>
      <c r="C872" s="9">
        <f t="shared" si="53"/>
        <v>1.2704863526632978E-3</v>
      </c>
      <c r="D872" s="9">
        <f t="shared" si="54"/>
        <v>0.99745902729467339</v>
      </c>
      <c r="E872" s="9">
        <f t="shared" si="55"/>
        <v>2.5409727053266051E-3</v>
      </c>
      <c r="T872" s="9"/>
      <c r="U872" s="9"/>
      <c r="V872" s="9"/>
      <c r="W872" s="17"/>
      <c r="X872" s="9"/>
    </row>
    <row r="873" spans="2:24">
      <c r="B873" s="9">
        <f t="shared" si="56"/>
        <v>11.964232143455972</v>
      </c>
      <c r="C873" s="9">
        <f t="shared" si="53"/>
        <v>1.2617403861295835E-3</v>
      </c>
      <c r="D873" s="9">
        <f t="shared" si="54"/>
        <v>0.99747651922774083</v>
      </c>
      <c r="E873" s="9">
        <f t="shared" si="55"/>
        <v>2.5234807722591679E-3</v>
      </c>
      <c r="T873" s="9"/>
      <c r="U873" s="9"/>
      <c r="V873" s="9"/>
      <c r="W873" s="17"/>
      <c r="X873" s="9"/>
    </row>
    <row r="874" spans="2:24">
      <c r="B874" s="9">
        <f t="shared" si="56"/>
        <v>11.978047654014119</v>
      </c>
      <c r="C874" s="9">
        <f t="shared" si="53"/>
        <v>1.253054626406E-3</v>
      </c>
      <c r="D874" s="9">
        <f t="shared" si="54"/>
        <v>0.99749389074718797</v>
      </c>
      <c r="E874" s="9">
        <f t="shared" si="55"/>
        <v>2.5061092528120277E-3</v>
      </c>
      <c r="T874" s="9"/>
      <c r="U874" s="9"/>
      <c r="V874" s="9"/>
      <c r="W874" s="17"/>
      <c r="X874" s="9"/>
    </row>
    <row r="875" spans="2:24">
      <c r="B875" s="9">
        <f t="shared" si="56"/>
        <v>11.991863164572267</v>
      </c>
      <c r="C875" s="9">
        <f t="shared" si="53"/>
        <v>1.2444286590317817E-3</v>
      </c>
      <c r="D875" s="9">
        <f t="shared" si="54"/>
        <v>0.99751114268193641</v>
      </c>
      <c r="E875" s="9">
        <f t="shared" si="55"/>
        <v>2.4888573180635865E-3</v>
      </c>
      <c r="T875" s="9"/>
      <c r="U875" s="9"/>
      <c r="V875" s="9"/>
      <c r="W875" s="17"/>
      <c r="X875" s="9"/>
    </row>
    <row r="876" spans="2:24">
      <c r="B876" s="9">
        <f t="shared" si="56"/>
        <v>12.005678675130415</v>
      </c>
      <c r="C876" s="9">
        <f t="shared" si="53"/>
        <v>1.2358620723992913E-3</v>
      </c>
      <c r="D876" s="9">
        <f t="shared" si="54"/>
        <v>0.99752827585520143</v>
      </c>
      <c r="E876" s="9">
        <f t="shared" si="55"/>
        <v>2.4717241447985705E-3</v>
      </c>
      <c r="T876" s="9"/>
      <c r="U876" s="9"/>
      <c r="V876" s="9"/>
      <c r="W876" s="17"/>
      <c r="X876" s="9"/>
    </row>
    <row r="877" spans="2:24">
      <c r="B877" s="9">
        <f t="shared" si="56"/>
        <v>12.019494185688563</v>
      </c>
      <c r="C877" s="9">
        <f t="shared" si="53"/>
        <v>1.2273544577343775E-3</v>
      </c>
      <c r="D877" s="9">
        <f t="shared" si="54"/>
        <v>0.99754529108453127</v>
      </c>
      <c r="E877" s="9">
        <f t="shared" si="55"/>
        <v>2.4547089154687285E-3</v>
      </c>
      <c r="T877" s="9"/>
      <c r="U877" s="9"/>
      <c r="V877" s="9"/>
      <c r="W877" s="17"/>
      <c r="X877" s="9"/>
    </row>
    <row r="878" spans="2:24">
      <c r="B878" s="9">
        <f t="shared" si="56"/>
        <v>12.033309696246711</v>
      </c>
      <c r="C878" s="9">
        <f t="shared" si="53"/>
        <v>1.2189054090768711E-3</v>
      </c>
      <c r="D878" s="9">
        <f t="shared" si="54"/>
        <v>0.99756218918184625</v>
      </c>
      <c r="E878" s="9">
        <f t="shared" si="55"/>
        <v>2.4378108181537517E-3</v>
      </c>
      <c r="T878" s="9"/>
      <c r="U878" s="9"/>
      <c r="V878" s="9"/>
      <c r="W878" s="17"/>
      <c r="X878" s="9"/>
    </row>
    <row r="879" spans="2:24">
      <c r="B879" s="9">
        <f t="shared" si="56"/>
        <v>12.047125206804859</v>
      </c>
      <c r="C879" s="9">
        <f t="shared" si="53"/>
        <v>1.2105145232612128E-3</v>
      </c>
      <c r="D879" s="9">
        <f t="shared" si="54"/>
        <v>0.99757897095347758</v>
      </c>
      <c r="E879" s="9">
        <f t="shared" si="55"/>
        <v>2.421029046522416E-3</v>
      </c>
      <c r="T879" s="9"/>
      <c r="U879" s="9"/>
      <c r="V879" s="9"/>
      <c r="W879" s="17"/>
      <c r="X879" s="9"/>
    </row>
    <row r="880" spans="2:24">
      <c r="B880" s="9">
        <f t="shared" si="56"/>
        <v>12.060940717363007</v>
      </c>
      <c r="C880" s="9">
        <f t="shared" si="53"/>
        <v>1.2021813998972159E-3</v>
      </c>
      <c r="D880" s="9">
        <f t="shared" si="54"/>
        <v>0.99759563720020561</v>
      </c>
      <c r="E880" s="9">
        <f t="shared" si="55"/>
        <v>2.4043627997943906E-3</v>
      </c>
      <c r="T880" s="9"/>
      <c r="U880" s="9"/>
      <c r="V880" s="9"/>
      <c r="W880" s="17"/>
      <c r="X880" s="9"/>
    </row>
    <row r="881" spans="2:24">
      <c r="B881" s="9">
        <f t="shared" si="56"/>
        <v>12.074756227921155</v>
      </c>
      <c r="C881" s="9">
        <f t="shared" si="53"/>
        <v>1.1939056413509598E-3</v>
      </c>
      <c r="D881" s="9">
        <f t="shared" si="54"/>
        <v>0.99761218871729807</v>
      </c>
      <c r="E881" s="9">
        <f t="shared" si="55"/>
        <v>2.3878112827019349E-3</v>
      </c>
      <c r="T881" s="9"/>
      <c r="U881" s="9"/>
      <c r="V881" s="9"/>
      <c r="W881" s="17"/>
      <c r="X881" s="9"/>
    </row>
    <row r="882" spans="2:24">
      <c r="B882" s="9">
        <f t="shared" si="56"/>
        <v>12.088571738479303</v>
      </c>
      <c r="C882" s="9">
        <f t="shared" si="53"/>
        <v>1.1856868527258169E-3</v>
      </c>
      <c r="D882" s="9">
        <f t="shared" si="54"/>
        <v>0.9976286262945484</v>
      </c>
      <c r="E882" s="9">
        <f t="shared" si="55"/>
        <v>2.371373705451596E-3</v>
      </c>
      <c r="T882" s="9"/>
      <c r="U882" s="9"/>
      <c r="V882" s="9"/>
      <c r="W882" s="17"/>
      <c r="X882" s="9"/>
    </row>
    <row r="883" spans="2:24">
      <c r="B883" s="9">
        <f t="shared" si="56"/>
        <v>12.10238724903745</v>
      </c>
      <c r="C883" s="9">
        <f t="shared" si="53"/>
        <v>1.1775246418436087E-3</v>
      </c>
      <c r="D883" s="9">
        <f t="shared" si="54"/>
        <v>0.99764495071631276</v>
      </c>
      <c r="E883" s="9">
        <f t="shared" si="55"/>
        <v>2.3550492836872383E-3</v>
      </c>
      <c r="T883" s="9"/>
      <c r="U883" s="9"/>
      <c r="V883" s="9"/>
      <c r="W883" s="17"/>
      <c r="X883" s="9"/>
    </row>
    <row r="884" spans="2:24">
      <c r="B884" s="9">
        <f t="shared" si="56"/>
        <v>12.116202759595598</v>
      </c>
      <c r="C884" s="9">
        <f t="shared" si="53"/>
        <v>1.1694186192258928E-3</v>
      </c>
      <c r="D884" s="9">
        <f t="shared" si="54"/>
        <v>0.99766116276154826</v>
      </c>
      <c r="E884" s="9">
        <f t="shared" si="55"/>
        <v>2.3388372384517409E-3</v>
      </c>
      <c r="T884" s="9"/>
      <c r="U884" s="9"/>
      <c r="V884" s="9"/>
      <c r="W884" s="17"/>
      <c r="X884" s="9"/>
    </row>
    <row r="885" spans="2:24">
      <c r="B885" s="9">
        <f t="shared" si="56"/>
        <v>12.130018270153746</v>
      </c>
      <c r="C885" s="9">
        <f t="shared" si="53"/>
        <v>1.1613683980753766E-3</v>
      </c>
      <c r="D885" s="9">
        <f t="shared" si="54"/>
        <v>0.9976772632038492</v>
      </c>
      <c r="E885" s="9">
        <f t="shared" si="55"/>
        <v>2.3227367961508039E-3</v>
      </c>
      <c r="T885" s="9"/>
      <c r="U885" s="9"/>
      <c r="V885" s="9"/>
      <c r="W885" s="17"/>
      <c r="X885" s="9"/>
    </row>
    <row r="886" spans="2:24">
      <c r="B886" s="9">
        <f t="shared" si="56"/>
        <v>12.143833780711894</v>
      </c>
      <c r="C886" s="9">
        <f t="shared" si="53"/>
        <v>1.1533735942574621E-3</v>
      </c>
      <c r="D886" s="9">
        <f t="shared" si="54"/>
        <v>0.99769325281148502</v>
      </c>
      <c r="E886" s="9">
        <f t="shared" si="55"/>
        <v>2.3067471885149793E-3</v>
      </c>
      <c r="T886" s="9"/>
      <c r="U886" s="9"/>
      <c r="V886" s="9"/>
      <c r="W886" s="17"/>
      <c r="X886" s="9"/>
    </row>
    <row r="887" spans="2:24">
      <c r="B887" s="9">
        <f t="shared" si="56"/>
        <v>12.157649291270042</v>
      </c>
      <c r="C887" s="9">
        <f t="shared" si="53"/>
        <v>1.145433826281915E-3</v>
      </c>
      <c r="D887" s="9">
        <f t="shared" si="54"/>
        <v>0.99770913234743619</v>
      </c>
      <c r="E887" s="9">
        <f t="shared" si="55"/>
        <v>2.2908676525638105E-3</v>
      </c>
      <c r="T887" s="9"/>
      <c r="U887" s="9"/>
      <c r="V887" s="9"/>
      <c r="W887" s="17"/>
      <c r="X887" s="9"/>
    </row>
    <row r="888" spans="2:24">
      <c r="B888" s="9">
        <f t="shared" si="56"/>
        <v>12.17146480182819</v>
      </c>
      <c r="C888" s="9">
        <f t="shared" si="53"/>
        <v>1.1375487152846613E-3</v>
      </c>
      <c r="D888" s="9">
        <f t="shared" si="54"/>
        <v>0.99772490256943069</v>
      </c>
      <c r="E888" s="9">
        <f t="shared" si="55"/>
        <v>2.2750974305693061E-3</v>
      </c>
      <c r="T888" s="9"/>
      <c r="U888" s="9"/>
      <c r="V888" s="9"/>
      <c r="W888" s="17"/>
      <c r="X888" s="9"/>
    </row>
    <row r="889" spans="2:24">
      <c r="B889" s="9">
        <f t="shared" si="56"/>
        <v>12.185280312386338</v>
      </c>
      <c r="C889" s="9">
        <f t="shared" si="53"/>
        <v>1.1297178850097089E-3</v>
      </c>
      <c r="D889" s="9">
        <f t="shared" si="54"/>
        <v>0.99774056422998059</v>
      </c>
      <c r="E889" s="9">
        <f t="shared" si="55"/>
        <v>2.2594357700194134E-3</v>
      </c>
      <c r="T889" s="9"/>
      <c r="U889" s="9"/>
      <c r="V889" s="9"/>
      <c r="W889" s="17"/>
      <c r="X889" s="9"/>
    </row>
    <row r="890" spans="2:24">
      <c r="B890" s="9">
        <f t="shared" si="56"/>
        <v>12.199095822944486</v>
      </c>
      <c r="C890" s="9">
        <f t="shared" si="53"/>
        <v>1.1219409617911939E-3</v>
      </c>
      <c r="D890" s="9">
        <f t="shared" si="54"/>
        <v>0.99775611807641762</v>
      </c>
      <c r="E890" s="9">
        <f t="shared" si="55"/>
        <v>2.2438819235823804E-3</v>
      </c>
      <c r="T890" s="9"/>
      <c r="U890" s="9"/>
      <c r="V890" s="9"/>
      <c r="W890" s="17"/>
      <c r="X890" s="9"/>
    </row>
    <row r="891" spans="2:24">
      <c r="B891" s="9">
        <f t="shared" si="56"/>
        <v>12.212911333502634</v>
      </c>
      <c r="C891" s="9">
        <f t="shared" si="53"/>
        <v>1.11421757453555E-3</v>
      </c>
      <c r="D891" s="9">
        <f t="shared" si="54"/>
        <v>0.99777156485092888</v>
      </c>
      <c r="E891" s="9">
        <f t="shared" si="55"/>
        <v>2.2284351490711174E-3</v>
      </c>
      <c r="T891" s="9"/>
      <c r="U891" s="9"/>
      <c r="V891" s="9"/>
      <c r="W891" s="17"/>
      <c r="X891" s="9"/>
    </row>
    <row r="892" spans="2:24">
      <c r="B892" s="9">
        <f t="shared" si="56"/>
        <v>12.226726844060781</v>
      </c>
      <c r="C892" s="9">
        <f t="shared" si="53"/>
        <v>1.1065473547038013E-3</v>
      </c>
      <c r="D892" s="9">
        <f t="shared" si="54"/>
        <v>0.99778690529059244</v>
      </c>
      <c r="E892" s="9">
        <f t="shared" si="55"/>
        <v>2.2130947094075593E-3</v>
      </c>
      <c r="T892" s="9"/>
      <c r="U892" s="9"/>
      <c r="V892" s="9"/>
      <c r="W892" s="17"/>
      <c r="X892" s="9"/>
    </row>
    <row r="893" spans="2:24">
      <c r="B893" s="9">
        <f t="shared" si="56"/>
        <v>12.240542354618929</v>
      </c>
      <c r="C893" s="9">
        <f t="shared" si="53"/>
        <v>1.0989299362939755E-3</v>
      </c>
      <c r="D893" s="9">
        <f t="shared" si="54"/>
        <v>0.99780214012741208</v>
      </c>
      <c r="E893" s="9">
        <f t="shared" si="55"/>
        <v>2.197859872587915E-3</v>
      </c>
      <c r="T893" s="9"/>
      <c r="U893" s="9"/>
      <c r="V893" s="9"/>
      <c r="W893" s="17"/>
      <c r="X893" s="9"/>
    </row>
    <row r="894" spans="2:24">
      <c r="B894" s="9">
        <f t="shared" si="56"/>
        <v>12.254357865177077</v>
      </c>
      <c r="C894" s="9">
        <f t="shared" si="53"/>
        <v>1.0913649558236412E-3</v>
      </c>
      <c r="D894" s="9">
        <f t="shared" si="54"/>
        <v>0.99781727008835275</v>
      </c>
      <c r="E894" s="9">
        <f t="shared" si="55"/>
        <v>2.1827299116472521E-3</v>
      </c>
      <c r="T894" s="9"/>
      <c r="U894" s="9"/>
      <c r="V894" s="9"/>
      <c r="W894" s="17"/>
      <c r="X894" s="9"/>
    </row>
    <row r="895" spans="2:24">
      <c r="B895" s="9">
        <f t="shared" si="56"/>
        <v>12.268173375735225</v>
      </c>
      <c r="C895" s="9">
        <f t="shared" si="53"/>
        <v>1.083852052312562E-3</v>
      </c>
      <c r="D895" s="9">
        <f t="shared" si="54"/>
        <v>0.99783229589537492</v>
      </c>
      <c r="E895" s="9">
        <f t="shared" si="55"/>
        <v>2.1677041046250789E-3</v>
      </c>
      <c r="T895" s="9"/>
      <c r="U895" s="9"/>
      <c r="V895" s="9"/>
      <c r="W895" s="17"/>
      <c r="X895" s="9"/>
    </row>
    <row r="896" spans="2:24">
      <c r="B896" s="9">
        <f t="shared" si="56"/>
        <v>12.281988886293373</v>
      </c>
      <c r="C896" s="9">
        <f t="shared" si="53"/>
        <v>1.0763908672654719E-3</v>
      </c>
      <c r="D896" s="9">
        <f t="shared" si="54"/>
        <v>0.99784721826546907</v>
      </c>
      <c r="E896" s="9">
        <f t="shared" si="55"/>
        <v>2.1527817345309286E-3</v>
      </c>
      <c r="T896" s="9"/>
      <c r="U896" s="9"/>
      <c r="V896" s="9"/>
      <c r="W896" s="17"/>
      <c r="X896" s="9"/>
    </row>
    <row r="897" spans="2:24">
      <c r="B897" s="9">
        <f t="shared" si="56"/>
        <v>12.295804396851521</v>
      </c>
      <c r="C897" s="9">
        <f t="shared" si="53"/>
        <v>1.0689810446549693E-3</v>
      </c>
      <c r="D897" s="9">
        <f t="shared" si="54"/>
        <v>0.99786203791069006</v>
      </c>
      <c r="E897" s="9">
        <f t="shared" si="55"/>
        <v>2.1379620893099416E-3</v>
      </c>
      <c r="T897" s="9"/>
      <c r="U897" s="9"/>
      <c r="V897" s="9"/>
      <c r="W897" s="17"/>
      <c r="X897" s="9"/>
    </row>
    <row r="898" spans="2:24">
      <c r="B898" s="9">
        <f t="shared" si="56"/>
        <v>12.309619907409669</v>
      </c>
      <c r="C898" s="9">
        <f t="shared" si="53"/>
        <v>1.0616222309045274E-3</v>
      </c>
      <c r="D898" s="9">
        <f t="shared" si="54"/>
        <v>0.997876755538191</v>
      </c>
      <c r="E898" s="9">
        <f t="shared" si="55"/>
        <v>2.1232444618090041E-3</v>
      </c>
      <c r="T898" s="9"/>
      <c r="U898" s="9"/>
      <c r="V898" s="9"/>
      <c r="W898" s="17"/>
      <c r="X898" s="9"/>
    </row>
    <row r="899" spans="2:24">
      <c r="B899" s="9">
        <f t="shared" si="56"/>
        <v>12.323435417967817</v>
      </c>
      <c r="C899" s="9">
        <f t="shared" si="53"/>
        <v>1.0543140748716234E-3</v>
      </c>
      <c r="D899" s="9">
        <f t="shared" si="54"/>
        <v>0.99789137185025678</v>
      </c>
      <c r="E899" s="9">
        <f t="shared" si="55"/>
        <v>2.1086281497432191E-3</v>
      </c>
      <c r="T899" s="9"/>
      <c r="U899" s="9"/>
      <c r="V899" s="9"/>
      <c r="W899" s="17"/>
      <c r="X899" s="9"/>
    </row>
    <row r="900" spans="2:24">
      <c r="B900" s="9">
        <f t="shared" si="56"/>
        <v>12.337250928525965</v>
      </c>
      <c r="C900" s="9">
        <f t="shared" si="53"/>
        <v>1.0470562278309832E-3</v>
      </c>
      <c r="D900" s="9">
        <f t="shared" si="54"/>
        <v>0.99790588754433807</v>
      </c>
      <c r="E900" s="9">
        <f t="shared" si="55"/>
        <v>2.0941124556619339E-3</v>
      </c>
      <c r="T900" s="9"/>
      <c r="U900" s="9"/>
      <c r="V900" s="9"/>
      <c r="W900" s="17"/>
      <c r="X900" s="9"/>
    </row>
    <row r="901" spans="2:24">
      <c r="B901" s="9">
        <f t="shared" si="56"/>
        <v>12.351066439084113</v>
      </c>
      <c r="C901" s="9">
        <f t="shared" si="53"/>
        <v>1.0398483434579393E-3</v>
      </c>
      <c r="D901" s="9">
        <f t="shared" si="54"/>
        <v>0.99792030331308412</v>
      </c>
      <c r="E901" s="9">
        <f t="shared" si="55"/>
        <v>2.0796966869158773E-3</v>
      </c>
      <c r="T901" s="9"/>
      <c r="U901" s="9"/>
      <c r="V901" s="9"/>
      <c r="W901" s="17"/>
      <c r="X901" s="9"/>
    </row>
    <row r="902" spans="2:24">
      <c r="B902" s="9">
        <f t="shared" si="56"/>
        <v>12.36488194964226</v>
      </c>
      <c r="C902" s="9">
        <f t="shared" si="53"/>
        <v>1.0326900778119079E-3</v>
      </c>
      <c r="D902" s="9">
        <f t="shared" si="54"/>
        <v>0.99793461984437615</v>
      </c>
      <c r="E902" s="9">
        <f t="shared" si="55"/>
        <v>2.0653801556238527E-3</v>
      </c>
      <c r="T902" s="9"/>
      <c r="U902" s="9"/>
      <c r="V902" s="9"/>
      <c r="W902" s="17"/>
      <c r="X902" s="9"/>
    </row>
    <row r="903" spans="2:24">
      <c r="B903" s="9">
        <f t="shared" si="56"/>
        <v>12.378697460200408</v>
      </c>
      <c r="C903" s="9">
        <f t="shared" si="53"/>
        <v>1.0255810893199744E-3</v>
      </c>
      <c r="D903" s="9">
        <f t="shared" si="54"/>
        <v>0.99794883782136001</v>
      </c>
      <c r="E903" s="9">
        <f t="shared" si="55"/>
        <v>2.051162178639987E-3</v>
      </c>
      <c r="T903" s="9"/>
      <c r="U903" s="9"/>
      <c r="V903" s="9"/>
      <c r="W903" s="17"/>
      <c r="X903" s="9"/>
    </row>
    <row r="904" spans="2:24">
      <c r="B904" s="9">
        <f t="shared" si="56"/>
        <v>12.392512970758556</v>
      </c>
      <c r="C904" s="9">
        <f t="shared" ref="C904:C967" si="57">IFERROR((B904^($B$3-1)*EXP(-B904/$B$4))/(($B$4^$B$3)*(EXP(GAMMALN($B$3)))),0)</f>
        <v>1.0185210387605962E-3</v>
      </c>
      <c r="D904" s="9">
        <f t="shared" ref="D904:D967" si="58">GAMMADIST(B904,$B$3,$B$4,1)</f>
        <v>0.9979629579224788</v>
      </c>
      <c r="E904" s="9">
        <f t="shared" ref="E904:E967" si="59">1-D904</f>
        <v>2.0370420775212006E-3</v>
      </c>
      <c r="T904" s="9"/>
      <c r="U904" s="9"/>
      <c r="V904" s="9"/>
      <c r="W904" s="17"/>
      <c r="X904" s="9"/>
    </row>
    <row r="905" spans="2:24">
      <c r="B905" s="9">
        <f t="shared" ref="B905:B968" si="60">B904+($B$7+$B$1007)/1000</f>
        <v>12.406328481316704</v>
      </c>
      <c r="C905" s="9">
        <f t="shared" si="57"/>
        <v>1.011509589247415E-3</v>
      </c>
      <c r="D905" s="9">
        <f t="shared" si="58"/>
        <v>0.99797698082150521</v>
      </c>
      <c r="E905" s="9">
        <f t="shared" si="59"/>
        <v>2.0230191784947893E-3</v>
      </c>
      <c r="T905" s="9"/>
      <c r="U905" s="9"/>
      <c r="V905" s="9"/>
      <c r="W905" s="17"/>
      <c r="X905" s="9"/>
    </row>
    <row r="906" spans="2:24">
      <c r="B906" s="9">
        <f t="shared" si="60"/>
        <v>12.420143991874852</v>
      </c>
      <c r="C906" s="9">
        <f t="shared" si="57"/>
        <v>1.0045464062131827E-3</v>
      </c>
      <c r="D906" s="9">
        <f t="shared" si="58"/>
        <v>0.99799090718757366</v>
      </c>
      <c r="E906" s="9">
        <f t="shared" si="59"/>
        <v>2.0090928124263385E-3</v>
      </c>
      <c r="T906" s="9"/>
      <c r="U906" s="9"/>
      <c r="V906" s="9"/>
      <c r="W906" s="17"/>
      <c r="X906" s="9"/>
    </row>
    <row r="907" spans="2:24">
      <c r="B907" s="9">
        <f t="shared" si="60"/>
        <v>12.433959502433</v>
      </c>
      <c r="C907" s="9">
        <f t="shared" si="57"/>
        <v>9.976311573937943E-4</v>
      </c>
      <c r="D907" s="9">
        <f t="shared" si="58"/>
        <v>0.99800473768521236</v>
      </c>
      <c r="E907" s="9">
        <f t="shared" si="59"/>
        <v>1.995262314787638E-3</v>
      </c>
      <c r="T907" s="9"/>
      <c r="U907" s="9"/>
      <c r="V907" s="9"/>
      <c r="W907" s="17"/>
      <c r="X907" s="9"/>
    </row>
    <row r="908" spans="2:24">
      <c r="B908" s="9">
        <f t="shared" si="60"/>
        <v>12.447775012991148</v>
      </c>
      <c r="C908" s="9">
        <f t="shared" si="57"/>
        <v>9.907635128124368E-4</v>
      </c>
      <c r="D908" s="9">
        <f t="shared" si="58"/>
        <v>0.99801847297437507</v>
      </c>
      <c r="E908" s="9">
        <f t="shared" si="59"/>
        <v>1.9815270256249295E-3</v>
      </c>
      <c r="T908" s="9"/>
      <c r="U908" s="9"/>
      <c r="V908" s="9"/>
      <c r="W908" s="17"/>
      <c r="X908" s="9"/>
    </row>
    <row r="909" spans="2:24">
      <c r="B909" s="9">
        <f t="shared" si="60"/>
        <v>12.461590523549296</v>
      </c>
      <c r="C909" s="9">
        <f t="shared" si="57"/>
        <v>9.8394314476384017E-4</v>
      </c>
      <c r="D909" s="9">
        <f t="shared" si="58"/>
        <v>0.99803211371047229</v>
      </c>
      <c r="E909" s="9">
        <f t="shared" si="59"/>
        <v>1.9678862895277094E-3</v>
      </c>
      <c r="T909" s="9"/>
      <c r="U909" s="9"/>
      <c r="V909" s="9"/>
      <c r="W909" s="17"/>
      <c r="X909" s="9"/>
    </row>
    <row r="910" spans="2:24">
      <c r="B910" s="9">
        <f t="shared" si="60"/>
        <v>12.475406034107444</v>
      </c>
      <c r="C910" s="9">
        <f t="shared" si="57"/>
        <v>9.7716972779864205E-4</v>
      </c>
      <c r="D910" s="9">
        <f t="shared" si="58"/>
        <v>0.99804566054440269</v>
      </c>
      <c r="E910" s="9">
        <f t="shared" si="59"/>
        <v>1.9543394555973093E-3</v>
      </c>
      <c r="T910" s="9"/>
      <c r="U910" s="9"/>
      <c r="V910" s="9"/>
      <c r="W910" s="17"/>
      <c r="X910" s="9"/>
    </row>
    <row r="911" spans="2:24">
      <c r="B911" s="9">
        <f t="shared" si="60"/>
        <v>12.489221544665591</v>
      </c>
      <c r="C911" s="9">
        <f t="shared" si="57"/>
        <v>9.7044293870785761E-4</v>
      </c>
      <c r="D911" s="9">
        <f t="shared" si="58"/>
        <v>0.9980591141225843</v>
      </c>
      <c r="E911" s="9">
        <f t="shared" si="59"/>
        <v>1.940885877415699E-3</v>
      </c>
      <c r="T911" s="9"/>
      <c r="U911" s="9"/>
      <c r="V911" s="9"/>
      <c r="W911" s="17"/>
      <c r="X911" s="9"/>
    </row>
    <row r="912" spans="2:24">
      <c r="B912" s="9">
        <f t="shared" si="60"/>
        <v>12.503037055223739</v>
      </c>
      <c r="C912" s="9">
        <f t="shared" si="57"/>
        <v>9.6376245650745755E-4</v>
      </c>
      <c r="D912" s="9">
        <f t="shared" si="58"/>
        <v>0.99807247508698504</v>
      </c>
      <c r="E912" s="9">
        <f t="shared" si="59"/>
        <v>1.9275249130149552E-3</v>
      </c>
      <c r="T912" s="9"/>
      <c r="U912" s="9"/>
      <c r="V912" s="9"/>
      <c r="W912" s="17"/>
      <c r="X912" s="9"/>
    </row>
    <row r="913" spans="2:24">
      <c r="B913" s="9">
        <f t="shared" si="60"/>
        <v>12.516852565781887</v>
      </c>
      <c r="C913" s="9">
        <f t="shared" si="57"/>
        <v>9.5712796242305033E-4</v>
      </c>
      <c r="D913" s="9">
        <f t="shared" si="58"/>
        <v>0.99808574407515394</v>
      </c>
      <c r="E913" s="9">
        <f t="shared" si="59"/>
        <v>1.9142559248460644E-3</v>
      </c>
      <c r="T913" s="9"/>
      <c r="U913" s="9"/>
      <c r="V913" s="9"/>
      <c r="W913" s="17"/>
      <c r="X913" s="9"/>
    </row>
    <row r="914" spans="2:24">
      <c r="B914" s="9">
        <f t="shared" si="60"/>
        <v>12.530668076340035</v>
      </c>
      <c r="C914" s="9">
        <f t="shared" si="57"/>
        <v>9.5053913987467253E-4</v>
      </c>
      <c r="D914" s="9">
        <f t="shared" si="58"/>
        <v>0.99809892172025061</v>
      </c>
      <c r="E914" s="9">
        <f t="shared" si="59"/>
        <v>1.9010782797493908E-3</v>
      </c>
      <c r="T914" s="9"/>
      <c r="U914" s="9"/>
      <c r="V914" s="9"/>
      <c r="W914" s="17"/>
      <c r="X914" s="9"/>
    </row>
    <row r="915" spans="2:24">
      <c r="B915" s="9">
        <f t="shared" si="60"/>
        <v>12.544483586898183</v>
      </c>
      <c r="C915" s="9">
        <f t="shared" si="57"/>
        <v>9.4399567446168137E-4</v>
      </c>
      <c r="D915" s="9">
        <f t="shared" si="58"/>
        <v>0.99811200865107663</v>
      </c>
      <c r="E915" s="9">
        <f t="shared" si="59"/>
        <v>1.887991348923368E-3</v>
      </c>
      <c r="T915" s="9"/>
      <c r="U915" s="9"/>
      <c r="V915" s="9"/>
      <c r="W915" s="17"/>
      <c r="X915" s="9"/>
    </row>
    <row r="916" spans="2:24">
      <c r="B916" s="9">
        <f t="shared" si="60"/>
        <v>12.558299097456331</v>
      </c>
      <c r="C916" s="9">
        <f t="shared" si="57"/>
        <v>9.3749725394775304E-4</v>
      </c>
      <c r="D916" s="9">
        <f t="shared" si="58"/>
        <v>0.99812500549210448</v>
      </c>
      <c r="E916" s="9">
        <f t="shared" si="59"/>
        <v>1.8749945078955221E-3</v>
      </c>
      <c r="T916" s="9"/>
      <c r="U916" s="9"/>
      <c r="V916" s="9"/>
      <c r="W916" s="17"/>
      <c r="X916" s="9"/>
    </row>
    <row r="917" spans="2:24">
      <c r="B917" s="9">
        <f t="shared" si="60"/>
        <v>12.572114608014479</v>
      </c>
      <c r="C917" s="9">
        <f t="shared" si="57"/>
        <v>9.3104356824598379E-4</v>
      </c>
      <c r="D917" s="9">
        <f t="shared" si="58"/>
        <v>0.99813791286350806</v>
      </c>
      <c r="E917" s="9">
        <f t="shared" si="59"/>
        <v>1.8620871364919411E-3</v>
      </c>
      <c r="T917" s="9"/>
      <c r="U917" s="9"/>
      <c r="V917" s="9"/>
      <c r="W917" s="17"/>
      <c r="X917" s="9"/>
    </row>
    <row r="918" spans="2:24">
      <c r="B918" s="9">
        <f t="shared" si="60"/>
        <v>12.585930118572627</v>
      </c>
      <c r="C918" s="9">
        <f t="shared" si="57"/>
        <v>9.2463430940409243E-4</v>
      </c>
      <c r="D918" s="9">
        <f t="shared" si="58"/>
        <v>0.99815073138119181</v>
      </c>
      <c r="E918" s="9">
        <f t="shared" si="59"/>
        <v>1.8492686188081864E-3</v>
      </c>
      <c r="T918" s="9"/>
      <c r="U918" s="9"/>
      <c r="V918" s="9"/>
      <c r="W918" s="17"/>
      <c r="X918" s="9"/>
    </row>
    <row r="919" spans="2:24">
      <c r="B919" s="9">
        <f t="shared" si="60"/>
        <v>12.599745629130775</v>
      </c>
      <c r="C919" s="9">
        <f t="shared" si="57"/>
        <v>9.1826917158972701E-4</v>
      </c>
      <c r="D919" s="9">
        <f t="shared" si="58"/>
        <v>0.99816346165682057</v>
      </c>
      <c r="E919" s="9">
        <f t="shared" si="59"/>
        <v>1.836538343179428E-3</v>
      </c>
      <c r="T919" s="9"/>
      <c r="U919" s="9"/>
      <c r="V919" s="9"/>
      <c r="W919" s="17"/>
      <c r="X919" s="9"/>
    </row>
    <row r="920" spans="2:24">
      <c r="B920" s="9">
        <f t="shared" si="60"/>
        <v>12.613561139688922</v>
      </c>
      <c r="C920" s="9">
        <f t="shared" si="57"/>
        <v>9.1194785107587045E-4</v>
      </c>
      <c r="D920" s="9">
        <f t="shared" si="58"/>
        <v>0.99817610429784831</v>
      </c>
      <c r="E920" s="9">
        <f t="shared" si="59"/>
        <v>1.8238957021516899E-3</v>
      </c>
      <c r="T920" s="9"/>
      <c r="U920" s="9"/>
      <c r="V920" s="9"/>
      <c r="W920" s="17"/>
      <c r="X920" s="9"/>
    </row>
    <row r="921" spans="2:24">
      <c r="B921" s="9">
        <f t="shared" si="60"/>
        <v>12.62737665024707</v>
      </c>
      <c r="C921" s="9">
        <f t="shared" si="57"/>
        <v>9.0567004622634742E-4</v>
      </c>
      <c r="D921" s="9">
        <f t="shared" si="58"/>
        <v>0.99818865990754735</v>
      </c>
      <c r="E921" s="9">
        <f t="shared" si="59"/>
        <v>1.8113400924526513E-3</v>
      </c>
      <c r="T921" s="9"/>
      <c r="U921" s="9"/>
      <c r="V921" s="9"/>
      <c r="W921" s="17"/>
      <c r="X921" s="9"/>
    </row>
    <row r="922" spans="2:24">
      <c r="B922" s="9">
        <f t="shared" si="60"/>
        <v>12.641192160805218</v>
      </c>
      <c r="C922" s="9">
        <f t="shared" si="57"/>
        <v>8.9943545748143194E-4</v>
      </c>
      <c r="D922" s="9">
        <f t="shared" si="58"/>
        <v>0.99820112908503711</v>
      </c>
      <c r="E922" s="9">
        <f t="shared" si="59"/>
        <v>1.7988709149628912E-3</v>
      </c>
      <c r="T922" s="9"/>
      <c r="U922" s="9"/>
      <c r="V922" s="9"/>
      <c r="W922" s="17"/>
      <c r="X922" s="9"/>
    </row>
    <row r="923" spans="2:24">
      <c r="B923" s="9">
        <f t="shared" si="60"/>
        <v>12.655007671363366</v>
      </c>
      <c r="C923" s="9">
        <f t="shared" si="57"/>
        <v>8.932437873435525E-4</v>
      </c>
      <c r="D923" s="9">
        <f t="shared" si="58"/>
        <v>0.99821351242531287</v>
      </c>
      <c r="E923" s="9">
        <f t="shared" si="59"/>
        <v>1.7864875746871345E-3</v>
      </c>
      <c r="T923" s="9"/>
      <c r="U923" s="9"/>
      <c r="V923" s="9"/>
      <c r="W923" s="17"/>
      <c r="X923" s="9"/>
    </row>
    <row r="924" spans="2:24">
      <c r="B924" s="9">
        <f t="shared" si="60"/>
        <v>12.668823181921514</v>
      </c>
      <c r="C924" s="9">
        <f t="shared" si="57"/>
        <v>8.870947403630963E-4</v>
      </c>
      <c r="D924" s="9">
        <f t="shared" si="58"/>
        <v>0.99822581051927384</v>
      </c>
      <c r="E924" s="9">
        <f t="shared" si="59"/>
        <v>1.7741894807261627E-3</v>
      </c>
      <c r="T924" s="9"/>
      <c r="U924" s="9"/>
      <c r="V924" s="9"/>
      <c r="W924" s="17"/>
      <c r="X924" s="9"/>
    </row>
    <row r="925" spans="2:24">
      <c r="B925" s="9">
        <f t="shared" si="60"/>
        <v>12.682638692479662</v>
      </c>
      <c r="C925" s="9">
        <f t="shared" si="57"/>
        <v>8.8098802312431169E-4</v>
      </c>
      <c r="D925" s="9">
        <f t="shared" si="58"/>
        <v>0.99823802395375139</v>
      </c>
      <c r="E925" s="9">
        <f t="shared" si="59"/>
        <v>1.7619760462486145E-3</v>
      </c>
      <c r="T925" s="9"/>
      <c r="U925" s="9"/>
      <c r="V925" s="9"/>
      <c r="W925" s="17"/>
      <c r="X925" s="9"/>
    </row>
    <row r="926" spans="2:24">
      <c r="B926" s="9">
        <f t="shared" si="60"/>
        <v>12.69645420303781</v>
      </c>
      <c r="C926" s="9">
        <f t="shared" si="57"/>
        <v>8.7492334423130622E-4</v>
      </c>
      <c r="D926" s="9">
        <f t="shared" si="58"/>
        <v>0.99825015331153744</v>
      </c>
      <c r="E926" s="9">
        <f t="shared" si="59"/>
        <v>1.7498466884625641E-3</v>
      </c>
      <c r="T926" s="9"/>
      <c r="U926" s="9"/>
      <c r="V926" s="9"/>
      <c r="W926" s="17"/>
      <c r="X926" s="9"/>
    </row>
    <row r="927" spans="2:24">
      <c r="B927" s="9">
        <f t="shared" si="60"/>
        <v>12.710269713595958</v>
      </c>
      <c r="C927" s="9">
        <f t="shared" si="57"/>
        <v>8.6890041429414351E-4</v>
      </c>
      <c r="D927" s="9">
        <f t="shared" si="58"/>
        <v>0.99826219917141168</v>
      </c>
      <c r="E927" s="9">
        <f t="shared" si="59"/>
        <v>1.7378008285883206E-3</v>
      </c>
      <c r="T927" s="9"/>
      <c r="U927" s="9"/>
      <c r="V927" s="9"/>
      <c r="W927" s="17"/>
      <c r="X927" s="9"/>
    </row>
    <row r="928" spans="2:24">
      <c r="B928" s="9">
        <f t="shared" si="60"/>
        <v>12.724085224154106</v>
      </c>
      <c r="C928" s="9">
        <f t="shared" si="57"/>
        <v>8.6291894591503267E-4</v>
      </c>
      <c r="D928" s="9">
        <f t="shared" si="58"/>
        <v>0.99827416210816988</v>
      </c>
      <c r="E928" s="9">
        <f t="shared" si="59"/>
        <v>1.7258378918301176E-3</v>
      </c>
      <c r="T928" s="9"/>
      <c r="U928" s="9"/>
      <c r="V928" s="9"/>
      <c r="W928" s="17"/>
      <c r="X928" s="9"/>
    </row>
    <row r="929" spans="2:24">
      <c r="B929" s="9">
        <f t="shared" si="60"/>
        <v>12.737900734712253</v>
      </c>
      <c r="C929" s="9">
        <f t="shared" si="57"/>
        <v>8.5697865367461616E-4</v>
      </c>
      <c r="D929" s="9">
        <f t="shared" si="58"/>
        <v>0.99828604269265075</v>
      </c>
      <c r="E929" s="9">
        <f t="shared" si="59"/>
        <v>1.7139573073492453E-3</v>
      </c>
      <c r="T929" s="9"/>
      <c r="U929" s="9"/>
      <c r="V929" s="9"/>
      <c r="W929" s="17"/>
      <c r="X929" s="9"/>
    </row>
    <row r="930" spans="2:24">
      <c r="B930" s="9">
        <f t="shared" si="60"/>
        <v>12.751716245270401</v>
      </c>
      <c r="C930" s="9">
        <f t="shared" si="57"/>
        <v>8.5107925411834857E-4</v>
      </c>
      <c r="D930" s="9">
        <f t="shared" si="58"/>
        <v>0.99829784149176326</v>
      </c>
      <c r="E930" s="9">
        <f t="shared" si="59"/>
        <v>1.7021585082367396E-3</v>
      </c>
      <c r="T930" s="9"/>
      <c r="U930" s="9"/>
      <c r="V930" s="9"/>
      <c r="W930" s="17"/>
      <c r="X930" s="9"/>
    </row>
    <row r="931" spans="2:24">
      <c r="B931" s="9">
        <f t="shared" si="60"/>
        <v>12.765531755828549</v>
      </c>
      <c r="C931" s="9">
        <f t="shared" si="57"/>
        <v>8.4522046574297244E-4</v>
      </c>
      <c r="D931" s="9">
        <f t="shared" si="58"/>
        <v>0.99830955906851404</v>
      </c>
      <c r="E931" s="9">
        <f t="shared" si="59"/>
        <v>1.6904409314859592E-3</v>
      </c>
      <c r="T931" s="9"/>
      <c r="U931" s="9"/>
      <c r="V931" s="9"/>
      <c r="W931" s="17"/>
      <c r="X931" s="9"/>
    </row>
    <row r="932" spans="2:24">
      <c r="B932" s="9">
        <f t="shared" si="60"/>
        <v>12.779347266386697</v>
      </c>
      <c r="C932" s="9">
        <f t="shared" si="57"/>
        <v>8.3940200898308494E-4</v>
      </c>
      <c r="D932" s="9">
        <f t="shared" si="58"/>
        <v>0.99832119598203384</v>
      </c>
      <c r="E932" s="9">
        <f t="shared" si="59"/>
        <v>1.6788040179661623E-3</v>
      </c>
      <c r="T932" s="9"/>
      <c r="U932" s="9"/>
      <c r="V932" s="9"/>
      <c r="W932" s="17"/>
      <c r="X932" s="9"/>
    </row>
    <row r="933" spans="2:24">
      <c r="B933" s="9">
        <f t="shared" si="60"/>
        <v>12.793162776944845</v>
      </c>
      <c r="C933" s="9">
        <f t="shared" si="57"/>
        <v>8.3362360619779804E-4</v>
      </c>
      <c r="D933" s="9">
        <f t="shared" si="58"/>
        <v>0.99833275278760436</v>
      </c>
      <c r="E933" s="9">
        <f t="shared" si="59"/>
        <v>1.6672472123956394E-3</v>
      </c>
      <c r="T933" s="9"/>
      <c r="U933" s="9"/>
      <c r="V933" s="9"/>
      <c r="W933" s="17"/>
      <c r="X933" s="9"/>
    </row>
    <row r="934" spans="2:24">
      <c r="B934" s="9">
        <f t="shared" si="60"/>
        <v>12.806978287502993</v>
      </c>
      <c r="C934" s="9">
        <f t="shared" si="57"/>
        <v>8.2788498165748976E-4</v>
      </c>
      <c r="D934" s="9">
        <f t="shared" si="58"/>
        <v>0.99834423003668504</v>
      </c>
      <c r="E934" s="9">
        <f t="shared" si="59"/>
        <v>1.655769963314957E-3</v>
      </c>
      <c r="T934" s="9"/>
      <c r="U934" s="9"/>
      <c r="V934" s="9"/>
      <c r="W934" s="17"/>
      <c r="X934" s="9"/>
    </row>
    <row r="935" spans="2:24">
      <c r="B935" s="9">
        <f t="shared" si="60"/>
        <v>12.820793798061141</v>
      </c>
      <c r="C935" s="9">
        <f t="shared" si="57"/>
        <v>8.2218586153064795E-4</v>
      </c>
      <c r="D935" s="9">
        <f t="shared" si="58"/>
        <v>0.99835562827693869</v>
      </c>
      <c r="E935" s="9">
        <f t="shared" si="59"/>
        <v>1.6443717230613109E-3</v>
      </c>
      <c r="T935" s="9"/>
      <c r="U935" s="9"/>
      <c r="V935" s="9"/>
      <c r="W935" s="17"/>
      <c r="X935" s="9"/>
    </row>
    <row r="936" spans="2:24">
      <c r="B936" s="9">
        <f t="shared" si="60"/>
        <v>12.834609308619289</v>
      </c>
      <c r="C936" s="9">
        <f t="shared" si="57"/>
        <v>8.1652597387080314E-4</v>
      </c>
      <c r="D936" s="9">
        <f t="shared" si="58"/>
        <v>0.99836694805225834</v>
      </c>
      <c r="E936" s="9">
        <f t="shared" si="59"/>
        <v>1.6330519477416594E-3</v>
      </c>
      <c r="T936" s="9"/>
      <c r="U936" s="9"/>
      <c r="V936" s="9"/>
      <c r="W936" s="17"/>
      <c r="X936" s="9"/>
    </row>
    <row r="937" spans="2:24">
      <c r="B937" s="9">
        <f t="shared" si="60"/>
        <v>12.848424819177437</v>
      </c>
      <c r="C937" s="9">
        <f t="shared" si="57"/>
        <v>8.1090504860355218E-4</v>
      </c>
      <c r="D937" s="9">
        <f t="shared" si="58"/>
        <v>0.99837818990279292</v>
      </c>
      <c r="E937" s="9">
        <f t="shared" si="59"/>
        <v>1.621810097207077E-3</v>
      </c>
      <c r="T937" s="9"/>
      <c r="U937" s="9"/>
      <c r="V937" s="9"/>
      <c r="W937" s="17"/>
      <c r="X937" s="9"/>
    </row>
    <row r="938" spans="2:24">
      <c r="B938" s="9">
        <f t="shared" si="60"/>
        <v>12.862240329735585</v>
      </c>
      <c r="C938" s="9">
        <f t="shared" si="57"/>
        <v>8.0532281751367115E-4</v>
      </c>
      <c r="D938" s="9">
        <f t="shared" si="58"/>
        <v>0.99838935436497267</v>
      </c>
      <c r="E938" s="9">
        <f t="shared" si="59"/>
        <v>1.6106456350273302E-3</v>
      </c>
      <c r="T938" s="9"/>
      <c r="U938" s="9"/>
      <c r="V938" s="9"/>
      <c r="W938" s="17"/>
      <c r="X938" s="9"/>
    </row>
    <row r="939" spans="2:24">
      <c r="B939" s="9">
        <f t="shared" si="60"/>
        <v>12.876055840293732</v>
      </c>
      <c r="C939" s="9">
        <f t="shared" si="57"/>
        <v>7.9977901423231631E-4</v>
      </c>
      <c r="D939" s="9">
        <f t="shared" si="58"/>
        <v>0.99840044197153532</v>
      </c>
      <c r="E939" s="9">
        <f t="shared" si="59"/>
        <v>1.599558028464676E-3</v>
      </c>
      <c r="T939" s="9"/>
      <c r="U939" s="9"/>
      <c r="V939" s="9"/>
      <c r="W939" s="17"/>
      <c r="X939" s="9"/>
    </row>
    <row r="940" spans="2:24">
      <c r="B940" s="9">
        <f t="shared" si="60"/>
        <v>12.88987135085188</v>
      </c>
      <c r="C940" s="9">
        <f t="shared" si="57"/>
        <v>7.942733742243148E-4</v>
      </c>
      <c r="D940" s="9">
        <f t="shared" si="58"/>
        <v>0.99841145325155134</v>
      </c>
      <c r="E940" s="9">
        <f t="shared" si="59"/>
        <v>1.5885467484486604E-3</v>
      </c>
      <c r="T940" s="9"/>
      <c r="U940" s="9"/>
      <c r="V940" s="9"/>
      <c r="W940" s="17"/>
      <c r="X940" s="9"/>
    </row>
    <row r="941" spans="2:24">
      <c r="B941" s="9">
        <f t="shared" si="60"/>
        <v>12.903686861410028</v>
      </c>
      <c r="C941" s="9">
        <f t="shared" si="57"/>
        <v>7.8880563477554068E-4</v>
      </c>
      <c r="D941" s="9">
        <f t="shared" si="58"/>
        <v>0.99842238873044897</v>
      </c>
      <c r="E941" s="9">
        <f t="shared" si="59"/>
        <v>1.5776112695510269E-3</v>
      </c>
      <c r="T941" s="9"/>
      <c r="U941" s="9"/>
      <c r="V941" s="9"/>
      <c r="W941" s="17"/>
      <c r="X941" s="9"/>
    </row>
    <row r="942" spans="2:24">
      <c r="B942" s="9">
        <f t="shared" si="60"/>
        <v>12.917502371968176</v>
      </c>
      <c r="C942" s="9">
        <f t="shared" si="57"/>
        <v>7.8337553498037933E-4</v>
      </c>
      <c r="D942" s="9">
        <f t="shared" si="58"/>
        <v>0.99843324893003926</v>
      </c>
      <c r="E942" s="9">
        <f t="shared" si="59"/>
        <v>1.5667510699607368E-3</v>
      </c>
      <c r="T942" s="9"/>
      <c r="U942" s="9"/>
      <c r="V942" s="9"/>
      <c r="W942" s="17"/>
      <c r="X942" s="9"/>
    </row>
    <row r="943" spans="2:24">
      <c r="B943" s="9">
        <f t="shared" si="60"/>
        <v>12.931317882526324</v>
      </c>
      <c r="C943" s="9">
        <f t="shared" si="57"/>
        <v>7.7798281572927783E-4</v>
      </c>
      <c r="D943" s="9">
        <f t="shared" si="58"/>
        <v>0.99844403436854146</v>
      </c>
      <c r="E943" s="9">
        <f t="shared" si="59"/>
        <v>1.5559656314585446E-3</v>
      </c>
      <c r="T943" s="9"/>
      <c r="U943" s="9"/>
      <c r="V943" s="9"/>
      <c r="W943" s="17"/>
      <c r="X943" s="9"/>
    </row>
    <row r="944" spans="2:24">
      <c r="B944" s="9">
        <f t="shared" si="60"/>
        <v>12.945133393084472</v>
      </c>
      <c r="C944" s="9">
        <f t="shared" si="57"/>
        <v>7.7262721969638089E-4</v>
      </c>
      <c r="D944" s="9">
        <f t="shared" si="58"/>
        <v>0.9984547455606072</v>
      </c>
      <c r="E944" s="9">
        <f t="shared" si="59"/>
        <v>1.5452544393927958E-3</v>
      </c>
      <c r="T944" s="9"/>
      <c r="U944" s="9"/>
      <c r="V944" s="9"/>
      <c r="W944" s="17"/>
      <c r="X944" s="9"/>
    </row>
    <row r="945" spans="2:24">
      <c r="B945" s="9">
        <f t="shared" si="60"/>
        <v>12.95894890364262</v>
      </c>
      <c r="C945" s="9">
        <f t="shared" si="57"/>
        <v>7.6730849132725207E-4</v>
      </c>
      <c r="D945" s="9">
        <f t="shared" si="58"/>
        <v>0.99846538301734544</v>
      </c>
      <c r="E945" s="9">
        <f t="shared" si="59"/>
        <v>1.5346169826545575E-3</v>
      </c>
      <c r="T945" s="9"/>
      <c r="U945" s="9"/>
      <c r="V945" s="9"/>
      <c r="W945" s="17"/>
      <c r="X945" s="9"/>
    </row>
    <row r="946" spans="2:24">
      <c r="B946" s="9">
        <f t="shared" si="60"/>
        <v>12.972764414200768</v>
      </c>
      <c r="C946" s="9">
        <f t="shared" si="57"/>
        <v>7.6202637682667898E-4</v>
      </c>
      <c r="D946" s="9">
        <f t="shared" si="58"/>
        <v>0.9984759472463467</v>
      </c>
      <c r="E946" s="9">
        <f t="shared" si="59"/>
        <v>1.5240527536533044E-3</v>
      </c>
      <c r="T946" s="9"/>
      <c r="U946" s="9"/>
      <c r="V946" s="9"/>
      <c r="W946" s="17"/>
      <c r="X946" s="9"/>
    </row>
    <row r="947" spans="2:24">
      <c r="B947" s="9">
        <f t="shared" si="60"/>
        <v>12.986579924758916</v>
      </c>
      <c r="C947" s="9">
        <f t="shared" si="57"/>
        <v>7.5678062414656329E-4</v>
      </c>
      <c r="D947" s="9">
        <f t="shared" si="58"/>
        <v>0.99848643875170684</v>
      </c>
      <c r="E947" s="9">
        <f t="shared" si="59"/>
        <v>1.5135612482931604E-3</v>
      </c>
      <c r="T947" s="9"/>
      <c r="U947" s="9"/>
      <c r="V947" s="9"/>
      <c r="W947" s="17"/>
      <c r="X947" s="9"/>
    </row>
    <row r="948" spans="2:24">
      <c r="B948" s="9">
        <f t="shared" si="60"/>
        <v>13.000395435317063</v>
      </c>
      <c r="C948" s="9">
        <f t="shared" si="57"/>
        <v>7.5157098297389392E-4</v>
      </c>
      <c r="D948" s="9">
        <f t="shared" si="58"/>
        <v>0.99849685803405219</v>
      </c>
      <c r="E948" s="9">
        <f t="shared" si="59"/>
        <v>1.5031419659478074E-3</v>
      </c>
      <c r="T948" s="9"/>
      <c r="U948" s="9"/>
      <c r="V948" s="9"/>
      <c r="W948" s="17"/>
      <c r="X948" s="9"/>
    </row>
    <row r="949" spans="2:24">
      <c r="B949" s="9">
        <f t="shared" si="60"/>
        <v>13.014210945875211</v>
      </c>
      <c r="C949" s="9">
        <f t="shared" si="57"/>
        <v>7.463972047188019E-4</v>
      </c>
      <c r="D949" s="9">
        <f t="shared" si="58"/>
        <v>0.99850720559056239</v>
      </c>
      <c r="E949" s="9">
        <f t="shared" si="59"/>
        <v>1.4927944094376144E-3</v>
      </c>
      <c r="T949" s="9"/>
      <c r="U949" s="9"/>
      <c r="V949" s="9"/>
      <c r="W949" s="17"/>
      <c r="X949" s="9"/>
    </row>
    <row r="950" spans="2:24">
      <c r="B950" s="9">
        <f t="shared" si="60"/>
        <v>13.028026456433359</v>
      </c>
      <c r="C950" s="9">
        <f t="shared" si="57"/>
        <v>7.4125904250269914E-4</v>
      </c>
      <c r="D950" s="9">
        <f t="shared" si="58"/>
        <v>0.99851748191499456</v>
      </c>
      <c r="E950" s="9">
        <f t="shared" si="59"/>
        <v>1.4825180850054354E-3</v>
      </c>
      <c r="T950" s="9"/>
      <c r="U950" s="9"/>
      <c r="V950" s="9"/>
      <c r="W950" s="17"/>
      <c r="X950" s="9"/>
    </row>
    <row r="951" spans="2:24">
      <c r="B951" s="9">
        <f t="shared" si="60"/>
        <v>13.041841966991507</v>
      </c>
      <c r="C951" s="9">
        <f t="shared" si="57"/>
        <v>7.3615625114649809E-4</v>
      </c>
      <c r="D951" s="9">
        <f t="shared" si="58"/>
        <v>0.99852768749770704</v>
      </c>
      <c r="E951" s="9">
        <f t="shared" si="59"/>
        <v>1.4723125022929606E-3</v>
      </c>
      <c r="T951" s="9"/>
      <c r="U951" s="9"/>
      <c r="V951" s="9"/>
      <c r="W951" s="17"/>
      <c r="X951" s="9"/>
    </row>
    <row r="952" spans="2:24">
      <c r="B952" s="9">
        <f t="shared" si="60"/>
        <v>13.055657477549655</v>
      </c>
      <c r="C952" s="9">
        <f t="shared" si="57"/>
        <v>7.3108858715891152E-4</v>
      </c>
      <c r="D952" s="9">
        <f t="shared" si="58"/>
        <v>0.99853782282568215</v>
      </c>
      <c r="E952" s="9">
        <f t="shared" si="59"/>
        <v>1.4621771743178469E-3</v>
      </c>
      <c r="T952" s="9"/>
      <c r="U952" s="9"/>
      <c r="V952" s="9"/>
      <c r="W952" s="17"/>
      <c r="X952" s="9"/>
    </row>
    <row r="953" spans="2:24">
      <c r="B953" s="9">
        <f t="shared" si="60"/>
        <v>13.069472988107803</v>
      </c>
      <c r="C953" s="9">
        <f t="shared" si="57"/>
        <v>7.2605580872483501E-4</v>
      </c>
      <c r="D953" s="9">
        <f t="shared" si="58"/>
        <v>0.99854788838255037</v>
      </c>
      <c r="E953" s="9">
        <f t="shared" si="59"/>
        <v>1.4521116174496251E-3</v>
      </c>
      <c r="T953" s="9"/>
      <c r="U953" s="9"/>
      <c r="V953" s="9"/>
      <c r="W953" s="17"/>
      <c r="X953" s="9"/>
    </row>
    <row r="954" spans="2:24">
      <c r="B954" s="9">
        <f t="shared" si="60"/>
        <v>13.083288498665951</v>
      </c>
      <c r="C954" s="9">
        <f t="shared" si="57"/>
        <v>7.2105767569380721E-4</v>
      </c>
      <c r="D954" s="9">
        <f t="shared" si="58"/>
        <v>0.99855788464861239</v>
      </c>
      <c r="E954" s="9">
        <f t="shared" si="59"/>
        <v>1.4421153513876073E-3</v>
      </c>
      <c r="T954" s="9"/>
      <c r="U954" s="9"/>
      <c r="V954" s="9"/>
      <c r="W954" s="17"/>
      <c r="X954" s="9"/>
    </row>
    <row r="955" spans="2:24">
      <c r="B955" s="9">
        <f t="shared" si="60"/>
        <v>13.097104009224099</v>
      </c>
      <c r="C955" s="9">
        <f t="shared" si="57"/>
        <v>7.1609394956855129E-4</v>
      </c>
      <c r="D955" s="9">
        <f t="shared" si="58"/>
        <v>0.99856781210086287</v>
      </c>
      <c r="E955" s="9">
        <f t="shared" si="59"/>
        <v>1.4321878991371273E-3</v>
      </c>
      <c r="T955" s="9"/>
      <c r="U955" s="9"/>
      <c r="V955" s="9"/>
      <c r="W955" s="17"/>
      <c r="X955" s="9"/>
    </row>
    <row r="956" spans="2:24">
      <c r="B956" s="9">
        <f t="shared" si="60"/>
        <v>13.110919519782247</v>
      </c>
      <c r="C956" s="9">
        <f t="shared" si="57"/>
        <v>7.1116439349359374E-4</v>
      </c>
      <c r="D956" s="9">
        <f t="shared" si="58"/>
        <v>0.99857767121301277</v>
      </c>
      <c r="E956" s="9">
        <f t="shared" si="59"/>
        <v>1.4223287869872259E-3</v>
      </c>
      <c r="T956" s="9"/>
      <c r="U956" s="9"/>
      <c r="V956" s="9"/>
      <c r="W956" s="17"/>
      <c r="X956" s="9"/>
    </row>
    <row r="957" spans="2:24">
      <c r="B957" s="9">
        <f t="shared" si="60"/>
        <v>13.124735030340394</v>
      </c>
      <c r="C957" s="9">
        <f t="shared" si="57"/>
        <v>7.0626877224396303E-4</v>
      </c>
      <c r="D957" s="9">
        <f t="shared" si="58"/>
        <v>0.99858746245551211</v>
      </c>
      <c r="E957" s="9">
        <f t="shared" si="59"/>
        <v>1.4125375444878907E-3</v>
      </c>
      <c r="T957" s="9"/>
      <c r="U957" s="9"/>
      <c r="V957" s="9"/>
      <c r="W957" s="17"/>
      <c r="X957" s="9"/>
    </row>
    <row r="958" spans="2:24">
      <c r="B958" s="9">
        <f t="shared" si="60"/>
        <v>13.138550540898542</v>
      </c>
      <c r="C958" s="9">
        <f t="shared" si="57"/>
        <v>7.0140685221396467E-4</v>
      </c>
      <c r="D958" s="9">
        <f t="shared" si="58"/>
        <v>0.99859718629557204</v>
      </c>
      <c r="E958" s="9">
        <f t="shared" si="59"/>
        <v>1.4028137044279632E-3</v>
      </c>
      <c r="T958" s="9"/>
      <c r="U958" s="9"/>
      <c r="V958" s="9"/>
      <c r="W958" s="17"/>
      <c r="X958" s="9"/>
    </row>
    <row r="959" spans="2:24">
      <c r="B959" s="9">
        <f t="shared" si="60"/>
        <v>13.15236605145669</v>
      </c>
      <c r="C959" s="9">
        <f t="shared" si="57"/>
        <v>6.9657840140603449E-4</v>
      </c>
      <c r="D959" s="9">
        <f t="shared" si="58"/>
        <v>0.99860684319718795</v>
      </c>
      <c r="E959" s="9">
        <f t="shared" si="59"/>
        <v>1.3931568028120456E-3</v>
      </c>
      <c r="T959" s="9"/>
      <c r="U959" s="9"/>
      <c r="V959" s="9"/>
      <c r="W959" s="17"/>
      <c r="X959" s="9"/>
    </row>
    <row r="960" spans="2:24">
      <c r="B960" s="9">
        <f t="shared" si="60"/>
        <v>13.166181562014838</v>
      </c>
      <c r="C960" s="9">
        <f t="shared" si="57"/>
        <v>6.917831894196685E-4</v>
      </c>
      <c r="D960" s="9">
        <f t="shared" si="58"/>
        <v>0.9986164336211607</v>
      </c>
      <c r="E960" s="9">
        <f t="shared" si="59"/>
        <v>1.383566378839296E-3</v>
      </c>
      <c r="T960" s="9"/>
      <c r="U960" s="9"/>
      <c r="V960" s="9"/>
      <c r="W960" s="17"/>
      <c r="X960" s="9"/>
    </row>
    <row r="961" spans="2:24">
      <c r="B961" s="9">
        <f t="shared" si="60"/>
        <v>13.179997072572986</v>
      </c>
      <c r="C961" s="9">
        <f t="shared" si="57"/>
        <v>6.8702098744042835E-4</v>
      </c>
      <c r="D961" s="9">
        <f t="shared" si="58"/>
        <v>0.99862595802511911</v>
      </c>
      <c r="E961" s="9">
        <f t="shared" si="59"/>
        <v>1.3740419748808907E-3</v>
      </c>
      <c r="T961" s="9"/>
      <c r="U961" s="9"/>
      <c r="V961" s="9"/>
      <c r="W961" s="17"/>
      <c r="X961" s="9"/>
    </row>
    <row r="962" spans="2:24">
      <c r="B962" s="9">
        <f t="shared" si="60"/>
        <v>13.193812583131134</v>
      </c>
      <c r="C962" s="9">
        <f t="shared" si="57"/>
        <v>6.8229156822902364E-4</v>
      </c>
      <c r="D962" s="9">
        <f t="shared" si="58"/>
        <v>0.99863541686354196</v>
      </c>
      <c r="E962" s="9">
        <f t="shared" si="59"/>
        <v>1.3645831364580419E-3</v>
      </c>
      <c r="T962" s="9"/>
      <c r="U962" s="9"/>
      <c r="V962" s="9"/>
      <c r="W962" s="17"/>
      <c r="X962" s="9"/>
    </row>
    <row r="963" spans="2:24">
      <c r="B963" s="9">
        <f t="shared" si="60"/>
        <v>13.207628093689282</v>
      </c>
      <c r="C963" s="9">
        <f t="shared" si="57"/>
        <v>6.7759470611046763E-4</v>
      </c>
      <c r="D963" s="9">
        <f t="shared" si="58"/>
        <v>0.9986448105877791</v>
      </c>
      <c r="E963" s="9">
        <f t="shared" si="59"/>
        <v>1.3551894122209029E-3</v>
      </c>
      <c r="T963" s="9"/>
      <c r="U963" s="9"/>
      <c r="V963" s="9"/>
      <c r="W963" s="17"/>
      <c r="X963" s="9"/>
    </row>
    <row r="964" spans="2:24">
      <c r="B964" s="9">
        <f t="shared" si="60"/>
        <v>13.22144360424743</v>
      </c>
      <c r="C964" s="9">
        <f t="shared" si="57"/>
        <v>6.7293017696330975E-4</v>
      </c>
      <c r="D964" s="9">
        <f t="shared" si="58"/>
        <v>0.99865413964607341</v>
      </c>
      <c r="E964" s="9">
        <f t="shared" si="59"/>
        <v>1.3458603539265868E-3</v>
      </c>
      <c r="T964" s="9"/>
      <c r="U964" s="9"/>
      <c r="V964" s="9"/>
      <c r="W964" s="17"/>
      <c r="X964" s="9"/>
    </row>
    <row r="965" spans="2:24">
      <c r="B965" s="9">
        <f t="shared" si="60"/>
        <v>13.235259114805578</v>
      </c>
      <c r="C965" s="9">
        <f t="shared" si="57"/>
        <v>6.682977582089405E-4</v>
      </c>
      <c r="D965" s="9">
        <f t="shared" si="58"/>
        <v>0.99866340448358215</v>
      </c>
      <c r="E965" s="9">
        <f t="shared" si="59"/>
        <v>1.3365955164178489E-3</v>
      </c>
      <c r="T965" s="9"/>
      <c r="U965" s="9"/>
      <c r="V965" s="9"/>
      <c r="W965" s="17"/>
      <c r="X965" s="9"/>
    </row>
    <row r="966" spans="2:24">
      <c r="B966" s="9">
        <f t="shared" si="60"/>
        <v>13.249074625363725</v>
      </c>
      <c r="C966" s="9">
        <f t="shared" si="57"/>
        <v>6.6369722880097067E-4</v>
      </c>
      <c r="D966" s="9">
        <f t="shared" si="58"/>
        <v>0.99867260554239801</v>
      </c>
      <c r="E966" s="9">
        <f t="shared" si="59"/>
        <v>1.3273944576019936E-3</v>
      </c>
      <c r="T966" s="9"/>
      <c r="U966" s="9"/>
      <c r="V966" s="9"/>
      <c r="W966" s="17"/>
      <c r="X966" s="9"/>
    </row>
    <row r="967" spans="2:24">
      <c r="B967" s="9">
        <f t="shared" si="60"/>
        <v>13.262890135921873</v>
      </c>
      <c r="C967" s="9">
        <f t="shared" si="57"/>
        <v>6.5912836921468382E-4</v>
      </c>
      <c r="D967" s="9">
        <f t="shared" si="58"/>
        <v>0.99868174326157066</v>
      </c>
      <c r="E967" s="9">
        <f t="shared" si="59"/>
        <v>1.3182567384293353E-3</v>
      </c>
      <c r="T967" s="9"/>
      <c r="U967" s="9"/>
      <c r="V967" s="9"/>
      <c r="W967" s="17"/>
      <c r="X967" s="9"/>
    </row>
    <row r="968" spans="2:24">
      <c r="B968" s="9">
        <f t="shared" si="60"/>
        <v>13.276705646480021</v>
      </c>
      <c r="C968" s="9">
        <f t="shared" ref="C968:C1007" si="61">IFERROR((B968^($B$3-1)*EXP(-B968/$B$4))/(($B$4^$B$3)*(EXP(GAMMALN($B$3)))),0)</f>
        <v>6.5459096143656104E-4</v>
      </c>
      <c r="D968" s="9">
        <f t="shared" ref="D968:D1007" si="62">GAMMADIST(B968,$B$3,$B$4,1)</f>
        <v>0.9986908180771269</v>
      </c>
      <c r="E968" s="9">
        <f t="shared" ref="E968:E1007" si="63">1-D968</f>
        <v>1.3091819228731039E-3</v>
      </c>
      <c r="T968" s="9"/>
      <c r="U968" s="9"/>
      <c r="V968" s="9"/>
      <c r="W968" s="17"/>
      <c r="X968" s="9"/>
    </row>
    <row r="969" spans="2:24">
      <c r="B969" s="9">
        <f t="shared" ref="B969:B1006" si="64">B968+($B$7+$B$1007)/1000</f>
        <v>13.290521157038169</v>
      </c>
      <c r="C969" s="9">
        <f t="shared" si="61"/>
        <v>6.500847889538777E-4</v>
      </c>
      <c r="D969" s="9">
        <f t="shared" si="62"/>
        <v>0.99869983042209221</v>
      </c>
      <c r="E969" s="9">
        <f t="shared" si="63"/>
        <v>1.3001695779077949E-3</v>
      </c>
      <c r="T969" s="9"/>
      <c r="U969" s="9"/>
      <c r="V969" s="9"/>
      <c r="W969" s="17"/>
      <c r="X969" s="9"/>
    </row>
    <row r="970" spans="2:24">
      <c r="B970" s="9">
        <f t="shared" si="64"/>
        <v>13.304336667596317</v>
      </c>
      <c r="C970" s="9">
        <f t="shared" si="61"/>
        <v>6.456096367443724E-4</v>
      </c>
      <c r="D970" s="9">
        <f t="shared" si="62"/>
        <v>0.99870878072651126</v>
      </c>
      <c r="E970" s="9">
        <f t="shared" si="63"/>
        <v>1.2912192734887418E-3</v>
      </c>
      <c r="T970" s="9"/>
      <c r="U970" s="9"/>
      <c r="V970" s="9"/>
      <c r="W970" s="17"/>
      <c r="X970" s="9"/>
    </row>
    <row r="971" spans="2:24">
      <c r="B971" s="9">
        <f t="shared" si="64"/>
        <v>13.318152178154465</v>
      </c>
      <c r="C971" s="9">
        <f t="shared" si="61"/>
        <v>6.4116529126598677E-4</v>
      </c>
      <c r="D971" s="9">
        <f t="shared" si="62"/>
        <v>0.99871766941746798</v>
      </c>
      <c r="E971" s="9">
        <f t="shared" si="63"/>
        <v>1.2823305825320208E-3</v>
      </c>
      <c r="T971" s="9"/>
      <c r="U971" s="9"/>
      <c r="V971" s="9"/>
      <c r="W971" s="17"/>
      <c r="X971" s="9"/>
    </row>
    <row r="972" spans="2:24">
      <c r="B972" s="9">
        <f t="shared" si="64"/>
        <v>13.331967688712613</v>
      </c>
      <c r="C972" s="9">
        <f t="shared" si="61"/>
        <v>6.3675154044667533E-4</v>
      </c>
      <c r="D972" s="9">
        <f t="shared" si="62"/>
        <v>0.99872649691910664</v>
      </c>
      <c r="E972" s="9">
        <f t="shared" si="63"/>
        <v>1.2735030808933567E-3</v>
      </c>
      <c r="T972" s="9"/>
      <c r="U972" s="9"/>
      <c r="V972" s="9"/>
      <c r="W972" s="17"/>
      <c r="X972" s="9"/>
    </row>
    <row r="973" spans="2:24">
      <c r="B973" s="9">
        <f t="shared" si="64"/>
        <v>13.345783199270761</v>
      </c>
      <c r="C973" s="9">
        <f t="shared" si="61"/>
        <v>6.3236817367428655E-4</v>
      </c>
      <c r="D973" s="9">
        <f t="shared" si="62"/>
        <v>0.99873526365265142</v>
      </c>
      <c r="E973" s="9">
        <f t="shared" si="63"/>
        <v>1.2647363473485829E-3</v>
      </c>
      <c r="T973" s="9"/>
      <c r="U973" s="9"/>
      <c r="V973" s="9"/>
      <c r="W973" s="17"/>
      <c r="X973" s="9"/>
    </row>
    <row r="974" spans="2:24">
      <c r="B974" s="9">
        <f t="shared" si="64"/>
        <v>13.359598709828909</v>
      </c>
      <c r="C974" s="9">
        <f t="shared" si="61"/>
        <v>6.2801498178651253E-4</v>
      </c>
      <c r="D974" s="9">
        <f t="shared" si="62"/>
        <v>0.99874397003642701</v>
      </c>
      <c r="E974" s="9">
        <f t="shared" si="63"/>
        <v>1.256029963572991E-3</v>
      </c>
      <c r="T974" s="9"/>
      <c r="U974" s="9"/>
      <c r="V974" s="9"/>
      <c r="W974" s="17"/>
      <c r="X974" s="9"/>
    </row>
    <row r="975" spans="2:24">
      <c r="B975" s="9">
        <f t="shared" si="64"/>
        <v>13.373414220387057</v>
      </c>
      <c r="C975" s="9">
        <f t="shared" si="61"/>
        <v>6.2369175706090876E-4</v>
      </c>
      <c r="D975" s="9">
        <f t="shared" si="62"/>
        <v>0.99875261648587821</v>
      </c>
      <c r="E975" s="9">
        <f t="shared" si="63"/>
        <v>1.2473835141217915E-3</v>
      </c>
      <c r="T975" s="9"/>
      <c r="U975" s="9"/>
      <c r="V975" s="9"/>
      <c r="W975" s="17"/>
      <c r="X975" s="9"/>
    </row>
    <row r="976" spans="2:24">
      <c r="B976" s="9">
        <f t="shared" si="64"/>
        <v>13.387229730945204</v>
      </c>
      <c r="C976" s="9">
        <f t="shared" si="61"/>
        <v>6.1939829320498184E-4</v>
      </c>
      <c r="D976" s="9">
        <f t="shared" si="62"/>
        <v>0.99876120341358998</v>
      </c>
      <c r="E976" s="9">
        <f t="shared" si="63"/>
        <v>1.2387965864100181E-3</v>
      </c>
      <c r="T976" s="9"/>
      <c r="U976" s="9"/>
      <c r="V976" s="9"/>
      <c r="W976" s="17"/>
      <c r="X976" s="9"/>
    </row>
    <row r="977" spans="2:24">
      <c r="B977" s="9">
        <f t="shared" si="64"/>
        <v>13.401045241503352</v>
      </c>
      <c r="C977" s="9">
        <f t="shared" si="61"/>
        <v>6.1513438534634601E-4</v>
      </c>
      <c r="D977" s="9">
        <f t="shared" si="62"/>
        <v>0.99876973122930734</v>
      </c>
      <c r="E977" s="9">
        <f t="shared" si="63"/>
        <v>1.2302687706926552E-3</v>
      </c>
      <c r="T977" s="9"/>
      <c r="U977" s="9"/>
      <c r="V977" s="9"/>
      <c r="W977" s="17"/>
      <c r="X977" s="9"/>
    </row>
    <row r="978" spans="2:24">
      <c r="B978" s="9">
        <f t="shared" si="64"/>
        <v>13.4148607520615</v>
      </c>
      <c r="C978" s="9">
        <f t="shared" si="61"/>
        <v>6.10899830022947E-4</v>
      </c>
      <c r="D978" s="9">
        <f t="shared" si="62"/>
        <v>0.99877820033995413</v>
      </c>
      <c r="E978" s="9">
        <f t="shared" si="63"/>
        <v>1.2217996600458747E-3</v>
      </c>
      <c r="T978" s="9"/>
      <c r="U978" s="9"/>
      <c r="V978" s="9"/>
      <c r="W978" s="17"/>
      <c r="X978" s="9"/>
    </row>
    <row r="979" spans="2:24">
      <c r="B979" s="9">
        <f t="shared" si="64"/>
        <v>13.428676262619648</v>
      </c>
      <c r="C979" s="9">
        <f t="shared" si="61"/>
        <v>6.0669442517335363E-4</v>
      </c>
      <c r="D979" s="9">
        <f t="shared" si="62"/>
        <v>0.99878661114965328</v>
      </c>
      <c r="E979" s="9">
        <f t="shared" si="63"/>
        <v>1.2133888503467194E-3</v>
      </c>
      <c r="T979" s="9"/>
      <c r="U979" s="9"/>
      <c r="V979" s="9"/>
      <c r="W979" s="17"/>
      <c r="X979" s="9"/>
    </row>
    <row r="980" spans="2:24">
      <c r="B980" s="9">
        <f t="shared" si="64"/>
        <v>13.442491773177796</v>
      </c>
      <c r="C980" s="9">
        <f t="shared" si="61"/>
        <v>6.0251797012711547E-4</v>
      </c>
      <c r="D980" s="9">
        <f t="shared" si="62"/>
        <v>0.99879496405974577</v>
      </c>
      <c r="E980" s="9">
        <f t="shared" si="63"/>
        <v>1.2050359402542288E-3</v>
      </c>
      <c r="T980" s="9"/>
      <c r="U980" s="9"/>
      <c r="V980" s="9"/>
      <c r="W980" s="17"/>
      <c r="X980" s="9"/>
    </row>
    <row r="981" spans="2:24">
      <c r="B981" s="9">
        <f t="shared" si="64"/>
        <v>13.456307283735944</v>
      </c>
      <c r="C981" s="9">
        <f t="shared" si="61"/>
        <v>5.9837026559518818E-4</v>
      </c>
      <c r="D981" s="9">
        <f t="shared" si="62"/>
        <v>0.99880325946880966</v>
      </c>
      <c r="E981" s="9">
        <f t="shared" si="63"/>
        <v>1.1967405311903434E-3</v>
      </c>
      <c r="T981" s="9"/>
      <c r="U981" s="9"/>
      <c r="V981" s="9"/>
      <c r="W981" s="17"/>
      <c r="X981" s="9"/>
    </row>
    <row r="982" spans="2:24">
      <c r="B982" s="9">
        <f t="shared" si="64"/>
        <v>13.470122794294092</v>
      </c>
      <c r="C982" s="9">
        <f t="shared" si="61"/>
        <v>5.9425111366042337E-4</v>
      </c>
      <c r="D982" s="9">
        <f t="shared" si="62"/>
        <v>0.99881149777267919</v>
      </c>
      <c r="E982" s="9">
        <f t="shared" si="63"/>
        <v>1.188502227320809E-3</v>
      </c>
      <c r="T982" s="9"/>
      <c r="U982" s="9"/>
      <c r="V982" s="9"/>
      <c r="W982" s="17"/>
      <c r="X982" s="9"/>
    </row>
    <row r="983" spans="2:24">
      <c r="B983" s="9">
        <f t="shared" si="64"/>
        <v>13.48393830485224</v>
      </c>
      <c r="C983" s="9">
        <f t="shared" si="61"/>
        <v>5.9016031776812459E-4</v>
      </c>
      <c r="D983" s="9">
        <f t="shared" si="62"/>
        <v>0.9988196793644637</v>
      </c>
      <c r="E983" s="9">
        <f t="shared" si="63"/>
        <v>1.1803206355363027E-3</v>
      </c>
      <c r="T983" s="9"/>
      <c r="U983" s="9"/>
      <c r="V983" s="9"/>
      <c r="W983" s="17"/>
      <c r="X983" s="9"/>
    </row>
    <row r="984" spans="2:24">
      <c r="B984" s="9">
        <f t="shared" si="64"/>
        <v>13.497753815410388</v>
      </c>
      <c r="C984" s="9">
        <f t="shared" si="61"/>
        <v>5.8609768271666873E-4</v>
      </c>
      <c r="D984" s="9">
        <f t="shared" si="62"/>
        <v>0.99882780463456666</v>
      </c>
      <c r="E984" s="9">
        <f t="shared" si="63"/>
        <v>1.1721953654333372E-3</v>
      </c>
      <c r="T984" s="9"/>
      <c r="U984" s="9"/>
      <c r="V984" s="9"/>
      <c r="W984" s="17"/>
      <c r="X984" s="9"/>
    </row>
    <row r="985" spans="2:24">
      <c r="B985" s="9">
        <f t="shared" si="64"/>
        <v>13.511569325968535</v>
      </c>
      <c r="C985" s="9">
        <f t="shared" si="61"/>
        <v>5.8206301464819082E-4</v>
      </c>
      <c r="D985" s="9">
        <f t="shared" si="62"/>
        <v>0.99883587397070361</v>
      </c>
      <c r="E985" s="9">
        <f t="shared" si="63"/>
        <v>1.1641260292963862E-3</v>
      </c>
      <c r="T985" s="9"/>
      <c r="U985" s="9"/>
      <c r="V985" s="9"/>
      <c r="W985" s="17"/>
      <c r="X985" s="9"/>
    </row>
    <row r="986" spans="2:24">
      <c r="B986" s="9">
        <f t="shared" si="64"/>
        <v>13.525384836526683</v>
      </c>
      <c r="C986" s="9">
        <f t="shared" si="61"/>
        <v>5.7805612103933434E-4</v>
      </c>
      <c r="D986" s="9">
        <f t="shared" si="62"/>
        <v>0.99884388775792132</v>
      </c>
      <c r="E986" s="9">
        <f t="shared" si="63"/>
        <v>1.1561122420786774E-3</v>
      </c>
      <c r="T986" s="9"/>
      <c r="U986" s="9"/>
      <c r="V986" s="9"/>
      <c r="W986" s="17"/>
      <c r="X986" s="9"/>
    </row>
    <row r="987" spans="2:24">
      <c r="B987" s="9">
        <f t="shared" si="64"/>
        <v>13.539200347084831</v>
      </c>
      <c r="C987" s="9">
        <f t="shared" si="61"/>
        <v>5.7407681069206401E-4</v>
      </c>
      <c r="D987" s="9">
        <f t="shared" si="62"/>
        <v>0.9988518463786159</v>
      </c>
      <c r="E987" s="9">
        <f t="shared" si="63"/>
        <v>1.1481536213840959E-3</v>
      </c>
      <c r="T987" s="9"/>
      <c r="U987" s="9"/>
      <c r="V987" s="9"/>
      <c r="W987" s="17"/>
      <c r="X987" s="9"/>
    </row>
    <row r="988" spans="2:24">
      <c r="B988" s="9">
        <f t="shared" si="64"/>
        <v>13.553015857642979</v>
      </c>
      <c r="C988" s="9">
        <f t="shared" si="61"/>
        <v>5.701248937245427E-4</v>
      </c>
      <c r="D988" s="9">
        <f t="shared" si="62"/>
        <v>0.99885975021255091</v>
      </c>
      <c r="E988" s="9">
        <f t="shared" si="63"/>
        <v>1.140249787449088E-3</v>
      </c>
      <c r="T988" s="9"/>
      <c r="U988" s="9"/>
      <c r="V988" s="9"/>
      <c r="W988" s="17"/>
      <c r="X988" s="9"/>
    </row>
    <row r="989" spans="2:24">
      <c r="B989" s="9">
        <f t="shared" si="64"/>
        <v>13.566831368201127</v>
      </c>
      <c r="C989" s="9">
        <f t="shared" si="61"/>
        <v>5.662001815620706E-4</v>
      </c>
      <c r="D989" s="9">
        <f t="shared" si="62"/>
        <v>0.99886759963687588</v>
      </c>
      <c r="E989" s="9">
        <f t="shared" si="63"/>
        <v>1.1324003631241197E-3</v>
      </c>
      <c r="T989" s="9"/>
      <c r="U989" s="9"/>
      <c r="V989" s="9"/>
      <c r="W989" s="17"/>
      <c r="X989" s="9"/>
    </row>
    <row r="990" spans="2:24">
      <c r="B990" s="9">
        <f t="shared" si="64"/>
        <v>13.580646878759275</v>
      </c>
      <c r="C990" s="9">
        <f t="shared" si="61"/>
        <v>5.6230248692808724E-4</v>
      </c>
      <c r="D990" s="9">
        <f t="shared" si="62"/>
        <v>0.99887539502614386</v>
      </c>
      <c r="E990" s="9">
        <f t="shared" si="63"/>
        <v>1.1246049738561359E-3</v>
      </c>
      <c r="T990" s="9"/>
      <c r="U990" s="9"/>
      <c r="V990" s="9"/>
      <c r="W990" s="17"/>
      <c r="X990" s="9"/>
    </row>
    <row r="991" spans="2:24">
      <c r="B991" s="9">
        <f t="shared" si="64"/>
        <v>13.594462389317423</v>
      </c>
      <c r="C991" s="9">
        <f t="shared" si="61"/>
        <v>5.5843162383523452E-4</v>
      </c>
      <c r="D991" s="9">
        <f t="shared" si="62"/>
        <v>0.99888313675232954</v>
      </c>
      <c r="E991" s="9">
        <f t="shared" si="63"/>
        <v>1.1168632476704632E-3</v>
      </c>
      <c r="T991" s="9"/>
      <c r="U991" s="9"/>
      <c r="V991" s="9"/>
      <c r="W991" s="17"/>
      <c r="X991" s="9"/>
    </row>
    <row r="992" spans="2:24">
      <c r="B992" s="9">
        <f t="shared" si="64"/>
        <v>13.608277899875571</v>
      </c>
      <c r="C992" s="9">
        <f t="shared" si="61"/>
        <v>5.5458740757648249E-4</v>
      </c>
      <c r="D992" s="9">
        <f t="shared" si="62"/>
        <v>0.99889082518484706</v>
      </c>
      <c r="E992" s="9">
        <f t="shared" si="63"/>
        <v>1.1091748151529357E-3</v>
      </c>
      <c r="T992" s="9"/>
      <c r="U992" s="9"/>
      <c r="V992" s="9"/>
      <c r="W992" s="17"/>
      <c r="X992" s="9"/>
    </row>
    <row r="993" spans="2:24">
      <c r="B993" s="9">
        <f t="shared" si="64"/>
        <v>13.622093410433719</v>
      </c>
      <c r="C993" s="9">
        <f t="shared" si="61"/>
        <v>5.5076965471631556E-4</v>
      </c>
      <c r="D993" s="9">
        <f t="shared" si="62"/>
        <v>0.99889846069056731</v>
      </c>
      <c r="E993" s="9">
        <f t="shared" si="63"/>
        <v>1.1015393094326864E-3</v>
      </c>
      <c r="T993" s="9"/>
      <c r="U993" s="9"/>
      <c r="V993" s="9"/>
      <c r="W993" s="17"/>
      <c r="X993" s="9"/>
    </row>
    <row r="994" spans="2:24">
      <c r="B994" s="9">
        <f t="shared" si="64"/>
        <v>13.635908920991866</v>
      </c>
      <c r="C994" s="9">
        <f t="shared" si="61"/>
        <v>5.469781830819792E-4</v>
      </c>
      <c r="D994" s="9">
        <f t="shared" si="62"/>
        <v>0.99890604363383606</v>
      </c>
      <c r="E994" s="9">
        <f t="shared" si="63"/>
        <v>1.0939563661639395E-3</v>
      </c>
      <c r="T994" s="9"/>
      <c r="U994" s="9"/>
      <c r="V994" s="9"/>
      <c r="W994" s="17"/>
      <c r="X994" s="9"/>
    </row>
    <row r="995" spans="2:24">
      <c r="B995" s="9">
        <f t="shared" si="64"/>
        <v>13.649724431550014</v>
      </c>
      <c r="C995" s="9">
        <f t="shared" si="61"/>
        <v>5.4321281175478747E-4</v>
      </c>
      <c r="D995" s="9">
        <f t="shared" si="62"/>
        <v>0.99891357437649042</v>
      </c>
      <c r="E995" s="9">
        <f t="shared" si="63"/>
        <v>1.0864256235095793E-3</v>
      </c>
      <c r="T995" s="9"/>
      <c r="U995" s="9"/>
      <c r="V995" s="9"/>
      <c r="W995" s="17"/>
      <c r="X995" s="9"/>
    </row>
    <row r="996" spans="2:24">
      <c r="B996" s="9">
        <f t="shared" si="64"/>
        <v>13.663539942108162</v>
      </c>
      <c r="C996" s="9">
        <f t="shared" si="61"/>
        <v>5.3947336106148947E-4</v>
      </c>
      <c r="D996" s="9">
        <f t="shared" si="62"/>
        <v>0.99892105327787706</v>
      </c>
      <c r="E996" s="9">
        <f t="shared" si="63"/>
        <v>1.0789467221229421E-3</v>
      </c>
      <c r="T996" s="9"/>
      <c r="U996" s="9"/>
      <c r="V996" s="9"/>
      <c r="W996" s="17"/>
      <c r="X996" s="9"/>
    </row>
    <row r="997" spans="2:24">
      <c r="B997" s="9">
        <f t="shared" si="64"/>
        <v>13.67735545266631</v>
      </c>
      <c r="C997" s="9">
        <f t="shared" si="61"/>
        <v>5.3575965256569692E-4</v>
      </c>
      <c r="D997" s="9">
        <f t="shared" si="62"/>
        <v>0.99892848069486861</v>
      </c>
      <c r="E997" s="9">
        <f t="shared" si="63"/>
        <v>1.0715193051313854E-3</v>
      </c>
      <c r="T997" s="9"/>
      <c r="U997" s="9"/>
      <c r="V997" s="9"/>
      <c r="W997" s="17"/>
      <c r="X997" s="9"/>
    </row>
    <row r="998" spans="2:24">
      <c r="B998" s="9">
        <f t="shared" si="64"/>
        <v>13.691170963224458</v>
      </c>
      <c r="C998" s="9">
        <f t="shared" si="61"/>
        <v>5.320715090593684E-4</v>
      </c>
      <c r="D998" s="9">
        <f t="shared" si="62"/>
        <v>0.99893585698188125</v>
      </c>
      <c r="E998" s="9">
        <f t="shared" si="63"/>
        <v>1.0641430181187461E-3</v>
      </c>
      <c r="T998" s="9"/>
      <c r="U998" s="9"/>
      <c r="V998" s="9"/>
      <c r="W998" s="17"/>
      <c r="X998" s="9"/>
    </row>
    <row r="999" spans="2:24">
      <c r="B999" s="9">
        <f t="shared" si="64"/>
        <v>13.704986473782606</v>
      </c>
      <c r="C999" s="9">
        <f t="shared" si="61"/>
        <v>5.2840875455435461E-4</v>
      </c>
      <c r="D999" s="9">
        <f t="shared" si="62"/>
        <v>0.99894318249089131</v>
      </c>
      <c r="E999" s="9">
        <f t="shared" si="63"/>
        <v>1.0568175091086873E-3</v>
      </c>
      <c r="T999" s="9"/>
      <c r="U999" s="9"/>
      <c r="V999" s="9"/>
      <c r="W999" s="17"/>
      <c r="X999" s="9"/>
    </row>
    <row r="1000" spans="2:24">
      <c r="B1000" s="9">
        <f t="shared" si="64"/>
        <v>13.718801984340754</v>
      </c>
      <c r="C1000" s="9">
        <f t="shared" si="61"/>
        <v>5.2477121427399953E-4</v>
      </c>
      <c r="D1000" s="9">
        <f t="shared" si="62"/>
        <v>0.99895045757145196</v>
      </c>
      <c r="E1000" s="9">
        <f t="shared" si="63"/>
        <v>1.0495424285480448E-3</v>
      </c>
      <c r="T1000" s="9"/>
      <c r="U1000" s="9"/>
      <c r="V1000" s="9"/>
      <c r="W1000" s="17"/>
      <c r="X1000" s="9"/>
    </row>
    <row r="1001" spans="2:24">
      <c r="B1001" s="9">
        <f t="shared" si="64"/>
        <v>13.732617494898902</v>
      </c>
      <c r="C1001" s="9">
        <f t="shared" si="61"/>
        <v>5.2115871464480164E-4</v>
      </c>
      <c r="D1001" s="9">
        <f t="shared" si="62"/>
        <v>0.99895768257071038</v>
      </c>
      <c r="E1001" s="9">
        <f t="shared" si="63"/>
        <v>1.0423174292896187E-3</v>
      </c>
      <c r="T1001" s="9"/>
      <c r="U1001" s="9"/>
      <c r="V1001" s="9"/>
      <c r="W1001" s="17"/>
      <c r="X1001" s="9"/>
    </row>
    <row r="1002" spans="2:24">
      <c r="B1002" s="9">
        <f t="shared" si="64"/>
        <v>13.74643300545705</v>
      </c>
      <c r="C1002" s="9">
        <f t="shared" si="61"/>
        <v>5.1757108328813093E-4</v>
      </c>
      <c r="D1002" s="9">
        <f t="shared" si="62"/>
        <v>0.9989648578334237</v>
      </c>
      <c r="E1002" s="9">
        <f t="shared" si="63"/>
        <v>1.0351421665762972E-3</v>
      </c>
      <c r="T1002" s="9"/>
      <c r="U1002" s="9"/>
      <c r="V1002" s="9"/>
      <c r="W1002" s="17"/>
      <c r="X1002" s="9"/>
    </row>
    <row r="1003" spans="2:24">
      <c r="B1003" s="9">
        <f t="shared" si="64"/>
        <v>13.760248516015197</v>
      </c>
      <c r="C1003" s="9">
        <f t="shared" si="61"/>
        <v>5.1400814901200341E-4</v>
      </c>
      <c r="D1003" s="9">
        <f t="shared" si="62"/>
        <v>0.99897198370197604</v>
      </c>
      <c r="E1003" s="9">
        <f t="shared" si="63"/>
        <v>1.0280162980239593E-3</v>
      </c>
      <c r="T1003" s="9"/>
      <c r="U1003" s="9"/>
      <c r="V1003" s="9"/>
      <c r="W1003" s="17"/>
      <c r="X1003" s="9"/>
    </row>
    <row r="1004" spans="2:24">
      <c r="B1004" s="9">
        <f t="shared" si="64"/>
        <v>13.774064026573345</v>
      </c>
      <c r="C1004" s="9">
        <f t="shared" si="61"/>
        <v>5.1046974180291233E-4</v>
      </c>
      <c r="D1004" s="9">
        <f t="shared" si="62"/>
        <v>0.99897906051639418</v>
      </c>
      <c r="E1004" s="9">
        <f t="shared" si="63"/>
        <v>1.0209394836058205E-3</v>
      </c>
      <c r="T1004" s="9"/>
      <c r="U1004" s="9"/>
      <c r="V1004" s="9"/>
      <c r="W1004" s="17"/>
      <c r="X1004" s="9"/>
    </row>
    <row r="1005" spans="2:24">
      <c r="B1005" s="9">
        <f t="shared" si="64"/>
        <v>13.787879537131493</v>
      </c>
      <c r="C1005" s="9">
        <f t="shared" si="61"/>
        <v>5.0695569281771619E-4</v>
      </c>
      <c r="D1005" s="9">
        <f t="shared" si="62"/>
        <v>0.99898608861436455</v>
      </c>
      <c r="E1005" s="9">
        <f t="shared" si="63"/>
        <v>1.0139113856354465E-3</v>
      </c>
      <c r="T1005" s="9"/>
      <c r="U1005" s="9"/>
      <c r="V1005" s="9"/>
      <c r="W1005" s="17"/>
      <c r="X1005" s="9"/>
    </row>
    <row r="1006" spans="2:24">
      <c r="B1006" s="9">
        <f t="shared" si="64"/>
        <v>13.801695047689641</v>
      </c>
      <c r="C1006" s="9">
        <f t="shared" si="61"/>
        <v>5.0346583437558081E-4</v>
      </c>
      <c r="D1006" s="9">
        <f t="shared" si="62"/>
        <v>0.99899306833124879</v>
      </c>
      <c r="E1006" s="9">
        <f t="shared" si="63"/>
        <v>1.0069316687512098E-3</v>
      </c>
      <c r="T1006" s="9"/>
      <c r="U1006" s="9"/>
      <c r="V1006" s="9"/>
      <c r="W1006" s="17"/>
      <c r="X1006" s="9"/>
    </row>
    <row r="1007" spans="2:24">
      <c r="B1007" s="9">
        <f>GAMMAINV(0.999,$B$3,$B$4)</f>
        <v>13.815510558047592</v>
      </c>
      <c r="C1007" s="9">
        <f t="shared" si="61"/>
        <v>5.0000000000002852E-4</v>
      </c>
      <c r="D1007" s="9">
        <f t="shared" si="62"/>
        <v>0.99899999999999989</v>
      </c>
      <c r="E1007" s="9">
        <f t="shared" si="63"/>
        <v>1.0000000000001119E-3</v>
      </c>
      <c r="T1007" s="9"/>
      <c r="U1007" s="9"/>
      <c r="V1007" s="9"/>
      <c r="W1007" s="17"/>
      <c r="X1007" s="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P18" sqref="P18"/>
    </sheetView>
  </sheetViews>
  <sheetFormatPr defaultRowHeight="15"/>
  <cols>
    <col min="2" max="3" width="11.28515625" customWidth="1"/>
    <col min="4" max="4" width="11.28515625" bestFit="1" customWidth="1"/>
    <col min="16" max="16" width="12" customWidth="1"/>
    <col min="20" max="20" width="11.28515625" customWidth="1"/>
    <col min="23" max="23" width="12" bestFit="1" customWidth="1"/>
  </cols>
  <sheetData>
    <row r="1" spans="1:24" ht="18.75">
      <c r="A1" s="6" t="s">
        <v>8</v>
      </c>
    </row>
    <row r="3" spans="1:24">
      <c r="A3" s="15" t="s">
        <v>0</v>
      </c>
      <c r="B3" s="1">
        <v>10</v>
      </c>
      <c r="T3" s="15"/>
    </row>
    <row r="4" spans="1:24">
      <c r="A4" s="15" t="s">
        <v>3</v>
      </c>
      <c r="B4" s="1">
        <v>10</v>
      </c>
      <c r="C4" s="15" t="s">
        <v>87</v>
      </c>
      <c r="T4" s="15"/>
      <c r="W4" s="10">
        <f t="array" ref="W4">MAX(ABS(W7:W1007))</f>
        <v>0</v>
      </c>
      <c r="X4" s="10">
        <f t="array" ref="X4">MAX(ABS(X7:X1007))</f>
        <v>0</v>
      </c>
    </row>
    <row r="6" spans="1:24">
      <c r="B6" s="4" t="s">
        <v>4</v>
      </c>
      <c r="C6" s="4" t="s">
        <v>5</v>
      </c>
      <c r="D6" s="4" t="s">
        <v>6</v>
      </c>
      <c r="E6" s="4" t="s">
        <v>16</v>
      </c>
      <c r="O6" s="12"/>
      <c r="T6" s="4" t="s">
        <v>4</v>
      </c>
      <c r="U6" s="4" t="s">
        <v>5</v>
      </c>
      <c r="V6" s="4" t="s">
        <v>6</v>
      </c>
      <c r="W6" s="16" t="str">
        <f>"Diff("&amp;U6&amp;")"</f>
        <v>Diff(f(x))</v>
      </c>
      <c r="X6" s="4" t="str">
        <f>"Diff("&amp;V6&amp;")"</f>
        <v>Diff(F(x))</v>
      </c>
    </row>
    <row r="7" spans="1:24">
      <c r="B7" s="9">
        <f>NORMINV(0.001,$B$3,$B$4)</f>
        <v>-20.902323061677876</v>
      </c>
      <c r="C7" s="9">
        <f>IFERROR((1/(SQRT(2*PI()*$B$4^2)))*(EXP((-((B7-$B$3)^2))/(2*$B$4^2))),0)</f>
        <v>3.3670900770642613E-4</v>
      </c>
      <c r="D7" s="9">
        <f>NORMDIST(B7,$B$3,$B$4,1)</f>
        <v>9.9999999999988987E-4</v>
      </c>
      <c r="E7" s="9">
        <f>1-D7</f>
        <v>0.99900000000000011</v>
      </c>
      <c r="T7" s="9">
        <f>B7</f>
        <v>-20.902323061677876</v>
      </c>
      <c r="U7" s="9"/>
      <c r="V7" s="9"/>
      <c r="W7" s="17"/>
      <c r="X7" s="9"/>
    </row>
    <row r="8" spans="1:24">
      <c r="B8" s="9">
        <f>B7+(-$B$7+$B$1007)/1000</f>
        <v>-20.84051841555452</v>
      </c>
      <c r="C8" s="9">
        <f t="shared" ref="C8:C71" si="0">IFERROR((1/(SQRT(2*PI()*$B$4^2)))*(EXP((-((B8-$B$3)^2))/(2*$B$4^2))),0)</f>
        <v>3.4319508659554125E-4</v>
      </c>
      <c r="D8" s="9">
        <f t="shared" ref="D8:D71" si="1">NORMDIST(B8,$B$3,$B$4,1)</f>
        <v>1.0210100454737248E-3</v>
      </c>
      <c r="E8" s="9">
        <f t="shared" ref="E8:E71" si="2">1-D8</f>
        <v>0.99897898995452628</v>
      </c>
      <c r="T8" s="9"/>
      <c r="U8" s="9"/>
      <c r="V8" s="9"/>
      <c r="W8" s="17"/>
      <c r="X8" s="9"/>
    </row>
    <row r="9" spans="1:24">
      <c r="B9" s="9">
        <f t="shared" ref="B9:B72" si="3">B8+(-$B$7+$B$1007)/1000</f>
        <v>-20.778713769431164</v>
      </c>
      <c r="C9" s="9">
        <f t="shared" si="0"/>
        <v>3.49792746160046E-4</v>
      </c>
      <c r="D9" s="9">
        <f t="shared" si="1"/>
        <v>1.0424244004785255E-3</v>
      </c>
      <c r="E9" s="9">
        <f t="shared" si="2"/>
        <v>0.99895757559952147</v>
      </c>
      <c r="O9" s="12" t="s">
        <v>41</v>
      </c>
      <c r="T9" s="9"/>
      <c r="U9" s="9"/>
      <c r="V9" s="9"/>
      <c r="W9" s="17"/>
      <c r="X9" s="9"/>
    </row>
    <row r="10" spans="1:24">
      <c r="B10" s="9">
        <f t="shared" si="3"/>
        <v>-20.716909123307808</v>
      </c>
      <c r="C10" s="9">
        <f t="shared" si="0"/>
        <v>3.5650362258012633E-4</v>
      </c>
      <c r="D10" s="9">
        <f t="shared" si="1"/>
        <v>1.0642500116888609E-3</v>
      </c>
      <c r="E10" s="9">
        <f t="shared" si="2"/>
        <v>0.99893574998831114</v>
      </c>
      <c r="O10" s="12" t="s">
        <v>9</v>
      </c>
      <c r="P10" s="10">
        <f>B3</f>
        <v>10</v>
      </c>
      <c r="T10" s="9"/>
      <c r="U10" s="9"/>
      <c r="V10" s="9"/>
      <c r="W10" s="17"/>
      <c r="X10" s="9"/>
    </row>
    <row r="11" spans="1:24" ht="17.25">
      <c r="B11" s="9">
        <f t="shared" si="3"/>
        <v>-20.655104477184452</v>
      </c>
      <c r="C11" s="9">
        <f t="shared" si="0"/>
        <v>3.6332937036019809E-4</v>
      </c>
      <c r="D11" s="9">
        <f t="shared" si="1"/>
        <v>1.0864939274647378E-3</v>
      </c>
      <c r="E11" s="9">
        <f t="shared" si="2"/>
        <v>0.99891350607253526</v>
      </c>
      <c r="O11" s="12" t="s">
        <v>13</v>
      </c>
      <c r="P11" s="10">
        <f>P12+P10^2</f>
        <v>200</v>
      </c>
      <c r="T11" s="9"/>
      <c r="U11" s="9"/>
      <c r="V11" s="9"/>
      <c r="W11" s="17"/>
      <c r="X11" s="9"/>
    </row>
    <row r="12" spans="1:24" ht="18.75">
      <c r="B12" s="9">
        <f t="shared" si="3"/>
        <v>-20.593299831061096</v>
      </c>
      <c r="C12" s="9">
        <f t="shared" si="0"/>
        <v>3.7027166242525021E-4</v>
      </c>
      <c r="D12" s="9">
        <f t="shared" si="1"/>
        <v>1.1091632989916889E-3</v>
      </c>
      <c r="E12" s="9">
        <f t="shared" si="2"/>
        <v>0.99889083670100831</v>
      </c>
      <c r="O12" s="12" t="s">
        <v>14</v>
      </c>
      <c r="P12" s="10">
        <f>B4^2</f>
        <v>100</v>
      </c>
      <c r="T12" s="9"/>
      <c r="U12" s="9"/>
      <c r="V12" s="9"/>
      <c r="W12" s="17"/>
      <c r="X12" s="9"/>
    </row>
    <row r="13" spans="1:24" ht="18">
      <c r="B13" s="9">
        <f t="shared" si="3"/>
        <v>-20.531495184937739</v>
      </c>
      <c r="C13" s="9">
        <f t="shared" si="0"/>
        <v>3.7733219021548748E-4</v>
      </c>
      <c r="D13" s="9">
        <f t="shared" si="1"/>
        <v>1.1322653814220818E-3</v>
      </c>
      <c r="E13" s="9">
        <f t="shared" si="2"/>
        <v>0.99886773461857792</v>
      </c>
      <c r="O13" s="13" t="s">
        <v>15</v>
      </c>
      <c r="P13">
        <f>B4</f>
        <v>10</v>
      </c>
      <c r="T13" s="9"/>
      <c r="U13" s="9"/>
      <c r="V13" s="9"/>
      <c r="W13" s="17"/>
      <c r="X13" s="9"/>
    </row>
    <row r="14" spans="1:24">
      <c r="B14" s="9">
        <f t="shared" si="3"/>
        <v>-20.469690538814383</v>
      </c>
      <c r="C14" s="9">
        <f t="shared" si="0"/>
        <v>3.8451266377920765E-4</v>
      </c>
      <c r="D14" s="9">
        <f t="shared" si="1"/>
        <v>1.1558075350218688E-3</v>
      </c>
      <c r="E14" s="9">
        <f t="shared" si="2"/>
        <v>0.99884419246497813</v>
      </c>
      <c r="T14" s="9"/>
      <c r="U14" s="9"/>
      <c r="V14" s="9"/>
      <c r="W14" s="17"/>
      <c r="X14" s="9"/>
    </row>
    <row r="15" spans="1:24">
      <c r="B15" s="9">
        <f t="shared" si="3"/>
        <v>-20.407885892691027</v>
      </c>
      <c r="C15" s="9">
        <f t="shared" si="0"/>
        <v>3.9181481186386968E-4</v>
      </c>
      <c r="D15" s="9">
        <f t="shared" si="1"/>
        <v>1.1797972263225542E-3</v>
      </c>
      <c r="E15" s="9">
        <f t="shared" si="2"/>
        <v>0.99882020277367745</v>
      </c>
      <c r="T15" s="9"/>
      <c r="U15" s="9"/>
      <c r="V15" s="9"/>
      <c r="W15" s="17"/>
      <c r="X15" s="9"/>
    </row>
    <row r="16" spans="1:24">
      <c r="B16" s="9">
        <f t="shared" si="3"/>
        <v>-20.346081246567671</v>
      </c>
      <c r="C16" s="9">
        <f t="shared" si="0"/>
        <v>3.9924038200528703E-4</v>
      </c>
      <c r="D16" s="9">
        <f t="shared" si="1"/>
        <v>1.204242029280822E-3</v>
      </c>
      <c r="E16" s="9">
        <f t="shared" si="2"/>
        <v>0.99879575797071918</v>
      </c>
      <c r="O16" s="18" t="s">
        <v>20</v>
      </c>
      <c r="P16" s="18" t="s">
        <v>21</v>
      </c>
      <c r="T16" s="9"/>
      <c r="U16" s="9"/>
      <c r="V16" s="9"/>
      <c r="W16" s="17"/>
      <c r="X16" s="9"/>
    </row>
    <row r="17" spans="2:24">
      <c r="B17" s="9">
        <f t="shared" si="3"/>
        <v>-20.284276600444315</v>
      </c>
      <c r="C17" s="9">
        <f t="shared" si="0"/>
        <v>4.0679114061489878E-4</v>
      </c>
      <c r="D17" s="9">
        <f t="shared" si="1"/>
        <v>1.2291496264420498E-3</v>
      </c>
      <c r="E17" s="9">
        <f t="shared" si="2"/>
        <v>0.99877085037355795</v>
      </c>
      <c r="O17" s="8">
        <v>0.95</v>
      </c>
      <c r="P17" s="10">
        <f>NORMINV(O17,$B$3,$B$4)</f>
        <v>26.448536269514726</v>
      </c>
      <c r="T17" s="9"/>
      <c r="U17" s="9"/>
      <c r="V17" s="9"/>
      <c r="W17" s="17"/>
      <c r="X17" s="9"/>
    </row>
    <row r="18" spans="2:24">
      <c r="B18" s="9">
        <f t="shared" si="3"/>
        <v>-20.222471954320959</v>
      </c>
      <c r="C18" s="9">
        <f t="shared" si="0"/>
        <v>4.1446887306505127E-4</v>
      </c>
      <c r="D18" s="9">
        <f t="shared" si="1"/>
        <v>1.2545278101092627E-3</v>
      </c>
      <c r="E18" s="9">
        <f t="shared" si="2"/>
        <v>0.99874547218989074</v>
      </c>
      <c r="O18" s="8">
        <v>0.9</v>
      </c>
      <c r="P18" s="10">
        <f t="shared" ref="P18:P27" si="4">NORMINV(O18,$B$3,$B$4)</f>
        <v>22.815515655446003</v>
      </c>
      <c r="T18" s="9"/>
      <c r="U18" s="9"/>
      <c r="V18" s="9"/>
      <c r="W18" s="17"/>
      <c r="X18" s="9"/>
    </row>
    <row r="19" spans="2:24">
      <c r="B19" s="9">
        <f t="shared" si="3"/>
        <v>-20.160667308197603</v>
      </c>
      <c r="C19" s="9">
        <f t="shared" si="0"/>
        <v>4.22275383772245E-4</v>
      </c>
      <c r="D19" s="9">
        <f t="shared" si="1"/>
        <v>1.2803844835185263E-3</v>
      </c>
      <c r="E19" s="9">
        <f t="shared" si="2"/>
        <v>0.99871961551648147</v>
      </c>
      <c r="O19" s="8">
        <v>0.8</v>
      </c>
      <c r="P19" s="10">
        <f t="shared" si="4"/>
        <v>18.416212335729142</v>
      </c>
      <c r="T19" s="9"/>
      <c r="U19" s="9"/>
      <c r="V19" s="9"/>
      <c r="W19" s="17"/>
      <c r="X19" s="9"/>
    </row>
    <row r="20" spans="2:24">
      <c r="B20" s="9">
        <f t="shared" si="3"/>
        <v>-20.098862662074247</v>
      </c>
      <c r="C20" s="9">
        <f t="shared" si="0"/>
        <v>4.3021249627827858E-4</v>
      </c>
      <c r="D20" s="9">
        <f t="shared" si="1"/>
        <v>1.3067276620168933E-3</v>
      </c>
      <c r="E20" s="9">
        <f t="shared" si="2"/>
        <v>0.99869327233798311</v>
      </c>
      <c r="O20" s="8">
        <v>0.75</v>
      </c>
      <c r="P20" s="10">
        <f t="shared" si="4"/>
        <v>16.744897501960814</v>
      </c>
      <c r="T20" s="9"/>
      <c r="U20" s="9"/>
      <c r="V20" s="9"/>
      <c r="W20" s="17"/>
      <c r="X20" s="9"/>
    </row>
    <row r="21" spans="2:24">
      <c r="B21" s="9">
        <f t="shared" si="3"/>
        <v>-20.03705801595089</v>
      </c>
      <c r="C21" s="9">
        <f t="shared" si="0"/>
        <v>4.3828205332923834E-4</v>
      </c>
      <c r="D21" s="9">
        <f t="shared" si="1"/>
        <v>1.3335654742481218E-3</v>
      </c>
      <c r="E21" s="9">
        <f t="shared" si="2"/>
        <v>0.99866643452575188</v>
      </c>
      <c r="O21" s="8">
        <f>2/3</f>
        <v>0.66666666666666663</v>
      </c>
      <c r="P21" s="10">
        <f t="shared" si="4"/>
        <v>14.307272992954573</v>
      </c>
      <c r="T21" s="9"/>
      <c r="U21" s="9"/>
      <c r="V21" s="9"/>
      <c r="W21" s="17"/>
      <c r="X21" s="9"/>
    </row>
    <row r="22" spans="2:24">
      <c r="B22" s="9">
        <f t="shared" si="3"/>
        <v>-19.975253369827534</v>
      </c>
      <c r="C22" s="9">
        <f t="shared" si="0"/>
        <v>4.4648591695227121E-4</v>
      </c>
      <c r="D22" s="9">
        <f t="shared" si="1"/>
        <v>1.3609061633430564E-3</v>
      </c>
      <c r="E22" s="9">
        <f t="shared" si="2"/>
        <v>0.99863909383665694</v>
      </c>
      <c r="O22" s="8">
        <v>0.5</v>
      </c>
      <c r="P22" s="10">
        <f t="shared" si="4"/>
        <v>9.9999999999999982</v>
      </c>
      <c r="T22" s="9"/>
      <c r="U22" s="9"/>
      <c r="V22" s="9"/>
      <c r="W22" s="17"/>
      <c r="X22" s="9"/>
    </row>
    <row r="23" spans="2:24">
      <c r="B23" s="9">
        <f t="shared" si="3"/>
        <v>-19.913448723704178</v>
      </c>
      <c r="C23" s="9">
        <f t="shared" si="0"/>
        <v>4.5482596853008009E-4</v>
      </c>
      <c r="D23" s="9">
        <f t="shared" si="1"/>
        <v>1.3887580881104533E-3</v>
      </c>
      <c r="E23" s="9">
        <f t="shared" si="2"/>
        <v>0.99861124191188955</v>
      </c>
      <c r="O23" s="8">
        <f>1/3</f>
        <v>0.33333333333333331</v>
      </c>
      <c r="P23" s="10">
        <f t="shared" si="4"/>
        <v>5.6927270070454252</v>
      </c>
      <c r="T23" s="9"/>
      <c r="U23" s="9"/>
      <c r="V23" s="9"/>
      <c r="W23" s="17"/>
      <c r="X23" s="9"/>
    </row>
    <row r="24" spans="2:24">
      <c r="B24" s="9">
        <f t="shared" si="3"/>
        <v>-19.851644077580822</v>
      </c>
      <c r="C24" s="9">
        <f t="shared" si="0"/>
        <v>4.6330410887308768E-4</v>
      </c>
      <c r="D24" s="9">
        <f t="shared" si="1"/>
        <v>1.4171297242380199E-3</v>
      </c>
      <c r="E24" s="9">
        <f t="shared" si="2"/>
        <v>0.99858287027576198</v>
      </c>
      <c r="O24" s="8">
        <v>0.25</v>
      </c>
      <c r="P24" s="10">
        <f t="shared" si="4"/>
        <v>3.2551024980391823</v>
      </c>
      <c r="T24" s="9"/>
      <c r="U24" s="9"/>
      <c r="V24" s="9"/>
      <c r="W24" s="17"/>
      <c r="X24" s="9"/>
    </row>
    <row r="25" spans="2:24">
      <c r="B25" s="9">
        <f t="shared" si="3"/>
        <v>-19.789839431457466</v>
      </c>
      <c r="C25" s="9">
        <f t="shared" si="0"/>
        <v>4.7192225828920323E-4</v>
      </c>
      <c r="D25" s="9">
        <f t="shared" si="1"/>
        <v>1.4460296654934535E-3</v>
      </c>
      <c r="E25" s="9">
        <f t="shared" si="2"/>
        <v>0.99855397033450655</v>
      </c>
      <c r="O25" s="8">
        <v>0.2</v>
      </c>
      <c r="P25" s="10">
        <f t="shared" si="4"/>
        <v>1.5837876642708579</v>
      </c>
      <c r="T25" s="9"/>
      <c r="U25" s="9"/>
      <c r="V25" s="9"/>
      <c r="W25" s="17"/>
      <c r="X25" s="9"/>
    </row>
    <row r="26" spans="2:24">
      <c r="B26" s="9">
        <f t="shared" si="3"/>
        <v>-19.72803478533411</v>
      </c>
      <c r="C26" s="9">
        <f t="shared" si="0"/>
        <v>4.8068235665113047E-4</v>
      </c>
      <c r="D26" s="9">
        <f t="shared" si="1"/>
        <v>1.475466624935029E-3</v>
      </c>
      <c r="E26" s="9">
        <f t="shared" si="2"/>
        <v>0.99852453337506497</v>
      </c>
      <c r="O26" s="8">
        <v>0.1</v>
      </c>
      <c r="P26" s="10">
        <f t="shared" si="4"/>
        <v>-2.8155156554460028</v>
      </c>
      <c r="T26" s="9"/>
      <c r="U26" s="9"/>
      <c r="V26" s="9"/>
      <c r="W26" s="17"/>
      <c r="X26" s="9"/>
    </row>
    <row r="27" spans="2:24">
      <c r="B27" s="9">
        <f t="shared" si="3"/>
        <v>-19.666230139210754</v>
      </c>
      <c r="C27" s="9">
        <f t="shared" si="0"/>
        <v>4.8958636346116196E-4</v>
      </c>
      <c r="D27" s="9">
        <f t="shared" si="1"/>
        <v>1.5054494361177451E-3</v>
      </c>
      <c r="E27" s="9">
        <f t="shared" si="2"/>
        <v>0.99849455056388225</v>
      </c>
      <c r="O27" s="8">
        <v>0.05</v>
      </c>
      <c r="P27" s="10">
        <f t="shared" si="4"/>
        <v>-6.4485362695147401</v>
      </c>
      <c r="T27" s="9"/>
      <c r="U27" s="9"/>
      <c r="V27" s="9"/>
      <c r="W27" s="17"/>
      <c r="X27" s="9"/>
    </row>
    <row r="28" spans="2:24">
      <c r="B28" s="9">
        <f t="shared" si="3"/>
        <v>-19.604425493087398</v>
      </c>
      <c r="C28" s="9">
        <f t="shared" si="0"/>
        <v>4.9863625791338943E-4</v>
      </c>
      <c r="D28" s="9">
        <f t="shared" si="1"/>
        <v>1.5359870543140142E-3</v>
      </c>
      <c r="E28" s="9">
        <f t="shared" si="2"/>
        <v>0.99846401294568599</v>
      </c>
      <c r="T28" s="9"/>
      <c r="U28" s="9"/>
      <c r="V28" s="9"/>
      <c r="W28" s="17"/>
      <c r="X28" s="9"/>
    </row>
    <row r="29" spans="2:24">
      <c r="B29" s="9">
        <f t="shared" si="3"/>
        <v>-19.542620846964041</v>
      </c>
      <c r="C29" s="9">
        <f t="shared" si="0"/>
        <v>5.0783403895327418E-4</v>
      </c>
      <c r="D29" s="9">
        <f t="shared" si="1"/>
        <v>1.5670885577265814E-3</v>
      </c>
      <c r="E29" s="9">
        <f t="shared" si="2"/>
        <v>0.99843291144227342</v>
      </c>
      <c r="T29" s="9"/>
      <c r="U29" s="9"/>
      <c r="V29" s="9"/>
      <c r="W29" s="17"/>
      <c r="X29" s="9"/>
    </row>
    <row r="30" spans="2:24">
      <c r="B30" s="9">
        <f t="shared" si="3"/>
        <v>-19.480816200840685</v>
      </c>
      <c r="C30" s="9">
        <f t="shared" si="0"/>
        <v>5.1718172533451556E-4</v>
      </c>
      <c r="D30" s="9">
        <f t="shared" si="1"/>
        <v>1.598763148715987E-3</v>
      </c>
      <c r="E30" s="9">
        <f t="shared" si="2"/>
        <v>0.99840123685128401</v>
      </c>
      <c r="T30" s="9"/>
      <c r="U30" s="9"/>
      <c r="V30" s="9"/>
      <c r="W30" s="17"/>
      <c r="X30" s="9"/>
    </row>
    <row r="31" spans="2:24">
      <c r="B31" s="9">
        <f t="shared" si="3"/>
        <v>-19.419011554717329</v>
      </c>
      <c r="C31" s="9">
        <f t="shared" si="0"/>
        <v>5.2668135567314413E-4</v>
      </c>
      <c r="D31" s="9">
        <f t="shared" si="1"/>
        <v>1.6310201550251424E-3</v>
      </c>
      <c r="E31" s="9">
        <f t="shared" si="2"/>
        <v>0.99836897984497486</v>
      </c>
      <c r="T31" s="9"/>
      <c r="U31" s="9"/>
      <c r="V31" s="9"/>
      <c r="W31" s="17"/>
      <c r="X31" s="9"/>
    </row>
    <row r="32" spans="2:24">
      <c r="B32" s="9">
        <f t="shared" si="3"/>
        <v>-19.357206908593973</v>
      </c>
      <c r="C32" s="9">
        <f t="shared" si="0"/>
        <v>5.3633498849879125E-4</v>
      </c>
      <c r="D32" s="9">
        <f t="shared" si="1"/>
        <v>1.6638690310066817E-3</v>
      </c>
      <c r="E32" s="9">
        <f t="shared" si="2"/>
        <v>0.99833613096899332</v>
      </c>
      <c r="T32" s="9"/>
      <c r="U32" s="9"/>
      <c r="V32" s="9"/>
      <c r="W32" s="17"/>
      <c r="X32" s="9"/>
    </row>
    <row r="33" spans="2:24">
      <c r="B33" s="9">
        <f t="shared" si="3"/>
        <v>-19.295402262470617</v>
      </c>
      <c r="C33" s="9">
        <f t="shared" si="0"/>
        <v>5.4614470230305949E-4</v>
      </c>
      <c r="D33" s="9">
        <f t="shared" si="1"/>
        <v>1.6973193588565305E-3</v>
      </c>
      <c r="E33" s="9">
        <f t="shared" si="2"/>
        <v>0.99830268064114347</v>
      </c>
      <c r="T33" s="9"/>
      <c r="U33" s="9"/>
      <c r="V33" s="9"/>
      <c r="W33" s="17"/>
      <c r="X33" s="9"/>
    </row>
    <row r="34" spans="2:24">
      <c r="B34" s="9">
        <f t="shared" si="3"/>
        <v>-19.233597616347261</v>
      </c>
      <c r="C34" s="9">
        <f t="shared" si="0"/>
        <v>5.5611259558493271E-4</v>
      </c>
      <c r="D34" s="9">
        <f t="shared" si="1"/>
        <v>1.7313808498506944E-3</v>
      </c>
      <c r="E34" s="9">
        <f t="shared" si="2"/>
        <v>0.99826861915014931</v>
      </c>
      <c r="T34" s="9"/>
      <c r="U34" s="9"/>
      <c r="V34" s="9"/>
      <c r="W34" s="17"/>
      <c r="X34" s="9"/>
    </row>
    <row r="35" spans="2:24">
      <c r="B35" s="9">
        <f t="shared" si="3"/>
        <v>-19.171792970223905</v>
      </c>
      <c r="C35" s="9">
        <f t="shared" si="0"/>
        <v>5.662407868931641E-4</v>
      </c>
      <c r="D35" s="9">
        <f t="shared" si="1"/>
        <v>1.76606334558016E-3</v>
      </c>
      <c r="E35" s="9">
        <f t="shared" si="2"/>
        <v>0.99823393665441984</v>
      </c>
      <c r="T35" s="9"/>
      <c r="U35" s="9"/>
      <c r="V35" s="9"/>
      <c r="W35" s="17"/>
      <c r="X35" s="9"/>
    </row>
    <row r="36" spans="2:24">
      <c r="B36" s="9">
        <f t="shared" si="3"/>
        <v>-19.109988324100549</v>
      </c>
      <c r="C36" s="9">
        <f t="shared" si="0"/>
        <v>5.7653141486557194E-4</v>
      </c>
      <c r="D36" s="9">
        <f t="shared" si="1"/>
        <v>1.8013768191926793E-3</v>
      </c>
      <c r="E36" s="9">
        <f t="shared" si="2"/>
        <v>0.99819862318080732</v>
      </c>
      <c r="T36" s="9"/>
      <c r="U36" s="9"/>
      <c r="V36" s="9"/>
      <c r="W36" s="17"/>
      <c r="X36" s="9"/>
    </row>
    <row r="37" spans="2:24">
      <c r="B37" s="9">
        <f t="shared" si="3"/>
        <v>-19.048183677977192</v>
      </c>
      <c r="C37" s="9">
        <f t="shared" si="0"/>
        <v>5.8698663826518165E-4</v>
      </c>
      <c r="D37" s="9">
        <f t="shared" si="1"/>
        <v>1.8373313766366639E-3</v>
      </c>
      <c r="E37" s="9">
        <f t="shared" si="2"/>
        <v>0.99816266862336334</v>
      </c>
      <c r="T37" s="9"/>
      <c r="U37" s="9"/>
      <c r="V37" s="9"/>
      <c r="W37" s="17"/>
      <c r="X37" s="9"/>
    </row>
    <row r="38" spans="2:24">
      <c r="B38" s="9">
        <f t="shared" si="3"/>
        <v>-18.986379031853836</v>
      </c>
      <c r="C38" s="9">
        <f t="shared" si="0"/>
        <v>5.9760863601314787E-4</v>
      </c>
      <c r="D38" s="9">
        <f t="shared" si="1"/>
        <v>1.873937257903191E-3</v>
      </c>
      <c r="E38" s="9">
        <f t="shared" si="2"/>
        <v>0.99812606274209681</v>
      </c>
      <c r="T38" s="9"/>
      <c r="U38" s="9"/>
      <c r="V38" s="9"/>
      <c r="W38" s="17"/>
      <c r="X38" s="9"/>
    </row>
    <row r="39" spans="2:24">
      <c r="B39" s="9">
        <f t="shared" si="3"/>
        <v>-18.92457438573048</v>
      </c>
      <c r="C39" s="9">
        <f t="shared" si="0"/>
        <v>6.0839960721838834E-4</v>
      </c>
      <c r="D39" s="9">
        <f t="shared" si="1"/>
        <v>1.9112048382754487E-3</v>
      </c>
      <c r="E39" s="9">
        <f t="shared" si="2"/>
        <v>0.99808879516172455</v>
      </c>
      <c r="T39" s="9"/>
      <c r="U39" s="9"/>
      <c r="V39" s="9"/>
      <c r="W39" s="17"/>
      <c r="X39" s="9"/>
    </row>
    <row r="40" spans="2:24">
      <c r="B40" s="9">
        <f t="shared" si="3"/>
        <v>-18.862769739607124</v>
      </c>
      <c r="C40" s="9">
        <f t="shared" si="0"/>
        <v>6.1936177120386121E-4</v>
      </c>
      <c r="D40" s="9">
        <f t="shared" si="1"/>
        <v>1.9491446295769599E-3</v>
      </c>
      <c r="E40" s="9">
        <f t="shared" si="2"/>
        <v>0.99805085537042304</v>
      </c>
      <c r="T40" s="9"/>
      <c r="U40" s="9"/>
      <c r="V40" s="9"/>
      <c r="W40" s="17"/>
      <c r="X40" s="9"/>
    </row>
    <row r="41" spans="2:24">
      <c r="B41" s="9">
        <f t="shared" si="3"/>
        <v>-18.800965093483768</v>
      </c>
      <c r="C41" s="9">
        <f t="shared" si="0"/>
        <v>6.304973675294299E-4</v>
      </c>
      <c r="D41" s="9">
        <f t="shared" si="1"/>
        <v>1.9877672814199165E-3</v>
      </c>
      <c r="E41" s="9">
        <f t="shared" si="2"/>
        <v>0.99801223271858008</v>
      </c>
      <c r="T41" s="9"/>
      <c r="U41" s="9"/>
      <c r="V41" s="9"/>
      <c r="W41" s="17"/>
      <c r="X41" s="9"/>
    </row>
    <row r="42" spans="2:24">
      <c r="B42" s="9">
        <f t="shared" si="3"/>
        <v>-18.739160447360412</v>
      </c>
      <c r="C42" s="9">
        <f t="shared" si="0"/>
        <v>6.4180865601123232E-4</v>
      </c>
      <c r="D42" s="9">
        <f t="shared" si="1"/>
        <v>2.0270835824571787E-3</v>
      </c>
      <c r="E42" s="9">
        <f t="shared" si="2"/>
        <v>0.99797291641754282</v>
      </c>
      <c r="T42" s="9"/>
      <c r="U42" s="9"/>
      <c r="V42" s="9"/>
      <c r="W42" s="17"/>
      <c r="X42" s="9"/>
    </row>
    <row r="43" spans="2:24">
      <c r="B43" s="9">
        <f t="shared" si="3"/>
        <v>-18.677355801237056</v>
      </c>
      <c r="C43" s="9">
        <f t="shared" si="0"/>
        <v>6.5329791673749955E-4</v>
      </c>
      <c r="D43" s="9">
        <f t="shared" si="1"/>
        <v>2.0671044616371592E-3</v>
      </c>
      <c r="E43" s="9">
        <f t="shared" si="2"/>
        <v>0.99793289553836284</v>
      </c>
      <c r="T43" s="9"/>
      <c r="U43" s="9"/>
      <c r="V43" s="9"/>
      <c r="W43" s="17"/>
      <c r="X43" s="9"/>
    </row>
    <row r="44" spans="2:24">
      <c r="B44" s="9">
        <f t="shared" si="3"/>
        <v>-18.6155511551137</v>
      </c>
      <c r="C44" s="9">
        <f t="shared" si="0"/>
        <v>6.6496745008075319E-4</v>
      </c>
      <c r="D44" s="9">
        <f t="shared" si="1"/>
        <v>2.1078409894528249E-3</v>
      </c>
      <c r="E44" s="9">
        <f t="shared" si="2"/>
        <v>0.99789215901054718</v>
      </c>
      <c r="T44" s="9"/>
      <c r="U44" s="9"/>
      <c r="V44" s="9"/>
      <c r="W44" s="17"/>
      <c r="X44" s="9"/>
    </row>
    <row r="45" spans="2:24">
      <c r="B45" s="9">
        <f t="shared" si="3"/>
        <v>-18.553746508990344</v>
      </c>
      <c r="C45" s="9">
        <f t="shared" si="0"/>
        <v>6.7681957670630863E-4</v>
      </c>
      <c r="D45" s="9">
        <f t="shared" si="1"/>
        <v>2.1493043791994682E-3</v>
      </c>
      <c r="E45" s="9">
        <f t="shared" si="2"/>
        <v>0.99785069562080053</v>
      </c>
      <c r="T45" s="9"/>
      <c r="U45" s="9"/>
      <c r="V45" s="9"/>
      <c r="W45" s="17"/>
      <c r="X45" s="9"/>
    </row>
    <row r="46" spans="2:24">
      <c r="B46" s="9">
        <f t="shared" si="3"/>
        <v>-18.491941862866987</v>
      </c>
      <c r="C46" s="9">
        <f t="shared" si="0"/>
        <v>6.8885663757702563E-4</v>
      </c>
      <c r="D46" s="9">
        <f t="shared" si="1"/>
        <v>2.1915059882261501E-3</v>
      </c>
      <c r="E46" s="9">
        <f t="shared" si="2"/>
        <v>0.99780849401177385</v>
      </c>
      <c r="T46" s="9"/>
      <c r="U46" s="9"/>
      <c r="V46" s="9"/>
      <c r="W46" s="17"/>
      <c r="X46" s="9"/>
    </row>
    <row r="47" spans="2:24">
      <c r="B47" s="9">
        <f t="shared" si="3"/>
        <v>-18.430137216743631</v>
      </c>
      <c r="C47" s="9">
        <f t="shared" si="0"/>
        <v>7.0108099395422717E-4</v>
      </c>
      <c r="D47" s="9">
        <f t="shared" si="1"/>
        <v>2.2344573191932504E-3</v>
      </c>
      <c r="E47" s="9">
        <f t="shared" si="2"/>
        <v>0.99776554268080675</v>
      </c>
      <c r="T47" s="9"/>
      <c r="U47" s="9"/>
      <c r="V47" s="9"/>
      <c r="W47" s="17"/>
      <c r="X47" s="9"/>
    </row>
    <row r="48" spans="2:24">
      <c r="B48" s="9">
        <f t="shared" si="3"/>
        <v>-18.368332570620275</v>
      </c>
      <c r="C48" s="9">
        <f t="shared" si="0"/>
        <v>7.1349502739472838E-4</v>
      </c>
      <c r="D48" s="9">
        <f t="shared" si="1"/>
        <v>2.2781700213236888E-3</v>
      </c>
      <c r="E48" s="9">
        <f t="shared" si="2"/>
        <v>0.99772182997867631</v>
      </c>
      <c r="T48" s="9"/>
      <c r="U48" s="9"/>
      <c r="V48" s="9"/>
      <c r="W48" s="17"/>
      <c r="X48" s="9"/>
    </row>
    <row r="49" spans="2:24">
      <c r="B49" s="9">
        <f t="shared" si="3"/>
        <v>-18.306527924496919</v>
      </c>
      <c r="C49" s="9">
        <f t="shared" si="0"/>
        <v>7.2610113974389803E-4</v>
      </c>
      <c r="D49" s="9">
        <f t="shared" si="1"/>
        <v>2.3226558916600304E-3</v>
      </c>
      <c r="E49" s="9">
        <f t="shared" si="2"/>
        <v>0.99767734410833997</v>
      </c>
      <c r="T49" s="9"/>
      <c r="U49" s="9"/>
      <c r="V49" s="9"/>
      <c r="W49" s="17"/>
      <c r="X49" s="9"/>
    </row>
    <row r="50" spans="2:24">
      <c r="B50" s="9">
        <f t="shared" si="3"/>
        <v>-18.244723278373563</v>
      </c>
      <c r="C50" s="9">
        <f t="shared" si="0"/>
        <v>7.3890175312469242E-4</v>
      </c>
      <c r="D50" s="9">
        <f t="shared" si="1"/>
        <v>2.3679268763157069E-3</v>
      </c>
      <c r="E50" s="9">
        <f t="shared" si="2"/>
        <v>0.99763207312368429</v>
      </c>
      <c r="T50" s="9"/>
      <c r="U50" s="9"/>
      <c r="V50" s="9"/>
      <c r="W50" s="17"/>
      <c r="X50" s="9"/>
    </row>
    <row r="51" spans="2:24">
      <c r="B51" s="9">
        <f t="shared" si="3"/>
        <v>-18.182918632250207</v>
      </c>
      <c r="C51" s="9">
        <f t="shared" si="0"/>
        <v>7.5189930992258336E-4</v>
      </c>
      <c r="D51" s="9">
        <f t="shared" si="1"/>
        <v>2.4139950717289027E-3</v>
      </c>
      <c r="E51" s="9">
        <f t="shared" si="2"/>
        <v>0.9975860049282711</v>
      </c>
      <c r="T51" s="9"/>
      <c r="U51" s="9"/>
      <c r="V51" s="9"/>
      <c r="W51" s="17"/>
      <c r="X51" s="9"/>
    </row>
    <row r="52" spans="2:24">
      <c r="B52" s="9">
        <f t="shared" si="3"/>
        <v>-18.121113986126851</v>
      </c>
      <c r="C52" s="9">
        <f t="shared" si="0"/>
        <v>7.6509627276632227E-4</v>
      </c>
      <c r="D52" s="9">
        <f t="shared" si="1"/>
        <v>2.4608727259154417E-3</v>
      </c>
      <c r="E52" s="9">
        <f t="shared" si="2"/>
        <v>0.99753912727408456</v>
      </c>
      <c r="T52" s="9"/>
      <c r="U52" s="9"/>
      <c r="V52" s="9"/>
      <c r="W52" s="17"/>
      <c r="X52" s="9"/>
    </row>
    <row r="53" spans="2:24">
      <c r="B53" s="9">
        <f t="shared" si="3"/>
        <v>-18.059309340003495</v>
      </c>
      <c r="C53" s="9">
        <f t="shared" si="0"/>
        <v>7.7849512450445799E-4</v>
      </c>
      <c r="D53" s="9">
        <f t="shared" si="1"/>
        <v>2.5085722397161225E-3</v>
      </c>
      <c r="E53" s="9">
        <f t="shared" si="2"/>
        <v>0.99749142776028388</v>
      </c>
      <c r="T53" s="9"/>
      <c r="U53" s="9"/>
      <c r="V53" s="9"/>
      <c r="W53" s="17"/>
      <c r="X53" s="9"/>
    </row>
    <row r="54" spans="2:24">
      <c r="B54" s="9">
        <f t="shared" si="3"/>
        <v>-17.997504693880138</v>
      </c>
      <c r="C54" s="9">
        <f t="shared" si="0"/>
        <v>7.9209836817755526E-4</v>
      </c>
      <c r="D54" s="9">
        <f t="shared" si="1"/>
        <v>2.5571061680493834E-3</v>
      </c>
      <c r="E54" s="9">
        <f t="shared" si="2"/>
        <v>0.99744289383195062</v>
      </c>
      <c r="T54" s="9"/>
      <c r="U54" s="9"/>
      <c r="V54" s="9"/>
      <c r="W54" s="17"/>
      <c r="X54" s="9"/>
    </row>
    <row r="55" spans="2:24">
      <c r="B55" s="9">
        <f t="shared" si="3"/>
        <v>-17.935700047756782</v>
      </c>
      <c r="C55" s="9">
        <f t="shared" si="0"/>
        <v>8.0590852698602831E-4</v>
      </c>
      <c r="D55" s="9">
        <f t="shared" si="1"/>
        <v>2.6064872211549739E-3</v>
      </c>
      <c r="E55" s="9">
        <f t="shared" si="2"/>
        <v>0.99739351277884503</v>
      </c>
      <c r="T55" s="9"/>
      <c r="U55" s="9"/>
      <c r="V55" s="9"/>
      <c r="W55" s="17"/>
      <c r="X55" s="9"/>
    </row>
    <row r="56" spans="2:24">
      <c r="B56" s="9">
        <f t="shared" si="3"/>
        <v>-17.873895401633426</v>
      </c>
      <c r="C56" s="9">
        <f t="shared" si="0"/>
        <v>8.1992814425353223E-4</v>
      </c>
      <c r="D56" s="9">
        <f t="shared" si="1"/>
        <v>2.6567282658407354E-3</v>
      </c>
      <c r="E56" s="9">
        <f t="shared" si="2"/>
        <v>0.99734327173415926</v>
      </c>
      <c r="T56" s="9"/>
      <c r="U56" s="9"/>
      <c r="V56" s="9"/>
      <c r="W56" s="17"/>
      <c r="X56" s="9"/>
    </row>
    <row r="57" spans="2:24">
      <c r="B57" s="9">
        <f t="shared" si="3"/>
        <v>-17.81209075551007</v>
      </c>
      <c r="C57" s="9">
        <f t="shared" si="0"/>
        <v>8.3415978338583852E-4</v>
      </c>
      <c r="D57" s="9">
        <f t="shared" si="1"/>
        <v>2.7078423267243856E-3</v>
      </c>
      <c r="E57" s="9">
        <f t="shared" si="2"/>
        <v>0.99729215767327561</v>
      </c>
      <c r="T57" s="9"/>
      <c r="U57" s="9"/>
      <c r="V57" s="9"/>
      <c r="W57" s="17"/>
      <c r="X57" s="9"/>
    </row>
    <row r="58" spans="2:24">
      <c r="B58" s="9">
        <f t="shared" si="3"/>
        <v>-17.750286109386714</v>
      </c>
      <c r="C58" s="9">
        <f t="shared" si="0"/>
        <v>8.486060278251234E-4</v>
      </c>
      <c r="D58" s="9">
        <f t="shared" si="1"/>
        <v>2.7598425874735266E-3</v>
      </c>
      <c r="E58" s="9">
        <f t="shared" si="2"/>
        <v>0.99724015741252647</v>
      </c>
      <c r="T58" s="9"/>
      <c r="U58" s="9"/>
      <c r="V58" s="9"/>
      <c r="W58" s="17"/>
      <c r="X58" s="9"/>
    </row>
    <row r="59" spans="2:24">
      <c r="B59" s="9">
        <f t="shared" si="3"/>
        <v>-17.688481463263358</v>
      </c>
      <c r="C59" s="9">
        <f t="shared" si="0"/>
        <v>8.6326948099960501E-4</v>
      </c>
      <c r="D59" s="9">
        <f t="shared" si="1"/>
        <v>2.8127423920428773E-3</v>
      </c>
      <c r="E59" s="9">
        <f t="shared" si="2"/>
        <v>0.99718725760795712</v>
      </c>
      <c r="T59" s="9"/>
      <c r="U59" s="9"/>
      <c r="V59" s="9"/>
      <c r="W59" s="17"/>
      <c r="X59" s="9"/>
    </row>
    <row r="60" spans="2:24">
      <c r="B60" s="9">
        <f t="shared" si="3"/>
        <v>-17.626676817140002</v>
      </c>
      <c r="C60" s="9">
        <f t="shared" si="0"/>
        <v>8.7815276626845406E-4</v>
      </c>
      <c r="D60" s="9">
        <f t="shared" si="1"/>
        <v>2.8665552459057331E-3</v>
      </c>
      <c r="E60" s="9">
        <f t="shared" si="2"/>
        <v>0.99713344475409427</v>
      </c>
      <c r="T60" s="9"/>
      <c r="U60" s="9"/>
      <c r="V60" s="9"/>
      <c r="W60" s="17"/>
      <c r="X60" s="9"/>
    </row>
    <row r="61" spans="2:24">
      <c r="B61" s="9">
        <f t="shared" si="3"/>
        <v>-17.564872171016646</v>
      </c>
      <c r="C61" s="9">
        <f t="shared" si="0"/>
        <v>8.932585268619181E-4</v>
      </c>
      <c r="D61" s="9">
        <f t="shared" si="1"/>
        <v>2.9212948172883113E-3</v>
      </c>
      <c r="E61" s="9">
        <f t="shared" si="2"/>
        <v>0.99707870518271169</v>
      </c>
      <c r="T61" s="9"/>
      <c r="U61" s="9"/>
      <c r="V61" s="9"/>
      <c r="W61" s="17"/>
      <c r="X61" s="9"/>
    </row>
    <row r="62" spans="2:24">
      <c r="B62" s="9">
        <f t="shared" si="3"/>
        <v>-17.503067524893289</v>
      </c>
      <c r="C62" s="9">
        <f t="shared" si="0"/>
        <v>9.0858942581657472E-4</v>
      </c>
      <c r="D62" s="9">
        <f t="shared" si="1"/>
        <v>2.976974938390109E-3</v>
      </c>
      <c r="E62" s="9">
        <f t="shared" si="2"/>
        <v>0.99702302506160989</v>
      </c>
      <c r="T62" s="9"/>
      <c r="U62" s="9"/>
      <c r="V62" s="9"/>
      <c r="W62" s="17"/>
      <c r="X62" s="9"/>
    </row>
    <row r="63" spans="2:24">
      <c r="B63" s="9">
        <f t="shared" si="3"/>
        <v>-17.441262878769933</v>
      </c>
      <c r="C63" s="9">
        <f t="shared" si="0"/>
        <v>9.2414814590566793E-4</v>
      </c>
      <c r="D63" s="9">
        <f t="shared" si="1"/>
        <v>3.0336096066108098E-3</v>
      </c>
      <c r="E63" s="9">
        <f t="shared" si="2"/>
        <v>0.99696639039338919</v>
      </c>
      <c r="T63" s="9"/>
      <c r="U63" s="9"/>
      <c r="V63" s="9"/>
      <c r="W63" s="17"/>
      <c r="X63" s="9"/>
    </row>
    <row r="64" spans="2:24">
      <c r="B64" s="9">
        <f t="shared" si="3"/>
        <v>-17.379458232646577</v>
      </c>
      <c r="C64" s="9">
        <f t="shared" si="0"/>
        <v>9.3993738956442928E-4</v>
      </c>
      <c r="D64" s="9">
        <f t="shared" si="1"/>
        <v>3.0912129857658677E-3</v>
      </c>
      <c r="E64" s="9">
        <f t="shared" si="2"/>
        <v>0.99690878701423413</v>
      </c>
      <c r="T64" s="9"/>
      <c r="U64" s="9"/>
      <c r="V64" s="9"/>
      <c r="W64" s="17"/>
      <c r="X64" s="9"/>
    </row>
    <row r="65" spans="2:24">
      <c r="B65" s="9">
        <f t="shared" si="3"/>
        <v>-17.317653586523221</v>
      </c>
      <c r="C65" s="9">
        <f t="shared" si="0"/>
        <v>9.5595987881035146E-4</v>
      </c>
      <c r="D65" s="9">
        <f t="shared" si="1"/>
        <v>3.1497994072979818E-3</v>
      </c>
      <c r="E65" s="9">
        <f t="shared" si="2"/>
        <v>0.99685020059270202</v>
      </c>
      <c r="T65" s="9"/>
      <c r="U65" s="9"/>
      <c r="V65" s="9"/>
      <c r="W65" s="17"/>
      <c r="X65" s="9"/>
    </row>
    <row r="66" spans="2:24">
      <c r="B66" s="9">
        <f t="shared" si="3"/>
        <v>-17.255848940399865</v>
      </c>
      <c r="C66" s="9">
        <f t="shared" si="0"/>
        <v>9.7221835515830582E-4</v>
      </c>
      <c r="D66" s="9">
        <f t="shared" si="1"/>
        <v>3.2093833714883502E-3</v>
      </c>
      <c r="E66" s="9">
        <f t="shared" si="2"/>
        <v>0.99679061662851165</v>
      </c>
      <c r="T66" s="9"/>
      <c r="U66" s="9"/>
      <c r="V66" s="9"/>
      <c r="W66" s="17"/>
      <c r="X66" s="9"/>
    </row>
    <row r="67" spans="2:24">
      <c r="B67" s="9">
        <f t="shared" si="3"/>
        <v>-17.194044294276509</v>
      </c>
      <c r="C67" s="9">
        <f t="shared" si="0"/>
        <v>9.8871557953047269E-4</v>
      </c>
      <c r="D67" s="9">
        <f t="shared" si="1"/>
        <v>3.2699795486543781E-3</v>
      </c>
      <c r="E67" s="9">
        <f t="shared" si="2"/>
        <v>0.99673002045134562</v>
      </c>
      <c r="T67" s="9"/>
      <c r="U67" s="9"/>
      <c r="V67" s="9"/>
      <c r="W67" s="17"/>
      <c r="X67" s="9"/>
    </row>
    <row r="68" spans="2:24">
      <c r="B68" s="9">
        <f t="shared" si="3"/>
        <v>-17.132239648153153</v>
      </c>
      <c r="C68" s="9">
        <f t="shared" si="0"/>
        <v>1.0054543321609908E-3</v>
      </c>
      <c r="D68" s="9">
        <f t="shared" si="1"/>
        <v>3.3316027803502735E-3</v>
      </c>
      <c r="E68" s="9">
        <f t="shared" si="2"/>
        <v>0.99666839721964973</v>
      </c>
      <c r="T68" s="9"/>
      <c r="U68" s="9"/>
      <c r="V68" s="9"/>
      <c r="W68" s="17"/>
      <c r="X68" s="9"/>
    </row>
    <row r="69" spans="2:24">
      <c r="B69" s="9">
        <f t="shared" si="3"/>
        <v>-17.070435002029797</v>
      </c>
      <c r="C69" s="9">
        <f t="shared" si="0"/>
        <v>1.0224374124952686E-3</v>
      </c>
      <c r="D69" s="9">
        <f t="shared" si="1"/>
        <v>3.3942680805550962E-3</v>
      </c>
      <c r="E69" s="9">
        <f t="shared" si="2"/>
        <v>0.9966057319194449</v>
      </c>
      <c r="T69" s="9"/>
      <c r="U69" s="9"/>
      <c r="V69" s="9"/>
      <c r="W69" s="17"/>
      <c r="X69" s="9"/>
    </row>
    <row r="70" spans="2:24">
      <c r="B70" s="9">
        <f t="shared" si="3"/>
        <v>-17.00863035590644</v>
      </c>
      <c r="C70" s="9">
        <f t="shared" si="0"/>
        <v>1.0396676390838941E-3</v>
      </c>
      <c r="D70" s="9">
        <f t="shared" si="1"/>
        <v>3.4579906368579216E-3</v>
      </c>
      <c r="E70" s="9">
        <f t="shared" si="2"/>
        <v>0.99654200936314208</v>
      </c>
      <c r="T70" s="9"/>
      <c r="U70" s="9"/>
      <c r="V70" s="9"/>
      <c r="W70" s="17"/>
      <c r="X70" s="9"/>
    </row>
    <row r="71" spans="2:24">
      <c r="B71" s="9">
        <f t="shared" si="3"/>
        <v>-16.946825709783084</v>
      </c>
      <c r="C71" s="9">
        <f t="shared" si="0"/>
        <v>1.0571478494710608E-3</v>
      </c>
      <c r="D71" s="9">
        <f t="shared" si="1"/>
        <v>3.5227858116347877E-3</v>
      </c>
      <c r="E71" s="9">
        <f t="shared" si="2"/>
        <v>0.99647721418836521</v>
      </c>
      <c r="T71" s="9"/>
      <c r="U71" s="9"/>
      <c r="V71" s="9"/>
      <c r="W71" s="17"/>
      <c r="X71" s="9"/>
    </row>
    <row r="72" spans="2:24">
      <c r="B72" s="9">
        <f t="shared" si="3"/>
        <v>-16.885021063659728</v>
      </c>
      <c r="C72" s="9">
        <f t="shared" ref="C72:C135" si="5">IFERROR((1/(SQRT(2*PI()*$B$4^2)))*(EXP((-((B72-$B$3)^2))/(2*$B$4^2))),0)</f>
        <v>1.0748809000774701E-3</v>
      </c>
      <c r="D72" s="9">
        <f t="shared" ref="D72:D135" si="6">NORMDIST(B72,$B$3,$B$4,1)</f>
        <v>3.5886691432183149E-3</v>
      </c>
      <c r="E72" s="9">
        <f t="shared" ref="E72:E135" si="7">1-D72</f>
        <v>0.99641133085678169</v>
      </c>
      <c r="T72" s="9"/>
      <c r="U72" s="9"/>
      <c r="V72" s="9"/>
      <c r="W72" s="17"/>
      <c r="X72" s="9"/>
    </row>
    <row r="73" spans="2:24">
      <c r="B73" s="9">
        <f t="shared" ref="B73:B136" si="8">B72+(-$B$7+$B$1007)/1000</f>
        <v>-16.823216417536372</v>
      </c>
      <c r="C73" s="9">
        <f t="shared" si="5"/>
        <v>1.0928696660776063E-3</v>
      </c>
      <c r="D73" s="9">
        <f t="shared" si="6"/>
        <v>3.6556563470628856E-3</v>
      </c>
      <c r="E73" s="9">
        <f t="shared" si="7"/>
        <v>0.99634434365293711</v>
      </c>
      <c r="T73" s="9"/>
      <c r="U73" s="9"/>
      <c r="V73" s="9"/>
      <c r="W73" s="17"/>
      <c r="X73" s="9"/>
    </row>
    <row r="74" spans="2:24">
      <c r="B74" s="9">
        <f t="shared" si="8"/>
        <v>-16.761411771413016</v>
      </c>
      <c r="C74" s="9">
        <f t="shared" si="5"/>
        <v>1.1111170412713546E-3</v>
      </c>
      <c r="D74" s="9">
        <f t="shared" si="6"/>
        <v>3.7237633168973883E-3</v>
      </c>
      <c r="E74" s="9">
        <f t="shared" si="7"/>
        <v>0.99627623668310261</v>
      </c>
      <c r="T74" s="9"/>
      <c r="U74" s="9"/>
      <c r="V74" s="9"/>
      <c r="W74" s="17"/>
      <c r="X74" s="9"/>
    </row>
    <row r="75" spans="2:24">
      <c r="B75" s="9">
        <f t="shared" si="8"/>
        <v>-16.69960712528966</v>
      </c>
      <c r="C75" s="9">
        <f t="shared" si="5"/>
        <v>1.1296259379498777E-3</v>
      </c>
      <c r="D75" s="9">
        <f t="shared" si="6"/>
        <v>3.7930061258728553E-3</v>
      </c>
      <c r="E75" s="9">
        <f t="shared" si="7"/>
        <v>0.99620699387412714</v>
      </c>
      <c r="T75" s="9"/>
      <c r="U75" s="9"/>
      <c r="V75" s="9"/>
      <c r="W75" s="17"/>
      <c r="X75" s="9"/>
    </row>
    <row r="76" spans="2:24">
      <c r="B76" s="9">
        <f t="shared" si="8"/>
        <v>-16.637802479166304</v>
      </c>
      <c r="C76" s="9">
        <f t="shared" si="5"/>
        <v>1.1483992867556869E-3</v>
      </c>
      <c r="D76" s="9">
        <f t="shared" si="6"/>
        <v>3.8634010277017738E-3</v>
      </c>
      <c r="E76" s="9">
        <f t="shared" si="7"/>
        <v>0.99613659897229823</v>
      </c>
      <c r="T76" s="9"/>
      <c r="U76" s="9"/>
      <c r="V76" s="9"/>
      <c r="W76" s="17"/>
      <c r="X76" s="9"/>
    </row>
    <row r="77" spans="2:24">
      <c r="B77" s="9">
        <f t="shared" si="8"/>
        <v>-16.575997833042948</v>
      </c>
      <c r="C77" s="9">
        <f t="shared" si="5"/>
        <v>1.1674400365368424E-3</v>
      </c>
      <c r="D77" s="9">
        <f t="shared" si="6"/>
        <v>3.9349644577874043E-3</v>
      </c>
      <c r="E77" s="9">
        <f t="shared" si="7"/>
        <v>0.9960650355422126</v>
      </c>
      <c r="T77" s="9"/>
      <c r="U77" s="9"/>
      <c r="V77" s="9"/>
      <c r="W77" s="17"/>
      <c r="X77" s="9"/>
    </row>
    <row r="78" spans="2:24">
      <c r="B78" s="9">
        <f t="shared" si="8"/>
        <v>-16.514193186919591</v>
      </c>
      <c r="C78" s="9">
        <f t="shared" si="5"/>
        <v>1.1867511541952336E-3</v>
      </c>
      <c r="D78" s="9">
        <f t="shared" si="6"/>
        <v>4.0077130343434408E-3</v>
      </c>
      <c r="E78" s="9">
        <f t="shared" si="7"/>
        <v>0.99599228696565656</v>
      </c>
      <c r="T78" s="9"/>
      <c r="U78" s="9"/>
      <c r="V78" s="9"/>
      <c r="W78" s="17"/>
      <c r="X78" s="9"/>
    </row>
    <row r="79" spans="2:24">
      <c r="B79" s="9">
        <f t="shared" si="8"/>
        <v>-16.452388540796235</v>
      </c>
      <c r="C79" s="9">
        <f t="shared" si="5"/>
        <v>1.2063356245288518E-3</v>
      </c>
      <c r="D79" s="9">
        <f t="shared" si="6"/>
        <v>4.0816635595065653E-3</v>
      </c>
      <c r="E79" s="9">
        <f t="shared" si="7"/>
        <v>0.99591833644049343</v>
      </c>
      <c r="T79" s="9"/>
      <c r="U79" s="9"/>
      <c r="V79" s="9"/>
      <c r="W79" s="17"/>
      <c r="X79" s="9"/>
    </row>
    <row r="80" spans="2:24">
      <c r="B80" s="9">
        <f t="shared" si="8"/>
        <v>-16.390583894672879</v>
      </c>
      <c r="C80" s="9">
        <f t="shared" si="5"/>
        <v>1.2261964500680123E-3</v>
      </c>
      <c r="D80" s="9">
        <f t="shared" si="6"/>
        <v>4.1568330204362347E-3</v>
      </c>
      <c r="E80" s="9">
        <f t="shared" si="7"/>
        <v>0.99584316697956377</v>
      </c>
      <c r="T80" s="9"/>
      <c r="U80" s="9"/>
      <c r="V80" s="9"/>
      <c r="W80" s="17"/>
      <c r="X80" s="9"/>
    </row>
    <row r="81" spans="2:24">
      <c r="B81" s="9">
        <f t="shared" si="8"/>
        <v>-16.328779248549523</v>
      </c>
      <c r="C81" s="9">
        <f t="shared" si="5"/>
        <v>1.2463366509054519E-3</v>
      </c>
      <c r="D81" s="9">
        <f t="shared" si="6"/>
        <v>4.233238590406585E-3</v>
      </c>
      <c r="E81" s="9">
        <f t="shared" si="7"/>
        <v>0.99576676140959341</v>
      </c>
      <c r="T81" s="9"/>
      <c r="U81" s="9"/>
      <c r="V81" s="9"/>
      <c r="W81" s="17"/>
      <c r="X81" s="9"/>
    </row>
    <row r="82" spans="2:24">
      <c r="B82" s="9">
        <f t="shared" si="8"/>
        <v>-16.266974602426167</v>
      </c>
      <c r="C82" s="9">
        <f t="shared" si="5"/>
        <v>1.2667592645202489E-3</v>
      </c>
      <c r="D82" s="9">
        <f t="shared" si="6"/>
        <v>4.3108976298846802E-3</v>
      </c>
      <c r="E82" s="9">
        <f t="shared" si="7"/>
        <v>0.99568910237011532</v>
      </c>
      <c r="T82" s="9"/>
      <c r="U82" s="9"/>
      <c r="V82" s="9"/>
      <c r="W82" s="17"/>
      <c r="X82" s="9"/>
    </row>
    <row r="83" spans="2:24">
      <c r="B83" s="9">
        <f t="shared" si="8"/>
        <v>-16.205169956302811</v>
      </c>
      <c r="C83" s="9">
        <f t="shared" si="5"/>
        <v>1.2874673455954952E-3</v>
      </c>
      <c r="D83" s="9">
        <f t="shared" si="6"/>
        <v>4.389827687600989E-3</v>
      </c>
      <c r="E83" s="9">
        <f t="shared" si="7"/>
        <v>0.99561017231239901</v>
      </c>
      <c r="T83" s="9"/>
      <c r="U83" s="9"/>
      <c r="V83" s="9"/>
      <c r="W83" s="17"/>
      <c r="X83" s="9"/>
    </row>
    <row r="84" spans="2:24">
      <c r="B84" s="9">
        <f t="shared" si="8"/>
        <v>-16.143365310179455</v>
      </c>
      <c r="C84" s="9">
        <f t="shared" si="5"/>
        <v>1.3084639658296675E-3</v>
      </c>
      <c r="D84" s="9">
        <f t="shared" si="6"/>
        <v>4.4700465016063173E-3</v>
      </c>
      <c r="E84" s="9">
        <f t="shared" si="7"/>
        <v>0.99552995349839368</v>
      </c>
      <c r="T84" s="9"/>
      <c r="U84" s="9"/>
      <c r="V84" s="9"/>
      <c r="W84" s="17"/>
      <c r="X84" s="9"/>
    </row>
    <row r="85" spans="2:24">
      <c r="B85" s="9">
        <f t="shared" si="8"/>
        <v>-16.081560664056099</v>
      </c>
      <c r="C85" s="9">
        <f t="shared" si="5"/>
        <v>1.329752213741634E-3</v>
      </c>
      <c r="D85" s="9">
        <f t="shared" si="6"/>
        <v>4.5515720003179716E-3</v>
      </c>
      <c r="E85" s="9">
        <f t="shared" si="7"/>
        <v>0.99544842799968203</v>
      </c>
      <c r="T85" s="9"/>
      <c r="U85" s="9"/>
      <c r="V85" s="9"/>
      <c r="W85" s="17"/>
      <c r="X85" s="9"/>
    </row>
    <row r="86" spans="2:24">
      <c r="B86" s="9">
        <f t="shared" si="8"/>
        <v>-16.019756017932743</v>
      </c>
      <c r="C86" s="9">
        <f t="shared" si="5"/>
        <v>1.3513351944692378E-3</v>
      </c>
      <c r="D86" s="9">
        <f t="shared" si="6"/>
        <v>4.6344223035518217E-3</v>
      </c>
      <c r="E86" s="9">
        <f t="shared" si="7"/>
        <v>0.99536557769644818</v>
      </c>
      <c r="T86" s="9"/>
      <c r="U86" s="9"/>
      <c r="V86" s="9"/>
      <c r="W86" s="17"/>
      <c r="X86" s="9"/>
    </row>
    <row r="87" spans="2:24">
      <c r="B87" s="9">
        <f t="shared" si="8"/>
        <v>-15.957951371809386</v>
      </c>
      <c r="C87" s="9">
        <f t="shared" si="5"/>
        <v>1.3732160295614028E-3</v>
      </c>
      <c r="D87" s="9">
        <f t="shared" si="6"/>
        <v>4.7186157235447057E-3</v>
      </c>
      <c r="E87" s="9">
        <f t="shared" si="7"/>
        <v>0.99528138427645529</v>
      </c>
      <c r="T87" s="9"/>
      <c r="U87" s="9"/>
      <c r="V87" s="9"/>
      <c r="W87" s="17"/>
      <c r="X87" s="9"/>
    </row>
    <row r="88" spans="2:24">
      <c r="B88" s="9">
        <f t="shared" si="8"/>
        <v>-15.89614672568603</v>
      </c>
      <c r="C88" s="9">
        <f t="shared" si="5"/>
        <v>1.3953978567637006E-3</v>
      </c>
      <c r="D88" s="9">
        <f t="shared" si="6"/>
        <v>4.8041707659607358E-3</v>
      </c>
      <c r="E88" s="9">
        <f t="shared" si="7"/>
        <v>0.99519582923403926</v>
      </c>
      <c r="T88" s="9"/>
      <c r="U88" s="9"/>
      <c r="V88" s="9"/>
      <c r="W88" s="17"/>
      <c r="X88" s="9"/>
    </row>
    <row r="89" spans="2:24">
      <c r="B89" s="9">
        <f t="shared" si="8"/>
        <v>-15.834342079562674</v>
      </c>
      <c r="C89" s="9">
        <f t="shared" si="5"/>
        <v>1.4178838297973168E-3</v>
      </c>
      <c r="D89" s="9">
        <f t="shared" si="6"/>
        <v>4.8911061308860582E-3</v>
      </c>
      <c r="E89" s="9">
        <f t="shared" si="7"/>
        <v>0.99510889386911394</v>
      </c>
      <c r="T89" s="9"/>
      <c r="U89" s="9"/>
      <c r="V89" s="9"/>
      <c r="W89" s="17"/>
      <c r="X89" s="9"/>
    </row>
    <row r="90" spans="2:24">
      <c r="B90" s="9">
        <f t="shared" si="8"/>
        <v>-15.772537433439318</v>
      </c>
      <c r="C90" s="9">
        <f t="shared" si="5"/>
        <v>1.4406771181313797E-3</v>
      </c>
      <c r="D90" s="9">
        <f t="shared" si="6"/>
        <v>4.9794407138102903E-3</v>
      </c>
      <c r="E90" s="9">
        <f t="shared" si="7"/>
        <v>0.99502055928618971</v>
      </c>
      <c r="T90" s="9"/>
      <c r="U90" s="9"/>
      <c r="V90" s="9"/>
      <c r="W90" s="17"/>
      <c r="X90" s="9"/>
    </row>
    <row r="91" spans="2:24">
      <c r="B91" s="9">
        <f t="shared" si="8"/>
        <v>-15.710732787315962</v>
      </c>
      <c r="C91" s="9">
        <f t="shared" si="5"/>
        <v>1.4637809067485723E-3</v>
      </c>
      <c r="D91" s="9">
        <f t="shared" si="6"/>
        <v>5.0691936065904164E-3</v>
      </c>
      <c r="E91" s="9">
        <f t="shared" si="7"/>
        <v>0.99493080639340958</v>
      </c>
      <c r="T91" s="9"/>
      <c r="U91" s="9"/>
      <c r="V91" s="9"/>
      <c r="W91" s="17"/>
      <c r="X91" s="9"/>
    </row>
    <row r="92" spans="2:24">
      <c r="B92" s="9">
        <f t="shared" si="8"/>
        <v>-15.648928141192606</v>
      </c>
      <c r="C92" s="9">
        <f t="shared" si="5"/>
        <v>1.4871983959039875E-3</v>
      </c>
      <c r="D92" s="9">
        <f t="shared" si="6"/>
        <v>5.160384098404136E-3</v>
      </c>
      <c r="E92" s="9">
        <f t="shared" si="7"/>
        <v>0.99483961590159586</v>
      </c>
      <c r="T92" s="9"/>
      <c r="U92" s="9"/>
      <c r="V92" s="9"/>
      <c r="W92" s="17"/>
      <c r="X92" s="9"/>
    </row>
    <row r="93" spans="2:24">
      <c r="B93" s="9">
        <f t="shared" si="8"/>
        <v>-15.58712349506925</v>
      </c>
      <c r="C93" s="9">
        <f t="shared" si="5"/>
        <v>1.5109328008771799E-3</v>
      </c>
      <c r="D93" s="9">
        <f t="shared" si="6"/>
        <v>5.2530316766850049E-3</v>
      </c>
      <c r="E93" s="9">
        <f t="shared" si="7"/>
        <v>0.994746968323315</v>
      </c>
      <c r="T93" s="9"/>
      <c r="U93" s="9"/>
      <c r="V93" s="9"/>
      <c r="W93" s="17"/>
      <c r="X93" s="9"/>
    </row>
    <row r="94" spans="2:24">
      <c r="B94" s="9">
        <f t="shared" si="8"/>
        <v>-15.525318848945894</v>
      </c>
      <c r="C94" s="9">
        <f t="shared" si="5"/>
        <v>1.5349873517173415E-3</v>
      </c>
      <c r="D94" s="9">
        <f t="shared" si="6"/>
        <v>5.3471560280438091E-3</v>
      </c>
      <c r="E94" s="9">
        <f t="shared" si="7"/>
        <v>0.99465284397195619</v>
      </c>
      <c r="T94" s="9"/>
      <c r="U94" s="9"/>
      <c r="V94" s="9"/>
      <c r="W94" s="17"/>
      <c r="X94" s="9"/>
    </row>
    <row r="95" spans="2:24">
      <c r="B95" s="9">
        <f t="shared" si="8"/>
        <v>-15.463514202822537</v>
      </c>
      <c r="C95" s="9">
        <f t="shared" si="5"/>
        <v>1.5593652929815703E-3</v>
      </c>
      <c r="D95" s="9">
        <f t="shared" si="6"/>
        <v>5.4427770391725083E-3</v>
      </c>
      <c r="E95" s="9">
        <f t="shared" si="7"/>
        <v>0.99455722296082749</v>
      </c>
      <c r="T95" s="9"/>
      <c r="U95" s="9"/>
      <c r="V95" s="9"/>
      <c r="W95" s="17"/>
      <c r="X95" s="9"/>
    </row>
    <row r="96" spans="2:24">
      <c r="B96" s="9">
        <f t="shared" si="8"/>
        <v>-15.401709556699181</v>
      </c>
      <c r="C96" s="9">
        <f t="shared" si="5"/>
        <v>1.5840698834661746E-3</v>
      </c>
      <c r="D96" s="9">
        <f t="shared" si="6"/>
        <v>5.539914797733525E-3</v>
      </c>
      <c r="E96" s="9">
        <f t="shared" si="7"/>
        <v>0.99446008520226647</v>
      </c>
      <c r="T96" s="9"/>
      <c r="U96" s="9"/>
      <c r="V96" s="9"/>
      <c r="W96" s="17"/>
      <c r="X96" s="9"/>
    </row>
    <row r="97" spans="2:24">
      <c r="B97" s="9">
        <f t="shared" si="8"/>
        <v>-15.339904910575825</v>
      </c>
      <c r="C97" s="9">
        <f t="shared" si="5"/>
        <v>1.6091043959309576E-3</v>
      </c>
      <c r="D97" s="9">
        <f t="shared" si="6"/>
        <v>5.6385895932313801E-3</v>
      </c>
      <c r="E97" s="9">
        <f t="shared" si="7"/>
        <v>0.99436141040676862</v>
      </c>
      <c r="T97" s="9"/>
      <c r="U97" s="9"/>
      <c r="V97" s="9"/>
      <c r="W97" s="17"/>
      <c r="X97" s="9"/>
    </row>
    <row r="98" spans="2:24">
      <c r="B98" s="9">
        <f t="shared" si="8"/>
        <v>-15.278100264452469</v>
      </c>
      <c r="C98" s="9">
        <f t="shared" si="5"/>
        <v>1.6344721168164475E-3</v>
      </c>
      <c r="D98" s="9">
        <f t="shared" si="6"/>
        <v>5.7388219178660105E-3</v>
      </c>
      <c r="E98" s="9">
        <f t="shared" si="7"/>
        <v>0.99426117808213399</v>
      </c>
      <c r="T98" s="9"/>
      <c r="U98" s="9"/>
      <c r="V98" s="9"/>
      <c r="W98" s="17"/>
      <c r="X98" s="9"/>
    </row>
    <row r="99" spans="2:24">
      <c r="B99" s="9">
        <f t="shared" si="8"/>
        <v>-15.216295618329113</v>
      </c>
      <c r="C99" s="9">
        <f t="shared" si="5"/>
        <v>1.6601763459540163E-3</v>
      </c>
      <c r="D99" s="9">
        <f t="shared" si="6"/>
        <v>5.8406324673699883E-3</v>
      </c>
      <c r="E99" s="9">
        <f t="shared" si="7"/>
        <v>0.99415936753263001</v>
      </c>
      <c r="T99" s="9"/>
      <c r="U99" s="9"/>
      <c r="V99" s="9"/>
      <c r="W99" s="17"/>
      <c r="X99" s="9"/>
    </row>
    <row r="100" spans="2:24">
      <c r="B100" s="9">
        <f t="shared" si="8"/>
        <v>-15.154490972205757</v>
      </c>
      <c r="C100" s="9">
        <f t="shared" si="5"/>
        <v>1.6862203962688463E-3</v>
      </c>
      <c r="D100" s="9">
        <f t="shared" si="6"/>
        <v>5.9440421418277545E-3</v>
      </c>
      <c r="E100" s="9">
        <f t="shared" si="7"/>
        <v>0.99405595785817225</v>
      </c>
      <c r="T100" s="9"/>
      <c r="U100" s="9"/>
      <c r="V100" s="9"/>
      <c r="W100" s="17"/>
      <c r="X100" s="9"/>
    </row>
    <row r="101" spans="2:24">
      <c r="B101" s="9">
        <f t="shared" si="8"/>
        <v>-15.092686326082401</v>
      </c>
      <c r="C101" s="9">
        <f t="shared" si="5"/>
        <v>1.712607593475699E-3</v>
      </c>
      <c r="D101" s="9">
        <f t="shared" si="6"/>
        <v>6.0490720464736469E-3</v>
      </c>
      <c r="E101" s="9">
        <f t="shared" si="7"/>
        <v>0.99395092795352635</v>
      </c>
      <c r="T101" s="9"/>
      <c r="U101" s="9"/>
      <c r="V101" s="9"/>
      <c r="W101" s="17"/>
      <c r="X101" s="9"/>
    </row>
    <row r="102" spans="2:24">
      <c r="B102" s="9">
        <f t="shared" si="8"/>
        <v>-15.030881679959045</v>
      </c>
      <c r="C102" s="9">
        <f t="shared" si="5"/>
        <v>1.7393412757674435E-3</v>
      </c>
      <c r="D102" s="9">
        <f t="shared" si="6"/>
        <v>6.1557434924746079E-3</v>
      </c>
      <c r="E102" s="9">
        <f t="shared" si="7"/>
        <v>0.99384425650752539</v>
      </c>
      <c r="T102" s="9"/>
      <c r="U102" s="9"/>
      <c r="V102" s="9"/>
      <c r="W102" s="17"/>
      <c r="X102" s="9"/>
    </row>
    <row r="103" spans="2:24">
      <c r="B103" s="9">
        <f t="shared" si="8"/>
        <v>-14.969077033835688</v>
      </c>
      <c r="C103" s="9">
        <f t="shared" si="5"/>
        <v>1.7664247934963081E-3</v>
      </c>
      <c r="D103" s="9">
        <f t="shared" si="6"/>
        <v>6.2640779976905758E-3</v>
      </c>
      <c r="E103" s="9">
        <f t="shared" si="7"/>
        <v>0.99373592200230942</v>
      </c>
      <c r="T103" s="9"/>
      <c r="U103" s="9"/>
      <c r="V103" s="9"/>
      <c r="W103" s="17"/>
      <c r="X103" s="9"/>
    </row>
    <row r="104" spans="2:24">
      <c r="B104" s="9">
        <f t="shared" si="8"/>
        <v>-14.907272387712332</v>
      </c>
      <c r="C104" s="9">
        <f t="shared" si="5"/>
        <v>1.7938615088477958E-3</v>
      </c>
      <c r="D104" s="9">
        <f t="shared" si="6"/>
        <v>6.3740972874160029E-3</v>
      </c>
      <c r="E104" s="9">
        <f t="shared" si="7"/>
        <v>0.993625902712584</v>
      </c>
      <c r="T104" s="9"/>
      <c r="U104" s="9"/>
      <c r="V104" s="9"/>
      <c r="W104" s="17"/>
      <c r="X104" s="9"/>
    </row>
    <row r="105" spans="2:24">
      <c r="B105" s="9">
        <f t="shared" si="8"/>
        <v>-14.845467741588976</v>
      </c>
      <c r="C105" s="9">
        <f t="shared" si="5"/>
        <v>1.8216547955072608E-3</v>
      </c>
      <c r="D105" s="9">
        <f t="shared" si="6"/>
        <v>6.4858232951015005E-3</v>
      </c>
      <c r="E105" s="9">
        <f t="shared" si="7"/>
        <v>0.9935141767048985</v>
      </c>
      <c r="T105" s="9"/>
      <c r="U105" s="9"/>
      <c r="V105" s="9"/>
      <c r="W105" s="17"/>
      <c r="X105" s="9"/>
    </row>
    <row r="106" spans="2:24">
      <c r="B106" s="9">
        <f t="shared" si="8"/>
        <v>-14.78366309546562</v>
      </c>
      <c r="C106" s="9">
        <f t="shared" si="5"/>
        <v>1.849808038319062E-3</v>
      </c>
      <c r="D106" s="9">
        <f t="shared" si="6"/>
        <v>6.5992781630530573E-3</v>
      </c>
      <c r="E106" s="9">
        <f t="shared" si="7"/>
        <v>0.99340072183694694</v>
      </c>
      <c r="T106" s="9"/>
      <c r="U106" s="9"/>
      <c r="V106" s="9"/>
      <c r="W106" s="17"/>
      <c r="X106" s="9"/>
    </row>
    <row r="107" spans="2:24">
      <c r="B107" s="9">
        <f t="shared" si="8"/>
        <v>-14.721858449342264</v>
      </c>
      <c r="C107" s="9">
        <f t="shared" si="5"/>
        <v>1.878324632938299E-3</v>
      </c>
      <c r="D107" s="9">
        <f t="shared" si="6"/>
        <v>6.7144842431128282E-3</v>
      </c>
      <c r="E107" s="9">
        <f t="shared" si="7"/>
        <v>0.99328551575688717</v>
      </c>
      <c r="T107" s="9"/>
      <c r="U107" s="9"/>
      <c r="V107" s="9"/>
      <c r="W107" s="17"/>
      <c r="X107" s="9"/>
    </row>
    <row r="108" spans="2:24">
      <c r="B108" s="9">
        <f t="shared" si="8"/>
        <v>-14.660053803218908</v>
      </c>
      <c r="C108" s="9">
        <f t="shared" si="5"/>
        <v>1.907207985475073E-3</v>
      </c>
      <c r="D108" s="9">
        <f t="shared" si="6"/>
        <v>6.8314640973143881E-3</v>
      </c>
      <c r="E108" s="9">
        <f t="shared" si="7"/>
        <v>0.99316853590268561</v>
      </c>
      <c r="T108" s="9"/>
      <c r="U108" s="9"/>
      <c r="V108" s="9"/>
      <c r="W108" s="17"/>
      <c r="X108" s="9"/>
    </row>
    <row r="109" spans="2:24">
      <c r="B109" s="9">
        <f t="shared" si="8"/>
        <v>-14.598249157095552</v>
      </c>
      <c r="C109" s="9">
        <f t="shared" si="5"/>
        <v>1.9364615121312424E-3</v>
      </c>
      <c r="D109" s="9">
        <f t="shared" si="6"/>
        <v>6.9502404985183341E-3</v>
      </c>
      <c r="E109" s="9">
        <f t="shared" si="7"/>
        <v>0.99304975950148167</v>
      </c>
      <c r="T109" s="9"/>
      <c r="U109" s="9"/>
      <c r="V109" s="9"/>
      <c r="W109" s="17"/>
      <c r="X109" s="9"/>
    </row>
    <row r="110" spans="2:24">
      <c r="B110" s="9">
        <f t="shared" si="8"/>
        <v>-14.536444510972196</v>
      </c>
      <c r="C110" s="9">
        <f t="shared" si="5"/>
        <v>1.9660886388296476E-3</v>
      </c>
      <c r="D110" s="9">
        <f t="shared" si="6"/>
        <v>7.0708364310251293E-3</v>
      </c>
      <c r="E110" s="9">
        <f t="shared" si="7"/>
        <v>0.99292916356897487</v>
      </c>
      <c r="T110" s="9"/>
      <c r="U110" s="9"/>
      <c r="V110" s="9"/>
      <c r="W110" s="17"/>
      <c r="X110" s="9"/>
    </row>
    <row r="111" spans="2:24">
      <c r="B111" s="9">
        <f t="shared" si="8"/>
        <v>-14.474639864848839</v>
      </c>
      <c r="C111" s="9">
        <f t="shared" si="5"/>
        <v>1.9960928008357637E-3</v>
      </c>
      <c r="D111" s="9">
        <f t="shared" si="6"/>
        <v>7.1932750911634091E-3</v>
      </c>
      <c r="E111" s="9">
        <f t="shared" si="7"/>
        <v>0.99280672490883659</v>
      </c>
      <c r="T111" s="9"/>
      <c r="U111" s="9"/>
      <c r="V111" s="9"/>
      <c r="W111" s="17"/>
      <c r="X111" s="9"/>
    </row>
    <row r="112" spans="2:24">
      <c r="B112" s="9">
        <f t="shared" si="8"/>
        <v>-14.412835218725483</v>
      </c>
      <c r="C112" s="9">
        <f t="shared" si="5"/>
        <v>2.0264774423717716E-3</v>
      </c>
      <c r="D112" s="9">
        <f t="shared" si="6"/>
        <v>7.3175798878567511E-3</v>
      </c>
      <c r="E112" s="9">
        <f t="shared" si="7"/>
        <v>0.99268242011214325</v>
      </c>
      <c r="T112" s="9"/>
      <c r="U112" s="9"/>
      <c r="V112" s="9"/>
      <c r="W112" s="17"/>
      <c r="X112" s="9"/>
    </row>
    <row r="113" spans="2:24">
      <c r="B113" s="9">
        <f t="shared" si="8"/>
        <v>-14.351030572602127</v>
      </c>
      <c r="C113" s="9">
        <f t="shared" si="5"/>
        <v>2.0572460162229952E-3</v>
      </c>
      <c r="D113" s="9">
        <f t="shared" si="6"/>
        <v>7.4437744431636865E-3</v>
      </c>
      <c r="E113" s="9">
        <f t="shared" si="7"/>
        <v>0.99255622555683631</v>
      </c>
      <c r="T113" s="9"/>
      <c r="U113" s="9"/>
      <c r="V113" s="9"/>
      <c r="W113" s="17"/>
      <c r="X113" s="9"/>
    </row>
    <row r="114" spans="2:24">
      <c r="B114" s="9">
        <f t="shared" si="8"/>
        <v>-14.289225926478771</v>
      </c>
      <c r="C114" s="9">
        <f t="shared" si="5"/>
        <v>2.088401983336703E-3</v>
      </c>
      <c r="D114" s="9">
        <f t="shared" si="6"/>
        <v>7.5718825927951761E-3</v>
      </c>
      <c r="E114" s="9">
        <f t="shared" si="7"/>
        <v>0.99242811740720482</v>
      </c>
      <c r="T114" s="9"/>
      <c r="U114" s="9"/>
      <c r="V114" s="9"/>
      <c r="W114" s="17"/>
      <c r="X114" s="9"/>
    </row>
    <row r="115" spans="2:24">
      <c r="B115" s="9">
        <f t="shared" si="8"/>
        <v>-14.227421280355415</v>
      </c>
      <c r="C115" s="9">
        <f t="shared" si="5"/>
        <v>2.1199488124132339E-3</v>
      </c>
      <c r="D115" s="9">
        <f t="shared" si="6"/>
        <v>7.7019283866071042E-3</v>
      </c>
      <c r="E115" s="9">
        <f t="shared" si="7"/>
        <v>0.9922980716133929</v>
      </c>
      <c r="T115" s="9"/>
      <c r="U115" s="9"/>
      <c r="V115" s="9"/>
      <c r="W115" s="17"/>
      <c r="X115" s="9"/>
    </row>
    <row r="116" spans="2:24">
      <c r="B116" s="9">
        <f t="shared" si="8"/>
        <v>-14.165616634232059</v>
      </c>
      <c r="C116" s="9">
        <f t="shared" si="5"/>
        <v>2.1518899794894307E-3</v>
      </c>
      <c r="D116" s="9">
        <f t="shared" si="6"/>
        <v>7.8339360890656851E-3</v>
      </c>
      <c r="E116" s="9">
        <f t="shared" si="7"/>
        <v>0.99216606391093431</v>
      </c>
      <c r="T116" s="9"/>
      <c r="U116" s="9"/>
      <c r="V116" s="9"/>
      <c r="W116" s="17"/>
      <c r="X116" s="9"/>
    </row>
    <row r="117" spans="2:24">
      <c r="B117" s="9">
        <f t="shared" si="8"/>
        <v>-14.103811988108703</v>
      </c>
      <c r="C117" s="9">
        <f t="shared" si="5"/>
        <v>2.1842289675143645E-3</v>
      </c>
      <c r="D117" s="9">
        <f t="shared" si="6"/>
        <v>7.9679301796879987E-3</v>
      </c>
      <c r="E117" s="9">
        <f t="shared" si="7"/>
        <v>0.992032069820312</v>
      </c>
      <c r="T117" s="9"/>
      <c r="U117" s="9"/>
      <c r="V117" s="9"/>
      <c r="W117" s="17"/>
      <c r="X117" s="9"/>
    </row>
    <row r="118" spans="2:24">
      <c r="B118" s="9">
        <f t="shared" si="8"/>
        <v>-14.042007341985347</v>
      </c>
      <c r="C118" s="9">
        <f t="shared" si="5"/>
        <v>2.216969265917332E-3</v>
      </c>
      <c r="D118" s="9">
        <f t="shared" si="6"/>
        <v>8.1039353534559933E-3</v>
      </c>
      <c r="E118" s="9">
        <f t="shared" si="7"/>
        <v>0.99189606464654401</v>
      </c>
      <c r="T118" s="9"/>
      <c r="U118" s="9"/>
      <c r="V118" s="9"/>
      <c r="W118" s="17"/>
      <c r="X118" s="9"/>
    </row>
    <row r="119" spans="2:24">
      <c r="B119" s="9">
        <f t="shared" si="8"/>
        <v>-13.98020269586199</v>
      </c>
      <c r="C119" s="9">
        <f t="shared" si="5"/>
        <v>2.2501143701680903E-3</v>
      </c>
      <c r="D119" s="9">
        <f t="shared" si="6"/>
        <v>8.2419765212042861E-3</v>
      </c>
      <c r="E119" s="9">
        <f t="shared" si="7"/>
        <v>0.99175802347879571</v>
      </c>
      <c r="T119" s="9"/>
      <c r="U119" s="9"/>
      <c r="V119" s="9"/>
      <c r="W119" s="17"/>
      <c r="X119" s="9"/>
    </row>
    <row r="120" spans="2:24">
      <c r="B120" s="9">
        <f t="shared" si="8"/>
        <v>-13.918398049738634</v>
      </c>
      <c r="C120" s="9">
        <f t="shared" si="5"/>
        <v>2.2836677813293472E-3</v>
      </c>
      <c r="D120" s="9">
        <f t="shared" si="6"/>
        <v>8.3820788099777666E-3</v>
      </c>
      <c r="E120" s="9">
        <f t="shared" si="7"/>
        <v>0.99161792119002223</v>
      </c>
      <c r="T120" s="9"/>
      <c r="U120" s="9"/>
      <c r="V120" s="9"/>
      <c r="W120" s="17"/>
      <c r="X120" s="9"/>
    </row>
    <row r="121" spans="2:24">
      <c r="B121" s="9">
        <f t="shared" si="8"/>
        <v>-13.856593403615278</v>
      </c>
      <c r="C121" s="9">
        <f t="shared" si="5"/>
        <v>2.3176330056014689E-3</v>
      </c>
      <c r="D121" s="9">
        <f t="shared" si="6"/>
        <v>8.5242675633656617E-3</v>
      </c>
      <c r="E121" s="9">
        <f t="shared" si="7"/>
        <v>0.99147573243663434</v>
      </c>
      <c r="T121" s="9"/>
      <c r="U121" s="9"/>
      <c r="V121" s="9"/>
      <c r="W121" s="17"/>
      <c r="X121" s="9"/>
    </row>
    <row r="122" spans="2:24">
      <c r="B122" s="9">
        <f t="shared" si="8"/>
        <v>-13.794788757491922</v>
      </c>
      <c r="C122" s="9">
        <f t="shared" si="5"/>
        <v>2.352013553859398E-3</v>
      </c>
      <c r="D122" s="9">
        <f t="shared" si="6"/>
        <v>8.6685683418022963E-3</v>
      </c>
      <c r="E122" s="9">
        <f t="shared" si="7"/>
        <v>0.9913314316581977</v>
      </c>
      <c r="T122" s="9"/>
      <c r="U122" s="9"/>
      <c r="V122" s="9"/>
      <c r="W122" s="17"/>
      <c r="X122" s="9"/>
    </row>
    <row r="123" spans="2:24">
      <c r="B123" s="9">
        <f t="shared" si="8"/>
        <v>-13.732984111368566</v>
      </c>
      <c r="C123" s="9">
        <f t="shared" si="5"/>
        <v>2.3868129411817769E-3</v>
      </c>
      <c r="D123" s="9">
        <f t="shared" si="6"/>
        <v>8.815006922843649E-3</v>
      </c>
      <c r="E123" s="9">
        <f t="shared" si="7"/>
        <v>0.99118499307715635</v>
      </c>
      <c r="T123" s="9"/>
      <c r="U123" s="9"/>
      <c r="V123" s="9"/>
      <c r="W123" s="17"/>
      <c r="X123" s="9"/>
    </row>
    <row r="124" spans="2:24">
      <c r="B124" s="9">
        <f t="shared" si="8"/>
        <v>-13.67117946524521</v>
      </c>
      <c r="C124" s="9">
        <f t="shared" si="5"/>
        <v>2.4220346863722741E-3</v>
      </c>
      <c r="D124" s="9">
        <f t="shared" si="6"/>
        <v>8.9636093014110463E-3</v>
      </c>
      <c r="E124" s="9">
        <f t="shared" si="7"/>
        <v>0.99103639069858895</v>
      </c>
      <c r="T124" s="9"/>
      <c r="U124" s="9"/>
      <c r="V124" s="9"/>
      <c r="W124" s="17"/>
      <c r="X124" s="9"/>
    </row>
    <row r="125" spans="2:24">
      <c r="B125" s="9">
        <f t="shared" si="8"/>
        <v>-13.609374819121854</v>
      </c>
      <c r="C125" s="9">
        <f t="shared" si="5"/>
        <v>2.4576823114730935E-3</v>
      </c>
      <c r="D125" s="9">
        <f t="shared" si="6"/>
        <v>9.1144016900071012E-3</v>
      </c>
      <c r="E125" s="9">
        <f t="shared" si="7"/>
        <v>0.9908855983099929</v>
      </c>
      <c r="T125" s="9"/>
      <c r="U125" s="9"/>
      <c r="V125" s="9"/>
      <c r="W125" s="17"/>
      <c r="X125" s="9"/>
    </row>
    <row r="126" spans="2:24">
      <c r="B126" s="9">
        <f t="shared" si="8"/>
        <v>-13.547570172998498</v>
      </c>
      <c r="C126" s="9">
        <f t="shared" si="5"/>
        <v>2.4937593412706831E-3</v>
      </c>
      <c r="D126" s="9">
        <f t="shared" si="6"/>
        <v>9.267410518899788E-3</v>
      </c>
      <c r="E126" s="9">
        <f t="shared" si="7"/>
        <v>0.99073258948110021</v>
      </c>
      <c r="T126" s="9"/>
      <c r="U126" s="9"/>
      <c r="V126" s="9"/>
      <c r="W126" s="17"/>
      <c r="X126" s="9"/>
    </row>
    <row r="127" spans="2:24">
      <c r="B127" s="9">
        <f t="shared" si="8"/>
        <v>-13.485765526875142</v>
      </c>
      <c r="C127" s="9">
        <f t="shared" si="5"/>
        <v>2.5302693027936191E-3</v>
      </c>
      <c r="D127" s="9">
        <f t="shared" si="6"/>
        <v>9.4226624362779843E-3</v>
      </c>
      <c r="E127" s="9">
        <f t="shared" si="7"/>
        <v>0.99057733756372202</v>
      </c>
      <c r="T127" s="9"/>
      <c r="U127" s="9"/>
      <c r="V127" s="9"/>
      <c r="W127" s="17"/>
      <c r="X127" s="9"/>
    </row>
    <row r="128" spans="2:24">
      <c r="B128" s="9">
        <f t="shared" si="8"/>
        <v>-13.423960880751785</v>
      </c>
      <c r="C128" s="9">
        <f t="shared" si="5"/>
        <v>2.5672157248026895E-3</v>
      </c>
      <c r="D128" s="9">
        <f t="shared" si="6"/>
        <v>9.5801843083729299E-3</v>
      </c>
      <c r="E128" s="9">
        <f t="shared" si="7"/>
        <v>0.99041981569162707</v>
      </c>
      <c r="T128" s="9"/>
      <c r="U128" s="9"/>
      <c r="V128" s="9"/>
      <c r="W128" s="17"/>
      <c r="X128" s="9"/>
    </row>
    <row r="129" spans="2:24">
      <c r="B129" s="9">
        <f t="shared" si="8"/>
        <v>-13.362156234628429</v>
      </c>
      <c r="C129" s="9">
        <f t="shared" si="5"/>
        <v>2.6046021372731596E-3</v>
      </c>
      <c r="D129" s="9">
        <f t="shared" si="6"/>
        <v>9.7400032195498198E-3</v>
      </c>
      <c r="E129" s="9">
        <f t="shared" si="7"/>
        <v>0.99025999678045018</v>
      </c>
      <c r="T129" s="9"/>
      <c r="U129" s="9"/>
      <c r="V129" s="9"/>
      <c r="W129" s="17"/>
      <c r="X129" s="9"/>
    </row>
    <row r="130" spans="2:24">
      <c r="B130" s="9">
        <f t="shared" si="8"/>
        <v>-13.300351588505073</v>
      </c>
      <c r="C130" s="9">
        <f t="shared" si="5"/>
        <v>2.6424320708692424E-3</v>
      </c>
      <c r="D130" s="9">
        <f t="shared" si="6"/>
        <v>9.9021464723674235E-3</v>
      </c>
      <c r="E130" s="9">
        <f t="shared" si="7"/>
        <v>0.99009785352763258</v>
      </c>
      <c r="T130" s="9"/>
      <c r="U130" s="9"/>
      <c r="V130" s="9"/>
      <c r="W130" s="17"/>
      <c r="X130" s="9"/>
    </row>
    <row r="131" spans="2:24">
      <c r="B131" s="9">
        <f t="shared" si="8"/>
        <v>-13.238546942381717</v>
      </c>
      <c r="C131" s="9">
        <f t="shared" si="5"/>
        <v>2.6807090564107687E-3</v>
      </c>
      <c r="D131" s="9">
        <f t="shared" si="6"/>
        <v>1.0066641587602732E-2</v>
      </c>
      <c r="E131" s="9">
        <f t="shared" si="7"/>
        <v>0.98993335841239727</v>
      </c>
      <c r="T131" s="9"/>
      <c r="U131" s="9"/>
      <c r="V131" s="9"/>
      <c r="W131" s="17"/>
      <c r="X131" s="9"/>
    </row>
    <row r="132" spans="2:24">
      <c r="B132" s="9">
        <f t="shared" si="8"/>
        <v>-13.176742296258361</v>
      </c>
      <c r="C132" s="9">
        <f t="shared" si="5"/>
        <v>2.7194366243320661E-3</v>
      </c>
      <c r="D132" s="9">
        <f t="shared" si="6"/>
        <v>1.0233516304245294E-2</v>
      </c>
      <c r="E132" s="9">
        <f t="shared" si="7"/>
        <v>0.98976648369575471</v>
      </c>
      <c r="T132" s="9"/>
      <c r="U132" s="9"/>
      <c r="V132" s="9"/>
      <c r="W132" s="17"/>
      <c r="X132" s="9"/>
    </row>
    <row r="133" spans="2:24">
      <c r="B133" s="9">
        <f t="shared" si="8"/>
        <v>-13.114937650135005</v>
      </c>
      <c r="C133" s="9">
        <f t="shared" si="5"/>
        <v>2.7586183041330777E-3</v>
      </c>
      <c r="D133" s="9">
        <f t="shared" si="6"/>
        <v>1.0402798579455252E-2</v>
      </c>
      <c r="E133" s="9">
        <f t="shared" si="7"/>
        <v>0.98959720142054475</v>
      </c>
      <c r="T133" s="9"/>
      <c r="U133" s="9"/>
      <c r="V133" s="9"/>
      <c r="W133" s="17"/>
      <c r="X133" s="9"/>
    </row>
    <row r="134" spans="2:24">
      <c r="B134" s="9">
        <f t="shared" si="8"/>
        <v>-13.053133004011649</v>
      </c>
      <c r="C134" s="9">
        <f t="shared" si="5"/>
        <v>2.7982576238227072E-3</v>
      </c>
      <c r="D134" s="9">
        <f t="shared" si="6"/>
        <v>1.0574516588489624E-2</v>
      </c>
      <c r="E134" s="9">
        <f t="shared" si="7"/>
        <v>0.98942548341151038</v>
      </c>
      <c r="T134" s="9"/>
      <c r="U134" s="9"/>
      <c r="V134" s="9"/>
      <c r="W134" s="17"/>
      <c r="X134" s="9"/>
    </row>
    <row r="135" spans="2:24">
      <c r="B135" s="9">
        <f t="shared" si="8"/>
        <v>-12.991328357888293</v>
      </c>
      <c r="C135" s="9">
        <f t="shared" si="5"/>
        <v>2.8383581093544209E-3</v>
      </c>
      <c r="D135" s="9">
        <f t="shared" si="6"/>
        <v>1.0748698724592276E-2</v>
      </c>
      <c r="E135" s="9">
        <f t="shared" si="7"/>
        <v>0.98925130127540772</v>
      </c>
      <c r="T135" s="9"/>
      <c r="U135" s="9"/>
      <c r="V135" s="9"/>
      <c r="W135" s="17"/>
      <c r="X135" s="9"/>
    </row>
    <row r="136" spans="2:24">
      <c r="B136" s="9">
        <f t="shared" si="8"/>
        <v>-12.929523711764936</v>
      </c>
      <c r="C136" s="9">
        <f t="shared" ref="C136:C199" si="9">IFERROR((1/(SQRT(2*PI()*$B$4^2)))*(EXP((-((B136-$B$3)^2))/(2*$B$4^2))),0)</f>
        <v>2.878923284054132E-3</v>
      </c>
      <c r="D136" s="9">
        <f t="shared" ref="D136:D199" si="10">NORMDIST(B136,$B$3,$B$4,1)</f>
        <v>1.0925373598848598E-2</v>
      </c>
      <c r="E136" s="9">
        <f t="shared" ref="E136:E199" si="11">1-D136</f>
        <v>0.9890746264011514</v>
      </c>
      <c r="T136" s="9"/>
      <c r="U136" s="9"/>
      <c r="V136" s="9"/>
      <c r="W136" s="17"/>
      <c r="X136" s="9"/>
    </row>
    <row r="137" spans="2:24">
      <c r="B137" s="9">
        <f t="shared" ref="B137:B200" si="12">B136+(-$B$7+$B$1007)/1000</f>
        <v>-12.86771906564158</v>
      </c>
      <c r="C137" s="9">
        <f t="shared" si="9"/>
        <v>2.9199566680403783E-3</v>
      </c>
      <c r="D137" s="9">
        <f t="shared" si="10"/>
        <v>1.1104570040005979E-2</v>
      </c>
      <c r="E137" s="9">
        <f t="shared" si="11"/>
        <v>0.98889542995999402</v>
      </c>
      <c r="T137" s="9"/>
      <c r="U137" s="9"/>
      <c r="V137" s="9"/>
      <c r="W137" s="17"/>
      <c r="X137" s="9"/>
    </row>
    <row r="138" spans="2:24">
      <c r="B138" s="9">
        <f t="shared" si="12"/>
        <v>-12.805914419518224</v>
      </c>
      <c r="C138" s="9">
        <f t="shared" si="9"/>
        <v>2.9614617776368098E-3</v>
      </c>
      <c r="D138" s="9">
        <f t="shared" si="10"/>
        <v>1.1286317094257092E-2</v>
      </c>
      <c r="E138" s="9">
        <f t="shared" si="11"/>
        <v>0.98871368290574291</v>
      </c>
      <c r="T138" s="9"/>
      <c r="U138" s="9"/>
      <c r="V138" s="9"/>
      <c r="W138" s="17"/>
      <c r="X138" s="9"/>
    </row>
    <row r="139" spans="2:24">
      <c r="B139" s="9">
        <f t="shared" si="12"/>
        <v>-12.744109773394868</v>
      </c>
      <c r="C139" s="9">
        <f t="shared" si="9"/>
        <v>3.0034421247770323E-3</v>
      </c>
      <c r="D139" s="9">
        <f t="shared" si="10"/>
        <v>1.1470644024988097E-2</v>
      </c>
      <c r="E139" s="9">
        <f t="shared" si="11"/>
        <v>0.9885293559750119</v>
      </c>
      <c r="T139" s="9"/>
      <c r="U139" s="9"/>
      <c r="V139" s="9"/>
      <c r="W139" s="17"/>
      <c r="X139" s="9"/>
    </row>
    <row r="140" spans="2:24">
      <c r="B140" s="9">
        <f t="shared" si="12"/>
        <v>-12.682305127271512</v>
      </c>
      <c r="C140" s="9">
        <f t="shared" si="9"/>
        <v>3.0459012164018237E-3</v>
      </c>
      <c r="D140" s="9">
        <f t="shared" si="10"/>
        <v>1.1657580312486537E-2</v>
      </c>
      <c r="E140" s="9">
        <f t="shared" si="11"/>
        <v>0.98834241968751346</v>
      </c>
      <c r="T140" s="9"/>
      <c r="U140" s="9"/>
      <c r="V140" s="9"/>
      <c r="W140" s="17"/>
      <c r="X140" s="9"/>
    </row>
    <row r="141" spans="2:24">
      <c r="B141" s="9">
        <f t="shared" si="12"/>
        <v>-12.620500481148156</v>
      </c>
      <c r="C141" s="9">
        <f t="shared" si="9"/>
        <v>3.0888425538487482E-3</v>
      </c>
      <c r="D141" s="9">
        <f t="shared" si="10"/>
        <v>1.1847155653615937E-2</v>
      </c>
      <c r="E141" s="9">
        <f t="shared" si="11"/>
        <v>0.98815284434638406</v>
      </c>
      <c r="T141" s="9"/>
      <c r="U141" s="9"/>
      <c r="V141" s="9"/>
      <c r="W141" s="17"/>
      <c r="X141" s="9"/>
    </row>
    <row r="142" spans="2:24">
      <c r="B142" s="9">
        <f t="shared" si="12"/>
        <v>-12.5586958350248</v>
      </c>
      <c r="C142" s="9">
        <f t="shared" si="9"/>
        <v>3.132269632234203E-3</v>
      </c>
      <c r="D142" s="9">
        <f t="shared" si="10"/>
        <v>1.2039399961449537E-2</v>
      </c>
      <c r="E142" s="9">
        <f t="shared" si="11"/>
        <v>0.98796060003855046</v>
      </c>
      <c r="T142" s="9"/>
      <c r="U142" s="9"/>
      <c r="V142" s="9"/>
      <c r="W142" s="17"/>
      <c r="X142" s="9"/>
    </row>
    <row r="143" spans="2:24">
      <c r="B143" s="9">
        <f t="shared" si="12"/>
        <v>-12.496891188901444</v>
      </c>
      <c r="C143" s="9">
        <f t="shared" si="9"/>
        <v>3.1761859398279561E-3</v>
      </c>
      <c r="D143" s="9">
        <f t="shared" si="10"/>
        <v>1.223434336486684E-2</v>
      </c>
      <c r="E143" s="9">
        <f t="shared" si="11"/>
        <v>0.98776565663513316</v>
      </c>
      <c r="T143" s="9"/>
      <c r="U143" s="9"/>
      <c r="V143" s="9"/>
      <c r="W143" s="17"/>
      <c r="X143" s="9"/>
    </row>
    <row r="144" spans="2:24">
      <c r="B144" s="9">
        <f t="shared" si="12"/>
        <v>-12.435086542778087</v>
      </c>
      <c r="C144" s="9">
        <f t="shared" si="9"/>
        <v>3.2205949574201824E-3</v>
      </c>
      <c r="D144" s="9">
        <f t="shared" si="10"/>
        <v>1.2432016208110186E-2</v>
      </c>
      <c r="E144" s="9">
        <f t="shared" si="11"/>
        <v>0.98756798379188981</v>
      </c>
      <c r="T144" s="9"/>
      <c r="U144" s="9"/>
      <c r="V144" s="9"/>
      <c r="W144" s="17"/>
      <c r="X144" s="9"/>
    </row>
    <row r="145" spans="2:24">
      <c r="B145" s="9">
        <f t="shared" si="12"/>
        <v>-12.373281896654731</v>
      </c>
      <c r="C145" s="9">
        <f t="shared" si="9"/>
        <v>3.2655001576810459E-3</v>
      </c>
      <c r="D145" s="9">
        <f t="shared" si="10"/>
        <v>1.2632449050304251E-2</v>
      </c>
      <c r="E145" s="9">
        <f t="shared" si="11"/>
        <v>0.98736755094969575</v>
      </c>
      <c r="T145" s="9"/>
      <c r="U145" s="9"/>
      <c r="V145" s="9"/>
      <c r="W145" s="17"/>
      <c r="X145" s="9"/>
    </row>
    <row r="146" spans="2:24">
      <c r="B146" s="9">
        <f t="shared" si="12"/>
        <v>-12.311477250531375</v>
      </c>
      <c r="C146" s="9">
        <f t="shared" si="9"/>
        <v>3.3109050045128912E-3</v>
      </c>
      <c r="D146" s="9">
        <f t="shared" si="10"/>
        <v>1.2835672664932352E-2</v>
      </c>
      <c r="E146" s="9">
        <f t="shared" si="11"/>
        <v>0.98716432733506765</v>
      </c>
      <c r="T146" s="9"/>
      <c r="U146" s="9"/>
      <c r="V146" s="9"/>
      <c r="W146" s="17"/>
      <c r="X146" s="9"/>
    </row>
    <row r="147" spans="2:24">
      <c r="B147" s="9">
        <f t="shared" si="12"/>
        <v>-12.249672604408019</v>
      </c>
      <c r="C147" s="9">
        <f t="shared" si="9"/>
        <v>3.3568129523950676E-3</v>
      </c>
      <c r="D147" s="9">
        <f t="shared" si="10"/>
        <v>1.3041718039275896E-2</v>
      </c>
      <c r="E147" s="9">
        <f t="shared" si="11"/>
        <v>0.9869582819607241</v>
      </c>
      <c r="T147" s="9"/>
      <c r="U147" s="9"/>
      <c r="V147" s="9"/>
      <c r="W147" s="17"/>
      <c r="X147" s="9"/>
    </row>
    <row r="148" spans="2:24">
      <c r="B148" s="9">
        <f t="shared" si="12"/>
        <v>-12.187867958284663</v>
      </c>
      <c r="C148" s="9">
        <f t="shared" si="9"/>
        <v>3.4032274457214467E-3</v>
      </c>
      <c r="D148" s="9">
        <f t="shared" si="10"/>
        <v>1.3250616373810531E-2</v>
      </c>
      <c r="E148" s="9">
        <f t="shared" si="11"/>
        <v>0.98674938362618947</v>
      </c>
      <c r="T148" s="9"/>
      <c r="U148" s="9"/>
      <c r="V148" s="9"/>
      <c r="W148" s="17"/>
      <c r="X148" s="9"/>
    </row>
    <row r="149" spans="2:24">
      <c r="B149" s="9">
        <f t="shared" si="12"/>
        <v>-12.126063312161307</v>
      </c>
      <c r="C149" s="9">
        <f t="shared" si="9"/>
        <v>3.4501519181306763E-3</v>
      </c>
      <c r="D149" s="9">
        <f t="shared" si="10"/>
        <v>1.3462399081562992E-2</v>
      </c>
      <c r="E149" s="9">
        <f t="shared" si="11"/>
        <v>0.98653760091843701</v>
      </c>
      <c r="T149" s="9"/>
      <c r="U149" s="9"/>
      <c r="V149" s="9"/>
      <c r="W149" s="17"/>
      <c r="X149" s="9"/>
    </row>
    <row r="150" spans="2:24">
      <c r="B150" s="9">
        <f t="shared" si="12"/>
        <v>-12.064258666037951</v>
      </c>
      <c r="C150" s="9">
        <f t="shared" si="9"/>
        <v>3.4975897918292356E-3</v>
      </c>
      <c r="D150" s="9">
        <f t="shared" si="10"/>
        <v>1.3677097787424097E-2</v>
      </c>
      <c r="E150" s="9">
        <f t="shared" si="11"/>
        <v>0.9863229022125759</v>
      </c>
      <c r="T150" s="9"/>
      <c r="U150" s="9"/>
      <c r="V150" s="9"/>
      <c r="W150" s="17"/>
      <c r="X150" s="9"/>
    </row>
    <row r="151" spans="2:24">
      <c r="B151" s="9">
        <f t="shared" si="12"/>
        <v>-12.002454019914595</v>
      </c>
      <c r="C151" s="9">
        <f t="shared" si="9"/>
        <v>3.5455444769073368E-3</v>
      </c>
      <c r="D151" s="9">
        <f t="shared" si="10"/>
        <v>1.3894744327423769E-2</v>
      </c>
      <c r="E151" s="9">
        <f t="shared" si="11"/>
        <v>0.98610525567257623</v>
      </c>
      <c r="T151" s="9"/>
      <c r="U151" s="9"/>
      <c r="V151" s="9"/>
      <c r="W151" s="17"/>
      <c r="X151" s="9"/>
    </row>
    <row r="152" spans="2:24">
      <c r="B152" s="9">
        <f t="shared" si="12"/>
        <v>-11.940649373791238</v>
      </c>
      <c r="C152" s="9">
        <f t="shared" si="9"/>
        <v>3.5940193706477368E-3</v>
      </c>
      <c r="D152" s="9">
        <f t="shared" si="10"/>
        <v>1.4115370747957323E-2</v>
      </c>
      <c r="E152" s="9">
        <f t="shared" si="11"/>
        <v>0.98588462925204268</v>
      </c>
      <c r="T152" s="9"/>
      <c r="U152" s="9"/>
      <c r="V152" s="9"/>
      <c r="W152" s="17"/>
      <c r="X152" s="9"/>
    </row>
    <row r="153" spans="2:24">
      <c r="B153" s="9">
        <f t="shared" si="12"/>
        <v>-11.878844727667882</v>
      </c>
      <c r="C153" s="9">
        <f t="shared" si="9"/>
        <v>3.6430178568275309E-3</v>
      </c>
      <c r="D153" s="9">
        <f t="shared" si="10"/>
        <v>1.4339009304975558E-2</v>
      </c>
      <c r="E153" s="9">
        <f t="shared" si="11"/>
        <v>0.98566099069502444</v>
      </c>
      <c r="T153" s="9"/>
      <c r="U153" s="9"/>
      <c r="V153" s="9"/>
      <c r="W153" s="17"/>
      <c r="X153" s="9"/>
    </row>
    <row r="154" spans="2:24">
      <c r="B154" s="9">
        <f t="shared" si="12"/>
        <v>-11.817040081544526</v>
      </c>
      <c r="C154" s="9">
        <f t="shared" si="9"/>
        <v>3.692543305012974E-3</v>
      </c>
      <c r="D154" s="9">
        <f t="shared" si="10"/>
        <v>1.4565692463125668E-2</v>
      </c>
      <c r="E154" s="9">
        <f t="shared" si="11"/>
        <v>0.98543430753687433</v>
      </c>
      <c r="T154" s="9"/>
      <c r="U154" s="9"/>
      <c r="V154" s="9"/>
      <c r="W154" s="17"/>
      <c r="X154" s="9"/>
    </row>
    <row r="155" spans="2:24">
      <c r="B155" s="9">
        <f t="shared" si="12"/>
        <v>-11.75523543542117</v>
      </c>
      <c r="C155" s="9">
        <f t="shared" si="9"/>
        <v>3.7425990698474062E-3</v>
      </c>
      <c r="D155" s="9">
        <f t="shared" si="10"/>
        <v>1.4795452894853511E-2</v>
      </c>
      <c r="E155" s="9">
        <f t="shared" si="11"/>
        <v>0.98520454710514649</v>
      </c>
      <c r="T155" s="9"/>
      <c r="U155" s="9"/>
      <c r="V155" s="9"/>
      <c r="W155" s="17"/>
      <c r="X155" s="9"/>
    </row>
    <row r="156" spans="2:24">
      <c r="B156" s="9">
        <f t="shared" si="12"/>
        <v>-11.693430789297814</v>
      </c>
      <c r="C156" s="9">
        <f t="shared" si="9"/>
        <v>3.7931884903323674E-3</v>
      </c>
      <c r="D156" s="9">
        <f t="shared" si="10"/>
        <v>1.5028323479456929E-2</v>
      </c>
      <c r="E156" s="9">
        <f t="shared" si="11"/>
        <v>0.98497167652054307</v>
      </c>
      <c r="T156" s="9"/>
      <c r="U156" s="9"/>
      <c r="V156" s="9"/>
      <c r="W156" s="17"/>
      <c r="X156" s="9"/>
    </row>
    <row r="157" spans="2:24">
      <c r="B157" s="9">
        <f t="shared" si="12"/>
        <v>-11.631626143174458</v>
      </c>
      <c r="C157" s="9">
        <f t="shared" si="9"/>
        <v>3.8443148891019389E-3</v>
      </c>
      <c r="D157" s="9">
        <f t="shared" si="10"/>
        <v>1.5264337302097974E-2</v>
      </c>
      <c r="E157" s="9">
        <f t="shared" si="11"/>
        <v>0.98473566269790203</v>
      </c>
      <c r="T157" s="9"/>
      <c r="U157" s="9"/>
      <c r="V157" s="9"/>
      <c r="W157" s="17"/>
      <c r="X157" s="9"/>
    </row>
    <row r="158" spans="2:24">
      <c r="B158" s="9">
        <f t="shared" si="12"/>
        <v>-11.569821497051102</v>
      </c>
      <c r="C158" s="9">
        <f t="shared" si="9"/>
        <v>3.8959815716904369E-3</v>
      </c>
      <c r="D158" s="9">
        <f t="shared" si="10"/>
        <v>1.5503527652768079E-2</v>
      </c>
      <c r="E158" s="9">
        <f t="shared" si="11"/>
        <v>0.98449647234723192</v>
      </c>
      <c r="T158" s="9"/>
      <c r="U158" s="9"/>
      <c r="V158" s="9"/>
      <c r="W158" s="17"/>
      <c r="X158" s="9"/>
    </row>
    <row r="159" spans="2:24">
      <c r="B159" s="9">
        <f t="shared" si="12"/>
        <v>-11.508016850927746</v>
      </c>
      <c r="C159" s="9">
        <f t="shared" si="9"/>
        <v>3.9481918257934841E-3</v>
      </c>
      <c r="D159" s="9">
        <f t="shared" si="10"/>
        <v>1.5745928025208689E-2</v>
      </c>
      <c r="E159" s="9">
        <f t="shared" si="11"/>
        <v>0.98425407197479131</v>
      </c>
      <c r="T159" s="9"/>
      <c r="U159" s="9"/>
      <c r="V159" s="9"/>
      <c r="W159" s="17"/>
      <c r="X159" s="9"/>
    </row>
    <row r="160" spans="2:24">
      <c r="B160" s="9">
        <f t="shared" si="12"/>
        <v>-11.44621220480439</v>
      </c>
      <c r="C160" s="9">
        <f t="shared" si="9"/>
        <v>4.0009489205225686E-3</v>
      </c>
      <c r="D160" s="9">
        <f t="shared" si="10"/>
        <v>1.5991572115785613E-2</v>
      </c>
      <c r="E160" s="9">
        <f t="shared" si="11"/>
        <v>0.98400842788421439</v>
      </c>
      <c r="T160" s="9"/>
      <c r="U160" s="9"/>
      <c r="V160" s="9"/>
      <c r="W160" s="17"/>
      <c r="X160" s="9"/>
    </row>
    <row r="161" spans="2:24">
      <c r="B161" s="9">
        <f t="shared" si="12"/>
        <v>-11.384407558681033</v>
      </c>
      <c r="C161" s="9">
        <f t="shared" si="9"/>
        <v>4.0542561056532015E-3</v>
      </c>
      <c r="D161" s="9">
        <f t="shared" si="10"/>
        <v>1.6240493822317625E-2</v>
      </c>
      <c r="E161" s="9">
        <f t="shared" si="11"/>
        <v>0.98375950617768237</v>
      </c>
      <c r="T161" s="9"/>
      <c r="U161" s="9"/>
      <c r="V161" s="9"/>
      <c r="W161" s="17"/>
      <c r="X161" s="9"/>
    </row>
    <row r="162" spans="2:24">
      <c r="B162" s="9">
        <f t="shared" si="12"/>
        <v>-11.322602912557677</v>
      </c>
      <c r="C162" s="9">
        <f t="shared" si="9"/>
        <v>4.1081166108666856E-3</v>
      </c>
      <c r="D162" s="9">
        <f t="shared" si="10"/>
        <v>1.649272724285733E-2</v>
      </c>
      <c r="E162" s="9">
        <f t="shared" si="11"/>
        <v>0.98350727275714267</v>
      </c>
      <c r="T162" s="9"/>
      <c r="U162" s="9"/>
      <c r="V162" s="9"/>
      <c r="W162" s="17"/>
      <c r="X162" s="9"/>
    </row>
    <row r="163" spans="2:24">
      <c r="B163" s="9">
        <f t="shared" si="12"/>
        <v>-11.260798266434321</v>
      </c>
      <c r="C163" s="9">
        <f t="shared" si="9"/>
        <v>4.1625336449856668E-3</v>
      </c>
      <c r="D163" s="9">
        <f t="shared" si="10"/>
        <v>1.674830667442595E-2</v>
      </c>
      <c r="E163" s="9">
        <f t="shared" si="11"/>
        <v>0.98325169332557405</v>
      </c>
      <c r="T163" s="9"/>
      <c r="U163" s="9"/>
      <c r="V163" s="9"/>
      <c r="W163" s="17"/>
      <c r="X163" s="9"/>
    </row>
    <row r="164" spans="2:24">
      <c r="B164" s="9">
        <f t="shared" si="12"/>
        <v>-11.198993620310965</v>
      </c>
      <c r="C164" s="9">
        <f t="shared" si="9"/>
        <v>4.217510395203513E-3</v>
      </c>
      <c r="D164" s="9">
        <f t="shared" si="10"/>
        <v>1.7007266611700933E-2</v>
      </c>
      <c r="E164" s="9">
        <f t="shared" si="11"/>
        <v>0.98299273338829907</v>
      </c>
      <c r="T164" s="9"/>
      <c r="U164" s="9"/>
      <c r="V164" s="9"/>
      <c r="W164" s="17"/>
      <c r="X164" s="9"/>
    </row>
    <row r="165" spans="2:24">
      <c r="B165" s="9">
        <f t="shared" si="12"/>
        <v>-11.137188974187609</v>
      </c>
      <c r="C165" s="9">
        <f t="shared" si="9"/>
        <v>4.273050026307618E-3</v>
      </c>
      <c r="D165" s="9">
        <f t="shared" si="10"/>
        <v>1.7269641745654263E-2</v>
      </c>
      <c r="E165" s="9">
        <f t="shared" si="11"/>
        <v>0.98273035825434574</v>
      </c>
      <c r="T165" s="9"/>
      <c r="U165" s="9"/>
      <c r="V165" s="9"/>
      <c r="W165" s="17"/>
      <c r="X165" s="9"/>
    </row>
    <row r="166" spans="2:24">
      <c r="B166" s="9">
        <f t="shared" si="12"/>
        <v>-11.075384328064253</v>
      </c>
      <c r="C166" s="9">
        <f t="shared" si="9"/>
        <v>4.3291556798967625E-3</v>
      </c>
      <c r="D166" s="9">
        <f t="shared" si="10"/>
        <v>1.7535466962143698E-2</v>
      </c>
      <c r="E166" s="9">
        <f t="shared" si="11"/>
        <v>0.9824645330378563</v>
      </c>
      <c r="T166" s="9"/>
      <c r="U166" s="9"/>
      <c r="V166" s="9"/>
      <c r="W166" s="17"/>
      <c r="X166" s="9"/>
    </row>
    <row r="167" spans="2:24">
      <c r="B167" s="9">
        <f t="shared" si="12"/>
        <v>-11.013579681940897</v>
      </c>
      <c r="C167" s="9">
        <f t="shared" si="9"/>
        <v>4.3858304735925812E-3</v>
      </c>
      <c r="D167" s="9">
        <f t="shared" si="10"/>
        <v>1.7804777340456712E-2</v>
      </c>
      <c r="E167" s="9">
        <f t="shared" si="11"/>
        <v>0.98219522265954329</v>
      </c>
      <c r="T167" s="9"/>
      <c r="U167" s="9"/>
      <c r="V167" s="9"/>
      <c r="W167" s="17"/>
      <c r="X167" s="9"/>
    </row>
    <row r="168" spans="2:24">
      <c r="B168" s="9">
        <f t="shared" si="12"/>
        <v>-10.951775035817541</v>
      </c>
      <c r="C168" s="9">
        <f t="shared" si="9"/>
        <v>4.4430775002453123E-3</v>
      </c>
      <c r="D168" s="9">
        <f t="shared" si="10"/>
        <v>1.8077608151801261E-2</v>
      </c>
      <c r="E168" s="9">
        <f t="shared" si="11"/>
        <v>0.98192239184819874</v>
      </c>
      <c r="T168" s="9"/>
      <c r="U168" s="9"/>
      <c r="V168" s="9"/>
      <c r="W168" s="17"/>
      <c r="X168" s="9"/>
    </row>
    <row r="169" spans="2:24">
      <c r="B169" s="9">
        <f t="shared" si="12"/>
        <v>-10.889970389694184</v>
      </c>
      <c r="C169" s="9">
        <f t="shared" si="9"/>
        <v>4.5008998271338424E-3</v>
      </c>
      <c r="D169" s="9">
        <f t="shared" si="10"/>
        <v>1.8353994857753242E-2</v>
      </c>
      <c r="E169" s="9">
        <f t="shared" si="11"/>
        <v>0.98164600514224676</v>
      </c>
      <c r="T169" s="9"/>
      <c r="U169" s="9"/>
      <c r="V169" s="9"/>
      <c r="W169" s="17"/>
      <c r="X169" s="9"/>
    </row>
    <row r="170" spans="2:24">
      <c r="B170" s="9">
        <f t="shared" si="12"/>
        <v>-10.828165743570828</v>
      </c>
      <c r="C170" s="9">
        <f t="shared" si="9"/>
        <v>4.5593004951602692E-3</v>
      </c>
      <c r="D170" s="9">
        <f t="shared" si="10"/>
        <v>1.8633973108648672E-2</v>
      </c>
      <c r="E170" s="9">
        <f t="shared" si="11"/>
        <v>0.98136602689135133</v>
      </c>
      <c r="T170" s="9"/>
      <c r="U170" s="9"/>
      <c r="V170" s="9"/>
      <c r="W170" s="17"/>
      <c r="X170" s="9"/>
    </row>
    <row r="171" spans="2:24">
      <c r="B171" s="9">
        <f t="shared" si="12"/>
        <v>-10.766361097447472</v>
      </c>
      <c r="C171" s="9">
        <f t="shared" si="9"/>
        <v>4.6182825180389846E-3</v>
      </c>
      <c r="D171" s="9">
        <f t="shared" si="10"/>
        <v>1.8917578741929786E-2</v>
      </c>
      <c r="E171" s="9">
        <f t="shared" si="11"/>
        <v>0.98108242125807021</v>
      </c>
      <c r="T171" s="9"/>
      <c r="U171" s="9"/>
      <c r="V171" s="9"/>
      <c r="W171" s="17"/>
      <c r="X171" s="9"/>
    </row>
    <row r="172" spans="2:24">
      <c r="B172" s="9">
        <f t="shared" si="12"/>
        <v>-10.704556451324116</v>
      </c>
      <c r="C172" s="9">
        <f t="shared" si="9"/>
        <v>4.6778488814804729E-3</v>
      </c>
      <c r="D172" s="9">
        <f t="shared" si="10"/>
        <v>1.9204847780438961E-2</v>
      </c>
      <c r="E172" s="9">
        <f t="shared" si="11"/>
        <v>0.98079515221956104</v>
      </c>
      <c r="T172" s="9"/>
      <c r="U172" s="9"/>
      <c r="V172" s="9"/>
      <c r="W172" s="17"/>
      <c r="X172" s="9"/>
    </row>
    <row r="173" spans="2:24">
      <c r="B173" s="9">
        <f t="shared" si="12"/>
        <v>-10.64275180520076</v>
      </c>
      <c r="C173" s="9">
        <f t="shared" si="9"/>
        <v>4.738002542369924E-3</v>
      </c>
      <c r="D173" s="9">
        <f t="shared" si="10"/>
        <v>1.9495816430663782E-2</v>
      </c>
      <c r="E173" s="9">
        <f t="shared" si="11"/>
        <v>0.98050418356933622</v>
      </c>
      <c r="T173" s="9"/>
      <c r="U173" s="9"/>
      <c r="V173" s="9"/>
      <c r="W173" s="17"/>
      <c r="X173" s="9"/>
    </row>
    <row r="174" spans="2:24">
      <c r="B174" s="9">
        <f t="shared" si="12"/>
        <v>-10.580947159077404</v>
      </c>
      <c r="C174" s="9">
        <f t="shared" si="9"/>
        <v>4.7987464279407562E-3</v>
      </c>
      <c r="D174" s="9">
        <f t="shared" si="10"/>
        <v>1.9790521080927936E-2</v>
      </c>
      <c r="E174" s="9">
        <f t="shared" si="11"/>
        <v>0.98020947891907206</v>
      </c>
      <c r="T174" s="9"/>
      <c r="U174" s="9"/>
      <c r="V174" s="9"/>
      <c r="W174" s="17"/>
      <c r="X174" s="9"/>
    </row>
    <row r="175" spans="2:24">
      <c r="B175" s="9">
        <f t="shared" si="12"/>
        <v>-10.519142512954048</v>
      </c>
      <c r="C175" s="9">
        <f t="shared" si="9"/>
        <v>4.8600834349432128E-3</v>
      </c>
      <c r="D175" s="9">
        <f t="shared" si="10"/>
        <v>2.0088998299534588E-2</v>
      </c>
      <c r="E175" s="9">
        <f t="shared" si="11"/>
        <v>0.97991100170046541</v>
      </c>
      <c r="T175" s="9"/>
      <c r="U175" s="9"/>
      <c r="V175" s="9"/>
      <c r="W175" s="17"/>
      <c r="X175" s="9"/>
    </row>
    <row r="176" spans="2:24">
      <c r="B176" s="9">
        <f t="shared" si="12"/>
        <v>-10.457337866830692</v>
      </c>
      <c r="C176" s="9">
        <f t="shared" si="9"/>
        <v>4.9220164288081214E-3</v>
      </c>
      <c r="D176" s="9">
        <f t="shared" si="10"/>
        <v>2.0391284832855794E-2</v>
      </c>
      <c r="E176" s="9">
        <f t="shared" si="11"/>
        <v>0.97960871516714421</v>
      </c>
      <c r="T176" s="9"/>
      <c r="U176" s="9"/>
      <c r="V176" s="9"/>
      <c r="W176" s="17"/>
      <c r="X176" s="9"/>
    </row>
    <row r="177" spans="2:24">
      <c r="B177" s="9">
        <f t="shared" si="12"/>
        <v>-10.395533220707335</v>
      </c>
      <c r="C177" s="9">
        <f t="shared" si="9"/>
        <v>4.9845482428060037E-3</v>
      </c>
      <c r="D177" s="9">
        <f t="shared" si="10"/>
        <v>2.069741760337096E-2</v>
      </c>
      <c r="E177" s="9">
        <f t="shared" si="11"/>
        <v>0.97930258239662904</v>
      </c>
      <c r="T177" s="9"/>
      <c r="U177" s="9"/>
      <c r="V177" s="9"/>
      <c r="W177" s="17"/>
      <c r="X177" s="9"/>
    </row>
    <row r="178" spans="2:24">
      <c r="B178" s="9">
        <f t="shared" si="12"/>
        <v>-10.333728574583979</v>
      </c>
      <c r="C178" s="9">
        <f t="shared" si="9"/>
        <v>5.0476816772015909E-3</v>
      </c>
      <c r="D178" s="9">
        <f t="shared" si="10"/>
        <v>2.1007433707653789E-2</v>
      </c>
      <c r="E178" s="9">
        <f t="shared" si="11"/>
        <v>0.97899256629234621</v>
      </c>
      <c r="T178" s="9"/>
      <c r="U178" s="9"/>
      <c r="V178" s="9"/>
      <c r="W178" s="17"/>
      <c r="X178" s="9"/>
    </row>
    <row r="179" spans="2:24">
      <c r="B179" s="9">
        <f t="shared" si="12"/>
        <v>-10.271923928460623</v>
      </c>
      <c r="C179" s="9">
        <f t="shared" si="9"/>
        <v>5.1114194984039595E-3</v>
      </c>
      <c r="D179" s="9">
        <f t="shared" si="10"/>
        <v>2.1321370414304708E-2</v>
      </c>
      <c r="E179" s="9">
        <f t="shared" si="11"/>
        <v>0.97867862958569529</v>
      </c>
      <c r="T179" s="9"/>
      <c r="U179" s="9"/>
      <c r="V179" s="9"/>
      <c r="W179" s="17"/>
      <c r="X179" s="9"/>
    </row>
    <row r="180" spans="2:24">
      <c r="B180" s="9">
        <f t="shared" si="12"/>
        <v>-10.210119282337267</v>
      </c>
      <c r="C180" s="9">
        <f t="shared" si="9"/>
        <v>5.1757644381123869E-3</v>
      </c>
      <c r="D180" s="9">
        <f t="shared" si="10"/>
        <v>2.1639265161833565E-2</v>
      </c>
      <c r="E180" s="9">
        <f t="shared" si="11"/>
        <v>0.97836073483816643</v>
      </c>
      <c r="T180" s="9"/>
      <c r="U180" s="9"/>
      <c r="V180" s="9"/>
      <c r="W180" s="17"/>
      <c r="X180" s="9"/>
    </row>
    <row r="181" spans="2:24">
      <c r="B181" s="9">
        <f t="shared" si="12"/>
        <v>-10.148314636213911</v>
      </c>
      <c r="C181" s="9">
        <f t="shared" si="9"/>
        <v>5.2407191924580491E-3</v>
      </c>
      <c r="D181" s="9">
        <f t="shared" si="10"/>
        <v>2.1961155556486478E-2</v>
      </c>
      <c r="E181" s="9">
        <f t="shared" si="11"/>
        <v>0.97803884444351352</v>
      </c>
      <c r="T181" s="9"/>
      <c r="U181" s="9"/>
      <c r="V181" s="9"/>
      <c r="W181" s="17"/>
      <c r="X181" s="9"/>
    </row>
    <row r="182" spans="2:24">
      <c r="B182" s="9">
        <f t="shared" si="12"/>
        <v>-10.086509990090555</v>
      </c>
      <c r="C182" s="9">
        <f t="shared" si="9"/>
        <v>5.3062864211417754E-3</v>
      </c>
      <c r="D182" s="9">
        <f t="shared" si="10"/>
        <v>2.22870793700225E-2</v>
      </c>
      <c r="E182" s="9">
        <f t="shared" si="11"/>
        <v>0.9777129206299775</v>
      </c>
      <c r="T182" s="9"/>
      <c r="U182" s="9"/>
      <c r="V182" s="9"/>
      <c r="W182" s="17"/>
      <c r="X182" s="9"/>
    </row>
    <row r="183" spans="2:24">
      <c r="B183" s="9">
        <f t="shared" si="12"/>
        <v>-10.024705343967199</v>
      </c>
      <c r="C183" s="9">
        <f t="shared" si="9"/>
        <v>5.372468746567936E-3</v>
      </c>
      <c r="D183" s="9">
        <f t="shared" si="10"/>
        <v>2.261707453743389E-2</v>
      </c>
      <c r="E183" s="9">
        <f t="shared" si="11"/>
        <v>0.97738292546256611</v>
      </c>
      <c r="T183" s="9"/>
      <c r="U183" s="9"/>
      <c r="V183" s="9"/>
      <c r="W183" s="17"/>
      <c r="X183" s="9"/>
    </row>
    <row r="184" spans="2:24">
      <c r="B184" s="9">
        <f t="shared" si="12"/>
        <v>-9.9629006978438426</v>
      </c>
      <c r="C184" s="9">
        <f t="shared" si="9"/>
        <v>5.4392687529746554E-3</v>
      </c>
      <c r="D184" s="9">
        <f t="shared" si="10"/>
        <v>2.2951179154614865E-2</v>
      </c>
      <c r="E184" s="9">
        <f t="shared" si="11"/>
        <v>0.97704882084538514</v>
      </c>
      <c r="T184" s="9"/>
      <c r="U184" s="9"/>
      <c r="V184" s="9"/>
      <c r="W184" s="17"/>
      <c r="X184" s="9"/>
    </row>
    <row r="185" spans="2:24">
      <c r="B185" s="9">
        <f t="shared" si="12"/>
        <v>-9.9010960517204865</v>
      </c>
      <c r="C185" s="9">
        <f t="shared" si="9"/>
        <v>5.5066889855604926E-3</v>
      </c>
      <c r="D185" s="9">
        <f t="shared" si="10"/>
        <v>2.3289431475975952E-2</v>
      </c>
      <c r="E185" s="9">
        <f t="shared" si="11"/>
        <v>0.97671056852402405</v>
      </c>
      <c r="T185" s="9"/>
      <c r="U185" s="9"/>
      <c r="V185" s="9"/>
      <c r="W185" s="17"/>
      <c r="X185" s="9"/>
    </row>
    <row r="186" spans="2:24">
      <c r="B186" s="9">
        <f t="shared" si="12"/>
        <v>-9.8392914055971303</v>
      </c>
      <c r="C186" s="9">
        <f t="shared" si="9"/>
        <v>5.5747319496077564E-3</v>
      </c>
      <c r="D186" s="9">
        <f t="shared" si="10"/>
        <v>2.3631869912003389E-2</v>
      </c>
      <c r="E186" s="9">
        <f t="shared" si="11"/>
        <v>0.97636813008799661</v>
      </c>
      <c r="T186" s="9"/>
      <c r="U186" s="9"/>
      <c r="V186" s="9"/>
      <c r="W186" s="17"/>
      <c r="X186" s="9"/>
    </row>
    <row r="187" spans="2:24">
      <c r="B187" s="9">
        <f t="shared" si="12"/>
        <v>-9.7774867594737742</v>
      </c>
      <c r="C187" s="9">
        <f t="shared" si="9"/>
        <v>5.6434001096025864E-3</v>
      </c>
      <c r="D187" s="9">
        <f t="shared" si="10"/>
        <v>2.3978533026765447E-2</v>
      </c>
      <c r="E187" s="9">
        <f t="shared" si="11"/>
        <v>0.97602146697323455</v>
      </c>
      <c r="T187" s="9"/>
      <c r="U187" s="9"/>
      <c r="V187" s="9"/>
      <c r="W187" s="17"/>
      <c r="X187" s="9"/>
    </row>
    <row r="188" spans="2:24">
      <c r="B188" s="9">
        <f t="shared" si="12"/>
        <v>-9.7156821133504181</v>
      </c>
      <c r="C188" s="9">
        <f t="shared" si="9"/>
        <v>5.7126958883520207E-3</v>
      </c>
      <c r="D188" s="9">
        <f t="shared" si="10"/>
        <v>2.4329459535364029E-2</v>
      </c>
      <c r="E188" s="9">
        <f t="shared" si="11"/>
        <v>0.97567054046463597</v>
      </c>
      <c r="T188" s="9"/>
      <c r="U188" s="9"/>
      <c r="V188" s="9"/>
      <c r="W188" s="17"/>
      <c r="X188" s="9"/>
    </row>
    <row r="189" spans="2:24">
      <c r="B189" s="9">
        <f t="shared" si="12"/>
        <v>-9.653877467227062</v>
      </c>
      <c r="C189" s="9">
        <f t="shared" si="9"/>
        <v>5.7826216660981358E-3</v>
      </c>
      <c r="D189" s="9">
        <f t="shared" si="10"/>
        <v>2.4684688301330193E-2</v>
      </c>
      <c r="E189" s="9">
        <f t="shared" si="11"/>
        <v>0.97531531169866981</v>
      </c>
      <c r="T189" s="9"/>
      <c r="U189" s="9"/>
      <c r="V189" s="9"/>
      <c r="W189" s="17"/>
      <c r="X189" s="9"/>
    </row>
    <row r="190" spans="2:24">
      <c r="B190" s="9">
        <f t="shared" si="12"/>
        <v>-9.5920728211037058</v>
      </c>
      <c r="C190" s="9">
        <f t="shared" si="9"/>
        <v>5.8531797796295085E-3</v>
      </c>
      <c r="D190" s="9">
        <f t="shared" si="10"/>
        <v>2.504425833396795E-2</v>
      </c>
      <c r="E190" s="9">
        <f t="shared" si="11"/>
        <v>0.97495574166603205</v>
      </c>
      <c r="T190" s="9"/>
      <c r="U190" s="9"/>
      <c r="V190" s="9"/>
      <c r="W190" s="17"/>
      <c r="X190" s="9"/>
    </row>
    <row r="191" spans="2:24">
      <c r="B191" s="9">
        <f t="shared" si="12"/>
        <v>-9.5302681749803497</v>
      </c>
      <c r="C191" s="9">
        <f t="shared" si="9"/>
        <v>5.9243725213901184E-3</v>
      </c>
      <c r="D191" s="9">
        <f t="shared" si="10"/>
        <v>2.5408208785638653E-2</v>
      </c>
      <c r="E191" s="9">
        <f t="shared" si="11"/>
        <v>0.97459179121436135</v>
      </c>
      <c r="T191" s="9"/>
      <c r="U191" s="9"/>
      <c r="V191" s="9"/>
      <c r="W191" s="17"/>
      <c r="X191" s="9"/>
    </row>
    <row r="192" spans="2:24">
      <c r="B192" s="9">
        <f t="shared" si="12"/>
        <v>-9.4684635288569936</v>
      </c>
      <c r="C192" s="9">
        <f t="shared" si="9"/>
        <v>5.9962021385858693E-3</v>
      </c>
      <c r="D192" s="9">
        <f t="shared" si="10"/>
        <v>2.5776578948994766E-2</v>
      </c>
      <c r="E192" s="9">
        <f t="shared" si="11"/>
        <v>0.97422342105100523</v>
      </c>
      <c r="T192" s="9"/>
      <c r="U192" s="9"/>
      <c r="V192" s="9"/>
      <c r="W192" s="17"/>
      <c r="X192" s="9"/>
    </row>
    <row r="193" spans="2:24">
      <c r="B193" s="9">
        <f t="shared" si="12"/>
        <v>-9.4066588827336375</v>
      </c>
      <c r="C193" s="9">
        <f t="shared" si="9"/>
        <v>6.0686708322889478E-3</v>
      </c>
      <c r="D193" s="9">
        <f t="shared" si="10"/>
        <v>2.614940825415546E-2</v>
      </c>
      <c r="E193" s="9">
        <f t="shared" si="11"/>
        <v>0.97385059174584454</v>
      </c>
      <c r="T193" s="9"/>
      <c r="U193" s="9"/>
      <c r="V193" s="9"/>
      <c r="W193" s="17"/>
      <c r="X193" s="9"/>
    </row>
    <row r="194" spans="2:24">
      <c r="B194" s="9">
        <f t="shared" si="12"/>
        <v>-9.3448542366102814</v>
      </c>
      <c r="C194" s="9">
        <f t="shared" si="9"/>
        <v>6.141780756540146E-3</v>
      </c>
      <c r="D194" s="9">
        <f t="shared" si="10"/>
        <v>2.6526736265827466E-2</v>
      </c>
      <c r="E194" s="9">
        <f t="shared" si="11"/>
        <v>0.97347326373417253</v>
      </c>
      <c r="T194" s="9"/>
      <c r="U194" s="9"/>
      <c r="V194" s="9"/>
      <c r="W194" s="17"/>
      <c r="X194" s="9"/>
    </row>
    <row r="195" spans="2:24">
      <c r="B195" s="9">
        <f t="shared" si="12"/>
        <v>-9.2830495904869252</v>
      </c>
      <c r="C195" s="9">
        <f t="shared" si="9"/>
        <v>6.2155340174493545E-3</v>
      </c>
      <c r="D195" s="9">
        <f t="shared" si="10"/>
        <v>2.6908602680370874E-2</v>
      </c>
      <c r="E195" s="9">
        <f t="shared" si="11"/>
        <v>0.97309139731962913</v>
      </c>
      <c r="T195" s="9"/>
      <c r="U195" s="9"/>
      <c r="V195" s="9"/>
      <c r="W195" s="17"/>
      <c r="X195" s="9"/>
    </row>
    <row r="196" spans="2:24">
      <c r="B196" s="9">
        <f t="shared" si="12"/>
        <v>-9.2212449443635691</v>
      </c>
      <c r="C196" s="9">
        <f t="shared" si="9"/>
        <v>6.2899326722944309E-3</v>
      </c>
      <c r="D196" s="9">
        <f t="shared" si="10"/>
        <v>2.7295047322808408E-2</v>
      </c>
      <c r="E196" s="9">
        <f t="shared" si="11"/>
        <v>0.97270495267719159</v>
      </c>
      <c r="T196" s="9"/>
      <c r="U196" s="9"/>
      <c r="V196" s="9"/>
      <c r="W196" s="17"/>
      <c r="X196" s="9"/>
    </row>
    <row r="197" spans="2:24">
      <c r="B197" s="9">
        <f t="shared" si="12"/>
        <v>-9.159440298240213</v>
      </c>
      <c r="C197" s="9">
        <f t="shared" si="9"/>
        <v>6.364978728618592E-3</v>
      </c>
      <c r="D197" s="9">
        <f t="shared" si="10"/>
        <v>2.7686110143780418E-2</v>
      </c>
      <c r="E197" s="9">
        <f t="shared" si="11"/>
        <v>0.97231388985621958</v>
      </c>
      <c r="T197" s="9"/>
      <c r="U197" s="9"/>
      <c r="V197" s="9"/>
      <c r="W197" s="17"/>
      <c r="X197" s="9"/>
    </row>
    <row r="198" spans="2:24">
      <c r="B198" s="9">
        <f t="shared" si="12"/>
        <v>-9.0976356521168569</v>
      </c>
      <c r="C198" s="9">
        <f t="shared" si="9"/>
        <v>6.4406741433265463E-3</v>
      </c>
      <c r="D198" s="9">
        <f t="shared" si="10"/>
        <v>2.8081831216441921E-2</v>
      </c>
      <c r="E198" s="9">
        <f t="shared" si="11"/>
        <v>0.97191816878355808</v>
      </c>
      <c r="T198" s="9"/>
      <c r="U198" s="9"/>
      <c r="V198" s="9"/>
      <c r="W198" s="17"/>
      <c r="X198" s="9"/>
    </row>
    <row r="199" spans="2:24">
      <c r="B199" s="9">
        <f t="shared" si="12"/>
        <v>-9.0358310059935008</v>
      </c>
      <c r="C199" s="9">
        <f t="shared" si="9"/>
        <v>6.517020821779556E-3</v>
      </c>
      <c r="D199" s="9">
        <f t="shared" si="10"/>
        <v>2.8482250733306569E-2</v>
      </c>
      <c r="E199" s="9">
        <f t="shared" si="11"/>
        <v>0.97151774926669343</v>
      </c>
      <c r="T199" s="9"/>
      <c r="U199" s="9"/>
      <c r="V199" s="9"/>
      <c r="W199" s="17"/>
      <c r="X199" s="9"/>
    </row>
    <row r="200" spans="2:24">
      <c r="B200" s="9">
        <f t="shared" si="12"/>
        <v>-8.9740263598701446</v>
      </c>
      <c r="C200" s="9">
        <f t="shared" ref="C200:C263" si="13">IFERROR((1/(SQRT(2*PI()*$B$4^2)))*(EXP((-((B200-$B$3)^2))/(2*$B$4^2))),0)</f>
        <v>6.594020616889627E-3</v>
      </c>
      <c r="D200" s="9">
        <f t="shared" ref="D200:D263" si="14">NORMDIST(B200,$B$3,$B$4,1)</f>
        <v>2.8887409003030551E-2</v>
      </c>
      <c r="E200" s="9">
        <f t="shared" ref="E200:E263" si="15">1-D200</f>
        <v>0.97111259099696945</v>
      </c>
      <c r="T200" s="9"/>
      <c r="U200" s="9"/>
      <c r="V200" s="9"/>
      <c r="W200" s="17"/>
      <c r="X200" s="9"/>
    </row>
    <row r="201" spans="2:24">
      <c r="B201" s="9">
        <f t="shared" ref="B201:B264" si="16">B200+(-$B$7+$B$1007)/1000</f>
        <v>-8.9122217137467885</v>
      </c>
      <c r="C201" s="9">
        <f t="shared" si="13"/>
        <v>6.6716753282130021E-3</v>
      </c>
      <c r="D201" s="9">
        <f t="shared" si="14"/>
        <v>2.92973464471461E-2</v>
      </c>
      <c r="E201" s="9">
        <f t="shared" si="15"/>
        <v>0.9707026535528539</v>
      </c>
      <c r="T201" s="9"/>
      <c r="U201" s="9"/>
      <c r="V201" s="9"/>
      <c r="W201" s="17"/>
      <c r="X201" s="9"/>
    </row>
    <row r="202" spans="2:24">
      <c r="B202" s="9">
        <f t="shared" si="16"/>
        <v>-8.8504170676234324</v>
      </c>
      <c r="C202" s="9">
        <f t="shared" si="13"/>
        <v>6.7499867010431935E-3</v>
      </c>
      <c r="D202" s="9">
        <f t="shared" si="14"/>
        <v>2.971210359673282E-2</v>
      </c>
      <c r="E202" s="9">
        <f t="shared" si="15"/>
        <v>0.97028789640326718</v>
      </c>
      <c r="T202" s="9"/>
      <c r="U202" s="9"/>
      <c r="V202" s="9"/>
      <c r="W202" s="17"/>
      <c r="X202" s="9"/>
    </row>
    <row r="203" spans="2:24">
      <c r="B203" s="9">
        <f t="shared" si="16"/>
        <v>-8.7886124215000763</v>
      </c>
      <c r="C203" s="9">
        <f t="shared" si="13"/>
        <v>6.8289564255037483E-3</v>
      </c>
      <c r="D203" s="9">
        <f t="shared" si="14"/>
        <v>3.0131721089038277E-2</v>
      </c>
      <c r="E203" s="9">
        <f t="shared" si="15"/>
        <v>0.96986827891096172</v>
      </c>
      <c r="T203" s="9"/>
      <c r="U203" s="9"/>
      <c r="V203" s="9"/>
      <c r="W203" s="17"/>
      <c r="X203" s="9"/>
    </row>
    <row r="204" spans="2:24">
      <c r="B204" s="9">
        <f t="shared" si="16"/>
        <v>-8.7268077753767201</v>
      </c>
      <c r="C204" s="9">
        <f t="shared" si="13"/>
        <v>6.9085861356409191E-3</v>
      </c>
      <c r="D204" s="9">
        <f t="shared" si="14"/>
        <v>3.0556239664039309E-2</v>
      </c>
      <c r="E204" s="9">
        <f t="shared" si="15"/>
        <v>0.96944376033596069</v>
      </c>
      <c r="T204" s="9"/>
      <c r="U204" s="9"/>
      <c r="V204" s="9"/>
      <c r="W204" s="17"/>
      <c r="X204" s="9"/>
    </row>
    <row r="205" spans="2:24">
      <c r="B205" s="9">
        <f t="shared" si="16"/>
        <v>-8.665003129253364</v>
      </c>
      <c r="C205" s="9">
        <f t="shared" si="13"/>
        <v>6.9888774085164942E-3</v>
      </c>
      <c r="D205" s="9">
        <f t="shared" si="14"/>
        <v>3.098570016094726E-2</v>
      </c>
      <c r="E205" s="9">
        <f t="shared" si="15"/>
        <v>0.96901429983905274</v>
      </c>
      <c r="T205" s="9"/>
      <c r="U205" s="9"/>
      <c r="V205" s="9"/>
      <c r="W205" s="17"/>
      <c r="X205" s="9"/>
    </row>
    <row r="206" spans="2:24">
      <c r="B206" s="9">
        <f t="shared" si="16"/>
        <v>-8.6031984831300079</v>
      </c>
      <c r="C206" s="9">
        <f t="shared" si="13"/>
        <v>7.0698317633009784E-3</v>
      </c>
      <c r="D206" s="9">
        <f t="shared" si="14"/>
        <v>3.1420143514659382E-2</v>
      </c>
      <c r="E206" s="9">
        <f t="shared" si="15"/>
        <v>0.96857985648534062</v>
      </c>
      <c r="T206" s="9"/>
      <c r="U206" s="9"/>
      <c r="V206" s="9"/>
      <c r="W206" s="17"/>
      <c r="X206" s="9"/>
    </row>
    <row r="207" spans="2:24">
      <c r="B207" s="9">
        <f t="shared" si="16"/>
        <v>-8.5413938370066518</v>
      </c>
      <c r="C207" s="9">
        <f t="shared" si="13"/>
        <v>7.151450660367333E-3</v>
      </c>
      <c r="D207" s="9">
        <f t="shared" si="14"/>
        <v>3.1859610752153267E-2</v>
      </c>
      <c r="E207" s="9">
        <f t="shared" si="15"/>
        <v>0.96814038924784673</v>
      </c>
      <c r="T207" s="9"/>
      <c r="U207" s="9"/>
      <c r="V207" s="9"/>
      <c r="W207" s="17"/>
      <c r="X207" s="9"/>
    </row>
    <row r="208" spans="2:24">
      <c r="B208" s="9">
        <f t="shared" si="16"/>
        <v>-8.4795891908832957</v>
      </c>
      <c r="C208" s="9">
        <f t="shared" si="13"/>
        <v>7.2337355003854933E-3</v>
      </c>
      <c r="D208" s="9">
        <f t="shared" si="14"/>
        <v>3.2304142988822671E-2</v>
      </c>
      <c r="E208" s="9">
        <f t="shared" si="15"/>
        <v>0.96769585701117733</v>
      </c>
      <c r="T208" s="9"/>
      <c r="U208" s="9"/>
      <c r="V208" s="9"/>
      <c r="W208" s="17"/>
      <c r="X208" s="9"/>
    </row>
    <row r="209" spans="2:24">
      <c r="B209" s="9">
        <f t="shared" si="16"/>
        <v>-8.4177845447599395</v>
      </c>
      <c r="C209" s="9">
        <f t="shared" si="13"/>
        <v>7.3166876234178942E-3</v>
      </c>
      <c r="D209" s="9">
        <f t="shared" si="14"/>
        <v>3.2753781424761597E-2</v>
      </c>
      <c r="E209" s="9">
        <f t="shared" si="15"/>
        <v>0.9672462185752384</v>
      </c>
      <c r="T209" s="9"/>
      <c r="U209" s="9"/>
      <c r="V209" s="9"/>
      <c r="W209" s="17"/>
      <c r="X209" s="9"/>
    </row>
    <row r="210" spans="2:24">
      <c r="B210" s="9">
        <f t="shared" si="16"/>
        <v>-8.3559798986365834</v>
      </c>
      <c r="C210" s="9">
        <f t="shared" si="13"/>
        <v>7.4003083080161972E-3</v>
      </c>
      <c r="D210" s="9">
        <f t="shared" si="14"/>
        <v>3.3208567340990092E-2</v>
      </c>
      <c r="E210" s="9">
        <f t="shared" si="15"/>
        <v>0.96679143265900991</v>
      </c>
      <c r="T210" s="9"/>
      <c r="U210" s="9"/>
      <c r="V210" s="9"/>
      <c r="W210" s="17"/>
      <c r="X210" s="9"/>
    </row>
    <row r="211" spans="2:24">
      <c r="B211" s="9">
        <f t="shared" si="16"/>
        <v>-8.2941752525132273</v>
      </c>
      <c r="C211" s="9">
        <f t="shared" si="13"/>
        <v>7.4845987703194656E-3</v>
      </c>
      <c r="D211" s="9">
        <f t="shared" si="14"/>
        <v>3.366854209562431E-2</v>
      </c>
      <c r="E211" s="9">
        <f t="shared" si="15"/>
        <v>0.96633145790437569</v>
      </c>
      <c r="T211" s="9"/>
      <c r="U211" s="9"/>
      <c r="V211" s="9"/>
      <c r="W211" s="17"/>
      <c r="X211" s="9"/>
    </row>
    <row r="212" spans="2:24">
      <c r="B212" s="9">
        <f t="shared" si="16"/>
        <v>-8.2323706063898712</v>
      </c>
      <c r="C212" s="9">
        <f t="shared" si="13"/>
        <v>7.5695601631540124E-3</v>
      </c>
      <c r="D212" s="9">
        <f t="shared" si="14"/>
        <v>3.4133747119992064E-2</v>
      </c>
      <c r="E212" s="9">
        <f t="shared" si="15"/>
        <v>0.96586625288000794</v>
      </c>
      <c r="T212" s="9"/>
      <c r="U212" s="9"/>
      <c r="V212" s="9"/>
      <c r="W212" s="17"/>
      <c r="X212" s="9"/>
    </row>
    <row r="213" spans="2:24">
      <c r="B213" s="9">
        <f t="shared" si="16"/>
        <v>-8.170565960266515</v>
      </c>
      <c r="C213" s="9">
        <f t="shared" si="13"/>
        <v>7.6551935751351221E-3</v>
      </c>
      <c r="D213" s="9">
        <f t="shared" si="14"/>
        <v>3.4604223914690868E-2</v>
      </c>
      <c r="E213" s="9">
        <f t="shared" si="15"/>
        <v>0.96539577608530913</v>
      </c>
      <c r="T213" s="9"/>
      <c r="U213" s="9"/>
      <c r="V213" s="9"/>
      <c r="W213" s="17"/>
      <c r="X213" s="9"/>
    </row>
    <row r="214" spans="2:24">
      <c r="B214" s="9">
        <f t="shared" si="16"/>
        <v>-8.1087613141431589</v>
      </c>
      <c r="C214" s="9">
        <f t="shared" si="13"/>
        <v>7.7415000297709037E-3</v>
      </c>
      <c r="D214" s="9">
        <f t="shared" si="14"/>
        <v>3.5080014045592467E-2</v>
      </c>
      <c r="E214" s="9">
        <f t="shared" si="15"/>
        <v>0.96491998595440753</v>
      </c>
      <c r="T214" s="9"/>
      <c r="U214" s="9"/>
      <c r="V214" s="9"/>
      <c r="W214" s="17"/>
      <c r="X214" s="9"/>
    </row>
    <row r="215" spans="2:24">
      <c r="B215" s="9">
        <f t="shared" si="16"/>
        <v>-8.0469566680198028</v>
      </c>
      <c r="C215" s="9">
        <f t="shared" si="13"/>
        <v>7.8284804845684813E-3</v>
      </c>
      <c r="D215" s="9">
        <f t="shared" si="14"/>
        <v>3.5561159139791743E-2</v>
      </c>
      <c r="E215" s="9">
        <f t="shared" si="15"/>
        <v>0.96443884086020826</v>
      </c>
      <c r="T215" s="9"/>
      <c r="U215" s="9"/>
      <c r="V215" s="9"/>
      <c r="W215" s="17"/>
      <c r="X215" s="9"/>
    </row>
    <row r="216" spans="2:24">
      <c r="B216" s="9">
        <f t="shared" si="16"/>
        <v>-7.9851520218964467</v>
      </c>
      <c r="C216" s="9">
        <f t="shared" si="13"/>
        <v>7.9161358301427839E-3</v>
      </c>
      <c r="D216" s="9">
        <f t="shared" si="14"/>
        <v>3.6047700881498779E-2</v>
      </c>
      <c r="E216" s="9">
        <f t="shared" si="15"/>
        <v>0.96395229911850122</v>
      </c>
      <c r="T216" s="9"/>
      <c r="U216" s="9"/>
      <c r="V216" s="9"/>
      <c r="W216" s="17"/>
      <c r="X216" s="9"/>
    </row>
    <row r="217" spans="2:24">
      <c r="B217" s="9">
        <f t="shared" si="16"/>
        <v>-7.9233473757730906</v>
      </c>
      <c r="C217" s="9">
        <f t="shared" si="13"/>
        <v>8.0044668893281285E-3</v>
      </c>
      <c r="D217" s="9">
        <f t="shared" si="14"/>
        <v>3.6539681007878633E-2</v>
      </c>
      <c r="E217" s="9">
        <f t="shared" si="15"/>
        <v>0.96346031899212137</v>
      </c>
      <c r="T217" s="9"/>
      <c r="U217" s="9"/>
      <c r="V217" s="9"/>
      <c r="W217" s="17"/>
      <c r="X217" s="9"/>
    </row>
    <row r="218" spans="2:24">
      <c r="B218" s="9">
        <f t="shared" si="16"/>
        <v>-7.8615427296497344</v>
      </c>
      <c r="C218" s="9">
        <f t="shared" si="13"/>
        <v>8.0934744162928854E-3</v>
      </c>
      <c r="D218" s="9">
        <f t="shared" si="14"/>
        <v>3.7037141304832488E-2</v>
      </c>
      <c r="E218" s="9">
        <f t="shared" si="15"/>
        <v>0.96296285869516751</v>
      </c>
      <c r="T218" s="9"/>
      <c r="U218" s="9"/>
      <c r="V218" s="9"/>
      <c r="W218" s="17"/>
      <c r="X218" s="9"/>
    </row>
    <row r="219" spans="2:24">
      <c r="B219" s="9">
        <f t="shared" si="16"/>
        <v>-7.7997380835263783</v>
      </c>
      <c r="C219" s="9">
        <f t="shared" si="13"/>
        <v>8.1831590956574132E-3</v>
      </c>
      <c r="D219" s="9">
        <f t="shared" si="14"/>
        <v>3.7540123602729958E-2</v>
      </c>
      <c r="E219" s="9">
        <f t="shared" si="15"/>
        <v>0.96245987639727004</v>
      </c>
      <c r="T219" s="9"/>
      <c r="U219" s="9"/>
      <c r="V219" s="9"/>
      <c r="W219" s="17"/>
      <c r="X219" s="9"/>
    </row>
    <row r="220" spans="2:24">
      <c r="B220" s="9">
        <f t="shared" si="16"/>
        <v>-7.7379334374030222</v>
      </c>
      <c r="C220" s="9">
        <f t="shared" si="13"/>
        <v>8.2735215416155257E-3</v>
      </c>
      <c r="D220" s="9">
        <f t="shared" si="14"/>
        <v>3.8048669772079657E-2</v>
      </c>
      <c r="E220" s="9">
        <f t="shared" si="15"/>
        <v>0.96195133022792034</v>
      </c>
      <c r="T220" s="9"/>
      <c r="U220" s="9"/>
      <c r="V220" s="9"/>
      <c r="W220" s="17"/>
      <c r="X220" s="9"/>
    </row>
    <row r="221" spans="2:24">
      <c r="B221" s="9">
        <f t="shared" si="16"/>
        <v>-7.6761287912796661</v>
      </c>
      <c r="C221" s="9">
        <f t="shared" si="13"/>
        <v>8.3645622970597387E-3</v>
      </c>
      <c r="D221" s="9">
        <f t="shared" si="14"/>
        <v>3.8562821719152263E-2</v>
      </c>
      <c r="E221" s="9">
        <f t="shared" si="15"/>
        <v>0.96143717828084774</v>
      </c>
      <c r="T221" s="9"/>
      <c r="U221" s="9"/>
      <c r="V221" s="9"/>
      <c r="W221" s="17"/>
      <c r="X221" s="9"/>
    </row>
    <row r="222" spans="2:24">
      <c r="B222" s="9">
        <f t="shared" si="16"/>
        <v>-7.61432414515631</v>
      </c>
      <c r="C222" s="9">
        <f t="shared" si="13"/>
        <v>8.4562818327105441E-3</v>
      </c>
      <c r="D222" s="9">
        <f t="shared" si="14"/>
        <v>3.9082621381546279E-2</v>
      </c>
      <c r="E222" s="9">
        <f t="shared" si="15"/>
        <v>0.96091737861845372</v>
      </c>
      <c r="T222" s="9"/>
      <c r="U222" s="9"/>
      <c r="V222" s="9"/>
      <c r="W222" s="17"/>
      <c r="X222" s="9"/>
    </row>
    <row r="223" spans="2:24">
      <c r="B223" s="9">
        <f t="shared" si="16"/>
        <v>-7.5525194990329538</v>
      </c>
      <c r="C223" s="9">
        <f t="shared" si="13"/>
        <v>8.5486805462499111E-3</v>
      </c>
      <c r="D223" s="9">
        <f t="shared" si="14"/>
        <v>3.960811072369963E-2</v>
      </c>
      <c r="E223" s="9">
        <f t="shared" si="15"/>
        <v>0.96039188927630037</v>
      </c>
      <c r="T223" s="9"/>
      <c r="U223" s="9"/>
      <c r="V223" s="9"/>
      <c r="W223" s="17"/>
      <c r="X223" s="9"/>
    </row>
    <row r="224" spans="2:24">
      <c r="B224" s="9">
        <f t="shared" si="16"/>
        <v>-7.4907148529095977</v>
      </c>
      <c r="C224" s="9">
        <f t="shared" si="13"/>
        <v>8.6417587614593377E-3</v>
      </c>
      <c r="D224" s="9">
        <f t="shared" si="14"/>
        <v>4.0139331732349515E-2</v>
      </c>
      <c r="E224" s="9">
        <f t="shared" si="15"/>
        <v>0.95986066826765049</v>
      </c>
      <c r="T224" s="9"/>
      <c r="U224" s="9"/>
      <c r="V224" s="9"/>
      <c r="W224" s="17"/>
      <c r="X224" s="9"/>
    </row>
    <row r="225" spans="2:24">
      <c r="B225" s="9">
        <f t="shared" si="16"/>
        <v>-7.4289102067862416</v>
      </c>
      <c r="C225" s="9">
        <f t="shared" si="13"/>
        <v>8.7355167273626237E-3</v>
      </c>
      <c r="D225" s="9">
        <f t="shared" si="14"/>
        <v>4.0676326411939079E-2</v>
      </c>
      <c r="E225" s="9">
        <f t="shared" si="15"/>
        <v>0.95932367358806092</v>
      </c>
      <c r="T225" s="9"/>
      <c r="U225" s="9"/>
      <c r="V225" s="9"/>
      <c r="W225" s="17"/>
      <c r="X225" s="9"/>
    </row>
    <row r="226" spans="2:24">
      <c r="B226" s="9">
        <f t="shared" si="16"/>
        <v>-7.3671055606628855</v>
      </c>
      <c r="C226" s="9">
        <f t="shared" si="13"/>
        <v>8.8299546173736723E-3</v>
      </c>
      <c r="D226" s="9">
        <f t="shared" si="14"/>
        <v>4.1219136779970245E-2</v>
      </c>
      <c r="E226" s="9">
        <f t="shared" si="15"/>
        <v>0.95878086322002976</v>
      </c>
      <c r="T226" s="9"/>
      <c r="U226" s="9"/>
      <c r="V226" s="9"/>
      <c r="W226" s="17"/>
      <c r="X226" s="9"/>
    </row>
    <row r="227" spans="2:24">
      <c r="B227" s="9">
        <f t="shared" si="16"/>
        <v>-7.3053009145395293</v>
      </c>
      <c r="C227" s="9">
        <f t="shared" si="13"/>
        <v>8.9250725284495281E-3</v>
      </c>
      <c r="D227" s="9">
        <f t="shared" si="14"/>
        <v>4.1767804862303803E-2</v>
      </c>
      <c r="E227" s="9">
        <f t="shared" si="15"/>
        <v>0.9582321951376962</v>
      </c>
      <c r="T227" s="9"/>
      <c r="U227" s="9"/>
      <c r="V227" s="9"/>
      <c r="W227" s="17"/>
      <c r="X227" s="9"/>
    </row>
    <row r="228" spans="2:24">
      <c r="B228" s="9">
        <f t="shared" si="16"/>
        <v>-7.2434962684161732</v>
      </c>
      <c r="C228" s="9">
        <f t="shared" si="13"/>
        <v>9.0208704802489485E-3</v>
      </c>
      <c r="D228" s="9">
        <f t="shared" si="14"/>
        <v>4.2322372688408216E-2</v>
      </c>
      <c r="E228" s="9">
        <f t="shared" si="15"/>
        <v>0.95767762731159178</v>
      </c>
      <c r="T228" s="9"/>
      <c r="U228" s="9"/>
      <c r="V228" s="9"/>
      <c r="W228" s="17"/>
      <c r="X228" s="9"/>
    </row>
    <row r="229" spans="2:24">
      <c r="B229" s="9">
        <f t="shared" si="16"/>
        <v>-7.1816916222928171</v>
      </c>
      <c r="C229" s="9">
        <f t="shared" si="13"/>
        <v>9.1173484142967158E-3</v>
      </c>
      <c r="D229" s="9">
        <f t="shared" si="14"/>
        <v>4.2882882286558011E-2</v>
      </c>
      <c r="E229" s="9">
        <f t="shared" si="15"/>
        <v>0.95711711771344199</v>
      </c>
      <c r="T229" s="9"/>
      <c r="U229" s="9"/>
      <c r="V229" s="9"/>
      <c r="W229" s="17"/>
      <c r="X229" s="9"/>
    </row>
    <row r="230" spans="2:24">
      <c r="B230" s="9">
        <f t="shared" si="16"/>
        <v>-7.119886976169461</v>
      </c>
      <c r="C230" s="9">
        <f t="shared" si="13"/>
        <v>9.2145061931539641E-3</v>
      </c>
      <c r="D230" s="9">
        <f t="shared" si="14"/>
        <v>4.3449375678977109E-2</v>
      </c>
      <c r="E230" s="9">
        <f t="shared" si="15"/>
        <v>0.95655062432102289</v>
      </c>
      <c r="T230" s="9"/>
      <c r="U230" s="9"/>
      <c r="V230" s="9"/>
      <c r="W230" s="17"/>
      <c r="X230" s="9"/>
    </row>
    <row r="231" spans="2:24">
      <c r="B231" s="9">
        <f t="shared" si="16"/>
        <v>-7.0580823300461049</v>
      </c>
      <c r="C231" s="9">
        <f t="shared" si="13"/>
        <v>9.3123435995948085E-3</v>
      </c>
      <c r="D231" s="9">
        <f t="shared" si="14"/>
        <v>4.4021894876932754E-2</v>
      </c>
      <c r="E231" s="9">
        <f t="shared" si="15"/>
        <v>0.95597810512306725</v>
      </c>
      <c r="T231" s="9"/>
      <c r="U231" s="9"/>
      <c r="V231" s="9"/>
      <c r="W231" s="17"/>
      <c r="X231" s="9"/>
    </row>
    <row r="232" spans="2:24">
      <c r="B232" s="9">
        <f t="shared" si="16"/>
        <v>-6.9962776839227487</v>
      </c>
      <c r="C232" s="9">
        <f t="shared" si="13"/>
        <v>9.4108603357894623E-3</v>
      </c>
      <c r="D232" s="9">
        <f t="shared" si="14"/>
        <v>4.4600481875781917E-2</v>
      </c>
      <c r="E232" s="9">
        <f t="shared" si="15"/>
        <v>0.95539951812421808</v>
      </c>
      <c r="T232" s="9"/>
      <c r="U232" s="9"/>
      <c r="V232" s="9"/>
      <c r="W232" s="17"/>
      <c r="X232" s="9"/>
    </row>
    <row r="233" spans="2:24">
      <c r="B233" s="9">
        <f t="shared" si="16"/>
        <v>-6.9344730377993926</v>
      </c>
      <c r="C233" s="9">
        <f t="shared" si="13"/>
        <v>9.5100560224941691E-3</v>
      </c>
      <c r="D233" s="9">
        <f t="shared" si="14"/>
        <v>4.5185178649960966E-2</v>
      </c>
      <c r="E233" s="9">
        <f t="shared" si="15"/>
        <v>0.95481482135003903</v>
      </c>
      <c r="T233" s="9"/>
      <c r="U233" s="9"/>
      <c r="V233" s="9"/>
      <c r="W233" s="17"/>
      <c r="X233" s="9"/>
    </row>
    <row r="234" spans="2:24">
      <c r="B234" s="9">
        <f t="shared" si="16"/>
        <v>-6.8726683916760365</v>
      </c>
      <c r="C234" s="9">
        <f t="shared" si="13"/>
        <v>9.6099301982481757E-3</v>
      </c>
      <c r="D234" s="9">
        <f t="shared" si="14"/>
        <v>4.5776027147931275E-2</v>
      </c>
      <c r="E234" s="9">
        <f t="shared" si="15"/>
        <v>0.95422397285206872</v>
      </c>
      <c r="T234" s="9"/>
      <c r="U234" s="9"/>
      <c r="V234" s="9"/>
      <c r="W234" s="17"/>
      <c r="X234" s="9"/>
    </row>
    <row r="235" spans="2:24">
      <c r="B235" s="9">
        <f t="shared" si="16"/>
        <v>-6.8108637455526804</v>
      </c>
      <c r="C235" s="9">
        <f t="shared" si="13"/>
        <v>9.7104823185780037E-3</v>
      </c>
      <c r="D235" s="9">
        <f t="shared" si="14"/>
        <v>4.637306928707241E-2</v>
      </c>
      <c r="E235" s="9">
        <f t="shared" si="15"/>
        <v>0.95362693071292759</v>
      </c>
      <c r="T235" s="9"/>
      <c r="U235" s="9"/>
      <c r="V235" s="9"/>
      <c r="W235" s="17"/>
      <c r="X235" s="9"/>
    </row>
    <row r="236" spans="2:24">
      <c r="B236" s="9">
        <f t="shared" si="16"/>
        <v>-6.7490590994293242</v>
      </c>
      <c r="C236" s="9">
        <f t="shared" si="13"/>
        <v>9.8117117552092934E-3</v>
      </c>
      <c r="D236" s="9">
        <f t="shared" si="14"/>
        <v>4.6976346948527814E-2</v>
      </c>
      <c r="E236" s="9">
        <f t="shared" si="15"/>
        <v>0.95302365305147219</v>
      </c>
      <c r="T236" s="9"/>
      <c r="U236" s="9"/>
      <c r="V236" s="9"/>
      <c r="W236" s="17"/>
      <c r="X236" s="9"/>
    </row>
    <row r="237" spans="2:24">
      <c r="B237" s="9">
        <f t="shared" si="16"/>
        <v>-6.6872544533059681</v>
      </c>
      <c r="C237" s="9">
        <f t="shared" si="13"/>
        <v>9.913617795286463E-3</v>
      </c>
      <c r="D237" s="9">
        <f t="shared" si="14"/>
        <v>4.7585901972000078E-2</v>
      </c>
      <c r="E237" s="9">
        <f t="shared" si="15"/>
        <v>0.95241409802799992</v>
      </c>
      <c r="T237" s="9"/>
      <c r="U237" s="9"/>
      <c r="V237" s="9"/>
      <c r="W237" s="17"/>
      <c r="X237" s="9"/>
    </row>
    <row r="238" spans="2:24">
      <c r="B238" s="9">
        <f t="shared" si="16"/>
        <v>-6.625449807182612</v>
      </c>
      <c r="C238" s="9">
        <f t="shared" si="13"/>
        <v>1.0016199640600468E-2</v>
      </c>
      <c r="D238" s="9">
        <f t="shared" si="14"/>
        <v>4.8201776150501141E-2</v>
      </c>
      <c r="E238" s="9">
        <f t="shared" si="15"/>
        <v>0.95179822384949886</v>
      </c>
      <c r="T238" s="9"/>
      <c r="U238" s="9"/>
      <c r="V238" s="9"/>
      <c r="W238" s="17"/>
      <c r="X238" s="9"/>
    </row>
    <row r="239" spans="2:24">
      <c r="B239" s="9">
        <f t="shared" si="16"/>
        <v>-6.5636451610592559</v>
      </c>
      <c r="C239" s="9">
        <f t="shared" si="13"/>
        <v>1.0119456406824913E-2</v>
      </c>
      <c r="D239" s="9">
        <f t="shared" si="14"/>
        <v>4.88240112250522E-2</v>
      </c>
      <c r="E239" s="9">
        <f t="shared" si="15"/>
        <v>0.9511759887749478</v>
      </c>
      <c r="T239" s="9"/>
      <c r="U239" s="9"/>
      <c r="V239" s="9"/>
      <c r="W239" s="17"/>
      <c r="X239" s="9"/>
    </row>
    <row r="240" spans="2:24">
      <c r="B240" s="9">
        <f t="shared" si="16"/>
        <v>-6.5018405149358998</v>
      </c>
      <c r="C240" s="9">
        <f t="shared" si="13"/>
        <v>1.0223387122760766E-2</v>
      </c>
      <c r="D240" s="9">
        <f t="shared" si="14"/>
        <v>4.9452648879338312E-2</v>
      </c>
      <c r="E240" s="9">
        <f t="shared" si="15"/>
        <v>0.95054735112066169</v>
      </c>
      <c r="T240" s="9"/>
      <c r="U240" s="9"/>
      <c r="V240" s="9"/>
      <c r="W240" s="17"/>
      <c r="X240" s="9"/>
    </row>
    <row r="241" spans="2:24">
      <c r="B241" s="9">
        <f t="shared" si="16"/>
        <v>-6.4400358688125436</v>
      </c>
      <c r="C241" s="9">
        <f t="shared" si="13"/>
        <v>1.0327990729589938E-2</v>
      </c>
      <c r="D241" s="9">
        <f t="shared" si="14"/>
        <v>5.0087730734315938E-2</v>
      </c>
      <c r="E241" s="9">
        <f t="shared" si="15"/>
        <v>0.94991226926568406</v>
      </c>
      <c r="T241" s="9"/>
      <c r="U241" s="9"/>
      <c r="V241" s="9"/>
      <c r="W241" s="17"/>
      <c r="X241" s="9"/>
    </row>
    <row r="242" spans="2:24">
      <c r="B242" s="9">
        <f t="shared" si="16"/>
        <v>-6.3782312226891875</v>
      </c>
      <c r="C242" s="9">
        <f t="shared" si="13"/>
        <v>1.0433266080138046E-2</v>
      </c>
      <c r="D242" s="9">
        <f t="shared" si="14"/>
        <v>5.0729298342775508E-2</v>
      </c>
      <c r="E242" s="9">
        <f t="shared" si="15"/>
        <v>0.94927070165722449</v>
      </c>
      <c r="T242" s="9"/>
      <c r="U242" s="9"/>
      <c r="V242" s="9"/>
      <c r="W242" s="17"/>
      <c r="X242" s="9"/>
    </row>
    <row r="243" spans="2:24">
      <c r="B243" s="9">
        <f t="shared" si="16"/>
        <v>-6.3164265765658314</v>
      </c>
      <c r="C243" s="9">
        <f t="shared" si="13"/>
        <v>1.0539211938146532E-2</v>
      </c>
      <c r="D243" s="9">
        <f t="shared" si="14"/>
        <v>5.1377393183857256E-2</v>
      </c>
      <c r="E243" s="9">
        <f t="shared" si="15"/>
        <v>0.94862260681614274</v>
      </c>
      <c r="T243" s="9"/>
      <c r="U243" s="9"/>
      <c r="V243" s="9"/>
      <c r="W243" s="17"/>
      <c r="X243" s="9"/>
    </row>
    <row r="244" spans="2:24">
      <c r="B244" s="9">
        <f t="shared" si="16"/>
        <v>-6.2546219304424753</v>
      </c>
      <c r="C244" s="9">
        <f t="shared" si="13"/>
        <v>1.0645826977554469E-2</v>
      </c>
      <c r="D244" s="9">
        <f t="shared" si="14"/>
        <v>5.2032056657523196E-2</v>
      </c>
      <c r="E244" s="9">
        <f t="shared" si="15"/>
        <v>0.9479679433424768</v>
      </c>
      <c r="T244" s="9"/>
      <c r="U244" s="9"/>
      <c r="V244" s="9"/>
      <c r="W244" s="17"/>
      <c r="X244" s="9"/>
    </row>
    <row r="245" spans="2:24">
      <c r="B245" s="9">
        <f t="shared" si="16"/>
        <v>-6.1928172843191192</v>
      </c>
      <c r="C245" s="9">
        <f t="shared" si="13"/>
        <v>1.0753109781790299E-2</v>
      </c>
      <c r="D245" s="9">
        <f t="shared" si="14"/>
        <v>5.2693330078986023E-2</v>
      </c>
      <c r="E245" s="9">
        <f t="shared" si="15"/>
        <v>0.94730666992101398</v>
      </c>
      <c r="T245" s="9"/>
      <c r="U245" s="9"/>
      <c r="V245" s="9"/>
      <c r="W245" s="17"/>
      <c r="X245" s="9"/>
    </row>
    <row r="246" spans="2:24">
      <c r="B246" s="9">
        <f t="shared" si="16"/>
        <v>-6.131012638195763</v>
      </c>
      <c r="C246" s="9">
        <f t="shared" si="13"/>
        <v>1.0861058843073774E-2</v>
      </c>
      <c r="D246" s="9">
        <f t="shared" si="14"/>
        <v>5.3361254673091718E-2</v>
      </c>
      <c r="E246" s="9">
        <f t="shared" si="15"/>
        <v>0.94663874532690828</v>
      </c>
      <c r="T246" s="9"/>
      <c r="U246" s="9"/>
      <c r="V246" s="9"/>
      <c r="W246" s="17"/>
      <c r="X246" s="9"/>
    </row>
    <row r="247" spans="2:24">
      <c r="B247" s="9">
        <f t="shared" si="16"/>
        <v>-6.0692079920724069</v>
      </c>
      <c r="C247" s="9">
        <f t="shared" si="13"/>
        <v>1.0969672561728329E-2</v>
      </c>
      <c r="D247" s="9">
        <f t="shared" si="14"/>
        <v>5.4035871568663074E-2</v>
      </c>
      <c r="E247" s="9">
        <f t="shared" si="15"/>
        <v>0.94596412843133693</v>
      </c>
      <c r="T247" s="9"/>
      <c r="U247" s="9"/>
      <c r="V247" s="9"/>
      <c r="W247" s="17"/>
      <c r="X247" s="9"/>
    </row>
    <row r="248" spans="2:24">
      <c r="B248" s="9">
        <f t="shared" si="16"/>
        <v>-6.0074033459490508</v>
      </c>
      <c r="C248" s="9">
        <f t="shared" si="13"/>
        <v>1.1078949245504205E-2</v>
      </c>
      <c r="D248" s="9">
        <f t="shared" si="14"/>
        <v>5.4717221792797366E-2</v>
      </c>
      <c r="E248" s="9">
        <f t="shared" si="15"/>
        <v>0.94528277820720263</v>
      </c>
      <c r="T248" s="9"/>
      <c r="U248" s="9"/>
      <c r="V248" s="9"/>
      <c r="W248" s="17"/>
      <c r="X248" s="9"/>
    </row>
    <row r="249" spans="2:24">
      <c r="B249" s="9">
        <f t="shared" si="16"/>
        <v>-5.9455986998256947</v>
      </c>
      <c r="C249" s="9">
        <f t="shared" si="13"/>
        <v>1.1188887108912552E-2</v>
      </c>
      <c r="D249" s="9">
        <f t="shared" si="14"/>
        <v>5.5405346265125943E-2</v>
      </c>
      <c r="E249" s="9">
        <f t="shared" si="15"/>
        <v>0.94459465373487406</v>
      </c>
      <c r="T249" s="9"/>
      <c r="U249" s="9"/>
      <c r="V249" s="9"/>
      <c r="W249" s="17"/>
      <c r="X249" s="9"/>
    </row>
    <row r="250" spans="2:24">
      <c r="B250" s="9">
        <f t="shared" si="16"/>
        <v>-5.8837940537023385</v>
      </c>
      <c r="C250" s="9">
        <f t="shared" si="13"/>
        <v>1.1299484272570768E-2</v>
      </c>
      <c r="D250" s="9">
        <f t="shared" si="14"/>
        <v>5.6100285792029636E-2</v>
      </c>
      <c r="E250" s="9">
        <f t="shared" si="15"/>
        <v>0.94389971420797036</v>
      </c>
      <c r="T250" s="9"/>
      <c r="U250" s="9"/>
      <c r="V250" s="9"/>
      <c r="W250" s="17"/>
      <c r="X250" s="9"/>
    </row>
    <row r="251" spans="2:24">
      <c r="B251" s="9">
        <f t="shared" si="16"/>
        <v>-5.8219894075789824</v>
      </c>
      <c r="C251" s="9">
        <f t="shared" si="13"/>
        <v>1.1410738762559377E-2</v>
      </c>
      <c r="D251" s="9">
        <f t="shared" si="14"/>
        <v>5.6802081060816967E-2</v>
      </c>
      <c r="E251" s="9">
        <f t="shared" si="15"/>
        <v>0.94319791893918303</v>
      </c>
      <c r="T251" s="9"/>
      <c r="U251" s="9"/>
      <c r="V251" s="9"/>
      <c r="W251" s="17"/>
      <c r="X251" s="9"/>
    </row>
    <row r="252" spans="2:24">
      <c r="B252" s="9">
        <f t="shared" si="16"/>
        <v>-5.7601847614556263</v>
      </c>
      <c r="C252" s="9">
        <f t="shared" si="13"/>
        <v>1.1522648509790642E-2</v>
      </c>
      <c r="D252" s="9">
        <f t="shared" si="14"/>
        <v>5.7510772633861507E-2</v>
      </c>
      <c r="E252" s="9">
        <f t="shared" si="15"/>
        <v>0.94248922736613849</v>
      </c>
      <c r="T252" s="9"/>
      <c r="U252" s="9"/>
      <c r="V252" s="9"/>
      <c r="W252" s="17"/>
      <c r="X252" s="9"/>
    </row>
    <row r="253" spans="2:24">
      <c r="B253" s="9">
        <f t="shared" si="16"/>
        <v>-5.6983801153322702</v>
      </c>
      <c r="C253" s="9">
        <f t="shared" si="13"/>
        <v>1.163521134938926E-2</v>
      </c>
      <c r="D253" s="9">
        <f t="shared" si="14"/>
        <v>5.8226400942700263E-2</v>
      </c>
      <c r="E253" s="9">
        <f t="shared" si="15"/>
        <v>0.94177359905729974</v>
      </c>
      <c r="T253" s="9"/>
      <c r="U253" s="9"/>
      <c r="V253" s="9"/>
      <c r="W253" s="17"/>
      <c r="X253" s="9"/>
    </row>
    <row r="254" spans="2:24">
      <c r="B254" s="9">
        <f t="shared" si="16"/>
        <v>-5.6365754692089141</v>
      </c>
      <c r="C254" s="9">
        <f t="shared" si="13"/>
        <v>1.174842502008532E-2</v>
      </c>
      <c r="D254" s="9">
        <f t="shared" si="14"/>
        <v>5.8949006282095429E-2</v>
      </c>
      <c r="E254" s="9">
        <f t="shared" si="15"/>
        <v>0.94105099371790457</v>
      </c>
      <c r="T254" s="9"/>
      <c r="U254" s="9"/>
      <c r="V254" s="9"/>
      <c r="W254" s="17"/>
      <c r="X254" s="9"/>
    </row>
    <row r="255" spans="2:24">
      <c r="B255" s="9">
        <f t="shared" si="16"/>
        <v>-5.5747708230855579</v>
      </c>
      <c r="C255" s="9">
        <f t="shared" si="13"/>
        <v>1.1862287163619848E-2</v>
      </c>
      <c r="D255" s="9">
        <f t="shared" si="14"/>
        <v>5.9678628804058498E-2</v>
      </c>
      <c r="E255" s="9">
        <f t="shared" si="15"/>
        <v>0.9403213711959415</v>
      </c>
      <c r="T255" s="9"/>
      <c r="U255" s="9"/>
      <c r="V255" s="9"/>
      <c r="W255" s="17"/>
      <c r="X255" s="9"/>
    </row>
    <row r="256" spans="2:24">
      <c r="B256" s="9">
        <f t="shared" si="16"/>
        <v>-5.5129661769622018</v>
      </c>
      <c r="C256" s="9">
        <f t="shared" si="13"/>
        <v>1.1976795324163127E-2</v>
      </c>
      <c r="D256" s="9">
        <f t="shared" si="14"/>
        <v>6.0415308511836185E-2</v>
      </c>
      <c r="E256" s="9">
        <f t="shared" si="15"/>
        <v>0.93958469148816381</v>
      </c>
      <c r="T256" s="9"/>
      <c r="U256" s="9"/>
      <c r="V256" s="9"/>
      <c r="W256" s="17"/>
      <c r="X256" s="9"/>
    </row>
    <row r="257" spans="2:24">
      <c r="B257" s="9">
        <f t="shared" si="16"/>
        <v>-5.4511615308388457</v>
      </c>
      <c r="C257" s="9">
        <f t="shared" si="13"/>
        <v>1.2091946947746148E-2</v>
      </c>
      <c r="D257" s="9">
        <f t="shared" si="14"/>
        <v>6.1159085253864931E-2</v>
      </c>
      <c r="E257" s="9">
        <f t="shared" si="15"/>
        <v>0.93884091474613507</v>
      </c>
      <c r="T257" s="9"/>
      <c r="U257" s="9"/>
      <c r="V257" s="9"/>
      <c r="W257" s="17"/>
      <c r="X257" s="9"/>
    </row>
    <row r="258" spans="2:24">
      <c r="B258" s="9">
        <f t="shared" si="16"/>
        <v>-5.3893568847154896</v>
      </c>
      <c r="C258" s="9">
        <f t="shared" si="13"/>
        <v>1.2207739381705355E-2</v>
      </c>
      <c r="D258" s="9">
        <f t="shared" si="14"/>
        <v>6.1909998717686321E-2</v>
      </c>
      <c r="E258" s="9">
        <f t="shared" si="15"/>
        <v>0.93809000128231368</v>
      </c>
      <c r="T258" s="9"/>
      <c r="U258" s="9"/>
      <c r="V258" s="9"/>
      <c r="W258" s="17"/>
      <c r="X258" s="9"/>
    </row>
    <row r="259" spans="2:24">
      <c r="B259" s="9">
        <f t="shared" si="16"/>
        <v>-5.3275522385921334</v>
      </c>
      <c r="C259" s="9">
        <f t="shared" si="13"/>
        <v>1.232416987414099E-2</v>
      </c>
      <c r="D259" s="9">
        <f t="shared" si="14"/>
        <v>6.2668088423831092E-2</v>
      </c>
      <c r="E259" s="9">
        <f t="shared" si="15"/>
        <v>0.93733191157616891</v>
      </c>
      <c r="T259" s="9"/>
      <c r="U259" s="9"/>
      <c r="V259" s="9"/>
      <c r="W259" s="17"/>
      <c r="X259" s="9"/>
    </row>
    <row r="260" spans="2:24">
      <c r="B260" s="9">
        <f t="shared" si="16"/>
        <v>-5.2657475924687773</v>
      </c>
      <c r="C260" s="9">
        <f t="shared" si="13"/>
        <v>1.2441235573389298E-2</v>
      </c>
      <c r="D260" s="9">
        <f t="shared" si="14"/>
        <v>6.343339371967005E-2</v>
      </c>
      <c r="E260" s="9">
        <f t="shared" si="15"/>
        <v>0.93656660628032995</v>
      </c>
      <c r="T260" s="9"/>
      <c r="U260" s="9"/>
      <c r="V260" s="9"/>
      <c r="W260" s="17"/>
      <c r="X260" s="9"/>
    </row>
    <row r="261" spans="2:24">
      <c r="B261" s="9">
        <f t="shared" si="16"/>
        <v>-5.2039429463454212</v>
      </c>
      <c r="C261" s="9">
        <f t="shared" si="13"/>
        <v>1.2558933527508817E-2</v>
      </c>
      <c r="D261" s="9">
        <f t="shared" si="14"/>
        <v>6.4205953773231017E-2</v>
      </c>
      <c r="E261" s="9">
        <f t="shared" si="15"/>
        <v>0.93579404622676898</v>
      </c>
      <c r="T261" s="9"/>
      <c r="U261" s="9"/>
      <c r="V261" s="9"/>
      <c r="W261" s="17"/>
      <c r="X261" s="9"/>
    </row>
    <row r="262" spans="2:24">
      <c r="B262" s="9">
        <f t="shared" si="16"/>
        <v>-5.1421383002220651</v>
      </c>
      <c r="C262" s="9">
        <f t="shared" si="13"/>
        <v>1.2677260683781012E-2</v>
      </c>
      <c r="D262" s="9">
        <f t="shared" si="14"/>
        <v>6.498580756698713E-2</v>
      </c>
      <c r="E262" s="9">
        <f t="shared" si="15"/>
        <v>0.93501419243301287</v>
      </c>
      <c r="T262" s="9"/>
      <c r="U262" s="9"/>
      <c r="V262" s="9"/>
      <c r="W262" s="17"/>
      <c r="X262" s="9"/>
    </row>
    <row r="263" spans="2:24">
      <c r="B263" s="9">
        <f t="shared" si="16"/>
        <v>-5.080333654098709</v>
      </c>
      <c r="C263" s="9">
        <f t="shared" si="13"/>
        <v>1.279621388822556E-2</v>
      </c>
      <c r="D263" s="9">
        <f t="shared" si="14"/>
        <v>6.5772993891612064E-2</v>
      </c>
      <c r="E263" s="9">
        <f t="shared" si="15"/>
        <v>0.93422700610838794</v>
      </c>
      <c r="T263" s="9"/>
      <c r="U263" s="9"/>
      <c r="V263" s="9"/>
      <c r="W263" s="17"/>
      <c r="X263" s="9"/>
    </row>
    <row r="264" spans="2:24">
      <c r="B264" s="9">
        <f t="shared" si="16"/>
        <v>-5.0185290079753528</v>
      </c>
      <c r="C264" s="9">
        <f t="shared" ref="C264:C327" si="17">IFERROR((1/(SQRT(2*PI()*$B$4^2)))*(EXP((-((B264-$B$3)^2))/(2*$B$4^2))),0)</f>
        <v>1.2915789885130412E-2</v>
      </c>
      <c r="D264" s="9">
        <f t="shared" ref="D264:D327" si="18">NORMDIST(B264,$B$3,$B$4,1)</f>
        <v>6.6567551339707709E-2</v>
      </c>
      <c r="E264" s="9">
        <f t="shared" ref="E264:E327" si="19">1-D264</f>
        <v>0.93343244866029229</v>
      </c>
      <c r="T264" s="9"/>
      <c r="U264" s="9"/>
      <c r="V264" s="9"/>
      <c r="W264" s="17"/>
      <c r="X264" s="9"/>
    </row>
    <row r="265" spans="2:24">
      <c r="B265" s="9">
        <f t="shared" ref="B265:B328" si="20">B264+(-$B$7+$B$1007)/1000</f>
        <v>-4.9567243618519967</v>
      </c>
      <c r="C265" s="9">
        <f t="shared" si="17"/>
        <v>1.3035985316597045E-2</v>
      </c>
      <c r="D265" s="9">
        <f t="shared" si="18"/>
        <v>6.7369518299502107E-2</v>
      </c>
      <c r="E265" s="9">
        <f t="shared" si="19"/>
        <v>0.93263048170049789</v>
      </c>
      <c r="T265" s="9"/>
      <c r="U265" s="9"/>
      <c r="V265" s="9"/>
      <c r="W265" s="17"/>
      <c r="X265" s="9"/>
    </row>
    <row r="266" spans="2:24">
      <c r="B266" s="9">
        <f t="shared" si="20"/>
        <v>-4.8949197157286406</v>
      </c>
      <c r="C266" s="9">
        <f t="shared" si="17"/>
        <v>1.3156796722100992E-2</v>
      </c>
      <c r="D266" s="9">
        <f t="shared" si="18"/>
        <v>6.8178932948520621E-2</v>
      </c>
      <c r="E266" s="9">
        <f t="shared" si="19"/>
        <v>0.93182106705147938</v>
      </c>
      <c r="T266" s="9"/>
      <c r="U266" s="9"/>
      <c r="V266" s="9"/>
      <c r="W266" s="17"/>
      <c r="X266" s="9"/>
    </row>
    <row r="267" spans="2:24">
      <c r="B267" s="9">
        <f t="shared" si="20"/>
        <v>-4.8331150696052845</v>
      </c>
      <c r="C267" s="9">
        <f t="shared" si="17"/>
        <v>1.3278220538067997E-2</v>
      </c>
      <c r="D267" s="9">
        <f t="shared" si="18"/>
        <v>6.8995833247229799E-2</v>
      </c>
      <c r="E267" s="9">
        <f t="shared" si="19"/>
        <v>0.9310041667527702</v>
      </c>
      <c r="T267" s="9"/>
      <c r="U267" s="9"/>
      <c r="V267" s="9"/>
      <c r="W267" s="17"/>
      <c r="X267" s="9"/>
    </row>
    <row r="268" spans="2:24">
      <c r="B268" s="9">
        <f t="shared" si="20"/>
        <v>-4.7713104234819284</v>
      </c>
      <c r="C268" s="9">
        <f t="shared" si="17"/>
        <v>1.3400253097466003E-2</v>
      </c>
      <c r="D268" s="9">
        <f t="shared" si="18"/>
        <v>6.9820256932655811E-2</v>
      </c>
      <c r="E268" s="9">
        <f t="shared" si="19"/>
        <v>0.93017974306734419</v>
      </c>
      <c r="T268" s="9"/>
      <c r="U268" s="9"/>
      <c r="V268" s="9"/>
      <c r="W268" s="17"/>
      <c r="X268" s="9"/>
    </row>
    <row r="269" spans="2:24">
      <c r="B269" s="9">
        <f t="shared" si="20"/>
        <v>-4.7095057773585722</v>
      </c>
      <c r="C269" s="9">
        <f t="shared" si="17"/>
        <v>1.3522890629413219E-2</v>
      </c>
      <c r="D269" s="9">
        <f t="shared" si="18"/>
        <v>7.0652241511977465E-2</v>
      </c>
      <c r="E269" s="9">
        <f t="shared" si="19"/>
        <v>0.92934775848802254</v>
      </c>
      <c r="T269" s="9"/>
      <c r="U269" s="9"/>
      <c r="V269" s="9"/>
      <c r="W269" s="17"/>
      <c r="X269" s="9"/>
    </row>
    <row r="270" spans="2:24">
      <c r="B270" s="9">
        <f t="shared" si="20"/>
        <v>-4.6477011312352161</v>
      </c>
      <c r="C270" s="9">
        <f t="shared" si="17"/>
        <v>1.3646129258802495E-2</v>
      </c>
      <c r="D270" s="9">
        <f t="shared" si="18"/>
        <v>7.1491824256097236E-2</v>
      </c>
      <c r="E270" s="9">
        <f t="shared" si="19"/>
        <v>0.92850817574390276</v>
      </c>
      <c r="T270" s="9"/>
      <c r="U270" s="9"/>
      <c r="V270" s="9"/>
      <c r="W270" s="17"/>
      <c r="X270" s="9"/>
    </row>
    <row r="271" spans="2:24">
      <c r="B271" s="9">
        <f t="shared" si="20"/>
        <v>-4.58589648511186</v>
      </c>
      <c r="C271" s="9">
        <f t="shared" si="17"/>
        <v>1.3769965005942244E-2</v>
      </c>
      <c r="D271" s="9">
        <f t="shared" si="18"/>
        <v>7.2339042193187542E-2</v>
      </c>
      <c r="E271" s="9">
        <f t="shared" si="19"/>
        <v>0.92766095780681246</v>
      </c>
      <c r="T271" s="9"/>
      <c r="U271" s="9"/>
      <c r="V271" s="9"/>
      <c r="W271" s="17"/>
      <c r="X271" s="9"/>
    </row>
    <row r="272" spans="2:24">
      <c r="B272" s="9">
        <f t="shared" si="20"/>
        <v>-4.5240918389885039</v>
      </c>
      <c r="C272" s="9">
        <f t="shared" si="17"/>
        <v>1.3894393786214172E-2</v>
      </c>
      <c r="D272" s="9">
        <f t="shared" si="18"/>
        <v>7.319393210221703E-2</v>
      </c>
      <c r="E272" s="9">
        <f t="shared" si="19"/>
        <v>0.92680606789778297</v>
      </c>
      <c r="T272" s="9"/>
      <c r="U272" s="9"/>
      <c r="V272" s="9"/>
      <c r="W272" s="17"/>
      <c r="X272" s="9"/>
    </row>
    <row r="273" spans="2:24">
      <c r="B273" s="9">
        <f t="shared" si="20"/>
        <v>-4.4622871928651477</v>
      </c>
      <c r="C273" s="9">
        <f t="shared" si="17"/>
        <v>1.4019411409748004E-2</v>
      </c>
      <c r="D273" s="9">
        <f t="shared" si="18"/>
        <v>7.4056530506454221E-2</v>
      </c>
      <c r="E273" s="9">
        <f t="shared" si="19"/>
        <v>0.92594346949354578</v>
      </c>
      <c r="T273" s="9"/>
      <c r="U273" s="9"/>
      <c r="V273" s="9"/>
      <c r="W273" s="17"/>
      <c r="X273" s="9"/>
    </row>
    <row r="274" spans="2:24">
      <c r="B274" s="9">
        <f t="shared" si="20"/>
        <v>-4.4004825467417916</v>
      </c>
      <c r="C274" s="9">
        <f t="shared" si="17"/>
        <v>1.4145013581113454E-2</v>
      </c>
      <c r="D274" s="9">
        <f t="shared" si="18"/>
        <v>7.492687366695483E-2</v>
      </c>
      <c r="E274" s="9">
        <f t="shared" si="19"/>
        <v>0.92507312633304517</v>
      </c>
      <c r="T274" s="9"/>
      <c r="U274" s="9"/>
      <c r="V274" s="9"/>
      <c r="W274" s="17"/>
      <c r="X274" s="9"/>
    </row>
    <row r="275" spans="2:24">
      <c r="B275" s="9">
        <f t="shared" si="20"/>
        <v>-4.3386779006184355</v>
      </c>
      <c r="C275" s="9">
        <f t="shared" si="17"/>
        <v>1.4271195899029704E-2</v>
      </c>
      <c r="D275" s="9">
        <f t="shared" si="18"/>
        <v>7.5804997576026212E-2</v>
      </c>
      <c r="E275" s="9">
        <f t="shared" si="19"/>
        <v>0.92419500242397379</v>
      </c>
      <c r="T275" s="9"/>
      <c r="U275" s="9"/>
      <c r="V275" s="9"/>
      <c r="W275" s="17"/>
      <c r="X275" s="9"/>
    </row>
    <row r="276" spans="2:24">
      <c r="B276" s="9">
        <f t="shared" si="20"/>
        <v>-4.2768732544950794</v>
      </c>
      <c r="C276" s="9">
        <f t="shared" si="17"/>
        <v>1.439795385609253E-2</v>
      </c>
      <c r="D276" s="9">
        <f t="shared" si="18"/>
        <v>7.6690937950678828E-2</v>
      </c>
      <c r="E276" s="9">
        <f t="shared" si="19"/>
        <v>0.92330906204932117</v>
      </c>
      <c r="T276" s="9"/>
      <c r="U276" s="9"/>
      <c r="V276" s="9"/>
      <c r="W276" s="17"/>
      <c r="X276" s="9"/>
    </row>
    <row r="277" spans="2:24">
      <c r="B277" s="9">
        <f t="shared" si="20"/>
        <v>-4.2150686083717233</v>
      </c>
      <c r="C277" s="9">
        <f t="shared" si="17"/>
        <v>1.4525282838519383E-2</v>
      </c>
      <c r="D277" s="9">
        <f t="shared" si="18"/>
        <v>7.7584730226058607E-2</v>
      </c>
      <c r="E277" s="9">
        <f t="shared" si="19"/>
        <v>0.92241526977394139</v>
      </c>
      <c r="T277" s="9"/>
      <c r="U277" s="9"/>
      <c r="V277" s="9"/>
      <c r="W277" s="17"/>
      <c r="X277" s="9"/>
    </row>
    <row r="278" spans="2:24">
      <c r="B278" s="9">
        <f t="shared" si="20"/>
        <v>-4.1532639622483671</v>
      </c>
      <c r="C278" s="9">
        <f t="shared" si="17"/>
        <v>1.4653178125912606E-2</v>
      </c>
      <c r="D278" s="9">
        <f t="shared" si="18"/>
        <v>7.8486409548864322E-2</v>
      </c>
      <c r="E278" s="9">
        <f t="shared" si="19"/>
        <v>0.92151359045113568</v>
      </c>
      <c r="T278" s="9"/>
      <c r="U278" s="9"/>
      <c r="V278" s="9"/>
      <c r="W278" s="17"/>
      <c r="X278" s="9"/>
    </row>
    <row r="279" spans="2:24">
      <c r="B279" s="9">
        <f t="shared" si="20"/>
        <v>-4.091459316125011</v>
      </c>
      <c r="C279" s="9">
        <f t="shared" si="17"/>
        <v>1.4781634891040977E-2</v>
      </c>
      <c r="D279" s="9">
        <f t="shared" si="18"/>
        <v>7.939601077075209E-2</v>
      </c>
      <c r="E279" s="9">
        <f t="shared" si="19"/>
        <v>0.92060398922924791</v>
      </c>
      <c r="T279" s="9"/>
      <c r="U279" s="9"/>
      <c r="V279" s="9"/>
      <c r="W279" s="17"/>
      <c r="X279" s="9"/>
    </row>
    <row r="280" spans="2:24">
      <c r="B280" s="9">
        <f t="shared" si="20"/>
        <v>-4.0296546700016549</v>
      </c>
      <c r="C280" s="9">
        <f t="shared" si="17"/>
        <v>1.4910648199639852E-2</v>
      </c>
      <c r="D280" s="9">
        <f t="shared" si="18"/>
        <v>8.0313568441726435E-2</v>
      </c>
      <c r="E280" s="9">
        <f t="shared" si="19"/>
        <v>0.91968643155827356</v>
      </c>
      <c r="T280" s="9"/>
      <c r="U280" s="9"/>
      <c r="V280" s="9"/>
      <c r="W280" s="17"/>
      <c r="X280" s="9"/>
    </row>
    <row r="281" spans="2:24">
      <c r="B281" s="9">
        <f t="shared" si="20"/>
        <v>-3.9678500238782992</v>
      </c>
      <c r="C281" s="9">
        <f t="shared" si="17"/>
        <v>1.5040213010230065E-2</v>
      </c>
      <c r="D281" s="9">
        <f t="shared" si="18"/>
        <v>8.1239116803518363E-2</v>
      </c>
      <c r="E281" s="9">
        <f t="shared" si="19"/>
        <v>0.91876088319648164</v>
      </c>
      <c r="T281" s="9"/>
      <c r="U281" s="9"/>
      <c r="V281" s="9"/>
      <c r="W281" s="17"/>
      <c r="X281" s="9"/>
    </row>
    <row r="282" spans="2:24">
      <c r="B282" s="9">
        <f t="shared" si="20"/>
        <v>-3.9060453777549435</v>
      </c>
      <c r="C282" s="9">
        <f t="shared" si="17"/>
        <v>1.5170324173955804E-2</v>
      </c>
      <c r="D282" s="9">
        <f t="shared" si="18"/>
        <v>8.2172689782955222E-2</v>
      </c>
      <c r="E282" s="9">
        <f t="shared" si="19"/>
        <v>0.91782731021704478</v>
      </c>
      <c r="T282" s="9"/>
      <c r="U282" s="9"/>
      <c r="V282" s="9"/>
      <c r="W282" s="17"/>
      <c r="X282" s="9"/>
    </row>
    <row r="283" spans="2:24">
      <c r="B283" s="9">
        <f t="shared" si="20"/>
        <v>-3.8442407316315879</v>
      </c>
      <c r="C283" s="9">
        <f t="shared" si="17"/>
        <v>1.5300976434441683E-2</v>
      </c>
      <c r="D283" s="9">
        <f t="shared" si="18"/>
        <v>8.3114320985319345E-2</v>
      </c>
      <c r="E283" s="9">
        <f t="shared" si="19"/>
        <v>0.91688567901468065</v>
      </c>
      <c r="T283" s="9"/>
      <c r="U283" s="9"/>
      <c r="V283" s="9"/>
      <c r="W283" s="17"/>
      <c r="X283" s="9"/>
    </row>
    <row r="284" spans="2:24">
      <c r="B284" s="9">
        <f t="shared" si="20"/>
        <v>-3.7824360855082322</v>
      </c>
      <c r="C284" s="9">
        <f t="shared" si="17"/>
        <v>1.5432164427669218E-2</v>
      </c>
      <c r="D284" s="9">
        <f t="shared" si="18"/>
        <v>8.4064043687698264E-2</v>
      </c>
      <c r="E284" s="9">
        <f t="shared" si="19"/>
        <v>0.91593595631230174</v>
      </c>
      <c r="T284" s="9"/>
      <c r="U284" s="9"/>
      <c r="V284" s="9"/>
      <c r="W284" s="17"/>
      <c r="X284" s="9"/>
    </row>
    <row r="285" spans="2:24">
      <c r="B285" s="9">
        <f t="shared" si="20"/>
        <v>-3.7206314393848765</v>
      </c>
      <c r="C285" s="9">
        <f t="shared" si="17"/>
        <v>1.5563882681872816E-2</v>
      </c>
      <c r="D285" s="9">
        <f t="shared" si="18"/>
        <v>8.5021890832329694E-2</v>
      </c>
      <c r="E285" s="9">
        <f t="shared" si="19"/>
        <v>0.91497810916767031</v>
      </c>
      <c r="T285" s="9"/>
      <c r="U285" s="9"/>
      <c r="V285" s="9"/>
      <c r="W285" s="17"/>
      <c r="X285" s="9"/>
    </row>
    <row r="286" spans="2:24">
      <c r="B286" s="9">
        <f t="shared" si="20"/>
        <v>-3.6588267932615208</v>
      </c>
      <c r="C286" s="9">
        <f t="shared" si="17"/>
        <v>1.569612561745562E-2</v>
      </c>
      <c r="D286" s="9">
        <f t="shared" si="18"/>
        <v>8.5987895019938532E-2</v>
      </c>
      <c r="E286" s="9">
        <f t="shared" si="19"/>
        <v>0.91401210498006147</v>
      </c>
      <c r="T286" s="9"/>
      <c r="U286" s="9"/>
      <c r="V286" s="9"/>
      <c r="W286" s="17"/>
      <c r="X286" s="9"/>
    </row>
    <row r="287" spans="2:24">
      <c r="B287" s="9">
        <f t="shared" si="20"/>
        <v>-3.5970221471381651</v>
      </c>
      <c r="C287" s="9">
        <f t="shared" si="17"/>
        <v>1.5828887546925265E-2</v>
      </c>
      <c r="D287" s="9">
        <f t="shared" si="18"/>
        <v>8.6962088503070856E-2</v>
      </c>
      <c r="E287" s="9">
        <f t="shared" si="19"/>
        <v>0.91303791149692914</v>
      </c>
      <c r="T287" s="9"/>
      <c r="U287" s="9"/>
      <c r="V287" s="9"/>
      <c r="W287" s="17"/>
      <c r="X287" s="9"/>
    </row>
    <row r="288" spans="2:24">
      <c r="B288" s="9">
        <f t="shared" si="20"/>
        <v>-3.5352175010148095</v>
      </c>
      <c r="C288" s="9">
        <f t="shared" si="17"/>
        <v>1.5962162674849786E-2</v>
      </c>
      <c r="D288" s="9">
        <f t="shared" si="18"/>
        <v>8.7944503179423705E-2</v>
      </c>
      <c r="E288" s="9">
        <f t="shared" si="19"/>
        <v>0.91205549682057629</v>
      </c>
      <c r="T288" s="9"/>
      <c r="U288" s="9"/>
      <c r="V288" s="9"/>
      <c r="W288" s="17"/>
      <c r="X288" s="9"/>
    </row>
    <row r="289" spans="2:24">
      <c r="B289" s="9">
        <f t="shared" si="20"/>
        <v>-3.4734128548914538</v>
      </c>
      <c r="C289" s="9">
        <f t="shared" si="17"/>
        <v>1.6095945097833866E-2</v>
      </c>
      <c r="D289" s="9">
        <f t="shared" si="18"/>
        <v>8.8935170585173751E-2</v>
      </c>
      <c r="E289" s="9">
        <f t="shared" si="19"/>
        <v>0.91106482941482625</v>
      </c>
      <c r="T289" s="9"/>
      <c r="U289" s="9"/>
      <c r="V289" s="9"/>
      <c r="W289" s="17"/>
      <c r="X289" s="9"/>
    </row>
    <row r="290" spans="2:24">
      <c r="B290" s="9">
        <f t="shared" si="20"/>
        <v>-3.4116082087680981</v>
      </c>
      <c r="C290" s="9">
        <f t="shared" si="17"/>
        <v>1.6230228804515592E-2</v>
      </c>
      <c r="D290" s="9">
        <f t="shared" si="18"/>
        <v>8.9934121888303631E-2</v>
      </c>
      <c r="E290" s="9">
        <f t="shared" si="19"/>
        <v>0.91006587811169637</v>
      </c>
      <c r="T290" s="9"/>
      <c r="U290" s="9"/>
      <c r="V290" s="9"/>
      <c r="W290" s="17"/>
      <c r="X290" s="9"/>
    </row>
    <row r="291" spans="2:24">
      <c r="B291" s="9">
        <f t="shared" si="20"/>
        <v>-3.3498035626447424</v>
      </c>
      <c r="C291" s="9">
        <f t="shared" si="17"/>
        <v>1.6365007675583871E-2</v>
      </c>
      <c r="D291" s="9">
        <f t="shared" si="18"/>
        <v>9.0941387881929514E-2</v>
      </c>
      <c r="E291" s="9">
        <f t="shared" si="19"/>
        <v>0.90905861211807049</v>
      </c>
      <c r="T291" s="9"/>
      <c r="U291" s="9"/>
      <c r="V291" s="9"/>
      <c r="W291" s="17"/>
      <c r="X291" s="9"/>
    </row>
    <row r="292" spans="2:24">
      <c r="B292" s="9">
        <f t="shared" si="20"/>
        <v>-3.2879989165213868</v>
      </c>
      <c r="C292" s="9">
        <f t="shared" si="17"/>
        <v>1.6500275483816728E-2</v>
      </c>
      <c r="D292" s="9">
        <f t="shared" si="18"/>
        <v>9.1956998977631543E-2</v>
      </c>
      <c r="E292" s="9">
        <f t="shared" si="19"/>
        <v>0.90804300102236846</v>
      </c>
      <c r="T292" s="9"/>
      <c r="U292" s="9"/>
      <c r="V292" s="9"/>
      <c r="W292" s="17"/>
      <c r="X292" s="9"/>
    </row>
    <row r="293" spans="2:24">
      <c r="B293" s="9">
        <f t="shared" si="20"/>
        <v>-3.2261942703980311</v>
      </c>
      <c r="C293" s="9">
        <f t="shared" si="17"/>
        <v>1.6636025894140559E-2</v>
      </c>
      <c r="D293" s="9">
        <f t="shared" si="18"/>
        <v>9.2980985198784394E-2</v>
      </c>
      <c r="E293" s="9">
        <f t="shared" si="19"/>
        <v>0.90701901480121561</v>
      </c>
      <c r="T293" s="9"/>
      <c r="U293" s="9"/>
      <c r="V293" s="9"/>
      <c r="W293" s="17"/>
      <c r="X293" s="9"/>
    </row>
    <row r="294" spans="2:24">
      <c r="B294" s="9">
        <f t="shared" si="20"/>
        <v>-3.1643896242746754</v>
      </c>
      <c r="C294" s="9">
        <f t="shared" si="17"/>
        <v>1.677225246371063E-2</v>
      </c>
      <c r="D294" s="9">
        <f t="shared" si="18"/>
        <v>9.4013376173895935E-2</v>
      </c>
      <c r="E294" s="9">
        <f t="shared" si="19"/>
        <v>0.90598662382610406</v>
      </c>
      <c r="T294" s="9"/>
      <c r="U294" s="9"/>
      <c r="V294" s="9"/>
      <c r="W294" s="17"/>
      <c r="X294" s="9"/>
    </row>
    <row r="295" spans="2:24">
      <c r="B295" s="9">
        <f t="shared" si="20"/>
        <v>-3.1025849781513197</v>
      </c>
      <c r="C295" s="9">
        <f t="shared" si="17"/>
        <v>1.6908948642012867E-2</v>
      </c>
      <c r="D295" s="9">
        <f t="shared" si="18"/>
        <v>9.5054201129948002E-2</v>
      </c>
      <c r="E295" s="9">
        <f t="shared" si="19"/>
        <v>0.904945798870052</v>
      </c>
      <c r="T295" s="9"/>
      <c r="U295" s="9"/>
      <c r="V295" s="9"/>
      <c r="W295" s="17"/>
      <c r="X295" s="9"/>
    </row>
    <row r="296" spans="2:24">
      <c r="B296" s="9">
        <f t="shared" si="20"/>
        <v>-3.0407803320279641</v>
      </c>
      <c r="C296" s="9">
        <f t="shared" si="17"/>
        <v>1.7046107770987116E-2</v>
      </c>
      <c r="D296" s="9">
        <f t="shared" si="18"/>
        <v>9.6103488885745714E-2</v>
      </c>
      <c r="E296" s="9">
        <f t="shared" si="19"/>
        <v>0.90389651111425429</v>
      </c>
      <c r="T296" s="9"/>
      <c r="U296" s="9"/>
      <c r="V296" s="9"/>
      <c r="W296" s="17"/>
      <c r="X296" s="9"/>
    </row>
    <row r="297" spans="2:24">
      <c r="B297" s="9">
        <f t="shared" si="20"/>
        <v>-2.9789756859046084</v>
      </c>
      <c r="C297" s="9">
        <f t="shared" si="17"/>
        <v>1.7183723085172065E-2</v>
      </c>
      <c r="D297" s="9">
        <f t="shared" si="18"/>
        <v>9.7161267845276234E-2</v>
      </c>
      <c r="E297" s="9">
        <f t="shared" si="19"/>
        <v>0.90283873215472377</v>
      </c>
      <c r="T297" s="9"/>
      <c r="U297" s="9"/>
      <c r="V297" s="9"/>
      <c r="W297" s="17"/>
      <c r="X297" s="9"/>
    </row>
    <row r="298" spans="2:24">
      <c r="B298" s="9">
        <f t="shared" si="20"/>
        <v>-2.9171710397812527</v>
      </c>
      <c r="C298" s="9">
        <f t="shared" si="17"/>
        <v>1.7321787711871928E-2</v>
      </c>
      <c r="D298" s="9">
        <f t="shared" si="18"/>
        <v>9.8227565991074517E-2</v>
      </c>
      <c r="E298" s="9">
        <f t="shared" si="19"/>
        <v>0.90177243400892548</v>
      </c>
      <c r="T298" s="9"/>
      <c r="U298" s="9"/>
      <c r="V298" s="9"/>
      <c r="W298" s="17"/>
      <c r="X298" s="9"/>
    </row>
    <row r="299" spans="2:24">
      <c r="B299" s="9">
        <f t="shared" si="20"/>
        <v>-2.855366393657897</v>
      </c>
      <c r="C299" s="9">
        <f t="shared" si="17"/>
        <v>1.7460294671345026E-2</v>
      </c>
      <c r="D299" s="9">
        <f t="shared" si="18"/>
        <v>9.9302410877601943E-2</v>
      </c>
      <c r="E299" s="9">
        <f t="shared" si="19"/>
        <v>0.90069758912239806</v>
      </c>
      <c r="T299" s="9"/>
      <c r="U299" s="9"/>
      <c r="V299" s="9"/>
      <c r="W299" s="17"/>
      <c r="X299" s="9"/>
    </row>
    <row r="300" spans="2:24">
      <c r="B300" s="9">
        <f t="shared" si="20"/>
        <v>-2.7935617475345413</v>
      </c>
      <c r="C300" s="9">
        <f t="shared" si="17"/>
        <v>1.7599236877014444E-2</v>
      </c>
      <c r="D300" s="9">
        <f t="shared" si="18"/>
        <v>0.10038582962463749</v>
      </c>
      <c r="E300" s="9">
        <f t="shared" si="19"/>
        <v>0.89961417037536251</v>
      </c>
      <c r="T300" s="9"/>
      <c r="U300" s="9"/>
      <c r="V300" s="9"/>
      <c r="W300" s="17"/>
      <c r="X300" s="9"/>
    </row>
    <row r="301" spans="2:24">
      <c r="B301" s="9">
        <f t="shared" si="20"/>
        <v>-2.7317571014111857</v>
      </c>
      <c r="C301" s="9">
        <f t="shared" si="17"/>
        <v>1.7738607135700833E-2</v>
      </c>
      <c r="D301" s="9">
        <f t="shared" si="18"/>
        <v>0.10147784891068024</v>
      </c>
      <c r="E301" s="9">
        <f t="shared" si="19"/>
        <v>0.89852215108931976</v>
      </c>
      <c r="T301" s="9"/>
      <c r="U301" s="9"/>
      <c r="V301" s="9"/>
      <c r="W301" s="17"/>
      <c r="X301" s="9"/>
    </row>
    <row r="302" spans="2:24">
      <c r="B302" s="9">
        <f t="shared" si="20"/>
        <v>-2.66995245528783</v>
      </c>
      <c r="C302" s="9">
        <f t="shared" si="17"/>
        <v>1.7878398147877513E-2</v>
      </c>
      <c r="D302" s="9">
        <f t="shared" si="18"/>
        <v>0.10257849496637028</v>
      </c>
      <c r="E302" s="9">
        <f t="shared" si="19"/>
        <v>0.89742150503362972</v>
      </c>
      <c r="T302" s="9"/>
      <c r="U302" s="9"/>
      <c r="V302" s="9"/>
      <c r="W302" s="17"/>
      <c r="X302" s="9"/>
    </row>
    <row r="303" spans="2:24">
      <c r="B303" s="9">
        <f t="shared" si="20"/>
        <v>-2.6081478091644743</v>
      </c>
      <c r="C303" s="9">
        <f t="shared" si="17"/>
        <v>1.8018602507948015E-2</v>
      </c>
      <c r="D303" s="9">
        <f t="shared" si="18"/>
        <v>0.10368779356792346</v>
      </c>
      <c r="E303" s="9">
        <f t="shared" si="19"/>
        <v>0.89631220643207654</v>
      </c>
      <c r="T303" s="9"/>
      <c r="U303" s="9"/>
      <c r="V303" s="9"/>
      <c r="W303" s="17"/>
      <c r="X303" s="9"/>
    </row>
    <row r="304" spans="2:24">
      <c r="B304" s="9">
        <f t="shared" si="20"/>
        <v>-2.5463431630411186</v>
      </c>
      <c r="C304" s="9">
        <f t="shared" si="17"/>
        <v>1.8159212704546131E-2</v>
      </c>
      <c r="D304" s="9">
        <f t="shared" si="18"/>
        <v>0.104805770030586</v>
      </c>
      <c r="E304" s="9">
        <f t="shared" si="19"/>
        <v>0.895194229969414</v>
      </c>
      <c r="T304" s="9"/>
      <c r="U304" s="9"/>
      <c r="V304" s="9"/>
      <c r="W304" s="17"/>
      <c r="X304" s="9"/>
    </row>
    <row r="305" spans="2:24">
      <c r="B305" s="9">
        <f t="shared" si="20"/>
        <v>-2.484538516917763</v>
      </c>
      <c r="C305" s="9">
        <f t="shared" si="17"/>
        <v>1.8300221120858606E-2</v>
      </c>
      <c r="D305" s="9">
        <f t="shared" si="18"/>
        <v>0.10593244920210498</v>
      </c>
      <c r="E305" s="9">
        <f t="shared" si="19"/>
        <v>0.89406755079789502</v>
      </c>
      <c r="T305" s="9"/>
      <c r="U305" s="9"/>
      <c r="V305" s="9"/>
      <c r="W305" s="17"/>
      <c r="X305" s="9"/>
    </row>
    <row r="306" spans="2:24">
      <c r="B306" s="9">
        <f t="shared" si="20"/>
        <v>-2.4227338707944073</v>
      </c>
      <c r="C306" s="9">
        <f t="shared" si="17"/>
        <v>1.8441620034970574E-2</v>
      </c>
      <c r="D306" s="9">
        <f t="shared" si="18"/>
        <v>0.10706785545622499</v>
      </c>
      <c r="E306" s="9">
        <f t="shared" si="19"/>
        <v>0.89293214454377501</v>
      </c>
      <c r="T306" s="9"/>
      <c r="U306" s="9"/>
      <c r="V306" s="9"/>
      <c r="W306" s="17"/>
      <c r="X306" s="9"/>
    </row>
    <row r="307" spans="2:24">
      <c r="B307" s="9">
        <f t="shared" si="20"/>
        <v>-2.3609292246710516</v>
      </c>
      <c r="C307" s="9">
        <f t="shared" si="17"/>
        <v>1.8583401620233832E-2</v>
      </c>
      <c r="D307" s="9">
        <f t="shared" si="18"/>
        <v>0.10821201268620062</v>
      </c>
      <c r="E307" s="9">
        <f t="shared" si="19"/>
        <v>0.89178798731379938</v>
      </c>
      <c r="T307" s="9"/>
      <c r="U307" s="9"/>
      <c r="V307" s="9"/>
      <c r="W307" s="17"/>
      <c r="X307" s="9"/>
    </row>
    <row r="308" spans="2:24">
      <c r="B308" s="9">
        <f t="shared" si="20"/>
        <v>-2.2991245785476959</v>
      </c>
      <c r="C308" s="9">
        <f t="shared" si="17"/>
        <v>1.872555794565808E-2</v>
      </c>
      <c r="D308" s="9">
        <f t="shared" si="18"/>
        <v>0.10936494429833754</v>
      </c>
      <c r="E308" s="9">
        <f t="shared" si="19"/>
        <v>0.89063505570166246</v>
      </c>
      <c r="T308" s="9"/>
      <c r="U308" s="9"/>
      <c r="V308" s="9"/>
      <c r="W308" s="17"/>
      <c r="X308" s="9"/>
    </row>
    <row r="309" spans="2:24">
      <c r="B309" s="9">
        <f t="shared" si="20"/>
        <v>-2.2373199324243402</v>
      </c>
      <c r="C309" s="9">
        <f t="shared" si="17"/>
        <v>1.8868080976325086E-2</v>
      </c>
      <c r="D309" s="9">
        <f t="shared" si="18"/>
        <v>0.1105266732055552</v>
      </c>
      <c r="E309" s="9">
        <f t="shared" si="19"/>
        <v>0.8894733267944448</v>
      </c>
      <c r="T309" s="9"/>
      <c r="U309" s="9"/>
      <c r="V309" s="9"/>
      <c r="W309" s="17"/>
      <c r="X309" s="9"/>
    </row>
    <row r="310" spans="2:24">
      <c r="B310" s="9">
        <f t="shared" si="20"/>
        <v>-2.1755152863009846</v>
      </c>
      <c r="C310" s="9">
        <f t="shared" si="17"/>
        <v>1.9010962573826073E-2</v>
      </c>
      <c r="D310" s="9">
        <f t="shared" si="18"/>
        <v>0.11169722182097752</v>
      </c>
      <c r="E310" s="9">
        <f t="shared" si="19"/>
        <v>0.88830277817902248</v>
      </c>
      <c r="T310" s="9"/>
      <c r="U310" s="9"/>
      <c r="V310" s="9"/>
      <c r="W310" s="17"/>
      <c r="X310" s="9"/>
    </row>
    <row r="311" spans="2:24">
      <c r="B311" s="9">
        <f t="shared" si="20"/>
        <v>-2.1137106401776289</v>
      </c>
      <c r="C311" s="9">
        <f t="shared" si="17"/>
        <v>1.9154194496722201E-2</v>
      </c>
      <c r="D311" s="9">
        <f t="shared" si="18"/>
        <v>0.11287661205155075</v>
      </c>
      <c r="E311" s="9">
        <f t="shared" si="19"/>
        <v>0.88712338794844925</v>
      </c>
      <c r="T311" s="9"/>
      <c r="U311" s="9"/>
      <c r="V311" s="9"/>
      <c r="W311" s="17"/>
      <c r="X311" s="9"/>
    </row>
    <row r="312" spans="2:24">
      <c r="B312" s="9">
        <f t="shared" si="20"/>
        <v>-2.0519059940542732</v>
      </c>
      <c r="C312" s="9">
        <f t="shared" si="17"/>
        <v>1.9297768401028332E-2</v>
      </c>
      <c r="D312" s="9">
        <f t="shared" si="18"/>
        <v>0.1140648652916898</v>
      </c>
      <c r="E312" s="9">
        <f t="shared" si="19"/>
        <v>0.8859351347083102</v>
      </c>
      <c r="T312" s="9"/>
      <c r="U312" s="9"/>
      <c r="V312" s="9"/>
      <c r="W312" s="17"/>
      <c r="X312" s="9"/>
    </row>
    <row r="313" spans="2:24">
      <c r="B313" s="9">
        <f t="shared" si="20"/>
        <v>-1.9901013479309175</v>
      </c>
      <c r="C313" s="9">
        <f t="shared" si="17"/>
        <v>1.9441675840720079E-2</v>
      </c>
      <c r="D313" s="9">
        <f t="shared" si="18"/>
        <v>0.11526200241695783</v>
      </c>
      <c r="E313" s="9">
        <f t="shared" si="19"/>
        <v>0.88473799758304217</v>
      </c>
      <c r="T313" s="9"/>
      <c r="U313" s="9"/>
      <c r="V313" s="9"/>
      <c r="W313" s="17"/>
      <c r="X313" s="9"/>
    </row>
    <row r="314" spans="2:24">
      <c r="B314" s="9">
        <f t="shared" si="20"/>
        <v>-1.9282967018075619</v>
      </c>
      <c r="C314" s="9">
        <f t="shared" si="17"/>
        <v>1.9585908268264257E-2</v>
      </c>
      <c r="D314" s="9">
        <f t="shared" si="18"/>
        <v>0.11646804377777387</v>
      </c>
      <c r="E314" s="9">
        <f t="shared" si="19"/>
        <v>0.88353195622222613</v>
      </c>
      <c r="T314" s="9"/>
      <c r="U314" s="9"/>
      <c r="V314" s="9"/>
      <c r="W314" s="17"/>
      <c r="X314" s="9"/>
    </row>
    <row r="315" spans="2:24">
      <c r="B315" s="9">
        <f t="shared" si="20"/>
        <v>-1.8664920556842062</v>
      </c>
      <c r="C315" s="9">
        <f t="shared" si="17"/>
        <v>1.9730457035172743E-2</v>
      </c>
      <c r="D315" s="9">
        <f t="shared" si="18"/>
        <v>0.11768300919315688</v>
      </c>
      <c r="E315" s="9">
        <f t="shared" si="19"/>
        <v>0.88231699080684312</v>
      </c>
      <c r="T315" s="9"/>
      <c r="U315" s="9"/>
      <c r="V315" s="9"/>
      <c r="W315" s="17"/>
      <c r="X315" s="9"/>
    </row>
    <row r="316" spans="2:24">
      <c r="B316" s="9">
        <f t="shared" si="20"/>
        <v>-1.8046874095608505</v>
      </c>
      <c r="C316" s="9">
        <f t="shared" si="17"/>
        <v>1.9875313392579828E-2</v>
      </c>
      <c r="D316" s="9">
        <f t="shared" si="18"/>
        <v>0.11890691794450481</v>
      </c>
      <c r="E316" s="9">
        <f t="shared" si="19"/>
        <v>0.88109308205549519</v>
      </c>
      <c r="T316" s="9"/>
      <c r="U316" s="9"/>
      <c r="V316" s="9"/>
      <c r="W316" s="17"/>
      <c r="X316" s="9"/>
    </row>
    <row r="317" spans="2:24">
      <c r="B317" s="9">
        <f t="shared" si="20"/>
        <v>-1.7428827634374948</v>
      </c>
      <c r="C317" s="9">
        <f t="shared" si="17"/>
        <v>2.0020468491843031E-2</v>
      </c>
      <c r="D317" s="9">
        <f t="shared" si="18"/>
        <v>0.12013978876940812</v>
      </c>
      <c r="E317" s="9">
        <f t="shared" si="19"/>
        <v>0.87986021123059188</v>
      </c>
      <c r="T317" s="9"/>
      <c r="U317" s="9"/>
      <c r="V317" s="9"/>
      <c r="W317" s="17"/>
      <c r="X317" s="9"/>
    </row>
    <row r="318" spans="2:24">
      <c r="B318" s="9">
        <f t="shared" si="20"/>
        <v>-1.6810781173141391</v>
      </c>
      <c r="C318" s="9">
        <f t="shared" si="17"/>
        <v>2.016591338516752E-2</v>
      </c>
      <c r="D318" s="9">
        <f t="shared" si="18"/>
        <v>0.12138163985550299</v>
      </c>
      <c r="E318" s="9">
        <f t="shared" si="19"/>
        <v>0.87861836014449701</v>
      </c>
      <c r="T318" s="9"/>
      <c r="U318" s="9"/>
      <c r="V318" s="9"/>
      <c r="W318" s="17"/>
      <c r="X318" s="9"/>
    </row>
    <row r="319" spans="2:24">
      <c r="B319" s="9">
        <f t="shared" si="20"/>
        <v>-1.6192734711907835</v>
      </c>
      <c r="C319" s="9">
        <f t="shared" si="17"/>
        <v>2.0311639026254092E-2</v>
      </c>
      <c r="D319" s="9">
        <f t="shared" si="18"/>
        <v>0.12263248883436328</v>
      </c>
      <c r="E319" s="9">
        <f t="shared" si="19"/>
        <v>0.87736751116563672</v>
      </c>
      <c r="T319" s="9"/>
      <c r="U319" s="9"/>
      <c r="V319" s="9"/>
      <c r="W319" s="17"/>
      <c r="X319" s="9"/>
    </row>
    <row r="320" spans="2:24">
      <c r="B320" s="9">
        <f t="shared" si="20"/>
        <v>-1.5574688250674278</v>
      </c>
      <c r="C320" s="9">
        <f t="shared" si="17"/>
        <v>2.0457636270970726E-2</v>
      </c>
      <c r="D320" s="9">
        <f t="shared" si="18"/>
        <v>0.12389235277543131</v>
      </c>
      <c r="E320" s="9">
        <f t="shared" si="19"/>
        <v>0.87610764722456869</v>
      </c>
      <c r="T320" s="9"/>
      <c r="U320" s="9"/>
      <c r="V320" s="9"/>
      <c r="W320" s="17"/>
      <c r="X320" s="9"/>
    </row>
    <row r="321" spans="2:24">
      <c r="B321" s="9">
        <f t="shared" si="20"/>
        <v>-1.4956641789440721</v>
      </c>
      <c r="C321" s="9">
        <f t="shared" si="17"/>
        <v>2.0603895878047791E-2</v>
      </c>
      <c r="D321" s="9">
        <f t="shared" si="18"/>
        <v>0.12516124817999552</v>
      </c>
      <c r="E321" s="9">
        <f t="shared" si="19"/>
        <v>0.87483875182000448</v>
      </c>
      <c r="T321" s="9"/>
      <c r="U321" s="9"/>
      <c r="V321" s="9"/>
      <c r="W321" s="17"/>
      <c r="X321" s="9"/>
    </row>
    <row r="322" spans="2:24">
      <c r="B322" s="9">
        <f t="shared" si="20"/>
        <v>-1.4338595328207164</v>
      </c>
      <c r="C322" s="9">
        <f t="shared" si="17"/>
        <v>2.0750408509796873E-2</v>
      </c>
      <c r="D322" s="9">
        <f t="shared" si="18"/>
        <v>0.1264391909752075</v>
      </c>
      <c r="E322" s="9">
        <f t="shared" si="19"/>
        <v>0.8735608090247925</v>
      </c>
      <c r="T322" s="9"/>
      <c r="U322" s="9"/>
      <c r="V322" s="9"/>
      <c r="W322" s="17"/>
      <c r="X322" s="9"/>
    </row>
    <row r="323" spans="2:24">
      <c r="B323" s="9">
        <f t="shared" si="20"/>
        <v>-1.3720548866973608</v>
      </c>
      <c r="C323" s="9">
        <f t="shared" si="17"/>
        <v>2.0897164732853208E-2</v>
      </c>
      <c r="D323" s="9">
        <f t="shared" si="18"/>
        <v>0.1277261965081451</v>
      </c>
      <c r="E323" s="9">
        <f t="shared" si="19"/>
        <v>0.8722738034918549</v>
      </c>
      <c r="T323" s="9"/>
      <c r="U323" s="9"/>
      <c r="V323" s="9"/>
      <c r="W323" s="17"/>
      <c r="X323" s="9"/>
    </row>
    <row r="324" spans="2:24">
      <c r="B324" s="9">
        <f t="shared" si="20"/>
        <v>-1.3102502405740051</v>
      </c>
      <c r="C324" s="9">
        <f t="shared" si="17"/>
        <v>2.1044155018941808E-2</v>
      </c>
      <c r="D324" s="9">
        <f t="shared" si="18"/>
        <v>0.12902227953992396</v>
      </c>
      <c r="E324" s="9">
        <f t="shared" si="19"/>
        <v>0.87097772046007604</v>
      </c>
      <c r="T324" s="9"/>
      <c r="U324" s="9"/>
      <c r="V324" s="9"/>
      <c r="W324" s="17"/>
      <c r="X324" s="9"/>
    </row>
    <row r="325" spans="2:24">
      <c r="B325" s="9">
        <f t="shared" si="20"/>
        <v>-1.2484455944506494</v>
      </c>
      <c r="C325" s="9">
        <f t="shared" si="17"/>
        <v>2.1191369745667134E-2</v>
      </c>
      <c r="D325" s="9">
        <f t="shared" si="18"/>
        <v>0.13032745423985537</v>
      </c>
      <c r="E325" s="9">
        <f t="shared" si="19"/>
        <v>0.86967254576014463</v>
      </c>
      <c r="T325" s="9"/>
      <c r="U325" s="9"/>
      <c r="V325" s="9"/>
      <c r="W325" s="17"/>
      <c r="X325" s="9"/>
    </row>
    <row r="326" spans="2:24">
      <c r="B326" s="9">
        <f t="shared" si="20"/>
        <v>-1.1866409483272937</v>
      </c>
      <c r="C326" s="9">
        <f t="shared" si="17"/>
        <v>2.1338799197326438E-2</v>
      </c>
      <c r="D326" s="9">
        <f t="shared" si="18"/>
        <v>0.13164173417965397</v>
      </c>
      <c r="E326" s="9">
        <f t="shared" si="19"/>
        <v>0.86835826582034603</v>
      </c>
      <c r="T326" s="9"/>
      <c r="U326" s="9"/>
      <c r="V326" s="9"/>
      <c r="W326" s="17"/>
      <c r="X326" s="9"/>
    </row>
    <row r="327" spans="2:24">
      <c r="B327" s="9">
        <f t="shared" si="20"/>
        <v>-1.124836302203938</v>
      </c>
      <c r="C327" s="9">
        <f t="shared" si="17"/>
        <v>2.1486433565746654E-2</v>
      </c>
      <c r="D327" s="9">
        <f t="shared" si="18"/>
        <v>0.13296513232769702</v>
      </c>
      <c r="E327" s="9">
        <f t="shared" si="19"/>
        <v>0.86703486767230298</v>
      </c>
      <c r="T327" s="9"/>
      <c r="U327" s="9"/>
      <c r="V327" s="9"/>
      <c r="W327" s="17"/>
      <c r="X327" s="9"/>
    </row>
    <row r="328" spans="2:24">
      <c r="B328" s="9">
        <f t="shared" si="20"/>
        <v>-1.0630316560805824</v>
      </c>
      <c r="C328" s="9">
        <f t="shared" ref="C328:C391" si="21">IFERROR((1/(SQRT(2*PI()*$B$4^2)))*(EXP((-((B328-$B$3)^2))/(2*$B$4^2))),0)</f>
        <v>2.1634262951144879E-2</v>
      </c>
      <c r="D328" s="9">
        <f t="shared" ref="D328:D391" si="22">NORMDIST(B328,$B$3,$B$4,1)</f>
        <v>0.13429766104333596</v>
      </c>
      <c r="E328" s="9">
        <f t="shared" ref="E328:E391" si="23">1-D328</f>
        <v>0.86570233895666404</v>
      </c>
      <c r="T328" s="9"/>
      <c r="U328" s="9"/>
      <c r="V328" s="9"/>
      <c r="W328" s="17"/>
      <c r="X328" s="9"/>
    </row>
    <row r="329" spans="2:24">
      <c r="B329" s="9">
        <f t="shared" ref="B329:B392" si="24">B328+(-$B$7+$B$1007)/1000</f>
        <v>-1.0012270099572267</v>
      </c>
      <c r="C329" s="9">
        <f t="shared" si="21"/>
        <v>2.1782277363012362E-2</v>
      </c>
      <c r="D329" s="9">
        <f t="shared" si="22"/>
        <v>0.13563933207126089</v>
      </c>
      <c r="E329" s="9">
        <f t="shared" si="23"/>
        <v>0.86436066792873911</v>
      </c>
      <c r="T329" s="9"/>
      <c r="U329" s="9"/>
      <c r="V329" s="9"/>
      <c r="W329" s="17"/>
      <c r="X329" s="9"/>
    </row>
    <row r="330" spans="2:24">
      <c r="B330" s="9">
        <f t="shared" si="24"/>
        <v>-0.93942236383387101</v>
      </c>
      <c r="C330" s="9">
        <f t="shared" si="21"/>
        <v>2.1930466721021981E-2</v>
      </c>
      <c r="D330" s="9">
        <f t="shared" si="22"/>
        <v>0.13699015653592195</v>
      </c>
      <c r="E330" s="9">
        <f t="shared" si="23"/>
        <v>0.86300984346407805</v>
      </c>
      <c r="T330" s="9"/>
      <c r="U330" s="9"/>
      <c r="V330" s="9"/>
      <c r="W330" s="17"/>
      <c r="X330" s="9"/>
    </row>
    <row r="331" spans="2:24">
      <c r="B331" s="9">
        <f t="shared" si="24"/>
        <v>-0.87761771771051533</v>
      </c>
      <c r="C331" s="9">
        <f t="shared" si="21"/>
        <v>2.207882085595915E-2</v>
      </c>
      <c r="D331" s="9">
        <f t="shared" si="22"/>
        <v>0.13835014493600672</v>
      </c>
      <c r="E331" s="9">
        <f t="shared" si="23"/>
        <v>0.86164985506399328</v>
      </c>
      <c r="T331" s="9"/>
      <c r="U331" s="9"/>
      <c r="V331" s="9"/>
      <c r="W331" s="17"/>
      <c r="X331" s="9"/>
    </row>
    <row r="332" spans="2:24">
      <c r="B332" s="9">
        <f t="shared" si="24"/>
        <v>-0.81581307158715965</v>
      </c>
      <c r="C332" s="9">
        <f t="shared" si="21"/>
        <v>2.2227329510676162E-2</v>
      </c>
      <c r="D332" s="9">
        <f t="shared" si="22"/>
        <v>0.13971930713897551</v>
      </c>
      <c r="E332" s="9">
        <f t="shared" si="23"/>
        <v>0.86028069286102449</v>
      </c>
      <c r="T332" s="9"/>
      <c r="U332" s="9"/>
      <c r="V332" s="9"/>
      <c r="W332" s="17"/>
      <c r="X332" s="9"/>
    </row>
    <row r="333" spans="2:24">
      <c r="B333" s="9">
        <f t="shared" si="24"/>
        <v>-0.75400842546380398</v>
      </c>
      <c r="C333" s="9">
        <f t="shared" si="21"/>
        <v>2.2375982341069769E-2</v>
      </c>
      <c r="D333" s="9">
        <f t="shared" si="22"/>
        <v>0.14109765237565708</v>
      </c>
      <c r="E333" s="9">
        <f t="shared" si="23"/>
        <v>0.85890234762434292</v>
      </c>
      <c r="T333" s="9"/>
      <c r="U333" s="9"/>
      <c r="V333" s="9"/>
      <c r="W333" s="17"/>
      <c r="X333" s="9"/>
    </row>
    <row r="334" spans="2:24">
      <c r="B334" s="9">
        <f t="shared" si="24"/>
        <v>-0.6922037793404483</v>
      </c>
      <c r="C334" s="9">
        <f t="shared" si="21"/>
        <v>2.2524768917082088E-2</v>
      </c>
      <c r="D334" s="9">
        <f t="shared" si="22"/>
        <v>0.14248518923490516</v>
      </c>
      <c r="E334" s="9">
        <f t="shared" si="23"/>
        <v>0.85751481076509484</v>
      </c>
      <c r="T334" s="9"/>
      <c r="U334" s="9"/>
      <c r="V334" s="9"/>
      <c r="W334" s="17"/>
      <c r="X334" s="9"/>
    </row>
    <row r="335" spans="2:24">
      <c r="B335" s="9">
        <f t="shared" si="24"/>
        <v>-0.63039913321709262</v>
      </c>
      <c r="C335" s="9">
        <f t="shared" si="21"/>
        <v>2.2673678723724677E-2</v>
      </c>
      <c r="D335" s="9">
        <f t="shared" si="22"/>
        <v>0.14388192565831781</v>
      </c>
      <c r="E335" s="9">
        <f t="shared" si="23"/>
        <v>0.85611807434168219</v>
      </c>
      <c r="T335" s="9"/>
      <c r="U335" s="9"/>
      <c r="V335" s="9"/>
      <c r="W335" s="17"/>
      <c r="X335" s="9"/>
    </row>
    <row r="336" spans="2:24">
      <c r="B336" s="9">
        <f t="shared" si="24"/>
        <v>-0.56859448709373694</v>
      </c>
      <c r="C336" s="9">
        <f t="shared" si="21"/>
        <v>2.2822701162125696E-2</v>
      </c>
      <c r="D336" s="9">
        <f t="shared" si="22"/>
        <v>0.14528786893501966</v>
      </c>
      <c r="E336" s="9">
        <f t="shared" si="23"/>
        <v>0.85471213106498034</v>
      </c>
      <c r="T336" s="9"/>
      <c r="U336" s="9"/>
      <c r="V336" s="9"/>
      <c r="W336" s="17"/>
      <c r="X336" s="9"/>
    </row>
    <row r="337" spans="2:24">
      <c r="B337" s="9">
        <f t="shared" si="24"/>
        <v>-0.50678984097038127</v>
      </c>
      <c r="C337" s="9">
        <f t="shared" si="21"/>
        <v>2.2971825550600095E-2</v>
      </c>
      <c r="D337" s="9">
        <f t="shared" si="22"/>
        <v>0.14670302569651184</v>
      </c>
      <c r="E337" s="9">
        <f t="shared" si="23"/>
        <v>0.85329697430348816</v>
      </c>
      <c r="T337" s="9"/>
      <c r="U337" s="9"/>
      <c r="V337" s="9"/>
      <c r="W337" s="17"/>
      <c r="X337" s="9"/>
    </row>
    <row r="338" spans="2:24">
      <c r="B338" s="9">
        <f t="shared" si="24"/>
        <v>-0.44498519484702553</v>
      </c>
      <c r="C338" s="9">
        <f t="shared" si="21"/>
        <v>2.3121041125742738E-2</v>
      </c>
      <c r="D338" s="9">
        <f t="shared" si="22"/>
        <v>0.14812740191158635</v>
      </c>
      <c r="E338" s="9">
        <f t="shared" si="23"/>
        <v>0.85187259808841365</v>
      </c>
      <c r="T338" s="9"/>
      <c r="U338" s="9"/>
      <c r="V338" s="9"/>
      <c r="W338" s="17"/>
      <c r="X338" s="9"/>
    </row>
    <row r="339" spans="2:24">
      <c r="B339" s="9">
        <f t="shared" si="24"/>
        <v>-0.3831805487236698</v>
      </c>
      <c r="C339" s="9">
        <f t="shared" si="21"/>
        <v>2.3270337043544316E-2</v>
      </c>
      <c r="D339" s="9">
        <f t="shared" si="22"/>
        <v>0.1495610028813098</v>
      </c>
      <c r="E339" s="9">
        <f t="shared" si="23"/>
        <v>0.8504389971186902</v>
      </c>
      <c r="T339" s="9"/>
      <c r="U339" s="9"/>
      <c r="V339" s="9"/>
      <c r="W339" s="17"/>
      <c r="X339" s="9"/>
    </row>
    <row r="340" spans="2:24">
      <c r="B340" s="9">
        <f t="shared" si="24"/>
        <v>-0.32137590260031407</v>
      </c>
      <c r="C340" s="9">
        <f t="shared" si="21"/>
        <v>2.3419702380530028E-2</v>
      </c>
      <c r="D340" s="9">
        <f t="shared" si="22"/>
        <v>0.15100383323407773</v>
      </c>
      <c r="E340" s="9">
        <f t="shared" si="23"/>
        <v>0.84899616676592227</v>
      </c>
      <c r="T340" s="9"/>
      <c r="U340" s="9"/>
      <c r="V340" s="9"/>
      <c r="W340" s="17"/>
      <c r="X340" s="9"/>
    </row>
    <row r="341" spans="2:24">
      <c r="B341" s="9">
        <f t="shared" si="24"/>
        <v>-0.25957125647695833</v>
      </c>
      <c r="C341" s="9">
        <f t="shared" si="21"/>
        <v>2.3569126134920772E-2</v>
      </c>
      <c r="D341" s="9">
        <f t="shared" si="22"/>
        <v>0.15245589692073769</v>
      </c>
      <c r="E341" s="9">
        <f t="shared" si="23"/>
        <v>0.84754410307926231</v>
      </c>
      <c r="T341" s="9"/>
      <c r="U341" s="9"/>
      <c r="V341" s="9"/>
      <c r="W341" s="17"/>
      <c r="X341" s="9"/>
    </row>
    <row r="342" spans="2:24">
      <c r="B342" s="9">
        <f t="shared" si="24"/>
        <v>-0.1977666103536026</v>
      </c>
      <c r="C342" s="9">
        <f t="shared" si="21"/>
        <v>2.3718597227816933E-2</v>
      </c>
      <c r="D342" s="9">
        <f t="shared" si="22"/>
        <v>0.15391719720978747</v>
      </c>
      <c r="E342" s="9">
        <f t="shared" si="23"/>
        <v>0.84608280279021253</v>
      </c>
      <c r="T342" s="9"/>
      <c r="U342" s="9"/>
      <c r="V342" s="9"/>
      <c r="W342" s="17"/>
      <c r="X342" s="9"/>
    </row>
    <row r="343" spans="2:24">
      <c r="B343" s="9">
        <f t="shared" si="24"/>
        <v>-0.13596196423024687</v>
      </c>
      <c r="C343" s="9">
        <f t="shared" si="21"/>
        <v>2.3868104504404405E-2</v>
      </c>
      <c r="D343" s="9">
        <f t="shared" si="22"/>
        <v>0.15538773668264438</v>
      </c>
      <c r="E343" s="9">
        <f t="shared" si="23"/>
        <v>0.84461226331735562</v>
      </c>
      <c r="T343" s="9"/>
      <c r="U343" s="9"/>
      <c r="V343" s="9"/>
      <c r="W343" s="17"/>
      <c r="X343" s="9"/>
    </row>
    <row r="344" spans="2:24">
      <c r="B344" s="9">
        <f t="shared" si="24"/>
        <v>-7.4157318106891135E-2</v>
      </c>
      <c r="C344" s="9">
        <f t="shared" si="21"/>
        <v>2.4017636735182923E-2</v>
      </c>
      <c r="D344" s="9">
        <f t="shared" si="22"/>
        <v>0.15686751722899284</v>
      </c>
      <c r="E344" s="9">
        <f t="shared" si="23"/>
        <v>0.84313248277100716</v>
      </c>
      <c r="T344" s="9"/>
      <c r="U344" s="9"/>
      <c r="V344" s="9"/>
      <c r="W344" s="17"/>
      <c r="X344" s="9"/>
    </row>
    <row r="345" spans="2:24">
      <c r="B345" s="9">
        <f t="shared" si="24"/>
        <v>-1.2352671983535408E-2</v>
      </c>
      <c r="C345" s="9">
        <f t="shared" si="21"/>
        <v>2.416718261721643E-2</v>
      </c>
      <c r="D345" s="9">
        <f t="shared" si="22"/>
        <v>0.15835654004220556</v>
      </c>
      <c r="E345" s="9">
        <f t="shared" si="23"/>
        <v>0.84164345995779444</v>
      </c>
      <c r="T345" s="9"/>
      <c r="U345" s="9"/>
      <c r="V345" s="9"/>
      <c r="W345" s="17"/>
      <c r="X345" s="9"/>
    </row>
    <row r="346" spans="2:24">
      <c r="B346" s="9">
        <f t="shared" si="24"/>
        <v>4.9451974139820318E-2</v>
      </c>
      <c r="C346" s="9">
        <f t="shared" si="21"/>
        <v>2.4316730775405325E-2</v>
      </c>
      <c r="D346" s="9">
        <f t="shared" si="22"/>
        <v>0.15985480561484489</v>
      </c>
      <c r="E346" s="9">
        <f t="shared" si="23"/>
        <v>0.84014519438515511</v>
      </c>
      <c r="T346" s="9"/>
      <c r="U346" s="9"/>
      <c r="V346" s="9"/>
      <c r="W346" s="17"/>
      <c r="X346" s="9"/>
    </row>
    <row r="347" spans="2:24">
      <c r="B347" s="9">
        <f t="shared" si="24"/>
        <v>0.11125662026317604</v>
      </c>
      <c r="C347" s="9">
        <f t="shared" si="21"/>
        <v>2.4466269763780579E-2</v>
      </c>
      <c r="D347" s="9">
        <f t="shared" si="22"/>
        <v>0.16136231373424259</v>
      </c>
      <c r="E347" s="9">
        <f t="shared" si="23"/>
        <v>0.83863768626575741</v>
      </c>
      <c r="T347" s="9"/>
      <c r="U347" s="9"/>
      <c r="V347" s="9"/>
      <c r="W347" s="17"/>
      <c r="X347" s="9"/>
    </row>
    <row r="348" spans="2:24">
      <c r="B348" s="9">
        <f t="shared" si="24"/>
        <v>0.17306126638653177</v>
      </c>
      <c r="C348" s="9">
        <f t="shared" si="21"/>
        <v>2.4615788066819393E-2</v>
      </c>
      <c r="D348" s="9">
        <f t="shared" si="22"/>
        <v>0.16287906347815972</v>
      </c>
      <c r="E348" s="9">
        <f t="shared" si="23"/>
        <v>0.83712093652184028</v>
      </c>
      <c r="T348" s="9"/>
      <c r="U348" s="9"/>
      <c r="V348" s="9"/>
      <c r="W348" s="17"/>
      <c r="X348" s="9"/>
    </row>
    <row r="349" spans="2:24">
      <c r="B349" s="9">
        <f t="shared" si="24"/>
        <v>0.2348659125098875</v>
      </c>
      <c r="C349" s="9">
        <f t="shared" si="21"/>
        <v>2.476527410078231E-2</v>
      </c>
      <c r="D349" s="9">
        <f t="shared" si="22"/>
        <v>0.16440505321053012</v>
      </c>
      <c r="E349" s="9">
        <f t="shared" si="23"/>
        <v>0.83559494678946988</v>
      </c>
      <c r="T349" s="9"/>
      <c r="U349" s="9"/>
      <c r="V349" s="9"/>
      <c r="W349" s="17"/>
      <c r="X349" s="9"/>
    </row>
    <row r="350" spans="2:24">
      <c r="B350" s="9">
        <f t="shared" si="24"/>
        <v>0.29667055863324321</v>
      </c>
      <c r="C350" s="9">
        <f t="shared" si="21"/>
        <v>2.491471621507161E-2</v>
      </c>
      <c r="D350" s="9">
        <f t="shared" si="22"/>
        <v>0.16594028057728505</v>
      </c>
      <c r="E350" s="9">
        <f t="shared" si="23"/>
        <v>0.83405971942271495</v>
      </c>
      <c r="T350" s="9"/>
      <c r="U350" s="9"/>
      <c r="V350" s="9"/>
      <c r="W350" s="17"/>
      <c r="X350" s="9"/>
    </row>
    <row r="351" spans="2:24">
      <c r="B351" s="9">
        <f t="shared" si="24"/>
        <v>0.35847520475659894</v>
      </c>
      <c r="C351" s="9">
        <f t="shared" si="21"/>
        <v>2.5064102693610733E-2</v>
      </c>
      <c r="D351" s="9">
        <f t="shared" si="22"/>
        <v>0.16748474250226419</v>
      </c>
      <c r="E351" s="9">
        <f t="shared" si="23"/>
        <v>0.83251525749773581</v>
      </c>
      <c r="T351" s="9"/>
      <c r="U351" s="9"/>
      <c r="V351" s="9"/>
      <c r="W351" s="17"/>
      <c r="X351" s="9"/>
    </row>
    <row r="352" spans="2:24">
      <c r="B352" s="9">
        <f t="shared" si="24"/>
        <v>0.42027985087995468</v>
      </c>
      <c r="C352" s="9">
        <f t="shared" si="21"/>
        <v>2.5213421756244681E-2</v>
      </c>
      <c r="D352" s="9">
        <f t="shared" si="22"/>
        <v>0.16903843518321215</v>
      </c>
      <c r="E352" s="9">
        <f t="shared" si="23"/>
        <v>0.83096156481678785</v>
      </c>
      <c r="T352" s="9"/>
      <c r="U352" s="9"/>
      <c r="V352" s="9"/>
      <c r="W352" s="17"/>
      <c r="X352" s="9"/>
    </row>
    <row r="353" spans="2:24">
      <c r="B353" s="9">
        <f t="shared" si="24"/>
        <v>0.48208449700331041</v>
      </c>
      <c r="C353" s="9">
        <f t="shared" si="21"/>
        <v>2.5362661560161072E-2</v>
      </c>
      <c r="D353" s="9">
        <f t="shared" si="22"/>
        <v>0.17060135408786103</v>
      </c>
      <c r="E353" s="9">
        <f t="shared" si="23"/>
        <v>0.82939864591213897</v>
      </c>
      <c r="T353" s="9"/>
      <c r="U353" s="9"/>
      <c r="V353" s="9"/>
      <c r="W353" s="17"/>
      <c r="X353" s="9"/>
    </row>
    <row r="354" spans="2:24">
      <c r="B354" s="9">
        <f t="shared" si="24"/>
        <v>0.54388914312666614</v>
      </c>
      <c r="C354" s="9">
        <f t="shared" si="21"/>
        <v>2.5511810201331645E-2</v>
      </c>
      <c r="D354" s="9">
        <f t="shared" si="22"/>
        <v>0.17217349395010384</v>
      </c>
      <c r="E354" s="9">
        <f t="shared" si="23"/>
        <v>0.82782650604989616</v>
      </c>
      <c r="T354" s="9"/>
      <c r="U354" s="9"/>
      <c r="V354" s="9"/>
      <c r="W354" s="17"/>
      <c r="X354" s="9"/>
    </row>
    <row r="355" spans="2:24">
      <c r="B355" s="9">
        <f t="shared" si="24"/>
        <v>0.60569378925002182</v>
      </c>
      <c r="C355" s="9">
        <f t="shared" si="21"/>
        <v>2.5660855715974155E-2</v>
      </c>
      <c r="D355" s="9">
        <f t="shared" si="22"/>
        <v>0.17375484876625402</v>
      </c>
      <c r="E355" s="9">
        <f t="shared" si="23"/>
        <v>0.82624515123374598</v>
      </c>
      <c r="T355" s="9"/>
      <c r="U355" s="9"/>
      <c r="V355" s="9"/>
      <c r="W355" s="17"/>
      <c r="X355" s="9"/>
    </row>
    <row r="356" spans="2:24">
      <c r="B356" s="9">
        <f t="shared" si="24"/>
        <v>0.6674984353733775</v>
      </c>
      <c r="C356" s="9">
        <f t="shared" si="21"/>
        <v>2.5809786082034231E-2</v>
      </c>
      <c r="D356" s="9">
        <f t="shared" si="22"/>
        <v>0.17534541179140017</v>
      </c>
      <c r="E356" s="9">
        <f t="shared" si="23"/>
        <v>0.82465458820859983</v>
      </c>
      <c r="T356" s="9"/>
      <c r="U356" s="9"/>
      <c r="V356" s="9"/>
      <c r="W356" s="17"/>
      <c r="X356" s="9"/>
    </row>
    <row r="357" spans="2:24">
      <c r="B357" s="9">
        <f t="shared" si="24"/>
        <v>0.72930308149673317</v>
      </c>
      <c r="C357" s="9">
        <f t="shared" si="21"/>
        <v>2.5958589220687167E-2</v>
      </c>
      <c r="D357" s="9">
        <f t="shared" si="22"/>
        <v>0.17694517553584965</v>
      </c>
      <c r="E357" s="9">
        <f t="shared" si="23"/>
        <v>0.82305482446415035</v>
      </c>
      <c r="T357" s="9"/>
      <c r="U357" s="9"/>
      <c r="V357" s="9"/>
      <c r="W357" s="17"/>
      <c r="X357" s="9"/>
    </row>
    <row r="358" spans="2:24">
      <c r="B358" s="9">
        <f t="shared" si="24"/>
        <v>0.79110772762008885</v>
      </c>
      <c r="C358" s="9">
        <f t="shared" si="21"/>
        <v>2.6107252997859265E-2</v>
      </c>
      <c r="D358" s="9">
        <f t="shared" si="22"/>
        <v>0.17855413176166701</v>
      </c>
      <c r="E358" s="9">
        <f t="shared" si="23"/>
        <v>0.82144586823833299</v>
      </c>
      <c r="T358" s="9"/>
      <c r="U358" s="9"/>
      <c r="V358" s="9"/>
      <c r="W358" s="17"/>
      <c r="X358" s="9"/>
    </row>
    <row r="359" spans="2:24">
      <c r="B359" s="9">
        <f t="shared" si="24"/>
        <v>0.85291237374344453</v>
      </c>
      <c r="C359" s="9">
        <f t="shared" si="21"/>
        <v>2.6255765225768612E-2</v>
      </c>
      <c r="D359" s="9">
        <f t="shared" si="22"/>
        <v>0.18017227147930714</v>
      </c>
      <c r="E359" s="9">
        <f t="shared" si="23"/>
        <v>0.81982772852069286</v>
      </c>
      <c r="T359" s="9"/>
      <c r="U359" s="9"/>
      <c r="V359" s="9"/>
      <c r="W359" s="17"/>
      <c r="X359" s="9"/>
    </row>
    <row r="360" spans="2:24">
      <c r="B360" s="9">
        <f t="shared" si="24"/>
        <v>0.91471701986680021</v>
      </c>
      <c r="C360" s="9">
        <f t="shared" si="21"/>
        <v>2.640411366448497E-2</v>
      </c>
      <c r="D360" s="9">
        <f t="shared" si="22"/>
        <v>0.18179958494434367</v>
      </c>
      <c r="E360" s="9">
        <f t="shared" si="23"/>
        <v>0.81820041505565633</v>
      </c>
      <c r="T360" s="9"/>
      <c r="U360" s="9"/>
      <c r="V360" s="9"/>
      <c r="W360" s="17"/>
      <c r="X360" s="9"/>
    </row>
    <row r="361" spans="2:24">
      <c r="B361" s="9">
        <f t="shared" si="24"/>
        <v>0.97652166599015588</v>
      </c>
      <c r="C361" s="9">
        <f t="shared" si="21"/>
        <v>2.6552286023508554E-2</v>
      </c>
      <c r="D361" s="9">
        <f t="shared" si="22"/>
        <v>0.18343606165429516</v>
      </c>
      <c r="E361" s="9">
        <f t="shared" si="23"/>
        <v>0.81656393834570484</v>
      </c>
      <c r="T361" s="9"/>
      <c r="U361" s="9"/>
      <c r="V361" s="9"/>
      <c r="W361" s="17"/>
      <c r="X361" s="9"/>
    </row>
    <row r="362" spans="2:24">
      <c r="B362" s="9">
        <f t="shared" si="24"/>
        <v>1.0383263121135116</v>
      </c>
      <c r="C362" s="9">
        <f t="shared" si="21"/>
        <v>2.6700269963367461E-2</v>
      </c>
      <c r="D362" s="9">
        <f t="shared" si="22"/>
        <v>0.18508169034554789</v>
      </c>
      <c r="E362" s="9">
        <f t="shared" si="23"/>
        <v>0.81491830965445211</v>
      </c>
      <c r="T362" s="9"/>
      <c r="U362" s="9"/>
      <c r="V362" s="9"/>
      <c r="W362" s="17"/>
      <c r="X362" s="9"/>
    </row>
    <row r="363" spans="2:24">
      <c r="B363" s="9">
        <f t="shared" si="24"/>
        <v>1.1001309582368672</v>
      </c>
      <c r="C363" s="9">
        <f t="shared" si="21"/>
        <v>2.6848053097233478E-2</v>
      </c>
      <c r="D363" s="9">
        <f t="shared" si="22"/>
        <v>0.18673645899038005</v>
      </c>
      <c r="E363" s="9">
        <f t="shared" si="23"/>
        <v>0.81326354100961995</v>
      </c>
      <c r="T363" s="9"/>
      <c r="U363" s="9"/>
      <c r="V363" s="9"/>
      <c r="W363" s="17"/>
      <c r="X363" s="9"/>
    </row>
    <row r="364" spans="2:24">
      <c r="B364" s="9">
        <f t="shared" si="24"/>
        <v>1.1619356043602229</v>
      </c>
      <c r="C364" s="9">
        <f t="shared" si="21"/>
        <v>2.6995622992555951E-2</v>
      </c>
      <c r="D364" s="9">
        <f t="shared" si="22"/>
        <v>0.1884003547940849</v>
      </c>
      <c r="E364" s="9">
        <f t="shared" si="23"/>
        <v>0.8115996452059151</v>
      </c>
      <c r="T364" s="9"/>
      <c r="U364" s="9"/>
      <c r="V364" s="9"/>
      <c r="W364" s="17"/>
      <c r="X364" s="9"/>
    </row>
    <row r="365" spans="2:24">
      <c r="B365" s="9">
        <f t="shared" si="24"/>
        <v>1.2237402504835786</v>
      </c>
      <c r="C365" s="9">
        <f t="shared" si="21"/>
        <v>2.7142967172713549E-2</v>
      </c>
      <c r="D365" s="9">
        <f t="shared" si="22"/>
        <v>0.19007336419219611</v>
      </c>
      <c r="E365" s="9">
        <f t="shared" si="23"/>
        <v>0.80992663580780389</v>
      </c>
      <c r="T365" s="9"/>
      <c r="U365" s="9"/>
      <c r="V365" s="9"/>
      <c r="W365" s="17"/>
      <c r="X365" s="9"/>
    </row>
    <row r="366" spans="2:24">
      <c r="B366" s="9">
        <f t="shared" si="24"/>
        <v>1.2855448966069343</v>
      </c>
      <c r="C366" s="9">
        <f t="shared" si="21"/>
        <v>2.7290073118683564E-2</v>
      </c>
      <c r="D366" s="9">
        <f t="shared" si="22"/>
        <v>0.19175547284781458</v>
      </c>
      <c r="E366" s="9">
        <f t="shared" si="23"/>
        <v>0.80824452715218542</v>
      </c>
      <c r="T366" s="9"/>
      <c r="U366" s="9"/>
      <c r="V366" s="9"/>
      <c r="W366" s="17"/>
      <c r="X366" s="9"/>
    </row>
    <row r="367" spans="2:24">
      <c r="B367" s="9">
        <f t="shared" si="24"/>
        <v>1.34734954273029</v>
      </c>
      <c r="C367" s="9">
        <f t="shared" si="21"/>
        <v>2.7436928270728394E-2</v>
      </c>
      <c r="D367" s="9">
        <f t="shared" si="22"/>
        <v>0.19344666564904112</v>
      </c>
      <c r="E367" s="9">
        <f t="shared" si="23"/>
        <v>0.80655333435095888</v>
      </c>
      <c r="T367" s="9"/>
      <c r="U367" s="9"/>
      <c r="V367" s="9"/>
      <c r="W367" s="17"/>
      <c r="X367" s="9"/>
    </row>
    <row r="368" spans="2:24">
      <c r="B368" s="9">
        <f t="shared" si="24"/>
        <v>1.4091541888536456</v>
      </c>
      <c r="C368" s="9">
        <f t="shared" si="21"/>
        <v>2.7583520030099107E-2</v>
      </c>
      <c r="D368" s="9">
        <f t="shared" si="22"/>
        <v>0.19514692670651179</v>
      </c>
      <c r="E368" s="9">
        <f t="shared" si="23"/>
        <v>0.80485307329348821</v>
      </c>
      <c r="T368" s="9"/>
      <c r="U368" s="9"/>
      <c r="V368" s="9"/>
      <c r="W368" s="17"/>
      <c r="X368" s="9"/>
    </row>
    <row r="369" spans="2:24">
      <c r="B369" s="9">
        <f t="shared" si="24"/>
        <v>1.4709588349770013</v>
      </c>
      <c r="C369" s="9">
        <f t="shared" si="21"/>
        <v>2.7729835760755651E-2</v>
      </c>
      <c r="D369" s="9">
        <f t="shared" si="22"/>
        <v>0.19685623935104002</v>
      </c>
      <c r="E369" s="9">
        <f t="shared" si="23"/>
        <v>0.80314376064895998</v>
      </c>
      <c r="T369" s="9"/>
      <c r="U369" s="9"/>
      <c r="V369" s="9"/>
      <c r="W369" s="17"/>
      <c r="X369" s="9"/>
    </row>
    <row r="370" spans="2:24">
      <c r="B370" s="9">
        <f t="shared" si="24"/>
        <v>1.532763481100357</v>
      </c>
      <c r="C370" s="9">
        <f t="shared" si="21"/>
        <v>2.7875862791103333E-2</v>
      </c>
      <c r="D370" s="9">
        <f t="shared" si="22"/>
        <v>0.19857458613136592</v>
      </c>
      <c r="E370" s="9">
        <f t="shared" si="23"/>
        <v>0.80142541386863408</v>
      </c>
      <c r="T370" s="9"/>
      <c r="U370" s="9"/>
      <c r="V370" s="9"/>
      <c r="W370" s="17"/>
      <c r="X370" s="9"/>
    </row>
    <row r="371" spans="2:24">
      <c r="B371" s="9">
        <f t="shared" si="24"/>
        <v>1.5945681272237127</v>
      </c>
      <c r="C371" s="9">
        <f t="shared" si="21"/>
        <v>2.8021588415745494E-2</v>
      </c>
      <c r="D371" s="9">
        <f t="shared" si="22"/>
        <v>0.20030194881201246</v>
      </c>
      <c r="E371" s="9">
        <f t="shared" si="23"/>
        <v>0.79969805118798754</v>
      </c>
      <c r="T371" s="9"/>
      <c r="U371" s="9"/>
      <c r="V371" s="9"/>
      <c r="W371" s="17"/>
      <c r="X371" s="9"/>
    </row>
    <row r="372" spans="2:24">
      <c r="B372" s="9">
        <f t="shared" si="24"/>
        <v>1.6563727733470683</v>
      </c>
      <c r="C372" s="9">
        <f t="shared" si="21"/>
        <v>2.8166999897251802E-2</v>
      </c>
      <c r="D372" s="9">
        <f t="shared" si="22"/>
        <v>0.20203830837125059</v>
      </c>
      <c r="E372" s="9">
        <f t="shared" si="23"/>
        <v>0.79796169162874941</v>
      </c>
      <c r="T372" s="9"/>
      <c r="U372" s="9"/>
      <c r="V372" s="9"/>
      <c r="W372" s="17"/>
      <c r="X372" s="9"/>
    </row>
    <row r="373" spans="2:24">
      <c r="B373" s="9">
        <f t="shared" si="24"/>
        <v>1.718177419470424</v>
      </c>
      <c r="C373" s="9">
        <f t="shared" si="21"/>
        <v>2.8312084467942027E-2</v>
      </c>
      <c r="D373" s="9">
        <f t="shared" si="22"/>
        <v>0.20378364499917545</v>
      </c>
      <c r="E373" s="9">
        <f t="shared" si="23"/>
        <v>0.79621635500082455</v>
      </c>
      <c r="T373" s="9"/>
      <c r="U373" s="9"/>
      <c r="V373" s="9"/>
      <c r="W373" s="17"/>
      <c r="X373" s="9"/>
    </row>
    <row r="374" spans="2:24">
      <c r="B374" s="9">
        <f t="shared" si="24"/>
        <v>1.7799820655937797</v>
      </c>
      <c r="C374" s="9">
        <f t="shared" si="21"/>
        <v>2.8456829331684877E-2</v>
      </c>
      <c r="D374" s="9">
        <f t="shared" si="22"/>
        <v>0.20553793809589105</v>
      </c>
      <c r="E374" s="9">
        <f t="shared" si="23"/>
        <v>0.79446206190410895</v>
      </c>
      <c r="T374" s="9"/>
      <c r="U374" s="9"/>
      <c r="V374" s="9"/>
      <c r="W374" s="17"/>
      <c r="X374" s="9"/>
    </row>
    <row r="375" spans="2:24">
      <c r="B375" s="9">
        <f t="shared" si="24"/>
        <v>1.8417867117171354</v>
      </c>
      <c r="C375" s="9">
        <f t="shared" si="21"/>
        <v>2.8601221665711572E-2</v>
      </c>
      <c r="D375" s="9">
        <f t="shared" si="22"/>
        <v>0.20730116626980921</v>
      </c>
      <c r="E375" s="9">
        <f t="shared" si="23"/>
        <v>0.79269883373019079</v>
      </c>
      <c r="T375" s="9"/>
      <c r="U375" s="9"/>
      <c r="V375" s="9"/>
      <c r="W375" s="17"/>
      <c r="X375" s="9"/>
    </row>
    <row r="376" spans="2:24">
      <c r="B376" s="9">
        <f t="shared" si="24"/>
        <v>1.903591357840491</v>
      </c>
      <c r="C376" s="9">
        <f t="shared" si="21"/>
        <v>2.8745248622443837E-2</v>
      </c>
      <c r="D376" s="9">
        <f t="shared" si="22"/>
        <v>0.20907330733605867</v>
      </c>
      <c r="E376" s="9">
        <f t="shared" si="23"/>
        <v>0.79092669266394133</v>
      </c>
      <c r="T376" s="9"/>
      <c r="U376" s="9"/>
      <c r="V376" s="9"/>
      <c r="W376" s="17"/>
      <c r="X376" s="9"/>
    </row>
    <row r="377" spans="2:24">
      <c r="B377" s="9">
        <f t="shared" si="24"/>
        <v>1.9653960039638467</v>
      </c>
      <c r="C377" s="9">
        <f t="shared" si="21"/>
        <v>2.8888897331335955E-2</v>
      </c>
      <c r="D377" s="9">
        <f t="shared" si="22"/>
        <v>0.21085433831500844</v>
      </c>
      <c r="E377" s="9">
        <f t="shared" si="23"/>
        <v>0.78914566168499156</v>
      </c>
      <c r="T377" s="9"/>
      <c r="U377" s="9"/>
      <c r="V377" s="9"/>
      <c r="W377" s="17"/>
      <c r="X377" s="9"/>
    </row>
    <row r="378" spans="2:24">
      <c r="B378" s="9">
        <f t="shared" si="24"/>
        <v>2.0272006500872024</v>
      </c>
      <c r="C378" s="9">
        <f t="shared" si="21"/>
        <v>2.9032154900730519E-2</v>
      </c>
      <c r="D378" s="9">
        <f t="shared" si="22"/>
        <v>0.21264423543090671</v>
      </c>
      <c r="E378" s="9">
        <f t="shared" si="23"/>
        <v>0.78735576456909329</v>
      </c>
      <c r="T378" s="9"/>
      <c r="U378" s="9"/>
      <c r="V378" s="9"/>
      <c r="W378" s="17"/>
      <c r="X378" s="9"/>
    </row>
    <row r="379" spans="2:24">
      <c r="B379" s="9">
        <f t="shared" si="24"/>
        <v>2.0890052962105581</v>
      </c>
      <c r="C379" s="9">
        <f t="shared" si="21"/>
        <v>2.9175008419727547E-2</v>
      </c>
      <c r="D379" s="9">
        <f t="shared" si="22"/>
        <v>0.21444297411063273</v>
      </c>
      <c r="E379" s="9">
        <f t="shared" si="23"/>
        <v>0.78555702588936727</v>
      </c>
      <c r="T379" s="9"/>
      <c r="U379" s="9"/>
      <c r="V379" s="9"/>
      <c r="W379" s="17"/>
      <c r="X379" s="9"/>
    </row>
    <row r="380" spans="2:24">
      <c r="B380" s="9">
        <f t="shared" si="24"/>
        <v>2.1508099423339138</v>
      </c>
      <c r="C380" s="9">
        <f t="shared" si="21"/>
        <v>2.931744496006658E-2</v>
      </c>
      <c r="D380" s="9">
        <f t="shared" si="22"/>
        <v>0.21625052898256558</v>
      </c>
      <c r="E380" s="9">
        <f t="shared" si="23"/>
        <v>0.78374947101743442</v>
      </c>
      <c r="T380" s="9"/>
      <c r="U380" s="9"/>
      <c r="V380" s="9"/>
      <c r="W380" s="17"/>
      <c r="X380" s="9"/>
    </row>
    <row r="381" spans="2:24">
      <c r="B381" s="9">
        <f t="shared" si="24"/>
        <v>2.2126145884572694</v>
      </c>
      <c r="C381" s="9">
        <f t="shared" si="21"/>
        <v>2.9459451578021403E-2</v>
      </c>
      <c r="D381" s="9">
        <f t="shared" si="22"/>
        <v>0.21806687387557089</v>
      </c>
      <c r="E381" s="9">
        <f t="shared" si="23"/>
        <v>0.78193312612442911</v>
      </c>
      <c r="T381" s="9"/>
      <c r="U381" s="9"/>
      <c r="V381" s="9"/>
      <c r="W381" s="17"/>
      <c r="X381" s="9"/>
    </row>
    <row r="382" spans="2:24">
      <c r="B382" s="9">
        <f t="shared" si="24"/>
        <v>2.2744192345806251</v>
      </c>
      <c r="C382" s="9">
        <f t="shared" si="21"/>
        <v>2.9601015316307017E-2</v>
      </c>
      <c r="D382" s="9">
        <f t="shared" si="22"/>
        <v>0.21989198181810199</v>
      </c>
      <c r="E382" s="9">
        <f t="shared" si="23"/>
        <v>0.78010801818189801</v>
      </c>
      <c r="T382" s="9"/>
      <c r="U382" s="9"/>
      <c r="V382" s="9"/>
      <c r="W382" s="17"/>
      <c r="X382" s="9"/>
    </row>
    <row r="383" spans="2:24">
      <c r="B383" s="9">
        <f t="shared" si="24"/>
        <v>2.3362238807039808</v>
      </c>
      <c r="C383" s="9">
        <f t="shared" si="21"/>
        <v>2.9742123205998467E-2</v>
      </c>
      <c r="D383" s="9">
        <f t="shared" si="22"/>
        <v>0.22172582503742322</v>
      </c>
      <c r="E383" s="9">
        <f t="shared" si="23"/>
        <v>0.77827417496257678</v>
      </c>
      <c r="T383" s="9"/>
      <c r="U383" s="9"/>
      <c r="V383" s="9"/>
      <c r="W383" s="17"/>
      <c r="X383" s="9"/>
    </row>
    <row r="384" spans="2:24">
      <c r="B384" s="9">
        <f t="shared" si="24"/>
        <v>2.3980285268273365</v>
      </c>
      <c r="C384" s="9">
        <f t="shared" si="21"/>
        <v>2.9882762268461153E-2</v>
      </c>
      <c r="D384" s="9">
        <f t="shared" si="22"/>
        <v>0.22356837495894832</v>
      </c>
      <c r="E384" s="9">
        <f t="shared" si="23"/>
        <v>0.77643162504105168</v>
      </c>
      <c r="T384" s="9"/>
      <c r="U384" s="9"/>
      <c r="V384" s="9"/>
      <c r="W384" s="17"/>
      <c r="X384" s="9"/>
    </row>
    <row r="385" spans="2:24">
      <c r="B385" s="9">
        <f t="shared" si="24"/>
        <v>2.4598331729506921</v>
      </c>
      <c r="C385" s="9">
        <f t="shared" si="21"/>
        <v>3.0022919517292287E-2</v>
      </c>
      <c r="D385" s="9">
        <f t="shared" si="22"/>
        <v>0.22541960220570156</v>
      </c>
      <c r="E385" s="9">
        <f t="shared" si="23"/>
        <v>0.77458039779429844</v>
      </c>
      <c r="T385" s="9"/>
      <c r="U385" s="9"/>
      <c r="V385" s="9"/>
      <c r="W385" s="17"/>
      <c r="X385" s="9"/>
    </row>
    <row r="386" spans="2:24">
      <c r="B386" s="9">
        <f t="shared" si="24"/>
        <v>2.5216378190740478</v>
      </c>
      <c r="C386" s="9">
        <f t="shared" si="21"/>
        <v>3.0162581960272973E-2</v>
      </c>
      <c r="D386" s="9">
        <f t="shared" si="22"/>
        <v>0.22727947659789649</v>
      </c>
      <c r="E386" s="9">
        <f t="shared" si="23"/>
        <v>0.77272052340210351</v>
      </c>
      <c r="T386" s="9"/>
      <c r="U386" s="9"/>
      <c r="V386" s="9"/>
      <c r="W386" s="17"/>
      <c r="X386" s="9"/>
    </row>
    <row r="387" spans="2:24">
      <c r="B387" s="9">
        <f t="shared" si="24"/>
        <v>2.5834424651974035</v>
      </c>
      <c r="C387" s="9">
        <f t="shared" si="21"/>
        <v>3.0301736601330669E-2</v>
      </c>
      <c r="D387" s="9">
        <f t="shared" si="22"/>
        <v>0.22914796715263952</v>
      </c>
      <c r="E387" s="9">
        <f t="shared" si="23"/>
        <v>0.77085203284736048</v>
      </c>
      <c r="T387" s="9"/>
      <c r="U387" s="9"/>
      <c r="V387" s="9"/>
      <c r="W387" s="17"/>
      <c r="X387" s="9"/>
    </row>
    <row r="388" spans="2:24">
      <c r="B388" s="9">
        <f t="shared" si="24"/>
        <v>2.6452471113207592</v>
      </c>
      <c r="C388" s="9">
        <f t="shared" si="21"/>
        <v>3.0440370442511501E-2</v>
      </c>
      <c r="D388" s="9">
        <f t="shared" si="22"/>
        <v>0.23102504208374919</v>
      </c>
      <c r="E388" s="9">
        <f t="shared" si="23"/>
        <v>0.76897495791625081</v>
      </c>
      <c r="T388" s="9"/>
      <c r="U388" s="9"/>
      <c r="V388" s="9"/>
      <c r="W388" s="17"/>
      <c r="X388" s="9"/>
    </row>
    <row r="389" spans="2:24">
      <c r="B389" s="9">
        <f t="shared" si="24"/>
        <v>2.7070517574441149</v>
      </c>
      <c r="C389" s="9">
        <f t="shared" si="21"/>
        <v>3.0578470485962121E-2</v>
      </c>
      <c r="D389" s="9">
        <f t="shared" si="22"/>
        <v>0.23291066880170463</v>
      </c>
      <c r="E389" s="9">
        <f t="shared" si="23"/>
        <v>0.76708933119829537</v>
      </c>
      <c r="T389" s="9"/>
      <c r="U389" s="9"/>
      <c r="V389" s="9"/>
      <c r="W389" s="17"/>
      <c r="X389" s="9"/>
    </row>
    <row r="390" spans="2:24">
      <c r="B390" s="9">
        <f t="shared" si="24"/>
        <v>2.7688564035674705</v>
      </c>
      <c r="C390" s="9">
        <f t="shared" si="21"/>
        <v>3.0716023735920594E-2</v>
      </c>
      <c r="D390" s="9">
        <f t="shared" si="22"/>
        <v>0.23480481391371044</v>
      </c>
      <c r="E390" s="9">
        <f t="shared" si="23"/>
        <v>0.76519518608628956</v>
      </c>
      <c r="T390" s="9"/>
      <c r="U390" s="9"/>
      <c r="V390" s="9"/>
      <c r="W390" s="17"/>
      <c r="X390" s="9"/>
    </row>
    <row r="391" spans="2:24">
      <c r="B391" s="9">
        <f t="shared" si="24"/>
        <v>2.8306610496908262</v>
      </c>
      <c r="C391" s="9">
        <f t="shared" si="21"/>
        <v>3.0853017200716003E-2</v>
      </c>
      <c r="D391" s="9">
        <f t="shared" si="22"/>
        <v>0.23670744322388948</v>
      </c>
      <c r="E391" s="9">
        <f t="shared" si="23"/>
        <v>0.76329255677611052</v>
      </c>
      <c r="T391" s="9"/>
      <c r="U391" s="9"/>
      <c r="V391" s="9"/>
      <c r="W391" s="17"/>
      <c r="X391" s="9"/>
    </row>
    <row r="392" spans="2:24">
      <c r="B392" s="9">
        <f t="shared" si="24"/>
        <v>2.8924656958141819</v>
      </c>
      <c r="C392" s="9">
        <f t="shared" ref="C392:C455" si="25">IFERROR((1/(SQRT(2*PI()*$B$4^2)))*(EXP((-((B392-$B$3)^2))/(2*$B$4^2))),0)</f>
        <v>3.0989437894776289E-2</v>
      </c>
      <c r="D392" s="9">
        <f t="shared" ref="D392:D455" si="26">NORMDIST(B392,$B$3,$B$4,1)</f>
        <v>0.23861852173359677</v>
      </c>
      <c r="E392" s="9">
        <f t="shared" ref="E392:E455" si="27">1-D392</f>
        <v>0.76138147826640323</v>
      </c>
      <c r="T392" s="9"/>
      <c r="U392" s="9"/>
      <c r="V392" s="9"/>
      <c r="W392" s="17"/>
      <c r="X392" s="9"/>
    </row>
    <row r="393" spans="2:24">
      <c r="B393" s="9">
        <f t="shared" ref="B393:B456" si="28">B392+(-$B$7+$B$1007)/1000</f>
        <v>2.9542703419375376</v>
      </c>
      <c r="C393" s="9">
        <f t="shared" si="25"/>
        <v>3.1125272840643904E-2</v>
      </c>
      <c r="D393" s="9">
        <f t="shared" si="26"/>
        <v>0.24053801364185923</v>
      </c>
      <c r="E393" s="9">
        <f t="shared" si="27"/>
        <v>0.75946198635814077</v>
      </c>
      <c r="T393" s="9"/>
      <c r="U393" s="9"/>
      <c r="V393" s="9"/>
      <c r="W393" s="17"/>
      <c r="X393" s="9"/>
    </row>
    <row r="394" spans="2:24">
      <c r="B394" s="9">
        <f t="shared" si="28"/>
        <v>3.0160749880608932</v>
      </c>
      <c r="C394" s="9">
        <f t="shared" si="25"/>
        <v>3.1260509070998886E-2</v>
      </c>
      <c r="D394" s="9">
        <f t="shared" si="26"/>
        <v>0.24246588234593947</v>
      </c>
      <c r="E394" s="9">
        <f t="shared" si="27"/>
        <v>0.75753411765406053</v>
      </c>
      <c r="T394" s="9"/>
      <c r="U394" s="9"/>
      <c r="V394" s="9"/>
      <c r="W394" s="17"/>
      <c r="X394" s="9"/>
    </row>
    <row r="395" spans="2:24">
      <c r="B395" s="9">
        <f t="shared" si="28"/>
        <v>3.0778796341842489</v>
      </c>
      <c r="C395" s="9">
        <f t="shared" si="25"/>
        <v>3.1395133630688875E-2</v>
      </c>
      <c r="D395" s="9">
        <f t="shared" si="26"/>
        <v>0.24440209044202454</v>
      </c>
      <c r="E395" s="9">
        <f t="shared" si="27"/>
        <v>0.75559790955797546</v>
      </c>
      <c r="T395" s="9"/>
      <c r="U395" s="9"/>
      <c r="V395" s="9"/>
      <c r="W395" s="17"/>
      <c r="X395" s="9"/>
    </row>
    <row r="396" spans="2:24">
      <c r="B396" s="9">
        <f t="shared" si="28"/>
        <v>3.1396842803076046</v>
      </c>
      <c r="C396" s="9">
        <f t="shared" si="25"/>
        <v>3.1529133578765661E-2</v>
      </c>
      <c r="D396" s="9">
        <f t="shared" si="26"/>
        <v>0.24634659972604189</v>
      </c>
      <c r="E396" s="9">
        <f t="shared" si="27"/>
        <v>0.75365340027395811</v>
      </c>
      <c r="T396" s="9"/>
      <c r="U396" s="9"/>
      <c r="V396" s="9"/>
      <c r="W396" s="17"/>
      <c r="X396" s="9"/>
    </row>
    <row r="397" spans="2:24">
      <c r="B397" s="9">
        <f t="shared" si="28"/>
        <v>3.2014889264309603</v>
      </c>
      <c r="C397" s="9">
        <f t="shared" si="25"/>
        <v>3.1662495990527874E-2</v>
      </c>
      <c r="D397" s="9">
        <f t="shared" si="26"/>
        <v>0.24829937119459988</v>
      </c>
      <c r="E397" s="9">
        <f t="shared" si="27"/>
        <v>0.75170062880540012</v>
      </c>
      <c r="T397" s="9"/>
      <c r="U397" s="9"/>
      <c r="V397" s="9"/>
      <c r="W397" s="17"/>
      <c r="X397" s="9"/>
    </row>
    <row r="398" spans="2:24">
      <c r="B398" s="9">
        <f t="shared" si="28"/>
        <v>3.263293572554316</v>
      </c>
      <c r="C398" s="9">
        <f t="shared" si="25"/>
        <v>3.1795207959569229E-2</v>
      </c>
      <c r="D398" s="9">
        <f t="shared" si="26"/>
        <v>0.2502603650460542</v>
      </c>
      <c r="E398" s="9">
        <f t="shared" si="27"/>
        <v>0.7497396349539458</v>
      </c>
      <c r="T398" s="9"/>
      <c r="U398" s="9"/>
      <c r="V398" s="9"/>
      <c r="W398" s="17"/>
      <c r="X398" s="9"/>
    </row>
    <row r="399" spans="2:24">
      <c r="B399" s="9">
        <f t="shared" si="28"/>
        <v>3.3250982186776716</v>
      </c>
      <c r="C399" s="9">
        <f t="shared" si="25"/>
        <v>3.192725659983206E-2</v>
      </c>
      <c r="D399" s="9">
        <f t="shared" si="26"/>
        <v>0.25222954068170367</v>
      </c>
      <c r="E399" s="9">
        <f t="shared" si="27"/>
        <v>0.74777045931829633</v>
      </c>
      <c r="T399" s="9"/>
      <c r="U399" s="9"/>
      <c r="V399" s="9"/>
      <c r="W399" s="17"/>
      <c r="X399" s="9"/>
    </row>
    <row r="400" spans="2:24">
      <c r="B400" s="9">
        <f t="shared" si="28"/>
        <v>3.3869028648010273</v>
      </c>
      <c r="C400" s="9">
        <f t="shared" si="25"/>
        <v>3.205862904766555E-2</v>
      </c>
      <c r="D400" s="9">
        <f t="shared" si="26"/>
        <v>0.25420685670711052</v>
      </c>
      <c r="E400" s="9">
        <f t="shared" si="27"/>
        <v>0.74579314329288948</v>
      </c>
      <c r="T400" s="9"/>
      <c r="U400" s="9"/>
      <c r="V400" s="9"/>
      <c r="W400" s="17"/>
      <c r="X400" s="9"/>
    </row>
    <row r="401" spans="2:24">
      <c r="B401" s="9">
        <f t="shared" si="28"/>
        <v>3.448707510924383</v>
      </c>
      <c r="C401" s="9">
        <f t="shared" si="25"/>
        <v>3.2189312463888287E-2</v>
      </c>
      <c r="D401" s="9">
        <f t="shared" si="26"/>
        <v>0.2561922709335489</v>
      </c>
      <c r="E401" s="9">
        <f t="shared" si="27"/>
        <v>0.7438077290664511</v>
      </c>
      <c r="T401" s="9"/>
      <c r="U401" s="9"/>
      <c r="V401" s="9"/>
      <c r="W401" s="17"/>
      <c r="X401" s="9"/>
    </row>
    <row r="402" spans="2:24">
      <c r="B402" s="9">
        <f t="shared" si="28"/>
        <v>3.5105121570477387</v>
      </c>
      <c r="C402" s="9">
        <f t="shared" si="25"/>
        <v>3.2319294035854665E-2</v>
      </c>
      <c r="D402" s="9">
        <f t="shared" si="26"/>
        <v>0.25818574037958175</v>
      </c>
      <c r="E402" s="9">
        <f t="shared" si="27"/>
        <v>0.74181425962041825</v>
      </c>
      <c r="T402" s="9"/>
      <c r="U402" s="9"/>
      <c r="V402" s="9"/>
      <c r="W402" s="17"/>
      <c r="X402" s="9"/>
    </row>
    <row r="403" spans="2:24">
      <c r="B403" s="9">
        <f t="shared" si="28"/>
        <v>3.5723168031710943</v>
      </c>
      <c r="C403" s="9">
        <f t="shared" si="25"/>
        <v>3.244856097952465E-2</v>
      </c>
      <c r="D403" s="9">
        <f t="shared" si="26"/>
        <v>0.26018722127276361</v>
      </c>
      <c r="E403" s="9">
        <f t="shared" si="27"/>
        <v>0.73981277872723639</v>
      </c>
      <c r="T403" s="9"/>
      <c r="U403" s="9"/>
      <c r="V403" s="9"/>
      <c r="W403" s="17"/>
      <c r="X403" s="9"/>
    </row>
    <row r="404" spans="2:24">
      <c r="B404" s="9">
        <f t="shared" si="28"/>
        <v>3.63412144929445</v>
      </c>
      <c r="C404" s="9">
        <f t="shared" si="25"/>
        <v>3.2577100541536473E-2</v>
      </c>
      <c r="D404" s="9">
        <f t="shared" si="26"/>
        <v>0.26219666905147387</v>
      </c>
      <c r="E404" s="9">
        <f t="shared" si="27"/>
        <v>0.73780333094852613</v>
      </c>
      <c r="T404" s="9"/>
      <c r="U404" s="9"/>
      <c r="V404" s="9"/>
      <c r="W404" s="17"/>
      <c r="X404" s="9"/>
    </row>
    <row r="405" spans="2:24">
      <c r="B405" s="9">
        <f t="shared" si="28"/>
        <v>3.6959260954178057</v>
      </c>
      <c r="C405" s="9">
        <f t="shared" si="25"/>
        <v>3.270490000128181E-2</v>
      </c>
      <c r="D405" s="9">
        <f t="shared" si="26"/>
        <v>0.26421403836687618</v>
      </c>
      <c r="E405" s="9">
        <f t="shared" si="27"/>
        <v>0.73578596163312382</v>
      </c>
      <c r="T405" s="9"/>
      <c r="U405" s="9"/>
      <c r="V405" s="9"/>
      <c r="W405" s="17"/>
      <c r="X405" s="9"/>
    </row>
    <row r="406" spans="2:24">
      <c r="B406" s="9">
        <f t="shared" si="28"/>
        <v>3.7577307415411614</v>
      </c>
      <c r="C406" s="9">
        <f t="shared" si="25"/>
        <v>3.283194667298292E-2</v>
      </c>
      <c r="D406" s="9">
        <f t="shared" si="26"/>
        <v>0.26623928308500688</v>
      </c>
      <c r="E406" s="9">
        <f t="shared" si="27"/>
        <v>0.73376071691499312</v>
      </c>
      <c r="T406" s="9"/>
      <c r="U406" s="9"/>
      <c r="V406" s="9"/>
      <c r="W406" s="17"/>
      <c r="X406" s="9"/>
    </row>
    <row r="407" spans="2:24">
      <c r="B407" s="9">
        <f t="shared" si="28"/>
        <v>3.8195353876645171</v>
      </c>
      <c r="C407" s="9">
        <f t="shared" si="25"/>
        <v>3.295822790777133E-2</v>
      </c>
      <c r="D407" s="9">
        <f t="shared" si="26"/>
        <v>0.26827235628899271</v>
      </c>
      <c r="E407" s="9">
        <f t="shared" si="27"/>
        <v>0.73172764371100729</v>
      </c>
      <c r="T407" s="9"/>
      <c r="U407" s="9"/>
      <c r="V407" s="9"/>
      <c r="W407" s="17"/>
      <c r="X407" s="9"/>
    </row>
    <row r="408" spans="2:24">
      <c r="B408" s="9">
        <f t="shared" si="28"/>
        <v>3.8813400337878727</v>
      </c>
      <c r="C408" s="9">
        <f t="shared" si="25"/>
        <v>3.3083731095767524E-2</v>
      </c>
      <c r="D408" s="9">
        <f t="shared" si="26"/>
        <v>0.27031321028139521</v>
      </c>
      <c r="E408" s="9">
        <f t="shared" si="27"/>
        <v>0.72968678971860479</v>
      </c>
      <c r="T408" s="9"/>
      <c r="U408" s="9"/>
      <c r="V408" s="9"/>
      <c r="W408" s="17"/>
      <c r="X408" s="9"/>
    </row>
    <row r="409" spans="2:24">
      <c r="B409" s="9">
        <f t="shared" si="28"/>
        <v>3.9431446799112284</v>
      </c>
      <c r="C409" s="9">
        <f t="shared" si="25"/>
        <v>3.3208443668161315E-2</v>
      </c>
      <c r="D409" s="9">
        <f t="shared" si="26"/>
        <v>0.27236179658668558</v>
      </c>
      <c r="E409" s="9">
        <f t="shared" si="27"/>
        <v>0.72763820341331442</v>
      </c>
      <c r="T409" s="9"/>
      <c r="U409" s="9"/>
      <c r="V409" s="9"/>
      <c r="W409" s="17"/>
      <c r="X409" s="9"/>
    </row>
    <row r="410" spans="2:24">
      <c r="B410" s="9">
        <f t="shared" si="28"/>
        <v>4.0049493260345841</v>
      </c>
      <c r="C410" s="9">
        <f t="shared" si="25"/>
        <v>3.3332353099292195E-2</v>
      </c>
      <c r="D410" s="9">
        <f t="shared" si="26"/>
        <v>0.27441806595384644</v>
      </c>
      <c r="E410" s="9">
        <f t="shared" si="27"/>
        <v>0.72558193404615356</v>
      </c>
      <c r="T410" s="9"/>
      <c r="U410" s="9"/>
      <c r="V410" s="9"/>
      <c r="W410" s="17"/>
      <c r="X410" s="9"/>
    </row>
    <row r="411" spans="2:24">
      <c r="B411" s="9">
        <f t="shared" si="28"/>
        <v>4.0667539721579402</v>
      </c>
      <c r="C411" s="9">
        <f t="shared" si="25"/>
        <v>3.345544690872939E-2</v>
      </c>
      <c r="D411" s="9">
        <f t="shared" si="26"/>
        <v>0.27648196835910399</v>
      </c>
      <c r="E411" s="9">
        <f t="shared" si="27"/>
        <v>0.72351803164089601</v>
      </c>
      <c r="T411" s="9"/>
      <c r="U411" s="9"/>
      <c r="V411" s="9"/>
      <c r="W411" s="17"/>
      <c r="X411" s="9"/>
    </row>
    <row r="412" spans="2:24">
      <c r="B412" s="9">
        <f t="shared" si="28"/>
        <v>4.1285586182812963</v>
      </c>
      <c r="C412" s="9">
        <f t="shared" si="25"/>
        <v>3.3577712663351029E-2</v>
      </c>
      <c r="D412" s="9">
        <f t="shared" si="26"/>
        <v>0.27855345300878642</v>
      </c>
      <c r="E412" s="9">
        <f t="shared" si="27"/>
        <v>0.72144654699121358</v>
      </c>
      <c r="T412" s="9"/>
      <c r="U412" s="9"/>
      <c r="V412" s="9"/>
      <c r="W412" s="17"/>
      <c r="X412" s="9"/>
    </row>
    <row r="413" spans="2:24">
      <c r="B413" s="9">
        <f t="shared" si="28"/>
        <v>4.1903632644046525</v>
      </c>
      <c r="C413" s="9">
        <f t="shared" si="25"/>
        <v>3.3699137979422006E-2</v>
      </c>
      <c r="D413" s="9">
        <f t="shared" si="26"/>
        <v>0.28063246834231315</v>
      </c>
      <c r="E413" s="9">
        <f t="shared" si="27"/>
        <v>0.71936753165768685</v>
      </c>
      <c r="T413" s="9"/>
      <c r="U413" s="9"/>
      <c r="V413" s="9"/>
      <c r="W413" s="17"/>
      <c r="X413" s="9"/>
    </row>
    <row r="414" spans="2:24">
      <c r="B414" s="9">
        <f t="shared" si="28"/>
        <v>4.2521679105280086</v>
      </c>
      <c r="C414" s="9">
        <f t="shared" si="25"/>
        <v>3.3819710524670005E-2</v>
      </c>
      <c r="D414" s="9">
        <f t="shared" si="26"/>
        <v>0.28271896203531077</v>
      </c>
      <c r="E414" s="9">
        <f t="shared" si="27"/>
        <v>0.71728103796468923</v>
      </c>
      <c r="T414" s="9"/>
      <c r="U414" s="9"/>
      <c r="V414" s="9"/>
      <c r="W414" s="17"/>
      <c r="X414" s="9"/>
    </row>
    <row r="415" spans="2:24">
      <c r="B415" s="9">
        <f t="shared" si="28"/>
        <v>4.3139725566513647</v>
      </c>
      <c r="C415" s="9">
        <f t="shared" si="25"/>
        <v>3.393941802035922E-2</v>
      </c>
      <c r="D415" s="9">
        <f t="shared" si="26"/>
        <v>0.28481288100285751</v>
      </c>
      <c r="E415" s="9">
        <f t="shared" si="27"/>
        <v>0.71518711899714249</v>
      </c>
      <c r="T415" s="9"/>
      <c r="U415" s="9"/>
      <c r="V415" s="9"/>
      <c r="W415" s="17"/>
      <c r="X415" s="9"/>
    </row>
    <row r="416" spans="2:24">
      <c r="B416" s="9">
        <f t="shared" si="28"/>
        <v>4.3757772027747208</v>
      </c>
      <c r="C416" s="9">
        <f t="shared" si="25"/>
        <v>3.4058248243361303E-2</v>
      </c>
      <c r="D416" s="9">
        <f t="shared" si="26"/>
        <v>0.28691417140285702</v>
      </c>
      <c r="E416" s="9">
        <f t="shared" si="27"/>
        <v>0.71308582859714298</v>
      </c>
      <c r="T416" s="9"/>
      <c r="U416" s="9"/>
      <c r="V416" s="9"/>
      <c r="W416" s="17"/>
      <c r="X416" s="9"/>
    </row>
    <row r="417" spans="2:24">
      <c r="B417" s="9">
        <f t="shared" si="28"/>
        <v>4.4375818488980769</v>
      </c>
      <c r="C417" s="9">
        <f t="shared" si="25"/>
        <v>3.4176189028223058E-2</v>
      </c>
      <c r="D417" s="9">
        <f t="shared" si="26"/>
        <v>0.28902277863953807</v>
      </c>
      <c r="E417" s="9">
        <f t="shared" si="27"/>
        <v>0.71097722136046193</v>
      </c>
      <c r="T417" s="9"/>
      <c r="U417" s="9"/>
      <c r="V417" s="9"/>
      <c r="W417" s="17"/>
      <c r="X417" s="9"/>
    </row>
    <row r="418" spans="2:24">
      <c r="B418" s="9">
        <f t="shared" si="28"/>
        <v>4.4993864950214331</v>
      </c>
      <c r="C418" s="9">
        <f t="shared" si="25"/>
        <v>3.4293228269230341E-2</v>
      </c>
      <c r="D418" s="9">
        <f t="shared" si="26"/>
        <v>0.2911386473670835</v>
      </c>
      <c r="E418" s="9">
        <f t="shared" si="27"/>
        <v>0.7088613526329165</v>
      </c>
      <c r="T418" s="9"/>
      <c r="U418" s="9"/>
      <c r="V418" s="9"/>
      <c r="W418" s="17"/>
      <c r="X418" s="9"/>
    </row>
    <row r="419" spans="2:24">
      <c r="B419" s="9">
        <f t="shared" si="28"/>
        <v>4.5611911411447892</v>
      </c>
      <c r="C419" s="9">
        <f t="shared" si="25"/>
        <v>3.4409353922467759E-2</v>
      </c>
      <c r="D419" s="9">
        <f t="shared" si="26"/>
        <v>0.2932617214933857</v>
      </c>
      <c r="E419" s="9">
        <f t="shared" si="27"/>
        <v>0.7067382785066143</v>
      </c>
      <c r="T419" s="9"/>
      <c r="U419" s="9"/>
      <c r="V419" s="9"/>
      <c r="W419" s="17"/>
      <c r="X419" s="9"/>
    </row>
    <row r="420" spans="2:24">
      <c r="B420" s="9">
        <f t="shared" si="28"/>
        <v>4.6229957872681453</v>
      </c>
      <c r="C420" s="9">
        <f t="shared" si="25"/>
        <v>3.4524554007873604E-2</v>
      </c>
      <c r="D420" s="9">
        <f t="shared" si="26"/>
        <v>0.29539194418393033</v>
      </c>
      <c r="E420" s="9">
        <f t="shared" si="27"/>
        <v>0.70460805581606967</v>
      </c>
      <c r="T420" s="9"/>
      <c r="U420" s="9"/>
      <c r="V420" s="9"/>
      <c r="W420" s="17"/>
      <c r="X420" s="9"/>
    </row>
    <row r="421" spans="2:24">
      <c r="B421" s="9">
        <f t="shared" si="28"/>
        <v>4.6848004333915014</v>
      </c>
      <c r="C421" s="9">
        <f t="shared" si="25"/>
        <v>3.4638816611289577E-2</v>
      </c>
      <c r="D421" s="9">
        <f t="shared" si="26"/>
        <v>0.29752925786580486</v>
      </c>
      <c r="E421" s="9">
        <f t="shared" si="27"/>
        <v>0.70247074213419514</v>
      </c>
      <c r="T421" s="9"/>
      <c r="U421" s="9"/>
      <c r="V421" s="9"/>
      <c r="W421" s="17"/>
      <c r="X421" s="9"/>
    </row>
    <row r="422" spans="2:24">
      <c r="B422" s="9">
        <f t="shared" si="28"/>
        <v>4.7466050795148576</v>
      </c>
      <c r="C422" s="9">
        <f t="shared" si="25"/>
        <v>3.4752129886504855E-2</v>
      </c>
      <c r="D422" s="9">
        <f t="shared" si="26"/>
        <v>0.2996736042318362</v>
      </c>
      <c r="E422" s="9">
        <f t="shared" si="27"/>
        <v>0.7003263957681638</v>
      </c>
      <c r="T422" s="9"/>
      <c r="U422" s="9"/>
      <c r="V422" s="9"/>
      <c r="W422" s="17"/>
      <c r="X422" s="9"/>
    </row>
    <row r="423" spans="2:24">
      <c r="B423" s="9">
        <f t="shared" si="28"/>
        <v>4.8084097256382137</v>
      </c>
      <c r="C423" s="9">
        <f t="shared" si="25"/>
        <v>3.4864482057293873E-2</v>
      </c>
      <c r="D423" s="9">
        <f t="shared" si="26"/>
        <v>0.30182492424485252</v>
      </c>
      <c r="E423" s="9">
        <f t="shared" si="27"/>
        <v>0.69817507575514748</v>
      </c>
      <c r="T423" s="9"/>
      <c r="U423" s="9"/>
      <c r="V423" s="9"/>
      <c r="W423" s="17"/>
      <c r="X423" s="9"/>
    </row>
    <row r="424" spans="2:24">
      <c r="B424" s="9">
        <f t="shared" si="28"/>
        <v>4.8702143717615698</v>
      </c>
      <c r="C424" s="9">
        <f t="shared" si="25"/>
        <v>3.4975861419447495E-2</v>
      </c>
      <c r="D424" s="9">
        <f t="shared" si="26"/>
        <v>0.30398315814207133</v>
      </c>
      <c r="E424" s="9">
        <f t="shared" si="27"/>
        <v>0.69601684185792867</v>
      </c>
      <c r="T424" s="9"/>
      <c r="U424" s="9"/>
      <c r="V424" s="9"/>
      <c r="W424" s="17"/>
      <c r="X424" s="9"/>
    </row>
    <row r="425" spans="2:24">
      <c r="B425" s="9">
        <f t="shared" si="28"/>
        <v>4.9320190178849259</v>
      </c>
      <c r="C425" s="9">
        <f t="shared" si="25"/>
        <v>3.5086256342797009E-2</v>
      </c>
      <c r="D425" s="9">
        <f t="shared" si="26"/>
        <v>0.30614824543961328</v>
      </c>
      <c r="E425" s="9">
        <f t="shared" si="27"/>
        <v>0.69385175456038672</v>
      </c>
      <c r="T425" s="9"/>
      <c r="U425" s="9"/>
      <c r="V425" s="9"/>
      <c r="W425" s="17"/>
      <c r="X425" s="9"/>
    </row>
    <row r="426" spans="2:24">
      <c r="B426" s="9">
        <f t="shared" si="28"/>
        <v>4.993823664008282</v>
      </c>
      <c r="C426" s="9">
        <f t="shared" si="25"/>
        <v>3.5195655273230382E-2</v>
      </c>
      <c r="D426" s="9">
        <f t="shared" si="26"/>
        <v>0.30832012493714089</v>
      </c>
      <c r="E426" s="9">
        <f t="shared" si="27"/>
        <v>0.69167987506285911</v>
      </c>
      <c r="T426" s="9"/>
      <c r="U426" s="9"/>
      <c r="V426" s="9"/>
      <c r="W426" s="17"/>
      <c r="X426" s="9"/>
    </row>
    <row r="427" spans="2:24">
      <c r="B427" s="9">
        <f t="shared" si="28"/>
        <v>5.0556283101316382</v>
      </c>
      <c r="C427" s="9">
        <f t="shared" si="25"/>
        <v>3.5304046734700528E-2</v>
      </c>
      <c r="D427" s="9">
        <f t="shared" si="26"/>
        <v>0.31049873472262057</v>
      </c>
      <c r="E427" s="9">
        <f t="shared" si="27"/>
        <v>0.68950126527737943</v>
      </c>
      <c r="T427" s="9"/>
      <c r="U427" s="9"/>
      <c r="V427" s="9"/>
      <c r="W427" s="17"/>
      <c r="X427" s="9"/>
    </row>
    <row r="428" spans="2:24">
      <c r="B428" s="9">
        <f t="shared" si="28"/>
        <v>5.1174329562549943</v>
      </c>
      <c r="C428" s="9">
        <f t="shared" si="25"/>
        <v>3.5411419331224755E-2</v>
      </c>
      <c r="D428" s="9">
        <f t="shared" si="26"/>
        <v>0.31268401217720987</v>
      </c>
      <c r="E428" s="9">
        <f t="shared" si="27"/>
        <v>0.68731598782279013</v>
      </c>
      <c r="T428" s="9"/>
      <c r="U428" s="9"/>
      <c r="V428" s="9"/>
      <c r="W428" s="17"/>
      <c r="X428" s="9"/>
    </row>
    <row r="429" spans="2:24">
      <c r="B429" s="9">
        <f t="shared" si="28"/>
        <v>5.1792376023783504</v>
      </c>
      <c r="C429" s="9">
        <f t="shared" si="25"/>
        <v>3.5517761748875248E-2</v>
      </c>
      <c r="D429" s="9">
        <f t="shared" si="26"/>
        <v>0.31487589398026694</v>
      </c>
      <c r="E429" s="9">
        <f t="shared" si="27"/>
        <v>0.68512410601973306</v>
      </c>
      <c r="T429" s="9"/>
      <c r="U429" s="9"/>
      <c r="V429" s="9"/>
      <c r="W429" s="17"/>
      <c r="X429" s="9"/>
    </row>
    <row r="430" spans="2:24">
      <c r="B430" s="9">
        <f t="shared" si="28"/>
        <v>5.2410422485017065</v>
      </c>
      <c r="C430" s="9">
        <f t="shared" si="25"/>
        <v>3.5623062757759859E-2</v>
      </c>
      <c r="D430" s="9">
        <f t="shared" si="26"/>
        <v>0.31707431611448333</v>
      </c>
      <c r="E430" s="9">
        <f t="shared" si="27"/>
        <v>0.68292568388551667</v>
      </c>
      <c r="T430" s="9"/>
      <c r="U430" s="9"/>
      <c r="V430" s="9"/>
      <c r="W430" s="17"/>
      <c r="X430" s="9"/>
    </row>
    <row r="431" spans="2:24">
      <c r="B431" s="9">
        <f t="shared" si="28"/>
        <v>5.3028468946250626</v>
      </c>
      <c r="C431" s="9">
        <f t="shared" si="25"/>
        <v>3.5727311213992849E-2</v>
      </c>
      <c r="D431" s="9">
        <f t="shared" si="26"/>
        <v>0.31927921387113867</v>
      </c>
      <c r="E431" s="9">
        <f t="shared" si="27"/>
        <v>0.68072078612886133</v>
      </c>
      <c r="T431" s="9"/>
      <c r="U431" s="9"/>
      <c r="V431" s="9"/>
      <c r="W431" s="17"/>
      <c r="X431" s="9"/>
    </row>
    <row r="432" spans="2:24">
      <c r="B432" s="9">
        <f t="shared" si="28"/>
        <v>5.3646515407484188</v>
      </c>
      <c r="C432" s="9">
        <f t="shared" si="25"/>
        <v>3.5830496061655032E-2</v>
      </c>
      <c r="D432" s="9">
        <f t="shared" si="26"/>
        <v>0.32149052185547744</v>
      </c>
      <c r="E432" s="9">
        <f t="shared" si="27"/>
        <v>0.67850947814452256</v>
      </c>
      <c r="T432" s="9"/>
      <c r="U432" s="9"/>
      <c r="V432" s="9"/>
      <c r="W432" s="17"/>
      <c r="X432" s="9"/>
    </row>
    <row r="433" spans="2:24">
      <c r="B433" s="9">
        <f t="shared" si="28"/>
        <v>5.4264561868717749</v>
      </c>
      <c r="C433" s="9">
        <f t="shared" si="25"/>
        <v>3.5932606334742906E-2</v>
      </c>
      <c r="D433" s="9">
        <f t="shared" si="26"/>
        <v>0.32370817399220497</v>
      </c>
      <c r="E433" s="9">
        <f t="shared" si="27"/>
        <v>0.67629182600779503</v>
      </c>
      <c r="T433" s="9"/>
      <c r="U433" s="9"/>
      <c r="V433" s="9"/>
      <c r="W433" s="17"/>
      <c r="X433" s="9"/>
    </row>
    <row r="434" spans="2:24">
      <c r="B434" s="9">
        <f t="shared" si="28"/>
        <v>5.488260832995131</v>
      </c>
      <c r="C434" s="9">
        <f t="shared" si="25"/>
        <v>3.6033631159106225E-2</v>
      </c>
      <c r="D434" s="9">
        <f t="shared" si="26"/>
        <v>0.32593210353110558</v>
      </c>
      <c r="E434" s="9">
        <f t="shared" si="27"/>
        <v>0.67406789646889442</v>
      </c>
      <c r="T434" s="9"/>
      <c r="U434" s="9"/>
      <c r="V434" s="9"/>
      <c r="W434" s="17"/>
      <c r="X434" s="9"/>
    </row>
    <row r="435" spans="2:24">
      <c r="B435" s="9">
        <f t="shared" si="28"/>
        <v>5.5500654791184871</v>
      </c>
      <c r="C435" s="9">
        <f t="shared" si="25"/>
        <v>3.6133559754373545E-2</v>
      </c>
      <c r="D435" s="9">
        <f t="shared" si="26"/>
        <v>0.32816224305277841</v>
      </c>
      <c r="E435" s="9">
        <f t="shared" si="27"/>
        <v>0.67183775694722159</v>
      </c>
      <c r="T435" s="9"/>
      <c r="U435" s="9"/>
      <c r="V435" s="9"/>
      <c r="W435" s="17"/>
      <c r="X435" s="9"/>
    </row>
    <row r="436" spans="2:24">
      <c r="B436" s="9">
        <f t="shared" si="28"/>
        <v>5.6118701252418433</v>
      </c>
      <c r="C436" s="9">
        <f t="shared" si="25"/>
        <v>3.6232381435865352E-2</v>
      </c>
      <c r="D436" s="9">
        <f t="shared" si="26"/>
        <v>0.33039852447449292</v>
      </c>
      <c r="E436" s="9">
        <f t="shared" si="27"/>
        <v>0.66960147552550708</v>
      </c>
      <c r="T436" s="9"/>
      <c r="U436" s="9"/>
      <c r="V436" s="9"/>
      <c r="W436" s="17"/>
      <c r="X436" s="9"/>
    </row>
    <row r="437" spans="2:24">
      <c r="B437" s="9">
        <f t="shared" si="28"/>
        <v>5.6736747713651994</v>
      </c>
      <c r="C437" s="9">
        <f t="shared" si="25"/>
        <v>3.6330085616494152E-2</v>
      </c>
      <c r="D437" s="9">
        <f t="shared" si="26"/>
        <v>0.33264087905616169</v>
      </c>
      <c r="E437" s="9">
        <f t="shared" si="27"/>
        <v>0.66735912094383831</v>
      </c>
      <c r="T437" s="9"/>
      <c r="U437" s="9"/>
      <c r="V437" s="9"/>
      <c r="W437" s="17"/>
      <c r="X437" s="9"/>
    </row>
    <row r="438" spans="2:24">
      <c r="B438" s="9">
        <f t="shared" si="28"/>
        <v>5.7354794174885555</v>
      </c>
      <c r="C438" s="9">
        <f t="shared" si="25"/>
        <v>3.6426661808651166E-2</v>
      </c>
      <c r="D438" s="9">
        <f t="shared" si="26"/>
        <v>0.33488923740643117</v>
      </c>
      <c r="E438" s="9">
        <f t="shared" si="27"/>
        <v>0.66511076259356883</v>
      </c>
      <c r="T438" s="9"/>
      <c r="U438" s="9"/>
      <c r="V438" s="9"/>
      <c r="W438" s="17"/>
      <c r="X438" s="9"/>
    </row>
    <row r="439" spans="2:24">
      <c r="B439" s="9">
        <f t="shared" si="28"/>
        <v>5.7972840636119116</v>
      </c>
      <c r="C439" s="9">
        <f t="shared" si="25"/>
        <v>3.6522099626079156E-2</v>
      </c>
      <c r="D439" s="9">
        <f t="shared" si="26"/>
        <v>0.33714352948888615</v>
      </c>
      <c r="E439" s="9">
        <f t="shared" si="27"/>
        <v>0.66285647051111385</v>
      </c>
      <c r="T439" s="9"/>
      <c r="U439" s="9"/>
      <c r="V439" s="9"/>
      <c r="W439" s="17"/>
      <c r="X439" s="9"/>
    </row>
    <row r="440" spans="2:24">
      <c r="B440" s="9">
        <f t="shared" si="28"/>
        <v>5.8590887097352677</v>
      </c>
      <c r="C440" s="9">
        <f t="shared" si="25"/>
        <v>3.6616388785730807E-2</v>
      </c>
      <c r="D440" s="9">
        <f t="shared" si="26"/>
        <v>0.33940368462837345</v>
      </c>
      <c r="E440" s="9">
        <f t="shared" si="27"/>
        <v>0.66059631537162655</v>
      </c>
      <c r="T440" s="9"/>
      <c r="U440" s="9"/>
      <c r="V440" s="9"/>
      <c r="W440" s="17"/>
      <c r="X440" s="9"/>
    </row>
    <row r="441" spans="2:24">
      <c r="B441" s="9">
        <f t="shared" si="28"/>
        <v>5.9208933558586239</v>
      </c>
      <c r="C441" s="9">
        <f t="shared" si="25"/>
        <v>3.670951910961235E-2</v>
      </c>
      <c r="D441" s="9">
        <f t="shared" si="26"/>
        <v>0.3416696315174359</v>
      </c>
      <c r="E441" s="9">
        <f t="shared" si="27"/>
        <v>0.6583303684825641</v>
      </c>
      <c r="T441" s="9"/>
      <c r="U441" s="9"/>
      <c r="V441" s="9"/>
      <c r="W441" s="17"/>
      <c r="X441" s="9"/>
    </row>
    <row r="442" spans="2:24">
      <c r="B442" s="9">
        <f t="shared" si="28"/>
        <v>5.98269800198198</v>
      </c>
      <c r="C442" s="9">
        <f t="shared" si="25"/>
        <v>3.6801480526611842E-2</v>
      </c>
      <c r="D442" s="9">
        <f t="shared" si="26"/>
        <v>0.34394129822286301</v>
      </c>
      <c r="E442" s="9">
        <f t="shared" si="27"/>
        <v>0.65605870177713699</v>
      </c>
      <c r="T442" s="9"/>
      <c r="U442" s="9"/>
      <c r="V442" s="9"/>
      <c r="W442" s="17"/>
      <c r="X442" s="9"/>
    </row>
    <row r="443" spans="2:24">
      <c r="B443" s="9">
        <f t="shared" si="28"/>
        <v>6.0445026481053361</v>
      </c>
      <c r="C443" s="9">
        <f t="shared" si="25"/>
        <v>3.6892263074311711E-2</v>
      </c>
      <c r="D443" s="9">
        <f t="shared" si="26"/>
        <v>0.34621861219235228</v>
      </c>
      <c r="E443" s="9">
        <f t="shared" si="27"/>
        <v>0.65378138780764772</v>
      </c>
      <c r="T443" s="9"/>
      <c r="U443" s="9"/>
      <c r="V443" s="9"/>
      <c r="W443" s="17"/>
      <c r="X443" s="9"/>
    </row>
    <row r="444" spans="2:24">
      <c r="B444" s="9">
        <f t="shared" si="28"/>
        <v>6.1063072942286922</v>
      </c>
      <c r="C444" s="9">
        <f t="shared" si="25"/>
        <v>3.6981856900785121E-2</v>
      </c>
      <c r="D444" s="9">
        <f t="shared" si="26"/>
        <v>0.3485015002612829</v>
      </c>
      <c r="E444" s="9">
        <f t="shared" si="27"/>
        <v>0.6514984997387171</v>
      </c>
      <c r="T444" s="9"/>
      <c r="U444" s="9"/>
      <c r="V444" s="9"/>
      <c r="W444" s="17"/>
      <c r="X444" s="9"/>
    </row>
    <row r="445" spans="2:24">
      <c r="B445" s="9">
        <f t="shared" si="28"/>
        <v>6.1681119403520484</v>
      </c>
      <c r="C445" s="9">
        <f t="shared" si="25"/>
        <v>3.7070252266375572E-2</v>
      </c>
      <c r="D445" s="9">
        <f t="shared" si="26"/>
        <v>0.35078988865959904</v>
      </c>
      <c r="E445" s="9">
        <f t="shared" si="27"/>
        <v>0.64921011134040096</v>
      </c>
      <c r="T445" s="9"/>
      <c r="U445" s="9"/>
      <c r="V445" s="9"/>
      <c r="W445" s="17"/>
      <c r="X445" s="9"/>
    </row>
    <row r="446" spans="2:24">
      <c r="B446" s="9">
        <f t="shared" si="28"/>
        <v>6.2299165864754045</v>
      </c>
      <c r="C446" s="9">
        <f t="shared" si="25"/>
        <v>3.7157439545459546E-2</v>
      </c>
      <c r="D446" s="9">
        <f t="shared" si="26"/>
        <v>0.3530837030188041</v>
      </c>
      <c r="E446" s="9">
        <f t="shared" si="27"/>
        <v>0.6469162969811959</v>
      </c>
      <c r="T446" s="9"/>
      <c r="U446" s="9"/>
      <c r="V446" s="9"/>
      <c r="W446" s="17"/>
      <c r="X446" s="9"/>
    </row>
    <row r="447" spans="2:24">
      <c r="B447" s="9">
        <f t="shared" si="28"/>
        <v>6.2917212325987606</v>
      </c>
      <c r="C447" s="9">
        <f t="shared" si="25"/>
        <v>3.7243409228191436E-2</v>
      </c>
      <c r="D447" s="9">
        <f t="shared" si="26"/>
        <v>0.35538286837906208</v>
      </c>
      <c r="E447" s="9">
        <f t="shared" si="27"/>
        <v>0.64461713162093792</v>
      </c>
      <c r="T447" s="9"/>
      <c r="U447" s="9"/>
      <c r="V447" s="9"/>
      <c r="W447" s="17"/>
      <c r="X447" s="9"/>
    </row>
    <row r="448" spans="2:24">
      <c r="B448" s="9">
        <f t="shared" si="28"/>
        <v>6.3535258787221167</v>
      </c>
      <c r="C448" s="9">
        <f t="shared" si="25"/>
        <v>3.732815192223058E-2</v>
      </c>
      <c r="D448" s="9">
        <f t="shared" si="26"/>
        <v>0.35768730919640634</v>
      </c>
      <c r="E448" s="9">
        <f t="shared" si="27"/>
        <v>0.64231269080359366</v>
      </c>
      <c r="T448" s="9"/>
      <c r="U448" s="9"/>
      <c r="V448" s="9"/>
      <c r="W448" s="17"/>
      <c r="X448" s="9"/>
    </row>
    <row r="449" spans="2:24">
      <c r="B449" s="9">
        <f t="shared" si="28"/>
        <v>6.4153305248454728</v>
      </c>
      <c r="C449" s="9">
        <f t="shared" si="25"/>
        <v>3.7411658354449824E-2</v>
      </c>
      <c r="D449" s="9">
        <f t="shared" si="26"/>
        <v>0.35999694935005555</v>
      </c>
      <c r="E449" s="9">
        <f t="shared" si="27"/>
        <v>0.64000305064994445</v>
      </c>
      <c r="T449" s="9"/>
      <c r="U449" s="9"/>
      <c r="V449" s="9"/>
      <c r="W449" s="17"/>
      <c r="X449" s="9"/>
    </row>
    <row r="450" spans="2:24">
      <c r="B450" s="9">
        <f t="shared" si="28"/>
        <v>6.477135170968829</v>
      </c>
      <c r="C450" s="9">
        <f t="shared" si="25"/>
        <v>3.7493919372625209E-2</v>
      </c>
      <c r="D450" s="9">
        <f t="shared" si="26"/>
        <v>0.36231171214983338</v>
      </c>
      <c r="E450" s="9">
        <f t="shared" si="27"/>
        <v>0.63768828785016662</v>
      </c>
      <c r="T450" s="9"/>
      <c r="U450" s="9"/>
      <c r="V450" s="9"/>
      <c r="W450" s="17"/>
      <c r="X450" s="9"/>
    </row>
    <row r="451" spans="2:24">
      <c r="B451" s="9">
        <f t="shared" si="28"/>
        <v>6.5389398170921851</v>
      </c>
      <c r="C451" s="9">
        <f t="shared" si="25"/>
        <v>3.7574925947106319E-2</v>
      </c>
      <c r="D451" s="9">
        <f t="shared" si="26"/>
        <v>0.36463152034369295</v>
      </c>
      <c r="E451" s="9">
        <f t="shared" si="27"/>
        <v>0.63536847965630705</v>
      </c>
      <c r="T451" s="9"/>
      <c r="U451" s="9"/>
      <c r="V451" s="9"/>
      <c r="W451" s="17"/>
      <c r="X451" s="9"/>
    </row>
    <row r="452" spans="2:24">
      <c r="B452" s="9">
        <f t="shared" si="28"/>
        <v>6.6007444632155412</v>
      </c>
      <c r="C452" s="9">
        <f t="shared" si="25"/>
        <v>3.7654669172467001E-2</v>
      </c>
      <c r="D452" s="9">
        <f t="shared" si="26"/>
        <v>0.36695629612534297</v>
      </c>
      <c r="E452" s="9">
        <f t="shared" si="27"/>
        <v>0.63304370387465703</v>
      </c>
      <c r="T452" s="9"/>
      <c r="U452" s="9"/>
      <c r="V452" s="9"/>
      <c r="W452" s="17"/>
      <c r="X452" s="9"/>
    </row>
    <row r="453" spans="2:24">
      <c r="B453" s="9">
        <f t="shared" si="28"/>
        <v>6.6625491093388973</v>
      </c>
      <c r="C453" s="9">
        <f t="shared" si="25"/>
        <v>3.7733140269135795E-2</v>
      </c>
      <c r="D453" s="9">
        <f t="shared" si="26"/>
        <v>0.36928596114197687</v>
      </c>
      <c r="E453" s="9">
        <f t="shared" si="27"/>
        <v>0.63071403885802313</v>
      </c>
      <c r="T453" s="9"/>
      <c r="U453" s="9"/>
      <c r="V453" s="9"/>
      <c r="W453" s="17"/>
      <c r="X453" s="9"/>
    </row>
    <row r="454" spans="2:24">
      <c r="B454" s="9">
        <f t="shared" si="28"/>
        <v>6.7243537554622534</v>
      </c>
      <c r="C454" s="9">
        <f t="shared" si="25"/>
        <v>3.7810330585005901E-2</v>
      </c>
      <c r="D454" s="9">
        <f t="shared" si="26"/>
        <v>0.37162043650210019</v>
      </c>
      <c r="E454" s="9">
        <f t="shared" si="27"/>
        <v>0.62837956349789981</v>
      </c>
      <c r="T454" s="9"/>
      <c r="U454" s="9"/>
      <c r="V454" s="9"/>
      <c r="W454" s="17"/>
      <c r="X454" s="9"/>
    </row>
    <row r="455" spans="2:24">
      <c r="B455" s="9">
        <f t="shared" si="28"/>
        <v>6.7861584015856096</v>
      </c>
      <c r="C455" s="9">
        <f t="shared" si="25"/>
        <v>3.7886231597024117E-2</v>
      </c>
      <c r="D455" s="9">
        <f t="shared" si="26"/>
        <v>0.37395964278345795</v>
      </c>
      <c r="E455" s="9">
        <f t="shared" si="27"/>
        <v>0.62604035721654205</v>
      </c>
      <c r="T455" s="9"/>
      <c r="U455" s="9"/>
      <c r="V455" s="9"/>
      <c r="W455" s="17"/>
      <c r="X455" s="9"/>
    </row>
    <row r="456" spans="2:24">
      <c r="B456" s="9">
        <f t="shared" si="28"/>
        <v>6.8479630477089657</v>
      </c>
      <c r="C456" s="9">
        <f t="shared" ref="C456:C519" si="29">IFERROR((1/(SQRT(2*PI()*$B$4^2)))*(EXP((-((B456-$B$3)^2))/(2*$B$4^2))),0)</f>
        <v>3.7960834912758409E-2</v>
      </c>
      <c r="D456" s="9">
        <f t="shared" ref="D456:D519" si="30">NORMDIST(B456,$B$3,$B$4,1)</f>
        <v>0.37630350004105939</v>
      </c>
      <c r="E456" s="9">
        <f t="shared" ref="E456:E519" si="31">1-D456</f>
        <v>0.62369649995894061</v>
      </c>
      <c r="T456" s="9"/>
      <c r="U456" s="9"/>
      <c r="V456" s="9"/>
      <c r="W456" s="17"/>
      <c r="X456" s="9"/>
    </row>
    <row r="457" spans="2:24">
      <c r="B457" s="9">
        <f t="shared" ref="B457:B520" si="32">B456+(-$B$7+$B$1007)/1000</f>
        <v>6.9097676938323218</v>
      </c>
      <c r="C457" s="9">
        <f t="shared" si="29"/>
        <v>3.8034132271943626E-2</v>
      </c>
      <c r="D457" s="9">
        <f t="shared" si="30"/>
        <v>0.37865192781529899</v>
      </c>
      <c r="E457" s="9">
        <f t="shared" si="31"/>
        <v>0.62134807218470101</v>
      </c>
      <c r="T457" s="9"/>
      <c r="U457" s="9"/>
      <c r="V457" s="9"/>
      <c r="W457" s="17"/>
      <c r="X457" s="9"/>
    </row>
    <row r="458" spans="2:24">
      <c r="B458" s="9">
        <f t="shared" si="32"/>
        <v>6.9715723399556779</v>
      </c>
      <c r="C458" s="9">
        <f t="shared" si="29"/>
        <v>3.8106115548005109E-2</v>
      </c>
      <c r="D458" s="9">
        <f t="shared" si="30"/>
        <v>0.38100484514017186</v>
      </c>
      <c r="E458" s="9">
        <f t="shared" si="31"/>
        <v>0.61899515485982814</v>
      </c>
      <c r="T458" s="9"/>
      <c r="U458" s="9"/>
      <c r="V458" s="9"/>
      <c r="W458" s="17"/>
      <c r="X458" s="9"/>
    </row>
    <row r="459" spans="2:24">
      <c r="B459" s="9">
        <f t="shared" si="32"/>
        <v>7.0333769860790341</v>
      </c>
      <c r="C459" s="9">
        <f t="shared" si="29"/>
        <v>3.8176776749559653E-2</v>
      </c>
      <c r="D459" s="9">
        <f t="shared" si="30"/>
        <v>0.38336217055158317</v>
      </c>
      <c r="E459" s="9">
        <f t="shared" si="31"/>
        <v>0.61663782944841683</v>
      </c>
      <c r="T459" s="9"/>
      <c r="U459" s="9"/>
      <c r="V459" s="9"/>
      <c r="W459" s="17"/>
      <c r="X459" s="9"/>
    </row>
    <row r="460" spans="2:24">
      <c r="B460" s="9">
        <f t="shared" si="32"/>
        <v>7.0951816322023902</v>
      </c>
      <c r="C460" s="9">
        <f t="shared" si="29"/>
        <v>3.8246108021893509E-2</v>
      </c>
      <c r="D460" s="9">
        <f t="shared" si="30"/>
        <v>0.38572382209574918</v>
      </c>
      <c r="E460" s="9">
        <f t="shared" si="31"/>
        <v>0.61427617790425082</v>
      </c>
      <c r="T460" s="9"/>
      <c r="U460" s="9"/>
      <c r="V460" s="9"/>
      <c r="W460" s="17"/>
      <c r="X460" s="9"/>
    </row>
    <row r="461" spans="2:24">
      <c r="B461" s="9">
        <f t="shared" si="32"/>
        <v>7.1569862783257463</v>
      </c>
      <c r="C461" s="9">
        <f t="shared" si="29"/>
        <v>3.8314101648417018E-2</v>
      </c>
      <c r="D461" s="9">
        <f t="shared" si="30"/>
        <v>0.38808971733768949</v>
      </c>
      <c r="E461" s="9">
        <f t="shared" si="31"/>
        <v>0.61191028266231051</v>
      </c>
      <c r="T461" s="9"/>
      <c r="U461" s="9"/>
      <c r="V461" s="9"/>
      <c r="W461" s="17"/>
      <c r="X461" s="9"/>
    </row>
    <row r="462" spans="2:24">
      <c r="B462" s="9">
        <f t="shared" si="32"/>
        <v>7.2187909244491024</v>
      </c>
      <c r="C462" s="9">
        <f t="shared" si="29"/>
        <v>3.8380750052095562E-2</v>
      </c>
      <c r="D462" s="9">
        <f t="shared" si="30"/>
        <v>0.39045977336980786</v>
      </c>
      <c r="E462" s="9">
        <f t="shared" si="31"/>
        <v>0.60954022663019214</v>
      </c>
      <c r="T462" s="9"/>
      <c r="U462" s="9"/>
      <c r="V462" s="9"/>
      <c r="W462" s="17"/>
      <c r="X462" s="9"/>
    </row>
    <row r="463" spans="2:24">
      <c r="B463" s="9">
        <f t="shared" si="32"/>
        <v>7.2805955705724585</v>
      </c>
      <c r="C463" s="9">
        <f t="shared" si="29"/>
        <v>3.8446045796856315E-2</v>
      </c>
      <c r="D463" s="9">
        <f t="shared" si="30"/>
        <v>0.39283390682056074</v>
      </c>
      <c r="E463" s="9">
        <f t="shared" si="31"/>
        <v>0.60716609317943926</v>
      </c>
      <c r="T463" s="9"/>
      <c r="U463" s="9"/>
      <c r="V463" s="9"/>
      <c r="W463" s="17"/>
      <c r="X463" s="9"/>
    </row>
    <row r="464" spans="2:24">
      <c r="B464" s="9">
        <f t="shared" si="32"/>
        <v>7.3424002166958147</v>
      </c>
      <c r="C464" s="9">
        <f t="shared" si="29"/>
        <v>3.8509981588970649E-2</v>
      </c>
      <c r="D464" s="9">
        <f t="shared" si="30"/>
        <v>0.39521203386321258</v>
      </c>
      <c r="E464" s="9">
        <f t="shared" si="31"/>
        <v>0.60478796613678742</v>
      </c>
      <c r="T464" s="9"/>
      <c r="U464" s="9"/>
      <c r="V464" s="9"/>
      <c r="W464" s="17"/>
      <c r="X464" s="9"/>
    </row>
    <row r="465" spans="2:24">
      <c r="B465" s="9">
        <f t="shared" si="32"/>
        <v>7.4042048628191708</v>
      </c>
      <c r="C465" s="9">
        <f t="shared" si="29"/>
        <v>3.8572550278411562E-2</v>
      </c>
      <c r="D465" s="9">
        <f t="shared" si="30"/>
        <v>0.39759407022467541</v>
      </c>
      <c r="E465" s="9">
        <f t="shared" si="31"/>
        <v>0.60240592977532459</v>
      </c>
      <c r="T465" s="9"/>
      <c r="U465" s="9"/>
      <c r="V465" s="9"/>
      <c r="W465" s="17"/>
      <c r="X465" s="9"/>
    </row>
    <row r="466" spans="2:24">
      <c r="B466" s="9">
        <f t="shared" si="32"/>
        <v>7.4660095089425269</v>
      </c>
      <c r="C466" s="9">
        <f t="shared" si="29"/>
        <v>3.8633744860186059E-2</v>
      </c>
      <c r="D466" s="9">
        <f t="shared" si="30"/>
        <v>0.3999799311944312</v>
      </c>
      <c r="E466" s="9">
        <f t="shared" si="31"/>
        <v>0.6000200688055688</v>
      </c>
      <c r="T466" s="9"/>
      <c r="U466" s="9"/>
      <c r="V466" s="9"/>
      <c r="W466" s="17"/>
      <c r="X466" s="9"/>
    </row>
    <row r="467" spans="2:24">
      <c r="B467" s="9">
        <f t="shared" si="32"/>
        <v>7.527814155065883</v>
      </c>
      <c r="C467" s="9">
        <f t="shared" si="29"/>
        <v>3.8693558475641904E-2</v>
      </c>
      <c r="D467" s="9">
        <f t="shared" si="30"/>
        <v>0.40236953163353673</v>
      </c>
      <c r="E467" s="9">
        <f t="shared" si="31"/>
        <v>0.59763046836646327</v>
      </c>
      <c r="T467" s="9"/>
      <c r="U467" s="9"/>
      <c r="V467" s="9"/>
      <c r="W467" s="17"/>
      <c r="X467" s="9"/>
    </row>
    <row r="468" spans="2:24">
      <c r="B468" s="9">
        <f t="shared" si="32"/>
        <v>7.5896188011892392</v>
      </c>
      <c r="C468" s="9">
        <f t="shared" si="29"/>
        <v>3.8751984413748573E-2</v>
      </c>
      <c r="D468" s="9">
        <f t="shared" si="30"/>
        <v>0.4047627859837073</v>
      </c>
      <c r="E468" s="9">
        <f t="shared" si="31"/>
        <v>0.5952372140162927</v>
      </c>
      <c r="T468" s="9"/>
      <c r="U468" s="9"/>
      <c r="V468" s="9"/>
      <c r="W468" s="17"/>
      <c r="X468" s="9"/>
    </row>
    <row r="469" spans="2:24">
      <c r="B469" s="9">
        <f t="shared" si="32"/>
        <v>7.6514234473125953</v>
      </c>
      <c r="C469" s="9">
        <f t="shared" si="29"/>
        <v>3.8809016112351921E-2</v>
      </c>
      <c r="D469" s="9">
        <f t="shared" si="30"/>
        <v>0.40715960827647968</v>
      </c>
      <c r="E469" s="9">
        <f t="shared" si="31"/>
        <v>0.59284039172352032</v>
      </c>
      <c r="T469" s="9"/>
      <c r="U469" s="9"/>
      <c r="V469" s="9"/>
      <c r="W469" s="17"/>
      <c r="X469" s="9"/>
    </row>
    <row r="470" spans="2:24">
      <c r="B470" s="9">
        <f t="shared" si="32"/>
        <v>7.7132280934359514</v>
      </c>
      <c r="C470" s="9">
        <f t="shared" si="29"/>
        <v>3.8864647159402362E-2</v>
      </c>
      <c r="D470" s="9">
        <f t="shared" si="30"/>
        <v>0.40955991214245135</v>
      </c>
      <c r="E470" s="9">
        <f t="shared" si="31"/>
        <v>0.59044008785754865</v>
      </c>
      <c r="T470" s="9"/>
      <c r="U470" s="9"/>
      <c r="V470" s="9"/>
      <c r="W470" s="17"/>
      <c r="X470" s="9"/>
    </row>
    <row r="471" spans="2:24">
      <c r="B471" s="9">
        <f t="shared" si="32"/>
        <v>7.7750327395593075</v>
      </c>
      <c r="C471" s="9">
        <f t="shared" si="29"/>
        <v>3.8918871294156221E-2</v>
      </c>
      <c r="D471" s="9">
        <f t="shared" si="30"/>
        <v>0.41196361082059474</v>
      </c>
      <c r="E471" s="9">
        <f t="shared" si="31"/>
        <v>0.58803638917940526</v>
      </c>
      <c r="T471" s="9"/>
      <c r="U471" s="9"/>
      <c r="V471" s="9"/>
      <c r="W471" s="17"/>
      <c r="X471" s="9"/>
    </row>
    <row r="472" spans="2:24">
      <c r="B472" s="9">
        <f t="shared" si="32"/>
        <v>7.8368373856826636</v>
      </c>
      <c r="C472" s="9">
        <f t="shared" si="29"/>
        <v>3.8971682408349827E-2</v>
      </c>
      <c r="D472" s="9">
        <f t="shared" si="30"/>
        <v>0.41437061716764545</v>
      </c>
      <c r="E472" s="9">
        <f t="shared" si="31"/>
        <v>0.58562938283235455</v>
      </c>
      <c r="T472" s="9"/>
      <c r="U472" s="9"/>
      <c r="V472" s="9"/>
      <c r="W472" s="17"/>
      <c r="X472" s="9"/>
    </row>
    <row r="473" spans="2:24">
      <c r="B473" s="9">
        <f t="shared" si="32"/>
        <v>7.8986420318060198</v>
      </c>
      <c r="C473" s="9">
        <f t="shared" si="29"/>
        <v>3.9023074547346194E-2</v>
      </c>
      <c r="D473" s="9">
        <f t="shared" si="30"/>
        <v>0.41678084366756152</v>
      </c>
      <c r="E473" s="9">
        <f t="shared" si="31"/>
        <v>0.58321915633243848</v>
      </c>
      <c r="T473" s="9"/>
      <c r="U473" s="9"/>
      <c r="V473" s="9"/>
      <c r="W473" s="17"/>
      <c r="X473" s="9"/>
    </row>
    <row r="474" spans="2:24">
      <c r="B474" s="9">
        <f t="shared" si="32"/>
        <v>7.9604466779293759</v>
      </c>
      <c r="C474" s="9">
        <f t="shared" si="29"/>
        <v>3.9073041911253908E-2</v>
      </c>
      <c r="D474" s="9">
        <f t="shared" si="30"/>
        <v>0.41919420244105321</v>
      </c>
      <c r="E474" s="9">
        <f t="shared" si="31"/>
        <v>0.58080579755894679</v>
      </c>
      <c r="T474" s="9"/>
      <c r="U474" s="9"/>
      <c r="V474" s="9"/>
      <c r="W474" s="17"/>
      <c r="X474" s="9"/>
    </row>
    <row r="475" spans="2:24">
      <c r="B475" s="9">
        <f t="shared" si="32"/>
        <v>8.022251324052732</v>
      </c>
      <c r="C475" s="9">
        <f t="shared" si="29"/>
        <v>3.91215788560179E-2</v>
      </c>
      <c r="D475" s="9">
        <f t="shared" si="30"/>
        <v>0.42161060525518035</v>
      </c>
      <c r="E475" s="9">
        <f t="shared" si="31"/>
        <v>0.57838939474481965</v>
      </c>
      <c r="T475" s="9"/>
      <c r="U475" s="9"/>
      <c r="V475" s="9"/>
      <c r="W475" s="17"/>
      <c r="X475" s="9"/>
    </row>
    <row r="476" spans="2:24">
      <c r="B476" s="9">
        <f t="shared" si="32"/>
        <v>8.0840559701760881</v>
      </c>
      <c r="C476" s="9">
        <f t="shared" si="29"/>
        <v>3.916867989448191E-2</v>
      </c>
      <c r="D476" s="9">
        <f t="shared" si="30"/>
        <v>0.42402996353301747</v>
      </c>
      <c r="E476" s="9">
        <f t="shared" si="31"/>
        <v>0.57597003646698253</v>
      </c>
      <c r="T476" s="9"/>
      <c r="U476" s="9"/>
      <c r="V476" s="9"/>
      <c r="W476" s="17"/>
      <c r="X476" s="9"/>
    </row>
    <row r="477" spans="2:24">
      <c r="B477" s="9">
        <f t="shared" si="32"/>
        <v>8.1458606162994442</v>
      </c>
      <c r="C477" s="9">
        <f t="shared" si="29"/>
        <v>3.9214339697422253E-2</v>
      </c>
      <c r="D477" s="9">
        <f t="shared" si="30"/>
        <v>0.42645218836338228</v>
      </c>
      <c r="E477" s="9">
        <f t="shared" si="31"/>
        <v>0.57354781163661772</v>
      </c>
      <c r="T477" s="9"/>
      <c r="U477" s="9"/>
      <c r="V477" s="9"/>
      <c r="W477" s="17"/>
      <c r="X477" s="9"/>
    </row>
    <row r="478" spans="2:24">
      <c r="B478" s="9">
        <f t="shared" si="32"/>
        <v>8.2076652624228004</v>
      </c>
      <c r="C478" s="9">
        <f t="shared" si="29"/>
        <v>3.9258553094552735E-2</v>
      </c>
      <c r="D478" s="9">
        <f t="shared" si="30"/>
        <v>0.42887719051062845</v>
      </c>
      <c r="E478" s="9">
        <f t="shared" si="31"/>
        <v>0.57112280948937155</v>
      </c>
      <c r="T478" s="9"/>
      <c r="U478" s="9"/>
      <c r="V478" s="9"/>
      <c r="W478" s="17"/>
      <c r="X478" s="9"/>
    </row>
    <row r="479" spans="2:24">
      <c r="B479" s="9">
        <f t="shared" si="32"/>
        <v>8.2694699085461565</v>
      </c>
      <c r="C479" s="9">
        <f t="shared" si="29"/>
        <v>3.9301315075500283E-2</v>
      </c>
      <c r="D479" s="9">
        <f t="shared" si="30"/>
        <v>0.43130488042449833</v>
      </c>
      <c r="E479" s="9">
        <f t="shared" si="31"/>
        <v>0.56869511957550167</v>
      </c>
      <c r="T479" s="9"/>
      <c r="U479" s="9"/>
      <c r="V479" s="9"/>
      <c r="W479" s="17"/>
      <c r="X479" s="9"/>
    </row>
    <row r="480" spans="2:24">
      <c r="B480" s="9">
        <f t="shared" si="32"/>
        <v>8.3312745546695126</v>
      </c>
      <c r="C480" s="9">
        <f t="shared" si="29"/>
        <v>3.9342620790751265E-2</v>
      </c>
      <c r="D480" s="9">
        <f t="shared" si="30"/>
        <v>0.43373516825003633</v>
      </c>
      <c r="E480" s="9">
        <f t="shared" si="31"/>
        <v>0.56626483174996367</v>
      </c>
      <c r="T480" s="9"/>
      <c r="U480" s="9"/>
      <c r="V480" s="9"/>
      <c r="W480" s="17"/>
      <c r="X480" s="9"/>
    </row>
    <row r="481" spans="2:24">
      <c r="B481" s="9">
        <f t="shared" si="32"/>
        <v>8.3930792007928687</v>
      </c>
      <c r="C481" s="9">
        <f t="shared" si="29"/>
        <v>3.9382465552568011E-2</v>
      </c>
      <c r="D481" s="9">
        <f t="shared" si="30"/>
        <v>0.43616796383755885</v>
      </c>
      <c r="E481" s="9">
        <f t="shared" si="31"/>
        <v>0.56383203616244115</v>
      </c>
      <c r="T481" s="9"/>
      <c r="U481" s="9"/>
      <c r="V481" s="9"/>
      <c r="W481" s="17"/>
      <c r="X481" s="9"/>
    </row>
    <row r="482" spans="2:24">
      <c r="B482" s="9">
        <f t="shared" si="32"/>
        <v>8.4548838469162249</v>
      </c>
      <c r="C482" s="9">
        <f t="shared" si="29"/>
        <v>3.9420844835875463E-2</v>
      </c>
      <c r="D482" s="9">
        <f t="shared" si="30"/>
        <v>0.43860317675268057</v>
      </c>
      <c r="E482" s="9">
        <f t="shared" si="31"/>
        <v>0.56139682324731943</v>
      </c>
      <c r="T482" s="9"/>
      <c r="U482" s="9"/>
      <c r="V482" s="9"/>
      <c r="W482" s="17"/>
      <c r="X482" s="9"/>
    </row>
    <row r="483" spans="2:24">
      <c r="B483" s="9">
        <f t="shared" si="32"/>
        <v>8.516688493039581</v>
      </c>
      <c r="C483" s="9">
        <f t="shared" si="29"/>
        <v>3.9457754279117643E-2</v>
      </c>
      <c r="D483" s="9">
        <f t="shared" si="30"/>
        <v>0.4410407162863943</v>
      </c>
      <c r="E483" s="9">
        <f t="shared" si="31"/>
        <v>0.5589592837136057</v>
      </c>
      <c r="T483" s="9"/>
      <c r="U483" s="9"/>
      <c r="V483" s="9"/>
      <c r="W483" s="17"/>
      <c r="X483" s="9"/>
    </row>
    <row r="484" spans="2:24">
      <c r="B484" s="9">
        <f t="shared" si="32"/>
        <v>8.5784931391629371</v>
      </c>
      <c r="C484" s="9">
        <f t="shared" si="29"/>
        <v>3.9493189685083703E-2</v>
      </c>
      <c r="D484" s="9">
        <f t="shared" si="30"/>
        <v>0.44348049146520285</v>
      </c>
      <c r="E484" s="9">
        <f t="shared" si="31"/>
        <v>0.55651950853479715</v>
      </c>
      <c r="T484" s="9"/>
      <c r="U484" s="9"/>
      <c r="V484" s="9"/>
      <c r="W484" s="17"/>
      <c r="X484" s="9"/>
    </row>
    <row r="485" spans="2:24">
      <c r="B485" s="9">
        <f t="shared" si="32"/>
        <v>8.6402977852862932</v>
      </c>
      <c r="C485" s="9">
        <f t="shared" si="29"/>
        <v>3.9527147021703395E-2</v>
      </c>
      <c r="D485" s="9">
        <f t="shared" si="30"/>
        <v>0.44592241106130115</v>
      </c>
      <c r="E485" s="9">
        <f t="shared" si="31"/>
        <v>0.55407758893869885</v>
      </c>
      <c r="T485" s="9"/>
      <c r="U485" s="9"/>
      <c r="V485" s="9"/>
      <c r="W485" s="17"/>
      <c r="X485" s="9"/>
    </row>
    <row r="486" spans="2:24">
      <c r="B486" s="9">
        <f t="shared" si="32"/>
        <v>8.7021024314096493</v>
      </c>
      <c r="C486" s="9">
        <f t="shared" si="29"/>
        <v>3.9559622422811726E-2</v>
      </c>
      <c r="D486" s="9">
        <f t="shared" si="30"/>
        <v>0.44836638360280623</v>
      </c>
      <c r="E486" s="9">
        <f t="shared" si="31"/>
        <v>0.55163361639719377</v>
      </c>
      <c r="T486" s="9"/>
      <c r="U486" s="9"/>
      <c r="V486" s="9"/>
      <c r="W486" s="17"/>
      <c r="X486" s="9"/>
    </row>
    <row r="487" spans="2:24">
      <c r="B487" s="9">
        <f t="shared" si="32"/>
        <v>8.7639070775330055</v>
      </c>
      <c r="C487" s="9">
        <f t="shared" si="29"/>
        <v>3.9590612188882525E-2</v>
      </c>
      <c r="D487" s="9">
        <f t="shared" si="30"/>
        <v>0.45081231738403449</v>
      </c>
      <c r="E487" s="9">
        <f t="shared" si="31"/>
        <v>0.54918768261596551</v>
      </c>
      <c r="T487" s="9"/>
      <c r="U487" s="9"/>
      <c r="V487" s="9"/>
      <c r="W487" s="17"/>
      <c r="X487" s="9"/>
    </row>
    <row r="488" spans="2:24">
      <c r="B488" s="9">
        <f t="shared" si="32"/>
        <v>8.8257117236563616</v>
      </c>
      <c r="C488" s="9">
        <f t="shared" si="29"/>
        <v>3.9620112787730838E-2</v>
      </c>
      <c r="D488" s="9">
        <f t="shared" si="30"/>
        <v>0.45326012047582165</v>
      </c>
      <c r="E488" s="9">
        <f t="shared" si="31"/>
        <v>0.54673987952417835</v>
      </c>
      <c r="T488" s="9"/>
      <c r="U488" s="9"/>
      <c r="V488" s="9"/>
      <c r="W488" s="17"/>
      <c r="X488" s="9"/>
    </row>
    <row r="489" spans="2:24">
      <c r="B489" s="9">
        <f t="shared" si="32"/>
        <v>8.8875163697797177</v>
      </c>
      <c r="C489" s="9">
        <f t="shared" si="29"/>
        <v>3.964812085518394E-2</v>
      </c>
      <c r="D489" s="9">
        <f t="shared" si="30"/>
        <v>0.45570970073588679</v>
      </c>
      <c r="E489" s="9">
        <f t="shared" si="31"/>
        <v>0.54429029926411321</v>
      </c>
      <c r="T489" s="9"/>
      <c r="U489" s="9"/>
      <c r="V489" s="9"/>
      <c r="W489" s="17"/>
      <c r="X489" s="9"/>
    </row>
    <row r="490" spans="2:24">
      <c r="B490" s="9">
        <f t="shared" si="32"/>
        <v>8.9493210159030738</v>
      </c>
      <c r="C490" s="9">
        <f t="shared" si="29"/>
        <v>3.9674633195720677E-2</v>
      </c>
      <c r="D490" s="9">
        <f t="shared" si="30"/>
        <v>0.45816096581923593</v>
      </c>
      <c r="E490" s="9">
        <f t="shared" si="31"/>
        <v>0.54183903418076407</v>
      </c>
      <c r="T490" s="9"/>
      <c r="U490" s="9"/>
      <c r="V490" s="9"/>
      <c r="W490" s="17"/>
      <c r="X490" s="9"/>
    </row>
    <row r="491" spans="2:24">
      <c r="B491" s="9">
        <f t="shared" si="32"/>
        <v>9.0111256620264299</v>
      </c>
      <c r="C491" s="9">
        <f t="shared" si="29"/>
        <v>3.9699646783079114E-2</v>
      </c>
      <c r="D491" s="9">
        <f t="shared" si="30"/>
        <v>0.46061382318860444</v>
      </c>
      <c r="E491" s="9">
        <f t="shared" si="31"/>
        <v>0.53938617681139556</v>
      </c>
      <c r="T491" s="9"/>
      <c r="U491" s="9"/>
      <c r="V491" s="9"/>
      <c r="W491" s="17"/>
      <c r="X491" s="9"/>
    </row>
    <row r="492" spans="2:24">
      <c r="B492" s="9">
        <f t="shared" si="32"/>
        <v>9.0729303081497861</v>
      </c>
      <c r="C492" s="9">
        <f t="shared" si="29"/>
        <v>3.9723158760832253E-2</v>
      </c>
      <c r="D492" s="9">
        <f t="shared" si="30"/>
        <v>0.46306818012493633</v>
      </c>
      <c r="E492" s="9">
        <f t="shared" si="31"/>
        <v>0.53693181987506367</v>
      </c>
      <c r="T492" s="9"/>
      <c r="U492" s="9"/>
      <c r="V492" s="9"/>
      <c r="W492" s="17"/>
      <c r="X492" s="9"/>
    </row>
    <row r="493" spans="2:24">
      <c r="B493" s="9">
        <f t="shared" si="32"/>
        <v>9.1347349542731422</v>
      </c>
      <c r="C493" s="9">
        <f t="shared" si="29"/>
        <v>3.9745166442931683E-2</v>
      </c>
      <c r="D493" s="9">
        <f t="shared" si="30"/>
        <v>0.46552394373789718</v>
      </c>
      <c r="E493" s="9">
        <f t="shared" si="31"/>
        <v>0.53447605626210282</v>
      </c>
      <c r="T493" s="9"/>
      <c r="U493" s="9"/>
      <c r="V493" s="9"/>
      <c r="W493" s="17"/>
      <c r="X493" s="9"/>
    </row>
    <row r="494" spans="2:24">
      <c r="B494" s="9">
        <f t="shared" si="32"/>
        <v>9.1965396003964983</v>
      </c>
      <c r="C494" s="9">
        <f t="shared" si="29"/>
        <v>3.9765667314218954E-2</v>
      </c>
      <c r="D494" s="9">
        <f t="shared" si="30"/>
        <v>0.46798102097642091</v>
      </c>
      <c r="E494" s="9">
        <f t="shared" si="31"/>
        <v>0.53201897902357909</v>
      </c>
      <c r="T494" s="9"/>
      <c r="U494" s="9"/>
      <c r="V494" s="9"/>
      <c r="W494" s="17"/>
      <c r="X494" s="9"/>
    </row>
    <row r="495" spans="2:24">
      <c r="B495" s="9">
        <f t="shared" si="32"/>
        <v>9.2583442465198544</v>
      </c>
      <c r="C495" s="9">
        <f t="shared" si="29"/>
        <v>3.9784659030904716E-2</v>
      </c>
      <c r="D495" s="9">
        <f t="shared" si="30"/>
        <v>0.47043931863928601</v>
      </c>
      <c r="E495" s="9">
        <f t="shared" si="31"/>
        <v>0.52956068136071399</v>
      </c>
      <c r="T495" s="9"/>
      <c r="U495" s="9"/>
      <c r="V495" s="9"/>
      <c r="W495" s="17"/>
      <c r="X495" s="9"/>
    </row>
    <row r="496" spans="2:24">
      <c r="B496" s="9">
        <f t="shared" si="32"/>
        <v>9.3201488926432106</v>
      </c>
      <c r="C496" s="9">
        <f t="shared" si="29"/>
        <v>3.9802139421015258E-2</v>
      </c>
      <c r="D496" s="9">
        <f t="shared" si="30"/>
        <v>0.47289874338572147</v>
      </c>
      <c r="E496" s="9">
        <f t="shared" si="31"/>
        <v>0.52710125661427853</v>
      </c>
      <c r="T496" s="9"/>
      <c r="U496" s="9"/>
      <c r="V496" s="9"/>
      <c r="W496" s="17"/>
      <c r="X496" s="9"/>
    </row>
    <row r="497" spans="2:24">
      <c r="B497" s="9">
        <f t="shared" si="32"/>
        <v>9.3819535387665667</v>
      </c>
      <c r="C497" s="9">
        <f t="shared" si="29"/>
        <v>3.9818106484806513E-2</v>
      </c>
      <c r="D497" s="9">
        <f t="shared" si="30"/>
        <v>0.4753592017460383</v>
      </c>
      <c r="E497" s="9">
        <f t="shared" si="31"/>
        <v>0.5246407982539617</v>
      </c>
      <c r="T497" s="9"/>
      <c r="U497" s="9"/>
      <c r="V497" s="9"/>
      <c r="W497" s="17"/>
      <c r="X497" s="9"/>
    </row>
    <row r="498" spans="2:24">
      <c r="B498" s="9">
        <f t="shared" si="32"/>
        <v>9.4437581848899228</v>
      </c>
      <c r="C498" s="9">
        <f t="shared" si="29"/>
        <v>3.9832558395145316E-2</v>
      </c>
      <c r="D498" s="9">
        <f t="shared" si="30"/>
        <v>0.47782060013228622</v>
      </c>
      <c r="E498" s="9">
        <f t="shared" si="31"/>
        <v>0.52217939986771378</v>
      </c>
      <c r="T498" s="9"/>
      <c r="U498" s="9"/>
      <c r="V498" s="9"/>
      <c r="W498" s="17"/>
      <c r="X498" s="9"/>
    </row>
    <row r="499" spans="2:24">
      <c r="B499" s="9">
        <f t="shared" si="32"/>
        <v>9.5055628310132789</v>
      </c>
      <c r="C499" s="9">
        <f t="shared" si="29"/>
        <v>3.9845493497857917E-2</v>
      </c>
      <c r="D499" s="9">
        <f t="shared" si="30"/>
        <v>0.4802828448489328</v>
      </c>
      <c r="E499" s="9">
        <f t="shared" si="31"/>
        <v>0.5197171551510672</v>
      </c>
      <c r="T499" s="9"/>
      <c r="U499" s="9"/>
      <c r="V499" s="9"/>
      <c r="W499" s="17"/>
      <c r="X499" s="9"/>
    </row>
    <row r="500" spans="2:24">
      <c r="B500" s="9">
        <f t="shared" si="32"/>
        <v>9.567367477136635</v>
      </c>
      <c r="C500" s="9">
        <f t="shared" si="29"/>
        <v>3.9856910312045482E-2</v>
      </c>
      <c r="D500" s="9">
        <f t="shared" si="30"/>
        <v>0.48274584210356319</v>
      </c>
      <c r="E500" s="9">
        <f t="shared" si="31"/>
        <v>0.51725415789643681</v>
      </c>
      <c r="T500" s="9"/>
      <c r="U500" s="9"/>
      <c r="V500" s="9"/>
      <c r="W500" s="17"/>
      <c r="X500" s="9"/>
    </row>
    <row r="501" spans="2:24">
      <c r="B501" s="9">
        <f t="shared" si="32"/>
        <v>9.6291721232599912</v>
      </c>
      <c r="C501" s="9">
        <f t="shared" si="29"/>
        <v>3.9866807530366685E-2</v>
      </c>
      <c r="D501" s="9">
        <f t="shared" si="30"/>
        <v>0.48520949801759783</v>
      </c>
      <c r="E501" s="9">
        <f t="shared" si="31"/>
        <v>0.51479050198240217</v>
      </c>
      <c r="T501" s="9"/>
      <c r="U501" s="9"/>
      <c r="V501" s="9"/>
      <c r="W501" s="17"/>
      <c r="X501" s="9"/>
    </row>
    <row r="502" spans="2:24">
      <c r="B502" s="9">
        <f t="shared" si="32"/>
        <v>9.6909767693833473</v>
      </c>
      <c r="C502" s="9">
        <f t="shared" si="29"/>
        <v>3.9875184019287226E-2</v>
      </c>
      <c r="D502" s="9">
        <f t="shared" si="30"/>
        <v>0.48767371863702735</v>
      </c>
      <c r="E502" s="9">
        <f t="shared" si="31"/>
        <v>0.51232628136297265</v>
      </c>
      <c r="T502" s="9"/>
      <c r="U502" s="9"/>
      <c r="V502" s="9"/>
      <c r="W502" s="17"/>
      <c r="X502" s="9"/>
    </row>
    <row r="503" spans="2:24">
      <c r="B503" s="9">
        <f t="shared" si="32"/>
        <v>9.7527814155067034</v>
      </c>
      <c r="C503" s="9">
        <f t="shared" si="29"/>
        <v>3.9882038819296181E-2</v>
      </c>
      <c r="D503" s="9">
        <f t="shared" si="30"/>
        <v>0.49013840994316149</v>
      </c>
      <c r="E503" s="9">
        <f t="shared" si="31"/>
        <v>0.50986159005683851</v>
      </c>
      <c r="T503" s="9"/>
      <c r="U503" s="9"/>
      <c r="V503" s="9"/>
      <c r="W503" s="17"/>
      <c r="X503" s="9"/>
    </row>
    <row r="504" spans="2:24">
      <c r="B504" s="9">
        <f t="shared" si="32"/>
        <v>9.8145860616300595</v>
      </c>
      <c r="C504" s="9">
        <f t="shared" si="29"/>
        <v>3.9887371145089189E-2</v>
      </c>
      <c r="D504" s="9">
        <f t="shared" si="30"/>
        <v>0.49260347786338998</v>
      </c>
      <c r="E504" s="9">
        <f t="shared" si="31"/>
        <v>0.50739652213661002</v>
      </c>
      <c r="T504" s="9"/>
      <c r="U504" s="9"/>
      <c r="V504" s="9"/>
      <c r="W504" s="17"/>
      <c r="X504" s="9"/>
    </row>
    <row r="505" spans="2:24">
      <c r="B505" s="9">
        <f t="shared" si="32"/>
        <v>9.8763907077534157</v>
      </c>
      <c r="C505" s="9">
        <f t="shared" si="29"/>
        <v>3.9891180385718407E-2</v>
      </c>
      <c r="D505" s="9">
        <f t="shared" si="30"/>
        <v>0.49506882828195486</v>
      </c>
      <c r="E505" s="9">
        <f t="shared" si="31"/>
        <v>0.50493117171804514</v>
      </c>
      <c r="T505" s="9"/>
      <c r="U505" s="9"/>
      <c r="V505" s="9"/>
      <c r="W505" s="17"/>
      <c r="X505" s="9"/>
    </row>
    <row r="506" spans="2:24">
      <c r="B506" s="9">
        <f t="shared" si="32"/>
        <v>9.9381953538767718</v>
      </c>
      <c r="C506" s="9">
        <f t="shared" si="29"/>
        <v>3.9893466104709153E-2</v>
      </c>
      <c r="D506" s="9">
        <f t="shared" si="30"/>
        <v>0.49753436705072951</v>
      </c>
      <c r="E506" s="9">
        <f t="shared" si="31"/>
        <v>0.50246563294927049</v>
      </c>
      <c r="T506" s="9"/>
      <c r="U506" s="9"/>
      <c r="V506" s="9"/>
      <c r="W506" s="17"/>
      <c r="X506" s="9"/>
    </row>
    <row r="507" spans="2:24">
      <c r="B507" s="9">
        <f t="shared" si="32"/>
        <v>10.000000000000128</v>
      </c>
      <c r="C507" s="9">
        <f t="shared" si="29"/>
        <v>3.9894228040143268E-2</v>
      </c>
      <c r="D507" s="9">
        <f t="shared" si="30"/>
        <v>0.50000000000000511</v>
      </c>
      <c r="E507" s="9">
        <f t="shared" si="31"/>
        <v>0.49999999999999489</v>
      </c>
      <c r="T507" s="9"/>
      <c r="U507" s="9"/>
      <c r="V507" s="9"/>
      <c r="W507" s="17"/>
      <c r="X507" s="9"/>
    </row>
    <row r="508" spans="2:24">
      <c r="B508" s="9">
        <f t="shared" si="32"/>
        <v>10.061804646123484</v>
      </c>
      <c r="C508" s="9">
        <f t="shared" si="29"/>
        <v>3.9893466104709147E-2</v>
      </c>
      <c r="D508" s="9">
        <f t="shared" si="30"/>
        <v>0.5024656329492807</v>
      </c>
      <c r="E508" s="9">
        <f t="shared" si="31"/>
        <v>0.4975343670507193</v>
      </c>
      <c r="T508" s="9"/>
      <c r="U508" s="9"/>
      <c r="V508" s="9"/>
      <c r="W508" s="17"/>
      <c r="X508" s="9"/>
    </row>
    <row r="509" spans="2:24">
      <c r="B509" s="9">
        <f t="shared" si="32"/>
        <v>10.12360929224684</v>
      </c>
      <c r="C509" s="9">
        <f t="shared" si="29"/>
        <v>3.98911803857184E-2</v>
      </c>
      <c r="D509" s="9">
        <f t="shared" si="30"/>
        <v>0.50493117171805535</v>
      </c>
      <c r="E509" s="9">
        <f t="shared" si="31"/>
        <v>0.49506882828194465</v>
      </c>
      <c r="T509" s="9"/>
      <c r="U509" s="9"/>
      <c r="V509" s="9"/>
      <c r="W509" s="17"/>
      <c r="X509" s="9"/>
    </row>
    <row r="510" spans="2:24">
      <c r="B510" s="9">
        <f t="shared" si="32"/>
        <v>10.185413938370196</v>
      </c>
      <c r="C510" s="9">
        <f t="shared" si="29"/>
        <v>3.9887371145089175E-2</v>
      </c>
      <c r="D510" s="9">
        <f t="shared" si="30"/>
        <v>0.50739652213662012</v>
      </c>
      <c r="E510" s="9">
        <f t="shared" si="31"/>
        <v>0.49260347786337988</v>
      </c>
      <c r="T510" s="9"/>
      <c r="U510" s="9"/>
      <c r="V510" s="9"/>
      <c r="W510" s="17"/>
      <c r="X510" s="9"/>
    </row>
    <row r="511" spans="2:24">
      <c r="B511" s="9">
        <f t="shared" si="32"/>
        <v>10.247218584493552</v>
      </c>
      <c r="C511" s="9">
        <f t="shared" si="29"/>
        <v>3.9882038819296153E-2</v>
      </c>
      <c r="D511" s="9">
        <f t="shared" si="30"/>
        <v>0.50986159005684872</v>
      </c>
      <c r="E511" s="9">
        <f t="shared" si="31"/>
        <v>0.49013840994315128</v>
      </c>
      <c r="T511" s="9"/>
      <c r="U511" s="9"/>
      <c r="V511" s="9"/>
      <c r="W511" s="17"/>
      <c r="X511" s="9"/>
    </row>
    <row r="512" spans="2:24">
      <c r="B512" s="9">
        <f t="shared" si="32"/>
        <v>10.309023230616909</v>
      </c>
      <c r="C512" s="9">
        <f t="shared" si="29"/>
        <v>3.9875184019287191E-2</v>
      </c>
      <c r="D512" s="9">
        <f t="shared" si="30"/>
        <v>0.51232628136298286</v>
      </c>
      <c r="E512" s="9">
        <f t="shared" si="31"/>
        <v>0.48767371863701714</v>
      </c>
      <c r="T512" s="9"/>
      <c r="U512" s="9"/>
      <c r="V512" s="9"/>
      <c r="W512" s="17"/>
      <c r="X512" s="9"/>
    </row>
    <row r="513" spans="2:24">
      <c r="B513" s="9">
        <f t="shared" si="32"/>
        <v>10.370827876740265</v>
      </c>
      <c r="C513" s="9">
        <f t="shared" si="29"/>
        <v>3.9866807530366644E-2</v>
      </c>
      <c r="D513" s="9">
        <f t="shared" si="30"/>
        <v>0.51479050198241239</v>
      </c>
      <c r="E513" s="9">
        <f t="shared" si="31"/>
        <v>0.48520949801758761</v>
      </c>
      <c r="T513" s="9"/>
      <c r="U513" s="9"/>
      <c r="V513" s="9"/>
      <c r="W513" s="17"/>
      <c r="X513" s="9"/>
    </row>
    <row r="514" spans="2:24">
      <c r="B514" s="9">
        <f t="shared" si="32"/>
        <v>10.432632522863621</v>
      </c>
      <c r="C514" s="9">
        <f t="shared" si="29"/>
        <v>3.9856910312045433E-2</v>
      </c>
      <c r="D514" s="9">
        <f t="shared" si="30"/>
        <v>0.51725415789644702</v>
      </c>
      <c r="E514" s="9">
        <f t="shared" si="31"/>
        <v>0.48274584210355298</v>
      </c>
      <c r="T514" s="9"/>
      <c r="U514" s="9"/>
      <c r="V514" s="9"/>
      <c r="W514" s="17"/>
      <c r="X514" s="9"/>
    </row>
    <row r="515" spans="2:24">
      <c r="B515" s="9">
        <f t="shared" si="32"/>
        <v>10.494437168986977</v>
      </c>
      <c r="C515" s="9">
        <f t="shared" si="29"/>
        <v>3.9845493497857869E-2</v>
      </c>
      <c r="D515" s="9">
        <f t="shared" si="30"/>
        <v>0.51971715515107741</v>
      </c>
      <c r="E515" s="9">
        <f t="shared" si="31"/>
        <v>0.48028284484892259</v>
      </c>
      <c r="T515" s="9"/>
      <c r="U515" s="9"/>
      <c r="V515" s="9"/>
      <c r="W515" s="17"/>
      <c r="X515" s="9"/>
    </row>
    <row r="516" spans="2:24">
      <c r="B516" s="9">
        <f t="shared" si="32"/>
        <v>10.556241815110333</v>
      </c>
      <c r="C516" s="9">
        <f t="shared" si="29"/>
        <v>3.9832558395145261E-2</v>
      </c>
      <c r="D516" s="9">
        <f t="shared" si="30"/>
        <v>0.52217939986772399</v>
      </c>
      <c r="E516" s="9">
        <f t="shared" si="31"/>
        <v>0.47782060013227601</v>
      </c>
      <c r="T516" s="9"/>
      <c r="U516" s="9"/>
      <c r="V516" s="9"/>
      <c r="W516" s="17"/>
      <c r="X516" s="9"/>
    </row>
    <row r="517" spans="2:24">
      <c r="B517" s="9">
        <f t="shared" si="32"/>
        <v>10.618046461233689</v>
      </c>
      <c r="C517" s="9">
        <f t="shared" si="29"/>
        <v>3.9818106484806444E-2</v>
      </c>
      <c r="D517" s="9">
        <f t="shared" si="30"/>
        <v>0.52464079825397192</v>
      </c>
      <c r="E517" s="9">
        <f t="shared" si="31"/>
        <v>0.47535920174602808</v>
      </c>
      <c r="T517" s="9"/>
      <c r="U517" s="9"/>
      <c r="V517" s="9"/>
      <c r="W517" s="17"/>
      <c r="X517" s="9"/>
    </row>
    <row r="518" spans="2:24">
      <c r="B518" s="9">
        <f t="shared" si="32"/>
        <v>10.679851107357045</v>
      </c>
      <c r="C518" s="9">
        <f t="shared" si="29"/>
        <v>3.9802139421015188E-2</v>
      </c>
      <c r="D518" s="9">
        <f t="shared" si="30"/>
        <v>0.52710125661428875</v>
      </c>
      <c r="E518" s="9">
        <f t="shared" si="31"/>
        <v>0.47289874338571125</v>
      </c>
      <c r="T518" s="9"/>
      <c r="U518" s="9"/>
      <c r="V518" s="9"/>
      <c r="W518" s="17"/>
      <c r="X518" s="9"/>
    </row>
    <row r="519" spans="2:24">
      <c r="B519" s="9">
        <f t="shared" si="32"/>
        <v>10.741655753480401</v>
      </c>
      <c r="C519" s="9">
        <f t="shared" si="29"/>
        <v>3.978465903090464E-2</v>
      </c>
      <c r="D519" s="9">
        <f t="shared" si="30"/>
        <v>0.52956068136072421</v>
      </c>
      <c r="E519" s="9">
        <f t="shared" si="31"/>
        <v>0.47043931863927579</v>
      </c>
      <c r="T519" s="9"/>
      <c r="U519" s="9"/>
      <c r="V519" s="9"/>
      <c r="W519" s="17"/>
      <c r="X519" s="9"/>
    </row>
    <row r="520" spans="2:24">
      <c r="B520" s="9">
        <f t="shared" si="32"/>
        <v>10.803460399603757</v>
      </c>
      <c r="C520" s="9">
        <f t="shared" ref="C520:C583" si="33">IFERROR((1/(SQRT(2*PI()*$B$4^2)))*(EXP((-((B520-$B$3)^2))/(2*$B$4^2))),0)</f>
        <v>3.9765667314218871E-2</v>
      </c>
      <c r="D520" s="9">
        <f t="shared" ref="D520:D583" si="34">NORMDIST(B520,$B$3,$B$4,1)</f>
        <v>0.5320189790235893</v>
      </c>
      <c r="E520" s="9">
        <f t="shared" ref="E520:E583" si="35">1-D520</f>
        <v>0.4679810209764107</v>
      </c>
      <c r="T520" s="9"/>
      <c r="U520" s="9"/>
      <c r="V520" s="9"/>
      <c r="W520" s="17"/>
      <c r="X520" s="9"/>
    </row>
    <row r="521" spans="2:24">
      <c r="B521" s="9">
        <f t="shared" ref="B521:B584" si="36">B520+(-$B$7+$B$1007)/1000</f>
        <v>10.865265045727114</v>
      </c>
      <c r="C521" s="9">
        <f t="shared" si="33"/>
        <v>3.9745166442931593E-2</v>
      </c>
      <c r="D521" s="9">
        <f t="shared" si="34"/>
        <v>0.53447605626211292</v>
      </c>
      <c r="E521" s="9">
        <f t="shared" si="35"/>
        <v>0.46552394373788708</v>
      </c>
      <c r="T521" s="9"/>
      <c r="U521" s="9"/>
      <c r="V521" s="9"/>
      <c r="W521" s="17"/>
      <c r="X521" s="9"/>
    </row>
    <row r="522" spans="2:24">
      <c r="B522" s="9">
        <f t="shared" si="36"/>
        <v>10.92706969185047</v>
      </c>
      <c r="C522" s="9">
        <f t="shared" si="33"/>
        <v>3.9723158760832163E-2</v>
      </c>
      <c r="D522" s="9">
        <f t="shared" si="34"/>
        <v>0.53693181987507388</v>
      </c>
      <c r="E522" s="9">
        <f t="shared" si="35"/>
        <v>0.46306818012492612</v>
      </c>
      <c r="T522" s="9"/>
      <c r="U522" s="9"/>
      <c r="V522" s="9"/>
      <c r="W522" s="17"/>
      <c r="X522" s="9"/>
    </row>
    <row r="523" spans="2:24">
      <c r="B523" s="9">
        <f t="shared" si="36"/>
        <v>10.988874337973826</v>
      </c>
      <c r="C523" s="9">
        <f t="shared" si="33"/>
        <v>3.9699646783079016E-2</v>
      </c>
      <c r="D523" s="9">
        <f t="shared" si="34"/>
        <v>0.53938617681140566</v>
      </c>
      <c r="E523" s="9">
        <f t="shared" si="35"/>
        <v>0.46061382318859434</v>
      </c>
      <c r="T523" s="9"/>
      <c r="U523" s="9"/>
      <c r="V523" s="9"/>
      <c r="W523" s="17"/>
      <c r="X523" s="9"/>
    </row>
    <row r="524" spans="2:24">
      <c r="B524" s="9">
        <f t="shared" si="36"/>
        <v>11.050678984097182</v>
      </c>
      <c r="C524" s="9">
        <f t="shared" si="33"/>
        <v>3.9674633195720573E-2</v>
      </c>
      <c r="D524" s="9">
        <f t="shared" si="34"/>
        <v>0.54183903418077428</v>
      </c>
      <c r="E524" s="9">
        <f t="shared" si="35"/>
        <v>0.45816096581922572</v>
      </c>
      <c r="T524" s="9"/>
      <c r="U524" s="9"/>
      <c r="V524" s="9"/>
      <c r="W524" s="17"/>
      <c r="X524" s="9"/>
    </row>
    <row r="525" spans="2:24">
      <c r="B525" s="9">
        <f t="shared" si="36"/>
        <v>11.112483630220538</v>
      </c>
      <c r="C525" s="9">
        <f t="shared" si="33"/>
        <v>3.9648120855183835E-2</v>
      </c>
      <c r="D525" s="9">
        <f t="shared" si="34"/>
        <v>0.54429029926412342</v>
      </c>
      <c r="E525" s="9">
        <f t="shared" si="35"/>
        <v>0.45570970073587658</v>
      </c>
      <c r="T525" s="9"/>
      <c r="U525" s="9"/>
      <c r="V525" s="9"/>
      <c r="W525" s="17"/>
      <c r="X525" s="9"/>
    </row>
    <row r="526" spans="2:24">
      <c r="B526" s="9">
        <f t="shared" si="36"/>
        <v>11.174288276343894</v>
      </c>
      <c r="C526" s="9">
        <f t="shared" si="33"/>
        <v>3.962011278773072E-2</v>
      </c>
      <c r="D526" s="9">
        <f t="shared" si="34"/>
        <v>0.54673987952418845</v>
      </c>
      <c r="E526" s="9">
        <f t="shared" si="35"/>
        <v>0.45326012047581155</v>
      </c>
      <c r="T526" s="9"/>
      <c r="U526" s="9"/>
      <c r="V526" s="9"/>
      <c r="W526" s="17"/>
      <c r="X526" s="9"/>
    </row>
    <row r="527" spans="2:24">
      <c r="B527" s="9">
        <f t="shared" si="36"/>
        <v>11.23609292246725</v>
      </c>
      <c r="C527" s="9">
        <f t="shared" si="33"/>
        <v>3.9590612188882393E-2</v>
      </c>
      <c r="D527" s="9">
        <f t="shared" si="34"/>
        <v>0.54918768261597561</v>
      </c>
      <c r="E527" s="9">
        <f t="shared" si="35"/>
        <v>0.45081231738402439</v>
      </c>
      <c r="T527" s="9"/>
      <c r="U527" s="9"/>
      <c r="V527" s="9"/>
      <c r="W527" s="17"/>
      <c r="X527" s="9"/>
    </row>
    <row r="528" spans="2:24">
      <c r="B528" s="9">
        <f t="shared" si="36"/>
        <v>11.297897568590606</v>
      </c>
      <c r="C528" s="9">
        <f t="shared" si="33"/>
        <v>3.9559622422811594E-2</v>
      </c>
      <c r="D528" s="9">
        <f t="shared" si="34"/>
        <v>0.55163361639720387</v>
      </c>
      <c r="E528" s="9">
        <f t="shared" si="35"/>
        <v>0.44836638360279613</v>
      </c>
      <c r="T528" s="9"/>
      <c r="U528" s="9"/>
      <c r="V528" s="9"/>
      <c r="W528" s="17"/>
      <c r="X528" s="9"/>
    </row>
    <row r="529" spans="2:24">
      <c r="B529" s="9">
        <f t="shared" si="36"/>
        <v>11.359702214713963</v>
      </c>
      <c r="C529" s="9">
        <f t="shared" si="33"/>
        <v>3.9527147021703263E-2</v>
      </c>
      <c r="D529" s="9">
        <f t="shared" si="34"/>
        <v>0.55407758893870906</v>
      </c>
      <c r="E529" s="9">
        <f t="shared" si="35"/>
        <v>0.44592241106129094</v>
      </c>
      <c r="T529" s="9"/>
      <c r="U529" s="9"/>
      <c r="V529" s="9"/>
      <c r="W529" s="17"/>
      <c r="X529" s="9"/>
    </row>
    <row r="530" spans="2:24">
      <c r="B530" s="9">
        <f t="shared" si="36"/>
        <v>11.421506860837319</v>
      </c>
      <c r="C530" s="9">
        <f t="shared" si="33"/>
        <v>3.9493189685083557E-2</v>
      </c>
      <c r="D530" s="9">
        <f t="shared" si="34"/>
        <v>0.55651950853480725</v>
      </c>
      <c r="E530" s="9">
        <f t="shared" si="35"/>
        <v>0.44348049146519275</v>
      </c>
      <c r="T530" s="9"/>
      <c r="U530" s="9"/>
      <c r="V530" s="9"/>
      <c r="W530" s="17"/>
      <c r="X530" s="9"/>
    </row>
    <row r="531" spans="2:24">
      <c r="B531" s="9">
        <f t="shared" si="36"/>
        <v>11.483311506960675</v>
      </c>
      <c r="C531" s="9">
        <f t="shared" si="33"/>
        <v>3.9457754279117498E-2</v>
      </c>
      <c r="D531" s="9">
        <f t="shared" si="34"/>
        <v>0.55895928371361581</v>
      </c>
      <c r="E531" s="9">
        <f t="shared" si="35"/>
        <v>0.44104071628638419</v>
      </c>
      <c r="T531" s="9"/>
      <c r="U531" s="9"/>
      <c r="V531" s="9"/>
      <c r="W531" s="17"/>
      <c r="X531" s="9"/>
    </row>
    <row r="532" spans="2:24">
      <c r="B532" s="9">
        <f t="shared" si="36"/>
        <v>11.545116153084031</v>
      </c>
      <c r="C532" s="9">
        <f t="shared" si="33"/>
        <v>3.942084483587531E-2</v>
      </c>
      <c r="D532" s="9">
        <f t="shared" si="34"/>
        <v>0.56139682324732954</v>
      </c>
      <c r="E532" s="9">
        <f t="shared" si="35"/>
        <v>0.43860317675267046</v>
      </c>
      <c r="T532" s="9"/>
      <c r="U532" s="9"/>
      <c r="V532" s="9"/>
      <c r="W532" s="17"/>
      <c r="X532" s="9"/>
    </row>
    <row r="533" spans="2:24">
      <c r="B533" s="9">
        <f t="shared" si="36"/>
        <v>11.606920799207387</v>
      </c>
      <c r="C533" s="9">
        <f t="shared" si="33"/>
        <v>3.9382465552567851E-2</v>
      </c>
      <c r="D533" s="9">
        <f t="shared" si="34"/>
        <v>0.56383203616245126</v>
      </c>
      <c r="E533" s="9">
        <f t="shared" si="35"/>
        <v>0.43616796383754874</v>
      </c>
      <c r="T533" s="9"/>
      <c r="U533" s="9"/>
      <c r="V533" s="9"/>
      <c r="W533" s="17"/>
      <c r="X533" s="9"/>
    </row>
    <row r="534" spans="2:24">
      <c r="B534" s="9">
        <f t="shared" si="36"/>
        <v>11.668725445330743</v>
      </c>
      <c r="C534" s="9">
        <f t="shared" si="33"/>
        <v>3.9342620790751091E-2</v>
      </c>
      <c r="D534" s="9">
        <f t="shared" si="34"/>
        <v>0.56626483174997377</v>
      </c>
      <c r="E534" s="9">
        <f t="shared" si="35"/>
        <v>0.43373516825002623</v>
      </c>
      <c r="T534" s="9"/>
      <c r="U534" s="9"/>
      <c r="V534" s="9"/>
      <c r="W534" s="17"/>
      <c r="X534" s="9"/>
    </row>
    <row r="535" spans="2:24">
      <c r="B535" s="9">
        <f t="shared" si="36"/>
        <v>11.730530091454099</v>
      </c>
      <c r="C535" s="9">
        <f t="shared" si="33"/>
        <v>3.9301315075500103E-2</v>
      </c>
      <c r="D535" s="9">
        <f t="shared" si="34"/>
        <v>0.56869511957551178</v>
      </c>
      <c r="E535" s="9">
        <f t="shared" si="35"/>
        <v>0.43130488042448822</v>
      </c>
      <c r="T535" s="9"/>
      <c r="U535" s="9"/>
      <c r="V535" s="9"/>
      <c r="W535" s="17"/>
      <c r="X535" s="9"/>
    </row>
    <row r="536" spans="2:24">
      <c r="B536" s="9">
        <f t="shared" si="36"/>
        <v>11.792334737577455</v>
      </c>
      <c r="C536" s="9">
        <f t="shared" si="33"/>
        <v>3.9258553094552548E-2</v>
      </c>
      <c r="D536" s="9">
        <f t="shared" si="34"/>
        <v>0.57112280948938166</v>
      </c>
      <c r="E536" s="9">
        <f t="shared" si="35"/>
        <v>0.42887719051061834</v>
      </c>
      <c r="T536" s="9"/>
      <c r="U536" s="9"/>
      <c r="V536" s="9"/>
      <c r="W536" s="17"/>
      <c r="X536" s="9"/>
    </row>
    <row r="537" spans="2:24">
      <c r="B537" s="9">
        <f t="shared" si="36"/>
        <v>11.854139383700812</v>
      </c>
      <c r="C537" s="9">
        <f t="shared" si="33"/>
        <v>3.9214339697422072E-2</v>
      </c>
      <c r="D537" s="9">
        <f t="shared" si="34"/>
        <v>0.57354781163662771</v>
      </c>
      <c r="E537" s="9">
        <f t="shared" si="35"/>
        <v>0.42645218836337229</v>
      </c>
      <c r="T537" s="9"/>
      <c r="U537" s="9"/>
      <c r="V537" s="9"/>
      <c r="W537" s="17"/>
      <c r="X537" s="9"/>
    </row>
    <row r="538" spans="2:24">
      <c r="B538" s="9">
        <f t="shared" si="36"/>
        <v>11.915944029824168</v>
      </c>
      <c r="C538" s="9">
        <f t="shared" si="33"/>
        <v>3.9168679894481716E-2</v>
      </c>
      <c r="D538" s="9">
        <f t="shared" si="34"/>
        <v>0.57597003646699252</v>
      </c>
      <c r="E538" s="9">
        <f t="shared" si="35"/>
        <v>0.42402996353300748</v>
      </c>
      <c r="T538" s="9"/>
      <c r="U538" s="9"/>
      <c r="V538" s="9"/>
      <c r="W538" s="17"/>
      <c r="X538" s="9"/>
    </row>
    <row r="539" spans="2:24">
      <c r="B539" s="9">
        <f t="shared" si="36"/>
        <v>11.977748675947524</v>
      </c>
      <c r="C539" s="9">
        <f t="shared" si="33"/>
        <v>3.9121578856017698E-2</v>
      </c>
      <c r="D539" s="9">
        <f t="shared" si="34"/>
        <v>0.57838939474482964</v>
      </c>
      <c r="E539" s="9">
        <f t="shared" si="35"/>
        <v>0.42161060525517036</v>
      </c>
      <c r="T539" s="9"/>
      <c r="U539" s="9"/>
      <c r="V539" s="9"/>
      <c r="W539" s="17"/>
      <c r="X539" s="9"/>
    </row>
    <row r="540" spans="2:24">
      <c r="B540" s="9">
        <f t="shared" si="36"/>
        <v>12.03955332207088</v>
      </c>
      <c r="C540" s="9">
        <f t="shared" si="33"/>
        <v>3.90730419112537E-2</v>
      </c>
      <c r="D540" s="9">
        <f t="shared" si="34"/>
        <v>0.58080579755895678</v>
      </c>
      <c r="E540" s="9">
        <f t="shared" si="35"/>
        <v>0.41919420244104322</v>
      </c>
      <c r="T540" s="9"/>
      <c r="U540" s="9"/>
      <c r="V540" s="9"/>
      <c r="W540" s="17"/>
      <c r="X540" s="9"/>
    </row>
    <row r="541" spans="2:24">
      <c r="B541" s="9">
        <f t="shared" si="36"/>
        <v>12.101357968194236</v>
      </c>
      <c r="C541" s="9">
        <f t="shared" si="33"/>
        <v>3.9023074547345986E-2</v>
      </c>
      <c r="D541" s="9">
        <f t="shared" si="34"/>
        <v>0.58321915633244836</v>
      </c>
      <c r="E541" s="9">
        <f t="shared" si="35"/>
        <v>0.41678084366755164</v>
      </c>
      <c r="T541" s="9"/>
      <c r="U541" s="9"/>
      <c r="V541" s="9"/>
      <c r="W541" s="17"/>
      <c r="X541" s="9"/>
    </row>
    <row r="542" spans="2:24">
      <c r="B542" s="9">
        <f t="shared" si="36"/>
        <v>12.163162614317592</v>
      </c>
      <c r="C542" s="9">
        <f t="shared" si="33"/>
        <v>3.8971682408349612E-2</v>
      </c>
      <c r="D542" s="9">
        <f t="shared" si="34"/>
        <v>0.58562938283236454</v>
      </c>
      <c r="E542" s="9">
        <f t="shared" si="35"/>
        <v>0.41437061716763546</v>
      </c>
      <c r="T542" s="9"/>
      <c r="U542" s="9"/>
      <c r="V542" s="9"/>
      <c r="W542" s="17"/>
      <c r="X542" s="9"/>
    </row>
    <row r="543" spans="2:24">
      <c r="B543" s="9">
        <f t="shared" si="36"/>
        <v>12.224967260440948</v>
      </c>
      <c r="C543" s="9">
        <f t="shared" si="33"/>
        <v>3.8918871294155999E-2</v>
      </c>
      <c r="D543" s="9">
        <f t="shared" si="34"/>
        <v>0.58803638917941525</v>
      </c>
      <c r="E543" s="9">
        <f t="shared" si="35"/>
        <v>0.41196361082058475</v>
      </c>
      <c r="T543" s="9"/>
      <c r="U543" s="9"/>
      <c r="V543" s="9"/>
      <c r="W543" s="17"/>
      <c r="X543" s="9"/>
    </row>
    <row r="544" spans="2:24">
      <c r="B544" s="9">
        <f t="shared" si="36"/>
        <v>12.286771906564304</v>
      </c>
      <c r="C544" s="9">
        <f t="shared" si="33"/>
        <v>3.8864647159402133E-2</v>
      </c>
      <c r="D544" s="9">
        <f t="shared" si="34"/>
        <v>0.59044008785755864</v>
      </c>
      <c r="E544" s="9">
        <f t="shared" si="35"/>
        <v>0.40955991214244136</v>
      </c>
      <c r="T544" s="9"/>
      <c r="U544" s="9"/>
      <c r="V544" s="9"/>
      <c r="W544" s="17"/>
      <c r="X544" s="9"/>
    </row>
    <row r="545" spans="2:24">
      <c r="B545" s="9">
        <f t="shared" si="36"/>
        <v>12.348576552687661</v>
      </c>
      <c r="C545" s="9">
        <f t="shared" si="33"/>
        <v>3.8809016112351685E-2</v>
      </c>
      <c r="D545" s="9">
        <f t="shared" si="34"/>
        <v>0.5928403917235302</v>
      </c>
      <c r="E545" s="9">
        <f t="shared" si="35"/>
        <v>0.4071596082764698</v>
      </c>
      <c r="T545" s="9"/>
      <c r="U545" s="9"/>
      <c r="V545" s="9"/>
      <c r="W545" s="17"/>
      <c r="X545" s="9"/>
    </row>
    <row r="546" spans="2:24">
      <c r="B546" s="9">
        <f t="shared" si="36"/>
        <v>12.410381198811017</v>
      </c>
      <c r="C546" s="9">
        <f t="shared" si="33"/>
        <v>3.8751984413748337E-2</v>
      </c>
      <c r="D546" s="9">
        <f t="shared" si="34"/>
        <v>0.59523721401630258</v>
      </c>
      <c r="E546" s="9">
        <f t="shared" si="35"/>
        <v>0.40476278598369742</v>
      </c>
      <c r="T546" s="9"/>
      <c r="U546" s="9"/>
      <c r="V546" s="9"/>
      <c r="W546" s="17"/>
      <c r="X546" s="9"/>
    </row>
    <row r="547" spans="2:24">
      <c r="B547" s="9">
        <f t="shared" si="36"/>
        <v>12.472185844934373</v>
      </c>
      <c r="C547" s="9">
        <f t="shared" si="33"/>
        <v>3.8693558475641661E-2</v>
      </c>
      <c r="D547" s="9">
        <f t="shared" si="34"/>
        <v>0.59763046836647316</v>
      </c>
      <c r="E547" s="9">
        <f t="shared" si="35"/>
        <v>0.40236953163352684</v>
      </c>
      <c r="T547" s="9"/>
      <c r="U547" s="9"/>
      <c r="V547" s="9"/>
      <c r="W547" s="17"/>
      <c r="X547" s="9"/>
    </row>
    <row r="548" spans="2:24">
      <c r="B548" s="9">
        <f t="shared" si="36"/>
        <v>12.533990491057729</v>
      </c>
      <c r="C548" s="9">
        <f t="shared" si="33"/>
        <v>3.8633744860185802E-2</v>
      </c>
      <c r="D548" s="9">
        <f t="shared" si="34"/>
        <v>0.60002006880557868</v>
      </c>
      <c r="E548" s="9">
        <f t="shared" si="35"/>
        <v>0.39997993119442132</v>
      </c>
      <c r="T548" s="9"/>
      <c r="U548" s="9"/>
      <c r="V548" s="9"/>
      <c r="W548" s="17"/>
      <c r="X548" s="9"/>
    </row>
    <row r="549" spans="2:24">
      <c r="B549" s="9">
        <f t="shared" si="36"/>
        <v>12.595795137181085</v>
      </c>
      <c r="C549" s="9">
        <f t="shared" si="33"/>
        <v>3.8572550278411305E-2</v>
      </c>
      <c r="D549" s="9">
        <f t="shared" si="34"/>
        <v>0.60240592977533447</v>
      </c>
      <c r="E549" s="9">
        <f t="shared" si="35"/>
        <v>0.39759407022466553</v>
      </c>
      <c r="T549" s="9"/>
      <c r="U549" s="9"/>
      <c r="V549" s="9"/>
      <c r="W549" s="17"/>
      <c r="X549" s="9"/>
    </row>
    <row r="550" spans="2:24">
      <c r="B550" s="9">
        <f t="shared" si="36"/>
        <v>12.657599783304441</v>
      </c>
      <c r="C550" s="9">
        <f t="shared" si="33"/>
        <v>3.8509981588970385E-2</v>
      </c>
      <c r="D550" s="9">
        <f t="shared" si="34"/>
        <v>0.60478796613679731</v>
      </c>
      <c r="E550" s="9">
        <f t="shared" si="35"/>
        <v>0.39521203386320269</v>
      </c>
      <c r="T550" s="9"/>
      <c r="U550" s="9"/>
      <c r="V550" s="9"/>
      <c r="W550" s="17"/>
      <c r="X550" s="9"/>
    </row>
    <row r="551" spans="2:24">
      <c r="B551" s="9">
        <f t="shared" si="36"/>
        <v>12.719404429427797</v>
      </c>
      <c r="C551" s="9">
        <f t="shared" si="33"/>
        <v>3.8446045796856052E-2</v>
      </c>
      <c r="D551" s="9">
        <f t="shared" si="34"/>
        <v>0.60716609317944914</v>
      </c>
      <c r="E551" s="9">
        <f t="shared" si="35"/>
        <v>0.39283390682055086</v>
      </c>
      <c r="T551" s="9"/>
      <c r="U551" s="9"/>
      <c r="V551" s="9"/>
      <c r="W551" s="17"/>
      <c r="X551" s="9"/>
    </row>
    <row r="552" spans="2:24">
      <c r="B552" s="9">
        <f t="shared" si="36"/>
        <v>12.781209075551153</v>
      </c>
      <c r="C552" s="9">
        <f t="shared" si="33"/>
        <v>3.8380750052095285E-2</v>
      </c>
      <c r="D552" s="9">
        <f t="shared" si="34"/>
        <v>0.60954022663020202</v>
      </c>
      <c r="E552" s="9">
        <f t="shared" si="35"/>
        <v>0.39045977336979798</v>
      </c>
      <c r="T552" s="9"/>
      <c r="U552" s="9"/>
      <c r="V552" s="9"/>
      <c r="W552" s="17"/>
      <c r="X552" s="9"/>
    </row>
    <row r="553" spans="2:24">
      <c r="B553" s="9">
        <f t="shared" si="36"/>
        <v>12.843013721674509</v>
      </c>
      <c r="C553" s="9">
        <f t="shared" si="33"/>
        <v>3.831410164841674E-2</v>
      </c>
      <c r="D553" s="9">
        <f t="shared" si="34"/>
        <v>0.61191028266232028</v>
      </c>
      <c r="E553" s="9">
        <f t="shared" si="35"/>
        <v>0.38808971733767972</v>
      </c>
      <c r="T553" s="9"/>
      <c r="U553" s="9"/>
      <c r="V553" s="9"/>
      <c r="W553" s="17"/>
      <c r="X553" s="9"/>
    </row>
    <row r="554" spans="2:24">
      <c r="B554" s="9">
        <f t="shared" si="36"/>
        <v>12.904818367797866</v>
      </c>
      <c r="C554" s="9">
        <f t="shared" si="33"/>
        <v>3.8246108021893224E-2</v>
      </c>
      <c r="D554" s="9">
        <f t="shared" si="34"/>
        <v>0.61427617790426059</v>
      </c>
      <c r="E554" s="9">
        <f t="shared" si="35"/>
        <v>0.38572382209573941</v>
      </c>
      <c r="T554" s="9"/>
      <c r="U554" s="9"/>
      <c r="V554" s="9"/>
      <c r="W554" s="17"/>
      <c r="X554" s="9"/>
    </row>
    <row r="555" spans="2:24">
      <c r="B555" s="9">
        <f t="shared" si="36"/>
        <v>12.966623013921222</v>
      </c>
      <c r="C555" s="9">
        <f t="shared" si="33"/>
        <v>3.8176776749559369E-2</v>
      </c>
      <c r="D555" s="9">
        <f t="shared" si="34"/>
        <v>0.61663782944842671</v>
      </c>
      <c r="E555" s="9">
        <f t="shared" si="35"/>
        <v>0.38336217055157329</v>
      </c>
      <c r="T555" s="9"/>
      <c r="U555" s="9"/>
      <c r="V555" s="9"/>
      <c r="W555" s="17"/>
      <c r="X555" s="9"/>
    </row>
    <row r="556" spans="2:24">
      <c r="B556" s="9">
        <f t="shared" si="36"/>
        <v>13.028427660044578</v>
      </c>
      <c r="C556" s="9">
        <f t="shared" si="33"/>
        <v>3.8106115548004818E-2</v>
      </c>
      <c r="D556" s="9">
        <f t="shared" si="34"/>
        <v>0.61899515485983791</v>
      </c>
      <c r="E556" s="9">
        <f t="shared" si="35"/>
        <v>0.38100484514016209</v>
      </c>
      <c r="T556" s="9"/>
      <c r="U556" s="9"/>
      <c r="V556" s="9"/>
      <c r="W556" s="17"/>
      <c r="X556" s="9"/>
    </row>
    <row r="557" spans="2:24">
      <c r="B557" s="9">
        <f t="shared" si="36"/>
        <v>13.090232306167934</v>
      </c>
      <c r="C557" s="9">
        <f t="shared" si="33"/>
        <v>3.8034132271943327E-2</v>
      </c>
      <c r="D557" s="9">
        <f t="shared" si="34"/>
        <v>0.62134807218471078</v>
      </c>
      <c r="E557" s="9">
        <f t="shared" si="35"/>
        <v>0.37865192781528922</v>
      </c>
      <c r="T557" s="9"/>
      <c r="U557" s="9"/>
      <c r="V557" s="9"/>
      <c r="W557" s="17"/>
      <c r="X557" s="9"/>
    </row>
    <row r="558" spans="2:24">
      <c r="B558" s="9">
        <f t="shared" si="36"/>
        <v>13.15203695229129</v>
      </c>
      <c r="C558" s="9">
        <f t="shared" si="33"/>
        <v>3.7960834912758104E-2</v>
      </c>
      <c r="D558" s="9">
        <f t="shared" si="34"/>
        <v>0.62369649995895027</v>
      </c>
      <c r="E558" s="9">
        <f t="shared" si="35"/>
        <v>0.37630350004104973</v>
      </c>
      <c r="T558" s="9"/>
      <c r="U558" s="9"/>
      <c r="V558" s="9"/>
      <c r="W558" s="17"/>
      <c r="X558" s="9"/>
    </row>
    <row r="559" spans="2:24">
      <c r="B559" s="9">
        <f t="shared" si="36"/>
        <v>13.213841598414646</v>
      </c>
      <c r="C559" s="9">
        <f t="shared" si="33"/>
        <v>3.7886231597023805E-2</v>
      </c>
      <c r="D559" s="9">
        <f t="shared" si="34"/>
        <v>0.62604035721655182</v>
      </c>
      <c r="E559" s="9">
        <f t="shared" si="35"/>
        <v>0.37395964278344818</v>
      </c>
      <c r="T559" s="9"/>
      <c r="U559" s="9"/>
      <c r="V559" s="9"/>
      <c r="W559" s="17"/>
      <c r="X559" s="9"/>
    </row>
    <row r="560" spans="2:24">
      <c r="B560" s="9">
        <f t="shared" si="36"/>
        <v>13.275646244538002</v>
      </c>
      <c r="C560" s="9">
        <f t="shared" si="33"/>
        <v>3.7810330585005582E-2</v>
      </c>
      <c r="D560" s="9">
        <f t="shared" si="34"/>
        <v>0.62837956349790947</v>
      </c>
      <c r="E560" s="9">
        <f t="shared" si="35"/>
        <v>0.37162043650209053</v>
      </c>
      <c r="T560" s="9"/>
      <c r="U560" s="9"/>
      <c r="V560" s="9"/>
      <c r="W560" s="17"/>
      <c r="X560" s="9"/>
    </row>
    <row r="561" spans="2:24">
      <c r="B561" s="9">
        <f t="shared" si="36"/>
        <v>13.337450890661358</v>
      </c>
      <c r="C561" s="9">
        <f t="shared" si="33"/>
        <v>3.7733140269135469E-2</v>
      </c>
      <c r="D561" s="9">
        <f t="shared" si="34"/>
        <v>0.63071403885803279</v>
      </c>
      <c r="E561" s="9">
        <f t="shared" si="35"/>
        <v>0.36928596114196721</v>
      </c>
      <c r="T561" s="9"/>
      <c r="U561" s="9"/>
      <c r="V561" s="9"/>
      <c r="W561" s="17"/>
      <c r="X561" s="9"/>
    </row>
    <row r="562" spans="2:24">
      <c r="B562" s="9">
        <f t="shared" si="36"/>
        <v>13.399255536784715</v>
      </c>
      <c r="C562" s="9">
        <f t="shared" si="33"/>
        <v>3.7654669172466675E-2</v>
      </c>
      <c r="D562" s="9">
        <f t="shared" si="34"/>
        <v>0.63304370387466657</v>
      </c>
      <c r="E562" s="9">
        <f t="shared" si="35"/>
        <v>0.36695629612533343</v>
      </c>
      <c r="T562" s="9"/>
      <c r="U562" s="9"/>
      <c r="V562" s="9"/>
      <c r="W562" s="17"/>
      <c r="X562" s="9"/>
    </row>
    <row r="563" spans="2:24">
      <c r="B563" s="9">
        <f t="shared" si="36"/>
        <v>13.461060182908071</v>
      </c>
      <c r="C563" s="9">
        <f t="shared" si="33"/>
        <v>3.7574925947105993E-2</v>
      </c>
      <c r="D563" s="9">
        <f t="shared" si="34"/>
        <v>0.63536847965631671</v>
      </c>
      <c r="E563" s="9">
        <f t="shared" si="35"/>
        <v>0.36463152034368329</v>
      </c>
      <c r="T563" s="9"/>
      <c r="U563" s="9"/>
      <c r="V563" s="9"/>
      <c r="W563" s="17"/>
      <c r="X563" s="9"/>
    </row>
    <row r="564" spans="2:24">
      <c r="B564" s="9">
        <f t="shared" si="36"/>
        <v>13.522864829031427</v>
      </c>
      <c r="C564" s="9">
        <f t="shared" si="33"/>
        <v>3.7493919372624869E-2</v>
      </c>
      <c r="D564" s="9">
        <f t="shared" si="34"/>
        <v>0.63768828785017617</v>
      </c>
      <c r="E564" s="9">
        <f t="shared" si="35"/>
        <v>0.36231171214982383</v>
      </c>
      <c r="T564" s="9"/>
      <c r="U564" s="9"/>
      <c r="V564" s="9"/>
      <c r="W564" s="17"/>
      <c r="X564" s="9"/>
    </row>
    <row r="565" spans="2:24">
      <c r="B565" s="9">
        <f t="shared" si="36"/>
        <v>13.584669475154783</v>
      </c>
      <c r="C565" s="9">
        <f t="shared" si="33"/>
        <v>3.7411658354449484E-2</v>
      </c>
      <c r="D565" s="9">
        <f t="shared" si="34"/>
        <v>0.640003050649954</v>
      </c>
      <c r="E565" s="9">
        <f t="shared" si="35"/>
        <v>0.359996949350046</v>
      </c>
      <c r="T565" s="9"/>
      <c r="U565" s="9"/>
      <c r="V565" s="9"/>
      <c r="W565" s="17"/>
      <c r="X565" s="9"/>
    </row>
    <row r="566" spans="2:24">
      <c r="B566" s="9">
        <f t="shared" si="36"/>
        <v>13.646474121278139</v>
      </c>
      <c r="C566" s="9">
        <f t="shared" si="33"/>
        <v>3.7328151922230227E-2</v>
      </c>
      <c r="D566" s="9">
        <f t="shared" si="34"/>
        <v>0.6423126908036032</v>
      </c>
      <c r="E566" s="9">
        <f t="shared" si="35"/>
        <v>0.3576873091963968</v>
      </c>
      <c r="T566" s="9"/>
      <c r="U566" s="9"/>
      <c r="V566" s="9"/>
      <c r="W566" s="17"/>
      <c r="X566" s="9"/>
    </row>
    <row r="567" spans="2:24">
      <c r="B567" s="9">
        <f t="shared" si="36"/>
        <v>13.708278767401495</v>
      </c>
      <c r="C567" s="9">
        <f t="shared" si="33"/>
        <v>3.7243409228191075E-2</v>
      </c>
      <c r="D567" s="9">
        <f t="shared" si="34"/>
        <v>0.64461713162094747</v>
      </c>
      <c r="E567" s="9">
        <f t="shared" si="35"/>
        <v>0.35538286837905253</v>
      </c>
      <c r="T567" s="9"/>
      <c r="U567" s="9"/>
      <c r="V567" s="9"/>
      <c r="W567" s="17"/>
      <c r="X567" s="9"/>
    </row>
    <row r="568" spans="2:24">
      <c r="B568" s="9">
        <f t="shared" si="36"/>
        <v>13.770083413524851</v>
      </c>
      <c r="C568" s="9">
        <f t="shared" si="33"/>
        <v>3.7157439545459185E-2</v>
      </c>
      <c r="D568" s="9">
        <f t="shared" si="34"/>
        <v>0.64691629698120545</v>
      </c>
      <c r="E568" s="9">
        <f t="shared" si="35"/>
        <v>0.35308370301879455</v>
      </c>
      <c r="T568" s="9"/>
      <c r="U568" s="9"/>
      <c r="V568" s="9"/>
      <c r="W568" s="17"/>
      <c r="X568" s="9"/>
    </row>
    <row r="569" spans="2:24">
      <c r="B569" s="9">
        <f t="shared" si="36"/>
        <v>13.831888059648207</v>
      </c>
      <c r="C569" s="9">
        <f t="shared" si="33"/>
        <v>3.7070252266375212E-2</v>
      </c>
      <c r="D569" s="9">
        <f t="shared" si="34"/>
        <v>0.64921011134041051</v>
      </c>
      <c r="E569" s="9">
        <f t="shared" si="35"/>
        <v>0.35078988865958949</v>
      </c>
      <c r="T569" s="9"/>
      <c r="U569" s="9"/>
      <c r="V569" s="9"/>
      <c r="W569" s="17"/>
      <c r="X569" s="9"/>
    </row>
    <row r="570" spans="2:24">
      <c r="B570" s="9">
        <f t="shared" si="36"/>
        <v>13.893692705771564</v>
      </c>
      <c r="C570" s="9">
        <f t="shared" si="33"/>
        <v>3.6981856900784753E-2</v>
      </c>
      <c r="D570" s="9">
        <f t="shared" si="34"/>
        <v>0.65149849973872653</v>
      </c>
      <c r="E570" s="9">
        <f t="shared" si="35"/>
        <v>0.34850150026127347</v>
      </c>
      <c r="T570" s="9"/>
      <c r="U570" s="9"/>
      <c r="V570" s="9"/>
      <c r="W570" s="17"/>
      <c r="X570" s="9"/>
    </row>
    <row r="571" spans="2:24">
      <c r="B571" s="9">
        <f t="shared" si="36"/>
        <v>13.95549735189492</v>
      </c>
      <c r="C571" s="9">
        <f t="shared" si="33"/>
        <v>3.6892263074311343E-2</v>
      </c>
      <c r="D571" s="9">
        <f t="shared" si="34"/>
        <v>0.65378138780765704</v>
      </c>
      <c r="E571" s="9">
        <f t="shared" si="35"/>
        <v>0.34621861219234296</v>
      </c>
      <c r="T571" s="9"/>
      <c r="U571" s="9"/>
      <c r="V571" s="9"/>
      <c r="W571" s="17"/>
      <c r="X571" s="9"/>
    </row>
    <row r="572" spans="2:24">
      <c r="B572" s="9">
        <f t="shared" si="36"/>
        <v>14.017301998018276</v>
      </c>
      <c r="C572" s="9">
        <f t="shared" si="33"/>
        <v>3.680148052661146E-2</v>
      </c>
      <c r="D572" s="9">
        <f t="shared" si="34"/>
        <v>0.65605870177714642</v>
      </c>
      <c r="E572" s="9">
        <f t="shared" si="35"/>
        <v>0.34394129822285358</v>
      </c>
      <c r="T572" s="9"/>
      <c r="U572" s="9"/>
      <c r="V572" s="9"/>
      <c r="W572" s="17"/>
      <c r="X572" s="9"/>
    </row>
    <row r="573" spans="2:24">
      <c r="B573" s="9">
        <f t="shared" si="36"/>
        <v>14.079106644141632</v>
      </c>
      <c r="C573" s="9">
        <f t="shared" si="33"/>
        <v>3.6709519109611968E-2</v>
      </c>
      <c r="D573" s="9">
        <f t="shared" si="34"/>
        <v>0.65833036848257354</v>
      </c>
      <c r="E573" s="9">
        <f t="shared" si="35"/>
        <v>0.34166963151742646</v>
      </c>
      <c r="T573" s="9"/>
      <c r="U573" s="9"/>
      <c r="V573" s="9"/>
      <c r="W573" s="17"/>
      <c r="X573" s="9"/>
    </row>
    <row r="574" spans="2:24">
      <c r="B574" s="9">
        <f t="shared" si="36"/>
        <v>14.140911290264988</v>
      </c>
      <c r="C574" s="9">
        <f t="shared" si="33"/>
        <v>3.6616388785730418E-2</v>
      </c>
      <c r="D574" s="9">
        <f t="shared" si="34"/>
        <v>0.66059631537163588</v>
      </c>
      <c r="E574" s="9">
        <f t="shared" si="35"/>
        <v>0.33940368462836412</v>
      </c>
      <c r="T574" s="9"/>
      <c r="U574" s="9"/>
      <c r="V574" s="9"/>
      <c r="W574" s="17"/>
      <c r="X574" s="9"/>
    </row>
    <row r="575" spans="2:24">
      <c r="B575" s="9">
        <f t="shared" si="36"/>
        <v>14.202715936388344</v>
      </c>
      <c r="C575" s="9">
        <f t="shared" si="33"/>
        <v>3.6522099626078761E-2</v>
      </c>
      <c r="D575" s="9">
        <f t="shared" si="34"/>
        <v>0.66285647051112317</v>
      </c>
      <c r="E575" s="9">
        <f t="shared" si="35"/>
        <v>0.33714352948887683</v>
      </c>
      <c r="T575" s="9"/>
      <c r="U575" s="9"/>
      <c r="V575" s="9"/>
      <c r="W575" s="17"/>
      <c r="X575" s="9"/>
    </row>
    <row r="576" spans="2:24">
      <c r="B576" s="9">
        <f t="shared" si="36"/>
        <v>14.2645205825117</v>
      </c>
      <c r="C576" s="9">
        <f t="shared" si="33"/>
        <v>3.642666180865077E-2</v>
      </c>
      <c r="D576" s="9">
        <f t="shared" si="34"/>
        <v>0.66511076259357815</v>
      </c>
      <c r="E576" s="9">
        <f t="shared" si="35"/>
        <v>0.33488923740642185</v>
      </c>
      <c r="T576" s="9"/>
      <c r="U576" s="9"/>
      <c r="V576" s="9"/>
      <c r="W576" s="17"/>
      <c r="X576" s="9"/>
    </row>
    <row r="577" spans="2:24">
      <c r="B577" s="9">
        <f t="shared" si="36"/>
        <v>14.326325228635056</v>
      </c>
      <c r="C577" s="9">
        <f t="shared" si="33"/>
        <v>3.633008561649375E-2</v>
      </c>
      <c r="D577" s="9">
        <f t="shared" si="34"/>
        <v>0.66735912094384753</v>
      </c>
      <c r="E577" s="9">
        <f t="shared" si="35"/>
        <v>0.33264087905615247</v>
      </c>
      <c r="T577" s="9"/>
      <c r="U577" s="9"/>
      <c r="V577" s="9"/>
      <c r="W577" s="17"/>
      <c r="X577" s="9"/>
    </row>
    <row r="578" spans="2:24">
      <c r="B578" s="9">
        <f t="shared" si="36"/>
        <v>14.388129874758413</v>
      </c>
      <c r="C578" s="9">
        <f t="shared" si="33"/>
        <v>3.6232381435864949E-2</v>
      </c>
      <c r="D578" s="9">
        <f t="shared" si="34"/>
        <v>0.66960147552551641</v>
      </c>
      <c r="E578" s="9">
        <f t="shared" si="35"/>
        <v>0.33039852447448359</v>
      </c>
      <c r="T578" s="9"/>
      <c r="U578" s="9"/>
      <c r="V578" s="9"/>
      <c r="W578" s="17"/>
      <c r="X578" s="9"/>
    </row>
    <row r="579" spans="2:24">
      <c r="B579" s="9">
        <f t="shared" si="36"/>
        <v>14.449934520881769</v>
      </c>
      <c r="C579" s="9">
        <f t="shared" si="33"/>
        <v>3.6133559754373136E-2</v>
      </c>
      <c r="D579" s="9">
        <f t="shared" si="34"/>
        <v>0.67183775694723091</v>
      </c>
      <c r="E579" s="9">
        <f t="shared" si="35"/>
        <v>0.32816224305276909</v>
      </c>
      <c r="T579" s="9"/>
      <c r="U579" s="9"/>
      <c r="V579" s="9"/>
      <c r="W579" s="17"/>
      <c r="X579" s="9"/>
    </row>
    <row r="580" spans="2:24">
      <c r="B580" s="9">
        <f t="shared" si="36"/>
        <v>14.511739167005125</v>
      </c>
      <c r="C580" s="9">
        <f t="shared" si="33"/>
        <v>3.6033631159105808E-2</v>
      </c>
      <c r="D580" s="9">
        <f t="shared" si="34"/>
        <v>0.67406789646890375</v>
      </c>
      <c r="E580" s="9">
        <f t="shared" si="35"/>
        <v>0.32593210353109625</v>
      </c>
      <c r="T580" s="9"/>
      <c r="U580" s="9"/>
      <c r="V580" s="9"/>
      <c r="W580" s="17"/>
      <c r="X580" s="9"/>
    </row>
    <row r="581" spans="2:24">
      <c r="B581" s="9">
        <f t="shared" si="36"/>
        <v>14.573543813128481</v>
      </c>
      <c r="C581" s="9">
        <f t="shared" si="33"/>
        <v>3.593260633474249E-2</v>
      </c>
      <c r="D581" s="9">
        <f t="shared" si="34"/>
        <v>0.67629182600780424</v>
      </c>
      <c r="E581" s="9">
        <f t="shared" si="35"/>
        <v>0.32370817399219576</v>
      </c>
      <c r="T581" s="9"/>
      <c r="U581" s="9"/>
      <c r="V581" s="9"/>
      <c r="W581" s="17"/>
      <c r="X581" s="9"/>
    </row>
    <row r="582" spans="2:24">
      <c r="B582" s="9">
        <f t="shared" si="36"/>
        <v>14.635348459251837</v>
      </c>
      <c r="C582" s="9">
        <f t="shared" si="33"/>
        <v>3.5830496061654608E-2</v>
      </c>
      <c r="D582" s="9">
        <f t="shared" si="34"/>
        <v>0.67850947814453166</v>
      </c>
      <c r="E582" s="9">
        <f t="shared" si="35"/>
        <v>0.32149052185546834</v>
      </c>
      <c r="T582" s="9"/>
      <c r="U582" s="9"/>
      <c r="V582" s="9"/>
      <c r="W582" s="17"/>
      <c r="X582" s="9"/>
    </row>
    <row r="583" spans="2:24">
      <c r="B583" s="9">
        <f t="shared" si="36"/>
        <v>14.697153105375193</v>
      </c>
      <c r="C583" s="9">
        <f t="shared" si="33"/>
        <v>3.5727311213992419E-2</v>
      </c>
      <c r="D583" s="9">
        <f t="shared" si="34"/>
        <v>0.68072078612887044</v>
      </c>
      <c r="E583" s="9">
        <f t="shared" si="35"/>
        <v>0.31927921387112956</v>
      </c>
      <c r="T583" s="9"/>
      <c r="U583" s="9"/>
      <c r="V583" s="9"/>
      <c r="W583" s="17"/>
      <c r="X583" s="9"/>
    </row>
    <row r="584" spans="2:24">
      <c r="B584" s="9">
        <f t="shared" si="36"/>
        <v>14.758957751498549</v>
      </c>
      <c r="C584" s="9">
        <f t="shared" ref="C584:C647" si="37">IFERROR((1/(SQRT(2*PI()*$B$4^2)))*(EXP((-((B584-$B$3)^2))/(2*$B$4^2))),0)</f>
        <v>3.5623062757759429E-2</v>
      </c>
      <c r="D584" s="9">
        <f t="shared" ref="D584:D647" si="38">NORMDIST(B584,$B$3,$B$4,1)</f>
        <v>0.68292568388552588</v>
      </c>
      <c r="E584" s="9">
        <f t="shared" ref="E584:E647" si="39">1-D584</f>
        <v>0.31707431611447412</v>
      </c>
      <c r="T584" s="9"/>
      <c r="U584" s="9"/>
      <c r="V584" s="9"/>
      <c r="W584" s="17"/>
      <c r="X584" s="9"/>
    </row>
    <row r="585" spans="2:24">
      <c r="B585" s="9">
        <f t="shared" ref="B585:B648" si="40">B584+(-$B$7+$B$1007)/1000</f>
        <v>14.820762397621905</v>
      </c>
      <c r="C585" s="9">
        <f t="shared" si="37"/>
        <v>3.5517761748874811E-2</v>
      </c>
      <c r="D585" s="9">
        <f t="shared" si="38"/>
        <v>0.68512410601974216</v>
      </c>
      <c r="E585" s="9">
        <f t="shared" si="39"/>
        <v>0.31487589398025784</v>
      </c>
      <c r="T585" s="9"/>
      <c r="U585" s="9"/>
      <c r="V585" s="9"/>
      <c r="W585" s="17"/>
      <c r="X585" s="9"/>
    </row>
    <row r="586" spans="2:24">
      <c r="B586" s="9">
        <f t="shared" si="40"/>
        <v>14.882567043745262</v>
      </c>
      <c r="C586" s="9">
        <f t="shared" si="37"/>
        <v>3.5411419331224311E-2</v>
      </c>
      <c r="D586" s="9">
        <f t="shared" si="38"/>
        <v>0.68731598782279923</v>
      </c>
      <c r="E586" s="9">
        <f t="shared" si="39"/>
        <v>0.31268401217720077</v>
      </c>
      <c r="T586" s="9"/>
      <c r="U586" s="9"/>
      <c r="V586" s="9"/>
      <c r="W586" s="17"/>
      <c r="X586" s="9"/>
    </row>
    <row r="587" spans="2:24">
      <c r="B587" s="9">
        <f t="shared" si="40"/>
        <v>14.944371689868618</v>
      </c>
      <c r="C587" s="9">
        <f t="shared" si="37"/>
        <v>3.5304046734700077E-2</v>
      </c>
      <c r="D587" s="9">
        <f t="shared" si="38"/>
        <v>0.68950126527738842</v>
      </c>
      <c r="E587" s="9">
        <f t="shared" si="39"/>
        <v>0.31049873472261158</v>
      </c>
      <c r="T587" s="9"/>
      <c r="U587" s="9"/>
      <c r="V587" s="9"/>
      <c r="W587" s="17"/>
      <c r="X587" s="9"/>
    </row>
    <row r="588" spans="2:24">
      <c r="B588" s="9">
        <f t="shared" si="40"/>
        <v>15.006176335991974</v>
      </c>
      <c r="C588" s="9">
        <f t="shared" si="37"/>
        <v>3.5195655273229938E-2</v>
      </c>
      <c r="D588" s="9">
        <f t="shared" si="38"/>
        <v>0.6916798750628681</v>
      </c>
      <c r="E588" s="9">
        <f t="shared" si="39"/>
        <v>0.3083201249371319</v>
      </c>
      <c r="T588" s="9"/>
      <c r="U588" s="9"/>
      <c r="V588" s="9"/>
      <c r="W588" s="17"/>
      <c r="X588" s="9"/>
    </row>
    <row r="589" spans="2:24">
      <c r="B589" s="9">
        <f t="shared" si="40"/>
        <v>15.06798098211533</v>
      </c>
      <c r="C589" s="9">
        <f t="shared" si="37"/>
        <v>3.5086256342796551E-2</v>
      </c>
      <c r="D589" s="9">
        <f t="shared" si="38"/>
        <v>0.69385175456039572</v>
      </c>
      <c r="E589" s="9">
        <f t="shared" si="39"/>
        <v>0.30614824543960428</v>
      </c>
      <c r="T589" s="9"/>
      <c r="U589" s="9"/>
      <c r="V589" s="9"/>
      <c r="W589" s="17"/>
      <c r="X589" s="9"/>
    </row>
    <row r="590" spans="2:24">
      <c r="B590" s="9">
        <f t="shared" si="40"/>
        <v>15.129785628238686</v>
      </c>
      <c r="C590" s="9">
        <f t="shared" si="37"/>
        <v>3.4975861419447037E-2</v>
      </c>
      <c r="D590" s="9">
        <f t="shared" si="38"/>
        <v>0.69601684185793766</v>
      </c>
      <c r="E590" s="9">
        <f t="shared" si="39"/>
        <v>0.30398315814206234</v>
      </c>
      <c r="T590" s="9"/>
      <c r="U590" s="9"/>
      <c r="V590" s="9"/>
      <c r="W590" s="17"/>
      <c r="X590" s="9"/>
    </row>
    <row r="591" spans="2:24">
      <c r="B591" s="9">
        <f t="shared" si="40"/>
        <v>15.191590274362042</v>
      </c>
      <c r="C591" s="9">
        <f t="shared" si="37"/>
        <v>3.4864482057293408E-2</v>
      </c>
      <c r="D591" s="9">
        <f t="shared" si="38"/>
        <v>0.69817507575515636</v>
      </c>
      <c r="E591" s="9">
        <f t="shared" si="39"/>
        <v>0.30182492424484364</v>
      </c>
      <c r="T591" s="9"/>
      <c r="U591" s="9"/>
      <c r="V591" s="9"/>
      <c r="W591" s="17"/>
      <c r="X591" s="9"/>
    </row>
    <row r="592" spans="2:24">
      <c r="B592" s="9">
        <f t="shared" si="40"/>
        <v>15.253394920485398</v>
      </c>
      <c r="C592" s="9">
        <f t="shared" si="37"/>
        <v>3.475212988650439E-2</v>
      </c>
      <c r="D592" s="9">
        <f t="shared" si="38"/>
        <v>0.70032639576817268</v>
      </c>
      <c r="E592" s="9">
        <f t="shared" si="39"/>
        <v>0.29967360423182732</v>
      </c>
      <c r="T592" s="9"/>
      <c r="U592" s="9"/>
      <c r="V592" s="9"/>
      <c r="W592" s="17"/>
      <c r="X592" s="9"/>
    </row>
    <row r="593" spans="2:24">
      <c r="B593" s="9">
        <f t="shared" si="40"/>
        <v>15.315199566608754</v>
      </c>
      <c r="C593" s="9">
        <f t="shared" si="37"/>
        <v>3.4638816611289105E-2</v>
      </c>
      <c r="D593" s="9">
        <f t="shared" si="38"/>
        <v>0.70247074213420402</v>
      </c>
      <c r="E593" s="9">
        <f t="shared" si="39"/>
        <v>0.29752925786579598</v>
      </c>
      <c r="T593" s="9"/>
      <c r="U593" s="9"/>
      <c r="V593" s="9"/>
      <c r="W593" s="17"/>
      <c r="X593" s="9"/>
    </row>
    <row r="594" spans="2:24">
      <c r="B594" s="9">
        <f t="shared" si="40"/>
        <v>15.37700421273211</v>
      </c>
      <c r="C594" s="9">
        <f t="shared" si="37"/>
        <v>3.4524554007873125E-2</v>
      </c>
      <c r="D594" s="9">
        <f t="shared" si="38"/>
        <v>0.70460805581607855</v>
      </c>
      <c r="E594" s="9">
        <f t="shared" si="39"/>
        <v>0.29539194418392145</v>
      </c>
      <c r="T594" s="9"/>
      <c r="U594" s="9"/>
      <c r="V594" s="9"/>
      <c r="W594" s="17"/>
      <c r="X594" s="9"/>
    </row>
    <row r="595" spans="2:24">
      <c r="B595" s="9">
        <f t="shared" si="40"/>
        <v>15.438808858855467</v>
      </c>
      <c r="C595" s="9">
        <f t="shared" si="37"/>
        <v>3.440935392246728E-2</v>
      </c>
      <c r="D595" s="9">
        <f t="shared" si="38"/>
        <v>0.70673827850662307</v>
      </c>
      <c r="E595" s="9">
        <f t="shared" si="39"/>
        <v>0.29326172149337693</v>
      </c>
      <c r="T595" s="9"/>
      <c r="U595" s="9"/>
      <c r="V595" s="9"/>
      <c r="W595" s="17"/>
      <c r="X595" s="9"/>
    </row>
    <row r="596" spans="2:24">
      <c r="B596" s="9">
        <f t="shared" si="40"/>
        <v>15.500613504978823</v>
      </c>
      <c r="C596" s="9">
        <f t="shared" si="37"/>
        <v>3.4293228269229863E-2</v>
      </c>
      <c r="D596" s="9">
        <f t="shared" si="38"/>
        <v>0.70886135263292527</v>
      </c>
      <c r="E596" s="9">
        <f t="shared" si="39"/>
        <v>0.29113864736707473</v>
      </c>
      <c r="T596" s="9"/>
      <c r="U596" s="9"/>
      <c r="V596" s="9"/>
      <c r="W596" s="17"/>
      <c r="X596" s="9"/>
    </row>
    <row r="597" spans="2:24">
      <c r="B597" s="9">
        <f t="shared" si="40"/>
        <v>15.562418151102179</v>
      </c>
      <c r="C597" s="9">
        <f t="shared" si="37"/>
        <v>3.4176189028222573E-2</v>
      </c>
      <c r="D597" s="9">
        <f t="shared" si="38"/>
        <v>0.71097722136047059</v>
      </c>
      <c r="E597" s="9">
        <f t="shared" si="39"/>
        <v>0.28902277863952941</v>
      </c>
      <c r="T597" s="9"/>
      <c r="U597" s="9"/>
      <c r="V597" s="9"/>
      <c r="W597" s="17"/>
      <c r="X597" s="9"/>
    </row>
    <row r="598" spans="2:24">
      <c r="B598" s="9">
        <f t="shared" si="40"/>
        <v>15.624222797225535</v>
      </c>
      <c r="C598" s="9">
        <f t="shared" si="37"/>
        <v>3.405824824336081E-2</v>
      </c>
      <c r="D598" s="9">
        <f t="shared" si="38"/>
        <v>0.71308582859715175</v>
      </c>
      <c r="E598" s="9">
        <f t="shared" si="39"/>
        <v>0.28691417140284825</v>
      </c>
      <c r="T598" s="9"/>
      <c r="U598" s="9"/>
      <c r="V598" s="9"/>
      <c r="W598" s="17"/>
      <c r="X598" s="9"/>
    </row>
    <row r="599" spans="2:24">
      <c r="B599" s="9">
        <f t="shared" si="40"/>
        <v>15.686027443348891</v>
      </c>
      <c r="C599" s="9">
        <f t="shared" si="37"/>
        <v>3.3939418020358728E-2</v>
      </c>
      <c r="D599" s="9">
        <f t="shared" si="38"/>
        <v>0.71518711899715115</v>
      </c>
      <c r="E599" s="9">
        <f t="shared" si="39"/>
        <v>0.28481288100284885</v>
      </c>
      <c r="T599" s="9"/>
      <c r="U599" s="9"/>
      <c r="V599" s="9"/>
      <c r="W599" s="17"/>
      <c r="X599" s="9"/>
    </row>
    <row r="600" spans="2:24">
      <c r="B600" s="9">
        <f t="shared" si="40"/>
        <v>15.747832089472247</v>
      </c>
      <c r="C600" s="9">
        <f t="shared" si="37"/>
        <v>3.3819710524669505E-2</v>
      </c>
      <c r="D600" s="9">
        <f t="shared" si="38"/>
        <v>0.71728103796469789</v>
      </c>
      <c r="E600" s="9">
        <f t="shared" si="39"/>
        <v>0.28271896203530211</v>
      </c>
      <c r="T600" s="9"/>
      <c r="U600" s="9"/>
      <c r="V600" s="9"/>
      <c r="W600" s="17"/>
      <c r="X600" s="9"/>
    </row>
    <row r="601" spans="2:24">
      <c r="B601" s="9">
        <f t="shared" si="40"/>
        <v>15.809636735595603</v>
      </c>
      <c r="C601" s="9">
        <f t="shared" si="37"/>
        <v>3.3699137979421506E-2</v>
      </c>
      <c r="D601" s="9">
        <f t="shared" si="38"/>
        <v>0.7193675316576954</v>
      </c>
      <c r="E601" s="9">
        <f t="shared" si="39"/>
        <v>0.2806324683423046</v>
      </c>
      <c r="T601" s="9"/>
      <c r="U601" s="9"/>
      <c r="V601" s="9"/>
      <c r="W601" s="17"/>
      <c r="X601" s="9"/>
    </row>
    <row r="602" spans="2:24">
      <c r="B602" s="9">
        <f t="shared" si="40"/>
        <v>15.871441381718959</v>
      </c>
      <c r="C602" s="9">
        <f t="shared" si="37"/>
        <v>3.3577712663350523E-2</v>
      </c>
      <c r="D602" s="9">
        <f t="shared" si="38"/>
        <v>0.72144654699122213</v>
      </c>
      <c r="E602" s="9">
        <f t="shared" si="39"/>
        <v>0.27855345300877787</v>
      </c>
      <c r="T602" s="9"/>
      <c r="U602" s="9"/>
      <c r="V602" s="9"/>
      <c r="W602" s="17"/>
      <c r="X602" s="9"/>
    </row>
    <row r="603" spans="2:24">
      <c r="B603" s="9">
        <f t="shared" si="40"/>
        <v>15.933246027842316</v>
      </c>
      <c r="C603" s="9">
        <f t="shared" si="37"/>
        <v>3.3455446908728877E-2</v>
      </c>
      <c r="D603" s="9">
        <f t="shared" si="38"/>
        <v>0.72351803164090456</v>
      </c>
      <c r="E603" s="9">
        <f t="shared" si="39"/>
        <v>0.27648196835909544</v>
      </c>
      <c r="T603" s="9"/>
      <c r="U603" s="9"/>
      <c r="V603" s="9"/>
      <c r="W603" s="17"/>
      <c r="X603" s="9"/>
    </row>
    <row r="604" spans="2:24">
      <c r="B604" s="9">
        <f t="shared" si="40"/>
        <v>15.995050673965672</v>
      </c>
      <c r="C604" s="9">
        <f t="shared" si="37"/>
        <v>3.3332353099291688E-2</v>
      </c>
      <c r="D604" s="9">
        <f t="shared" si="38"/>
        <v>0.725581934046162</v>
      </c>
      <c r="E604" s="9">
        <f t="shared" si="39"/>
        <v>0.274418065953838</v>
      </c>
      <c r="T604" s="9"/>
      <c r="U604" s="9"/>
      <c r="V604" s="9"/>
      <c r="W604" s="17"/>
      <c r="X604" s="9"/>
    </row>
    <row r="605" spans="2:24">
      <c r="B605" s="9">
        <f t="shared" si="40"/>
        <v>16.056855320089028</v>
      </c>
      <c r="C605" s="9">
        <f t="shared" si="37"/>
        <v>3.3208443668160802E-2</v>
      </c>
      <c r="D605" s="9">
        <f t="shared" si="38"/>
        <v>0.72763820341332297</v>
      </c>
      <c r="E605" s="9">
        <f t="shared" si="39"/>
        <v>0.27236179658667703</v>
      </c>
      <c r="T605" s="9"/>
      <c r="U605" s="9"/>
      <c r="V605" s="9"/>
      <c r="W605" s="17"/>
      <c r="X605" s="9"/>
    </row>
    <row r="606" spans="2:24">
      <c r="B606" s="9">
        <f t="shared" si="40"/>
        <v>16.118659966212384</v>
      </c>
      <c r="C606" s="9">
        <f t="shared" si="37"/>
        <v>3.3083731095767004E-2</v>
      </c>
      <c r="D606" s="9">
        <f t="shared" si="38"/>
        <v>0.72968678971861323</v>
      </c>
      <c r="E606" s="9">
        <f t="shared" si="39"/>
        <v>0.27031321028138677</v>
      </c>
      <c r="T606" s="9"/>
      <c r="U606" s="9"/>
      <c r="V606" s="9"/>
      <c r="W606" s="17"/>
      <c r="X606" s="9"/>
    </row>
    <row r="607" spans="2:24">
      <c r="B607" s="9">
        <f t="shared" si="40"/>
        <v>16.18046461233574</v>
      </c>
      <c r="C607" s="9">
        <f t="shared" si="37"/>
        <v>3.2958227907770803E-2</v>
      </c>
      <c r="D607" s="9">
        <f t="shared" si="38"/>
        <v>0.73172764371101573</v>
      </c>
      <c r="E607" s="9">
        <f t="shared" si="39"/>
        <v>0.26827235628898427</v>
      </c>
      <c r="T607" s="9"/>
      <c r="U607" s="9"/>
      <c r="V607" s="9"/>
      <c r="W607" s="17"/>
      <c r="X607" s="9"/>
    </row>
    <row r="608" spans="2:24">
      <c r="B608" s="9">
        <f t="shared" si="40"/>
        <v>16.242269258459096</v>
      </c>
      <c r="C608" s="9">
        <f t="shared" si="37"/>
        <v>3.2831946672982393E-2</v>
      </c>
      <c r="D608" s="9">
        <f t="shared" si="38"/>
        <v>0.73376071691500155</v>
      </c>
      <c r="E608" s="9">
        <f t="shared" si="39"/>
        <v>0.26623928308499845</v>
      </c>
      <c r="T608" s="9"/>
      <c r="U608" s="9"/>
      <c r="V608" s="9"/>
      <c r="W608" s="17"/>
      <c r="X608" s="9"/>
    </row>
    <row r="609" spans="2:24">
      <c r="B609" s="9">
        <f t="shared" si="40"/>
        <v>16.304073904582452</v>
      </c>
      <c r="C609" s="9">
        <f t="shared" si="37"/>
        <v>3.2704900001281283E-2</v>
      </c>
      <c r="D609" s="9">
        <f t="shared" si="38"/>
        <v>0.73578596163313237</v>
      </c>
      <c r="E609" s="9">
        <f t="shared" si="39"/>
        <v>0.26421403836686763</v>
      </c>
      <c r="T609" s="9"/>
      <c r="U609" s="9"/>
      <c r="V609" s="9"/>
      <c r="W609" s="17"/>
      <c r="X609" s="9"/>
    </row>
    <row r="610" spans="2:24">
      <c r="B610" s="9">
        <f t="shared" si="40"/>
        <v>16.365878550705808</v>
      </c>
      <c r="C610" s="9">
        <f t="shared" si="37"/>
        <v>3.2577100541535932E-2</v>
      </c>
      <c r="D610" s="9">
        <f t="shared" si="38"/>
        <v>0.73780333094853456</v>
      </c>
      <c r="E610" s="9">
        <f t="shared" si="39"/>
        <v>0.26219666905146544</v>
      </c>
      <c r="T610" s="9"/>
      <c r="U610" s="9"/>
      <c r="V610" s="9"/>
      <c r="W610" s="17"/>
      <c r="X610" s="9"/>
    </row>
    <row r="611" spans="2:24">
      <c r="B611" s="9">
        <f t="shared" si="40"/>
        <v>16.427683196829165</v>
      </c>
      <c r="C611" s="9">
        <f t="shared" si="37"/>
        <v>3.2448560979524109E-2</v>
      </c>
      <c r="D611" s="9">
        <f t="shared" si="38"/>
        <v>0.73981277872724482</v>
      </c>
      <c r="E611" s="9">
        <f t="shared" si="39"/>
        <v>0.26018722127275518</v>
      </c>
      <c r="T611" s="9"/>
      <c r="U611" s="9"/>
      <c r="V611" s="9"/>
      <c r="W611" s="17"/>
      <c r="X611" s="9"/>
    </row>
    <row r="612" spans="2:24">
      <c r="B612" s="9">
        <f t="shared" si="40"/>
        <v>16.489487842952521</v>
      </c>
      <c r="C612" s="9">
        <f t="shared" si="37"/>
        <v>3.2319294035854124E-2</v>
      </c>
      <c r="D612" s="9">
        <f t="shared" si="38"/>
        <v>0.74181425962042669</v>
      </c>
      <c r="E612" s="9">
        <f t="shared" si="39"/>
        <v>0.25818574037957331</v>
      </c>
      <c r="T612" s="9"/>
      <c r="U612" s="9"/>
      <c r="V612" s="9"/>
      <c r="W612" s="17"/>
      <c r="X612" s="9"/>
    </row>
    <row r="613" spans="2:24">
      <c r="B613" s="9">
        <f t="shared" si="40"/>
        <v>16.551292489075877</v>
      </c>
      <c r="C613" s="9">
        <f t="shared" si="37"/>
        <v>3.2189312463887738E-2</v>
      </c>
      <c r="D613" s="9">
        <f t="shared" si="38"/>
        <v>0.74380772906645942</v>
      </c>
      <c r="E613" s="9">
        <f t="shared" si="39"/>
        <v>0.25619227093354058</v>
      </c>
      <c r="T613" s="9"/>
      <c r="U613" s="9"/>
      <c r="V613" s="9"/>
      <c r="W613" s="17"/>
      <c r="X613" s="9"/>
    </row>
    <row r="614" spans="2:24">
      <c r="B614" s="9">
        <f t="shared" si="40"/>
        <v>16.613097135199233</v>
      </c>
      <c r="C614" s="9">
        <f t="shared" si="37"/>
        <v>3.2058629047664995E-2</v>
      </c>
      <c r="D614" s="9">
        <f t="shared" si="38"/>
        <v>0.74579314329289781</v>
      </c>
      <c r="E614" s="9">
        <f t="shared" si="39"/>
        <v>0.25420685670710219</v>
      </c>
      <c r="T614" s="9"/>
      <c r="U614" s="9"/>
      <c r="V614" s="9"/>
      <c r="W614" s="17"/>
      <c r="X614" s="9"/>
    </row>
    <row r="615" spans="2:24">
      <c r="B615" s="9">
        <f t="shared" si="40"/>
        <v>16.674901781322589</v>
      </c>
      <c r="C615" s="9">
        <f t="shared" si="37"/>
        <v>3.1927256599831505E-2</v>
      </c>
      <c r="D615" s="9">
        <f t="shared" si="38"/>
        <v>0.74777045931830466</v>
      </c>
      <c r="E615" s="9">
        <f t="shared" si="39"/>
        <v>0.25222954068169534</v>
      </c>
      <c r="T615" s="9"/>
      <c r="U615" s="9"/>
      <c r="V615" s="9"/>
      <c r="W615" s="17"/>
      <c r="X615" s="9"/>
    </row>
    <row r="616" spans="2:24">
      <c r="B616" s="9">
        <f t="shared" si="40"/>
        <v>16.736706427445945</v>
      </c>
      <c r="C616" s="9">
        <f t="shared" si="37"/>
        <v>3.1795207959568673E-2</v>
      </c>
      <c r="D616" s="9">
        <f t="shared" si="38"/>
        <v>0.74973963495395402</v>
      </c>
      <c r="E616" s="9">
        <f t="shared" si="39"/>
        <v>0.25026036504604598</v>
      </c>
      <c r="T616" s="9"/>
      <c r="U616" s="9"/>
      <c r="V616" s="9"/>
      <c r="W616" s="17"/>
      <c r="X616" s="9"/>
    </row>
    <row r="617" spans="2:24">
      <c r="B617" s="9">
        <f t="shared" si="40"/>
        <v>16.798511073569301</v>
      </c>
      <c r="C617" s="9">
        <f t="shared" si="37"/>
        <v>3.1662495990527312E-2</v>
      </c>
      <c r="D617" s="9">
        <f t="shared" si="38"/>
        <v>0.75170062880540833</v>
      </c>
      <c r="E617" s="9">
        <f t="shared" si="39"/>
        <v>0.24829937119459167</v>
      </c>
      <c r="T617" s="9"/>
      <c r="U617" s="9"/>
      <c r="V617" s="9"/>
      <c r="W617" s="17"/>
      <c r="X617" s="9"/>
    </row>
    <row r="618" spans="2:24">
      <c r="B618" s="9">
        <f t="shared" si="40"/>
        <v>16.860315719692657</v>
      </c>
      <c r="C618" s="9">
        <f t="shared" si="37"/>
        <v>3.1529133578765099E-2</v>
      </c>
      <c r="D618" s="9">
        <f t="shared" si="38"/>
        <v>0.75365340027396621</v>
      </c>
      <c r="E618" s="9">
        <f t="shared" si="39"/>
        <v>0.24634659972603379</v>
      </c>
      <c r="T618" s="9"/>
      <c r="U618" s="9"/>
      <c r="V618" s="9"/>
      <c r="W618" s="17"/>
      <c r="X618" s="9"/>
    </row>
    <row r="619" spans="2:24">
      <c r="B619" s="9">
        <f t="shared" si="40"/>
        <v>16.922120365816014</v>
      </c>
      <c r="C619" s="9">
        <f t="shared" si="37"/>
        <v>3.1395133630688299E-2</v>
      </c>
      <c r="D619" s="9">
        <f t="shared" si="38"/>
        <v>0.75559790955798367</v>
      </c>
      <c r="E619" s="9">
        <f t="shared" si="39"/>
        <v>0.24440209044201633</v>
      </c>
      <c r="T619" s="9"/>
      <c r="U619" s="9"/>
      <c r="V619" s="9"/>
      <c r="W619" s="17"/>
      <c r="X619" s="9"/>
    </row>
    <row r="620" spans="2:24">
      <c r="B620" s="9">
        <f t="shared" si="40"/>
        <v>16.98392501193937</v>
      </c>
      <c r="C620" s="9">
        <f t="shared" si="37"/>
        <v>3.1260509070998317E-2</v>
      </c>
      <c r="D620" s="9">
        <f t="shared" si="38"/>
        <v>0.75753411765406886</v>
      </c>
      <c r="E620" s="9">
        <f t="shared" si="39"/>
        <v>0.24246588234593114</v>
      </c>
      <c r="T620" s="9"/>
      <c r="U620" s="9"/>
      <c r="V620" s="9"/>
      <c r="W620" s="17"/>
      <c r="X620" s="9"/>
    </row>
    <row r="621" spans="2:24">
      <c r="B621" s="9">
        <f t="shared" si="40"/>
        <v>17.045729658062726</v>
      </c>
      <c r="C621" s="9">
        <f t="shared" si="37"/>
        <v>3.1125272840643328E-2</v>
      </c>
      <c r="D621" s="9">
        <f t="shared" si="38"/>
        <v>0.75946198635814888</v>
      </c>
      <c r="E621" s="9">
        <f t="shared" si="39"/>
        <v>0.24053801364185112</v>
      </c>
      <c r="T621" s="9"/>
      <c r="U621" s="9"/>
      <c r="V621" s="9"/>
      <c r="W621" s="17"/>
      <c r="X621" s="9"/>
    </row>
    <row r="622" spans="2:24">
      <c r="B622" s="9">
        <f t="shared" si="40"/>
        <v>17.107534304186082</v>
      </c>
      <c r="C622" s="9">
        <f t="shared" si="37"/>
        <v>3.0989437894775707E-2</v>
      </c>
      <c r="D622" s="9">
        <f t="shared" si="38"/>
        <v>0.76138147826641145</v>
      </c>
      <c r="E622" s="9">
        <f t="shared" si="39"/>
        <v>0.23861852173358855</v>
      </c>
      <c r="T622" s="9"/>
      <c r="U622" s="9"/>
      <c r="V622" s="9"/>
      <c r="W622" s="17"/>
      <c r="X622" s="9"/>
    </row>
    <row r="623" spans="2:24">
      <c r="B623" s="9">
        <f t="shared" si="40"/>
        <v>17.169338950309438</v>
      </c>
      <c r="C623" s="9">
        <f t="shared" si="37"/>
        <v>3.0853017200715416E-2</v>
      </c>
      <c r="D623" s="9">
        <f t="shared" si="38"/>
        <v>0.76329255677611862</v>
      </c>
      <c r="E623" s="9">
        <f t="shared" si="39"/>
        <v>0.23670744322388138</v>
      </c>
      <c r="T623" s="9"/>
      <c r="U623" s="9"/>
      <c r="V623" s="9"/>
      <c r="W623" s="17"/>
      <c r="X623" s="9"/>
    </row>
    <row r="624" spans="2:24">
      <c r="B624" s="9">
        <f t="shared" si="40"/>
        <v>17.231143596432794</v>
      </c>
      <c r="C624" s="9">
        <f t="shared" si="37"/>
        <v>3.0716023735920004E-2</v>
      </c>
      <c r="D624" s="9">
        <f t="shared" si="38"/>
        <v>0.76519518608629777</v>
      </c>
      <c r="E624" s="9">
        <f t="shared" si="39"/>
        <v>0.23480481391370223</v>
      </c>
      <c r="T624" s="9"/>
      <c r="U624" s="9"/>
      <c r="V624" s="9"/>
      <c r="W624" s="17"/>
      <c r="X624" s="9"/>
    </row>
    <row r="625" spans="2:24">
      <c r="B625" s="9">
        <f t="shared" si="40"/>
        <v>17.29294824255615</v>
      </c>
      <c r="C625" s="9">
        <f t="shared" si="37"/>
        <v>3.0578470485961531E-2</v>
      </c>
      <c r="D625" s="9">
        <f t="shared" si="38"/>
        <v>0.76708933119830347</v>
      </c>
      <c r="E625" s="9">
        <f t="shared" si="39"/>
        <v>0.23291066880169653</v>
      </c>
      <c r="T625" s="9"/>
      <c r="U625" s="9"/>
      <c r="V625" s="9"/>
      <c r="W625" s="17"/>
      <c r="X625" s="9"/>
    </row>
    <row r="626" spans="2:24">
      <c r="B626" s="9">
        <f t="shared" si="40"/>
        <v>17.354752888679506</v>
      </c>
      <c r="C626" s="9">
        <f t="shared" si="37"/>
        <v>3.0440370442510908E-2</v>
      </c>
      <c r="D626" s="9">
        <f t="shared" si="38"/>
        <v>0.76897495791625881</v>
      </c>
      <c r="E626" s="9">
        <f t="shared" si="39"/>
        <v>0.23102504208374119</v>
      </c>
      <c r="T626" s="9"/>
      <c r="U626" s="9"/>
      <c r="V626" s="9"/>
      <c r="W626" s="17"/>
      <c r="X626" s="9"/>
    </row>
    <row r="627" spans="2:24">
      <c r="B627" s="9">
        <f t="shared" si="40"/>
        <v>17.416557534802863</v>
      </c>
      <c r="C627" s="9">
        <f t="shared" si="37"/>
        <v>3.0301736601330072E-2</v>
      </c>
      <c r="D627" s="9">
        <f t="shared" si="38"/>
        <v>0.7708520328473687</v>
      </c>
      <c r="E627" s="9">
        <f t="shared" si="39"/>
        <v>0.2291479671526313</v>
      </c>
      <c r="T627" s="9"/>
      <c r="U627" s="9"/>
      <c r="V627" s="9"/>
      <c r="W627" s="17"/>
      <c r="X627" s="9"/>
    </row>
    <row r="628" spans="2:24">
      <c r="B628" s="9">
        <f t="shared" si="40"/>
        <v>17.478362180926219</v>
      </c>
      <c r="C628" s="9">
        <f t="shared" si="37"/>
        <v>3.0162581960272373E-2</v>
      </c>
      <c r="D628" s="9">
        <f t="shared" si="38"/>
        <v>0.7727205234021115</v>
      </c>
      <c r="E628" s="9">
        <f t="shared" si="39"/>
        <v>0.2272794765978885</v>
      </c>
      <c r="T628" s="9"/>
      <c r="U628" s="9"/>
      <c r="V628" s="9"/>
      <c r="W628" s="17"/>
      <c r="X628" s="9"/>
    </row>
    <row r="629" spans="2:24">
      <c r="B629" s="9">
        <f t="shared" si="40"/>
        <v>17.540166827049575</v>
      </c>
      <c r="C629" s="9">
        <f t="shared" si="37"/>
        <v>3.002291951729168E-2</v>
      </c>
      <c r="D629" s="9">
        <f t="shared" si="38"/>
        <v>0.77458039779430643</v>
      </c>
      <c r="E629" s="9">
        <f t="shared" si="39"/>
        <v>0.22541960220569357</v>
      </c>
      <c r="T629" s="9"/>
      <c r="U629" s="9"/>
      <c r="V629" s="9"/>
      <c r="W629" s="17"/>
      <c r="X629" s="9"/>
    </row>
    <row r="630" spans="2:24">
      <c r="B630" s="9">
        <f t="shared" si="40"/>
        <v>17.601971473172931</v>
      </c>
      <c r="C630" s="9">
        <f t="shared" si="37"/>
        <v>2.9882762268460546E-2</v>
      </c>
      <c r="D630" s="9">
        <f t="shared" si="38"/>
        <v>0.77643162504105967</v>
      </c>
      <c r="E630" s="9">
        <f t="shared" si="39"/>
        <v>0.22356837495894033</v>
      </c>
      <c r="T630" s="9"/>
      <c r="U630" s="9"/>
      <c r="V630" s="9"/>
      <c r="W630" s="17"/>
      <c r="X630" s="9"/>
    </row>
    <row r="631" spans="2:24">
      <c r="B631" s="9">
        <f t="shared" si="40"/>
        <v>17.663776119296287</v>
      </c>
      <c r="C631" s="9">
        <f t="shared" si="37"/>
        <v>2.9742123205997856E-2</v>
      </c>
      <c r="D631" s="9">
        <f t="shared" si="38"/>
        <v>0.77827417496258477</v>
      </c>
      <c r="E631" s="9">
        <f t="shared" si="39"/>
        <v>0.22172582503741523</v>
      </c>
      <c r="T631" s="9"/>
      <c r="U631" s="9"/>
      <c r="V631" s="9"/>
      <c r="W631" s="17"/>
      <c r="X631" s="9"/>
    </row>
    <row r="632" spans="2:24">
      <c r="B632" s="9">
        <f t="shared" si="40"/>
        <v>17.725580765419643</v>
      </c>
      <c r="C632" s="9">
        <f t="shared" si="37"/>
        <v>2.9601015316306406E-2</v>
      </c>
      <c r="D632" s="9">
        <f t="shared" si="38"/>
        <v>0.78010801818190589</v>
      </c>
      <c r="E632" s="9">
        <f t="shared" si="39"/>
        <v>0.21989198181809411</v>
      </c>
      <c r="T632" s="9"/>
      <c r="U632" s="9"/>
      <c r="V632" s="9"/>
      <c r="W632" s="17"/>
      <c r="X632" s="9"/>
    </row>
    <row r="633" spans="2:24">
      <c r="B633" s="9">
        <f t="shared" si="40"/>
        <v>17.787385411542999</v>
      </c>
      <c r="C633" s="9">
        <f t="shared" si="37"/>
        <v>2.9459451578020785E-2</v>
      </c>
      <c r="D633" s="9">
        <f t="shared" si="38"/>
        <v>0.78193312612443711</v>
      </c>
      <c r="E633" s="9">
        <f t="shared" si="39"/>
        <v>0.21806687387556289</v>
      </c>
      <c r="T633" s="9"/>
      <c r="U633" s="9"/>
      <c r="V633" s="9"/>
      <c r="W633" s="17"/>
      <c r="X633" s="9"/>
    </row>
    <row r="634" spans="2:24">
      <c r="B634" s="9">
        <f t="shared" si="40"/>
        <v>17.849190057666355</v>
      </c>
      <c r="C634" s="9">
        <f t="shared" si="37"/>
        <v>2.9317444960065959E-2</v>
      </c>
      <c r="D634" s="9">
        <f t="shared" si="38"/>
        <v>0.78374947101744219</v>
      </c>
      <c r="E634" s="9">
        <f t="shared" si="39"/>
        <v>0.21625052898255781</v>
      </c>
      <c r="T634" s="9"/>
      <c r="U634" s="9"/>
      <c r="V634" s="9"/>
      <c r="W634" s="17"/>
      <c r="X634" s="9"/>
    </row>
    <row r="635" spans="2:24">
      <c r="B635" s="9">
        <f t="shared" si="40"/>
        <v>17.910994703789711</v>
      </c>
      <c r="C635" s="9">
        <f t="shared" si="37"/>
        <v>2.9175008419726922E-2</v>
      </c>
      <c r="D635" s="9">
        <f t="shared" si="38"/>
        <v>0.78555702588937515</v>
      </c>
      <c r="E635" s="9">
        <f t="shared" si="39"/>
        <v>0.21444297411062485</v>
      </c>
      <c r="T635" s="9"/>
      <c r="U635" s="9"/>
      <c r="V635" s="9"/>
      <c r="W635" s="17"/>
      <c r="X635" s="9"/>
    </row>
    <row r="636" spans="2:24">
      <c r="B636" s="9">
        <f t="shared" si="40"/>
        <v>17.972799349913068</v>
      </c>
      <c r="C636" s="9">
        <f t="shared" si="37"/>
        <v>2.9032154900729894E-2</v>
      </c>
      <c r="D636" s="9">
        <f t="shared" si="38"/>
        <v>0.78735576456910117</v>
      </c>
      <c r="E636" s="9">
        <f t="shared" si="39"/>
        <v>0.21264423543089883</v>
      </c>
      <c r="T636" s="9"/>
      <c r="U636" s="9"/>
      <c r="V636" s="9"/>
      <c r="W636" s="17"/>
      <c r="X636" s="9"/>
    </row>
    <row r="637" spans="2:24">
      <c r="B637" s="9">
        <f t="shared" si="40"/>
        <v>18.034603996036424</v>
      </c>
      <c r="C637" s="9">
        <f t="shared" si="37"/>
        <v>2.8888897331335327E-2</v>
      </c>
      <c r="D637" s="9">
        <f t="shared" si="38"/>
        <v>0.78914566168499922</v>
      </c>
      <c r="E637" s="9">
        <f t="shared" si="39"/>
        <v>0.21085433831500078</v>
      </c>
      <c r="T637" s="9"/>
      <c r="U637" s="9"/>
      <c r="V637" s="9"/>
      <c r="W637" s="17"/>
      <c r="X637" s="9"/>
    </row>
    <row r="638" spans="2:24">
      <c r="B638" s="9">
        <f t="shared" si="40"/>
        <v>18.09640864215978</v>
      </c>
      <c r="C638" s="9">
        <f t="shared" si="37"/>
        <v>2.8745248622443209E-2</v>
      </c>
      <c r="D638" s="9">
        <f t="shared" si="38"/>
        <v>0.7909266926639491</v>
      </c>
      <c r="E638" s="9">
        <f t="shared" si="39"/>
        <v>0.2090733073360509</v>
      </c>
      <c r="T638" s="9"/>
      <c r="U638" s="9"/>
      <c r="V638" s="9"/>
      <c r="W638" s="17"/>
      <c r="X638" s="9"/>
    </row>
    <row r="639" spans="2:24">
      <c r="B639" s="9">
        <f t="shared" si="40"/>
        <v>18.158213288283136</v>
      </c>
      <c r="C639" s="9">
        <f t="shared" si="37"/>
        <v>2.8601221665710941E-2</v>
      </c>
      <c r="D639" s="9">
        <f t="shared" si="38"/>
        <v>0.79269883373019856</v>
      </c>
      <c r="E639" s="9">
        <f t="shared" si="39"/>
        <v>0.20730116626980144</v>
      </c>
      <c r="T639" s="9"/>
      <c r="U639" s="9"/>
      <c r="V639" s="9"/>
      <c r="W639" s="17"/>
      <c r="X639" s="9"/>
    </row>
    <row r="640" spans="2:24">
      <c r="B640" s="9">
        <f t="shared" si="40"/>
        <v>18.220017934406492</v>
      </c>
      <c r="C640" s="9">
        <f t="shared" si="37"/>
        <v>2.8456829331684242E-2</v>
      </c>
      <c r="D640" s="9">
        <f t="shared" si="38"/>
        <v>0.7944620619041165</v>
      </c>
      <c r="E640" s="9">
        <f t="shared" si="39"/>
        <v>0.2055379380958835</v>
      </c>
      <c r="T640" s="9"/>
      <c r="U640" s="9"/>
      <c r="V640" s="9"/>
      <c r="W640" s="17"/>
      <c r="X640" s="9"/>
    </row>
    <row r="641" spans="2:24">
      <c r="B641" s="9">
        <f t="shared" si="40"/>
        <v>18.281822580529848</v>
      </c>
      <c r="C641" s="9">
        <f t="shared" si="37"/>
        <v>2.8312084467941388E-2</v>
      </c>
      <c r="D641" s="9">
        <f t="shared" si="38"/>
        <v>0.79621635500083232</v>
      </c>
      <c r="E641" s="9">
        <f t="shared" si="39"/>
        <v>0.20378364499916768</v>
      </c>
      <c r="T641" s="9"/>
      <c r="U641" s="9"/>
      <c r="V641" s="9"/>
      <c r="W641" s="17"/>
      <c r="X641" s="9"/>
    </row>
    <row r="642" spans="2:24">
      <c r="B642" s="9">
        <f t="shared" si="40"/>
        <v>18.343627226653204</v>
      </c>
      <c r="C642" s="9">
        <f t="shared" si="37"/>
        <v>2.816699989725116E-2</v>
      </c>
      <c r="D642" s="9">
        <f t="shared" si="38"/>
        <v>0.79796169162875707</v>
      </c>
      <c r="E642" s="9">
        <f t="shared" si="39"/>
        <v>0.20203830837124293</v>
      </c>
      <c r="T642" s="9"/>
      <c r="U642" s="9"/>
      <c r="V642" s="9"/>
      <c r="W642" s="17"/>
      <c r="X642" s="9"/>
    </row>
    <row r="643" spans="2:24">
      <c r="B643" s="9">
        <f t="shared" si="40"/>
        <v>18.40543187277656</v>
      </c>
      <c r="C643" s="9">
        <f t="shared" si="37"/>
        <v>2.8021588415744852E-2</v>
      </c>
      <c r="D643" s="9">
        <f t="shared" si="38"/>
        <v>0.7996980511879952</v>
      </c>
      <c r="E643" s="9">
        <f t="shared" si="39"/>
        <v>0.2003019488120048</v>
      </c>
      <c r="T643" s="9"/>
      <c r="U643" s="9"/>
      <c r="V643" s="9"/>
      <c r="W643" s="17"/>
      <c r="X643" s="9"/>
    </row>
    <row r="644" spans="2:24">
      <c r="B644" s="9">
        <f t="shared" si="40"/>
        <v>18.467236518899917</v>
      </c>
      <c r="C644" s="9">
        <f t="shared" si="37"/>
        <v>2.7875862791102692E-2</v>
      </c>
      <c r="D644" s="9">
        <f t="shared" si="38"/>
        <v>0.80142541386864163</v>
      </c>
      <c r="E644" s="9">
        <f t="shared" si="39"/>
        <v>0.19857458613135837</v>
      </c>
      <c r="T644" s="9"/>
      <c r="U644" s="9"/>
      <c r="V644" s="9"/>
      <c r="W644" s="17"/>
      <c r="X644" s="9"/>
    </row>
    <row r="645" spans="2:24">
      <c r="B645" s="9">
        <f t="shared" si="40"/>
        <v>18.529041165023273</v>
      </c>
      <c r="C645" s="9">
        <f t="shared" si="37"/>
        <v>2.7729835760755005E-2</v>
      </c>
      <c r="D645" s="9">
        <f t="shared" si="38"/>
        <v>0.80314376064896775</v>
      </c>
      <c r="E645" s="9">
        <f t="shared" si="39"/>
        <v>0.19685623935103225</v>
      </c>
      <c r="T645" s="9"/>
      <c r="U645" s="9"/>
      <c r="V645" s="9"/>
      <c r="W645" s="17"/>
      <c r="X645" s="9"/>
    </row>
    <row r="646" spans="2:24">
      <c r="B646" s="9">
        <f t="shared" si="40"/>
        <v>18.590845811146629</v>
      </c>
      <c r="C646" s="9">
        <f t="shared" si="37"/>
        <v>2.7583520030098459E-2</v>
      </c>
      <c r="D646" s="9">
        <f t="shared" si="38"/>
        <v>0.80485307329349598</v>
      </c>
      <c r="E646" s="9">
        <f t="shared" si="39"/>
        <v>0.19514692670650402</v>
      </c>
      <c r="T646" s="9"/>
      <c r="U646" s="9"/>
      <c r="V646" s="9"/>
      <c r="W646" s="17"/>
      <c r="X646" s="9"/>
    </row>
    <row r="647" spans="2:24">
      <c r="B647" s="9">
        <f t="shared" si="40"/>
        <v>18.652650457269985</v>
      </c>
      <c r="C647" s="9">
        <f t="shared" si="37"/>
        <v>2.7436928270727738E-2</v>
      </c>
      <c r="D647" s="9">
        <f t="shared" si="38"/>
        <v>0.80655333435096643</v>
      </c>
      <c r="E647" s="9">
        <f t="shared" si="39"/>
        <v>0.19344666564903357</v>
      </c>
      <c r="T647" s="9"/>
      <c r="U647" s="9"/>
      <c r="V647" s="9"/>
      <c r="W647" s="17"/>
      <c r="X647" s="9"/>
    </row>
    <row r="648" spans="2:24">
      <c r="B648" s="9">
        <f t="shared" si="40"/>
        <v>18.714455103393341</v>
      </c>
      <c r="C648" s="9">
        <f t="shared" ref="C648:C711" si="41">IFERROR((1/(SQRT(2*PI()*$B$4^2)))*(EXP((-((B648-$B$3)^2))/(2*$B$4^2))),0)</f>
        <v>2.7290073118682909E-2</v>
      </c>
      <c r="D648" s="9">
        <f t="shared" ref="D648:D711" si="42">NORMDIST(B648,$B$3,$B$4,1)</f>
        <v>0.80824452715219297</v>
      </c>
      <c r="E648" s="9">
        <f t="shared" ref="E648:E711" si="43">1-D648</f>
        <v>0.19175547284780703</v>
      </c>
      <c r="T648" s="9"/>
      <c r="U648" s="9"/>
      <c r="V648" s="9"/>
      <c r="W648" s="17"/>
      <c r="X648" s="9"/>
    </row>
    <row r="649" spans="2:24">
      <c r="B649" s="9">
        <f t="shared" ref="B649:B712" si="44">B648+(-$B$7+$B$1007)/1000</f>
        <v>18.776259749516697</v>
      </c>
      <c r="C649" s="9">
        <f t="shared" si="41"/>
        <v>2.7142967172712893E-2</v>
      </c>
      <c r="D649" s="9">
        <f t="shared" si="42"/>
        <v>0.80992663580781143</v>
      </c>
      <c r="E649" s="9">
        <f t="shared" si="43"/>
        <v>0.19007336419218857</v>
      </c>
      <c r="T649" s="9"/>
      <c r="U649" s="9"/>
      <c r="V649" s="9"/>
      <c r="W649" s="17"/>
      <c r="X649" s="9"/>
    </row>
    <row r="650" spans="2:24">
      <c r="B650" s="9">
        <f t="shared" si="44"/>
        <v>18.838064395640053</v>
      </c>
      <c r="C650" s="9">
        <f t="shared" si="41"/>
        <v>2.6995622992555285E-2</v>
      </c>
      <c r="D650" s="9">
        <f t="shared" si="42"/>
        <v>0.81159964520592243</v>
      </c>
      <c r="E650" s="9">
        <f t="shared" si="43"/>
        <v>0.18840035479407757</v>
      </c>
      <c r="T650" s="9"/>
      <c r="U650" s="9"/>
      <c r="V650" s="9"/>
      <c r="W650" s="17"/>
      <c r="X650" s="9"/>
    </row>
    <row r="651" spans="2:24">
      <c r="B651" s="9">
        <f t="shared" si="44"/>
        <v>18.899869041763409</v>
      </c>
      <c r="C651" s="9">
        <f t="shared" si="41"/>
        <v>2.6848053097232812E-2</v>
      </c>
      <c r="D651" s="9">
        <f t="shared" si="42"/>
        <v>0.81326354100962739</v>
      </c>
      <c r="E651" s="9">
        <f t="shared" si="43"/>
        <v>0.18673645899037261</v>
      </c>
      <c r="T651" s="9"/>
      <c r="U651" s="9"/>
      <c r="V651" s="9"/>
      <c r="W651" s="17"/>
      <c r="X651" s="9"/>
    </row>
    <row r="652" spans="2:24">
      <c r="B652" s="9">
        <f t="shared" si="44"/>
        <v>18.961673687886766</v>
      </c>
      <c r="C652" s="9">
        <f t="shared" si="41"/>
        <v>2.6700269963366798E-2</v>
      </c>
      <c r="D652" s="9">
        <f t="shared" si="42"/>
        <v>0.81491830965445944</v>
      </c>
      <c r="E652" s="9">
        <f t="shared" si="43"/>
        <v>0.18508169034554056</v>
      </c>
      <c r="T652" s="9"/>
      <c r="U652" s="9"/>
      <c r="V652" s="9"/>
      <c r="W652" s="17"/>
      <c r="X652" s="9"/>
    </row>
    <row r="653" spans="2:24">
      <c r="B653" s="9">
        <f t="shared" si="44"/>
        <v>19.023478334010122</v>
      </c>
      <c r="C653" s="9">
        <f t="shared" si="41"/>
        <v>2.6552286023507884E-2</v>
      </c>
      <c r="D653" s="9">
        <f t="shared" si="42"/>
        <v>0.81656393834571228</v>
      </c>
      <c r="E653" s="9">
        <f t="shared" si="43"/>
        <v>0.18343606165428772</v>
      </c>
      <c r="T653" s="9"/>
      <c r="U653" s="9"/>
      <c r="V653" s="9"/>
      <c r="W653" s="17"/>
      <c r="X653" s="9"/>
    </row>
    <row r="654" spans="2:24">
      <c r="B654" s="9">
        <f t="shared" si="44"/>
        <v>19.085282980133478</v>
      </c>
      <c r="C654" s="9">
        <f t="shared" si="41"/>
        <v>2.6404113664484304E-2</v>
      </c>
      <c r="D654" s="9">
        <f t="shared" si="42"/>
        <v>0.81820041505566354</v>
      </c>
      <c r="E654" s="9">
        <f t="shared" si="43"/>
        <v>0.18179958494433646</v>
      </c>
      <c r="T654" s="9"/>
      <c r="U654" s="9"/>
      <c r="V654" s="9"/>
      <c r="W654" s="17"/>
      <c r="X654" s="9"/>
    </row>
    <row r="655" spans="2:24">
      <c r="B655" s="9">
        <f t="shared" si="44"/>
        <v>19.147087626256834</v>
      </c>
      <c r="C655" s="9">
        <f t="shared" si="41"/>
        <v>2.6255765225767946E-2</v>
      </c>
      <c r="D655" s="9">
        <f t="shared" si="42"/>
        <v>0.81982772852070007</v>
      </c>
      <c r="E655" s="9">
        <f t="shared" si="43"/>
        <v>0.18017227147929993</v>
      </c>
      <c r="T655" s="9"/>
      <c r="U655" s="9"/>
      <c r="V655" s="9"/>
      <c r="W655" s="17"/>
      <c r="X655" s="9"/>
    </row>
    <row r="656" spans="2:24">
      <c r="B656" s="9">
        <f t="shared" si="44"/>
        <v>19.20889227238019</v>
      </c>
      <c r="C656" s="9">
        <f t="shared" si="41"/>
        <v>2.6107252997858595E-2</v>
      </c>
      <c r="D656" s="9">
        <f t="shared" si="42"/>
        <v>0.82144586823834032</v>
      </c>
      <c r="E656" s="9">
        <f t="shared" si="43"/>
        <v>0.17855413176165968</v>
      </c>
      <c r="T656" s="9"/>
      <c r="U656" s="9"/>
      <c r="V656" s="9"/>
      <c r="W656" s="17"/>
      <c r="X656" s="9"/>
    </row>
    <row r="657" spans="2:24">
      <c r="B657" s="9">
        <f t="shared" si="44"/>
        <v>19.270696918503546</v>
      </c>
      <c r="C657" s="9">
        <f t="shared" si="41"/>
        <v>2.5958589220686491E-2</v>
      </c>
      <c r="D657" s="9">
        <f t="shared" si="42"/>
        <v>0.82305482446415756</v>
      </c>
      <c r="E657" s="9">
        <f t="shared" si="43"/>
        <v>0.17694517553584244</v>
      </c>
      <c r="T657" s="9"/>
      <c r="U657" s="9"/>
      <c r="V657" s="9"/>
      <c r="W657" s="17"/>
      <c r="X657" s="9"/>
    </row>
    <row r="658" spans="2:24">
      <c r="B658" s="9">
        <f t="shared" si="44"/>
        <v>19.332501564626902</v>
      </c>
      <c r="C658" s="9">
        <f t="shared" si="41"/>
        <v>2.5809786082033558E-2</v>
      </c>
      <c r="D658" s="9">
        <f t="shared" si="42"/>
        <v>0.82465458820860704</v>
      </c>
      <c r="E658" s="9">
        <f t="shared" si="43"/>
        <v>0.17534541179139296</v>
      </c>
      <c r="T658" s="9"/>
      <c r="U658" s="9"/>
      <c r="V658" s="9"/>
      <c r="W658" s="17"/>
      <c r="X658" s="9"/>
    </row>
    <row r="659" spans="2:24">
      <c r="B659" s="9">
        <f t="shared" si="44"/>
        <v>19.394306210750258</v>
      </c>
      <c r="C659" s="9">
        <f t="shared" si="41"/>
        <v>2.5660855715973478E-2</v>
      </c>
      <c r="D659" s="9">
        <f t="shared" si="42"/>
        <v>0.82624515123375319</v>
      </c>
      <c r="E659" s="9">
        <f t="shared" si="43"/>
        <v>0.17375484876624681</v>
      </c>
      <c r="T659" s="9"/>
      <c r="U659" s="9"/>
      <c r="V659" s="9"/>
      <c r="W659" s="17"/>
      <c r="X659" s="9"/>
    </row>
    <row r="660" spans="2:24">
      <c r="B660" s="9">
        <f t="shared" si="44"/>
        <v>19.456110856873615</v>
      </c>
      <c r="C660" s="9">
        <f t="shared" si="41"/>
        <v>2.5511810201330972E-2</v>
      </c>
      <c r="D660" s="9">
        <f t="shared" si="42"/>
        <v>0.82782650604990327</v>
      </c>
      <c r="E660" s="9">
        <f t="shared" si="43"/>
        <v>0.17217349395009673</v>
      </c>
      <c r="T660" s="9"/>
      <c r="U660" s="9"/>
      <c r="V660" s="9"/>
      <c r="W660" s="17"/>
      <c r="X660" s="9"/>
    </row>
    <row r="661" spans="2:24">
      <c r="B661" s="9">
        <f t="shared" si="44"/>
        <v>19.517915502996971</v>
      </c>
      <c r="C661" s="9">
        <f t="shared" si="41"/>
        <v>2.5362661560160392E-2</v>
      </c>
      <c r="D661" s="9">
        <f t="shared" si="42"/>
        <v>0.82939864591214607</v>
      </c>
      <c r="E661" s="9">
        <f t="shared" si="43"/>
        <v>0.17060135408785393</v>
      </c>
      <c r="T661" s="9"/>
      <c r="U661" s="9"/>
      <c r="V661" s="9"/>
      <c r="W661" s="17"/>
      <c r="X661" s="9"/>
    </row>
    <row r="662" spans="2:24">
      <c r="B662" s="9">
        <f t="shared" si="44"/>
        <v>19.579720149120327</v>
      </c>
      <c r="C662" s="9">
        <f t="shared" si="41"/>
        <v>2.5213421756244005E-2</v>
      </c>
      <c r="D662" s="9">
        <f t="shared" si="42"/>
        <v>0.83096156481679495</v>
      </c>
      <c r="E662" s="9">
        <f t="shared" si="43"/>
        <v>0.16903843518320505</v>
      </c>
      <c r="T662" s="9"/>
      <c r="U662" s="9"/>
      <c r="V662" s="9"/>
      <c r="W662" s="17"/>
      <c r="X662" s="9"/>
    </row>
    <row r="663" spans="2:24">
      <c r="B663" s="9">
        <f t="shared" si="44"/>
        <v>19.641524795243683</v>
      </c>
      <c r="C663" s="9">
        <f t="shared" si="41"/>
        <v>2.5064102693610049E-2</v>
      </c>
      <c r="D663" s="9">
        <f t="shared" si="42"/>
        <v>0.83251525749774302</v>
      </c>
      <c r="E663" s="9">
        <f t="shared" si="43"/>
        <v>0.16748474250225698</v>
      </c>
      <c r="T663" s="9"/>
      <c r="U663" s="9"/>
      <c r="V663" s="9"/>
      <c r="W663" s="17"/>
      <c r="X663" s="9"/>
    </row>
    <row r="664" spans="2:24">
      <c r="B664" s="9">
        <f t="shared" si="44"/>
        <v>19.703329441367039</v>
      </c>
      <c r="C664" s="9">
        <f t="shared" si="41"/>
        <v>2.4914716215070926E-2</v>
      </c>
      <c r="D664" s="9">
        <f t="shared" si="42"/>
        <v>0.83405971942272206</v>
      </c>
      <c r="E664" s="9">
        <f t="shared" si="43"/>
        <v>0.16594028057727794</v>
      </c>
      <c r="T664" s="9"/>
      <c r="U664" s="9"/>
      <c r="V664" s="9"/>
      <c r="W664" s="17"/>
      <c r="X664" s="9"/>
    </row>
    <row r="665" spans="2:24">
      <c r="B665" s="9">
        <f t="shared" si="44"/>
        <v>19.765134087490395</v>
      </c>
      <c r="C665" s="9">
        <f t="shared" si="41"/>
        <v>2.476527410078163E-2</v>
      </c>
      <c r="D665" s="9">
        <f t="shared" si="42"/>
        <v>0.83559494678947677</v>
      </c>
      <c r="E665" s="9">
        <f t="shared" si="43"/>
        <v>0.16440505321052323</v>
      </c>
      <c r="T665" s="9"/>
      <c r="U665" s="9"/>
      <c r="V665" s="9"/>
      <c r="W665" s="17"/>
      <c r="X665" s="9"/>
    </row>
    <row r="666" spans="2:24">
      <c r="B666" s="9">
        <f t="shared" si="44"/>
        <v>19.826938733613751</v>
      </c>
      <c r="C666" s="9">
        <f t="shared" si="41"/>
        <v>2.461578806681871E-2</v>
      </c>
      <c r="D666" s="9">
        <f t="shared" si="42"/>
        <v>0.83712093652184727</v>
      </c>
      <c r="E666" s="9">
        <f t="shared" si="43"/>
        <v>0.16287906347815273</v>
      </c>
      <c r="T666" s="9"/>
      <c r="U666" s="9"/>
      <c r="V666" s="9"/>
      <c r="W666" s="17"/>
      <c r="X666" s="9"/>
    </row>
    <row r="667" spans="2:24">
      <c r="B667" s="9">
        <f t="shared" si="44"/>
        <v>19.888743379737107</v>
      </c>
      <c r="C667" s="9">
        <f t="shared" si="41"/>
        <v>2.4466269763779892E-2</v>
      </c>
      <c r="D667" s="9">
        <f t="shared" si="42"/>
        <v>0.83863768626576429</v>
      </c>
      <c r="E667" s="9">
        <f t="shared" si="43"/>
        <v>0.16136231373423571</v>
      </c>
      <c r="T667" s="9"/>
      <c r="U667" s="9"/>
      <c r="V667" s="9"/>
      <c r="W667" s="17"/>
      <c r="X667" s="9"/>
    </row>
    <row r="668" spans="2:24">
      <c r="B668" s="9">
        <f t="shared" si="44"/>
        <v>19.950548025860463</v>
      </c>
      <c r="C668" s="9">
        <f t="shared" si="41"/>
        <v>2.4316730775404631E-2</v>
      </c>
      <c r="D668" s="9">
        <f t="shared" si="42"/>
        <v>0.84014519438516211</v>
      </c>
      <c r="E668" s="9">
        <f t="shared" si="43"/>
        <v>0.15985480561483789</v>
      </c>
      <c r="T668" s="9"/>
      <c r="U668" s="9"/>
      <c r="V668" s="9"/>
      <c r="W668" s="17"/>
      <c r="X668" s="9"/>
    </row>
    <row r="669" spans="2:24">
      <c r="B669" s="9">
        <f t="shared" si="44"/>
        <v>20.01235267198382</v>
      </c>
      <c r="C669" s="9">
        <f t="shared" si="41"/>
        <v>2.4167182617215739E-2</v>
      </c>
      <c r="D669" s="9">
        <f t="shared" si="42"/>
        <v>0.84164345995780132</v>
      </c>
      <c r="E669" s="9">
        <f t="shared" si="43"/>
        <v>0.15835654004219868</v>
      </c>
      <c r="T669" s="9"/>
      <c r="U669" s="9"/>
      <c r="V669" s="9"/>
      <c r="W669" s="17"/>
      <c r="X669" s="9"/>
    </row>
    <row r="670" spans="2:24">
      <c r="B670" s="9">
        <f t="shared" si="44"/>
        <v>20.074157318107176</v>
      </c>
      <c r="C670" s="9">
        <f t="shared" si="41"/>
        <v>2.401763673518224E-2</v>
      </c>
      <c r="D670" s="9">
        <f t="shared" si="42"/>
        <v>0.84313248277101405</v>
      </c>
      <c r="E670" s="9">
        <f t="shared" si="43"/>
        <v>0.15686751722898595</v>
      </c>
      <c r="T670" s="9"/>
      <c r="U670" s="9"/>
      <c r="V670" s="9"/>
      <c r="W670" s="17"/>
      <c r="X670" s="9"/>
    </row>
    <row r="671" spans="2:24">
      <c r="B671" s="9">
        <f t="shared" si="44"/>
        <v>20.135961964230532</v>
      </c>
      <c r="C671" s="9">
        <f t="shared" si="41"/>
        <v>2.3868104504403714E-2</v>
      </c>
      <c r="D671" s="9">
        <f t="shared" si="42"/>
        <v>0.8446122633173625</v>
      </c>
      <c r="E671" s="9">
        <f t="shared" si="43"/>
        <v>0.1553877366826375</v>
      </c>
      <c r="T671" s="9"/>
      <c r="U671" s="9"/>
      <c r="V671" s="9"/>
      <c r="W671" s="17"/>
      <c r="X671" s="9"/>
    </row>
    <row r="672" spans="2:24">
      <c r="B672" s="9">
        <f t="shared" si="44"/>
        <v>20.197766610353888</v>
      </c>
      <c r="C672" s="9">
        <f t="shared" si="41"/>
        <v>2.3718597227816236E-2</v>
      </c>
      <c r="D672" s="9">
        <f t="shared" si="42"/>
        <v>0.8460828027902193</v>
      </c>
      <c r="E672" s="9">
        <f t="shared" si="43"/>
        <v>0.1539171972097807</v>
      </c>
      <c r="T672" s="9"/>
      <c r="U672" s="9"/>
      <c r="V672" s="9"/>
      <c r="W672" s="17"/>
      <c r="X672" s="9"/>
    </row>
    <row r="673" spans="2:24">
      <c r="B673" s="9">
        <f t="shared" si="44"/>
        <v>20.259571256477244</v>
      </c>
      <c r="C673" s="9">
        <f t="shared" si="41"/>
        <v>2.3569126134920078E-2</v>
      </c>
      <c r="D673" s="9">
        <f t="shared" si="42"/>
        <v>0.84754410307926897</v>
      </c>
      <c r="E673" s="9">
        <f t="shared" si="43"/>
        <v>0.15245589692073103</v>
      </c>
      <c r="T673" s="9"/>
      <c r="U673" s="9"/>
      <c r="V673" s="9"/>
      <c r="W673" s="17"/>
      <c r="X673" s="9"/>
    </row>
    <row r="674" spans="2:24">
      <c r="B674" s="9">
        <f t="shared" si="44"/>
        <v>20.3213759026006</v>
      </c>
      <c r="C674" s="9">
        <f t="shared" si="41"/>
        <v>2.3419702380529331E-2</v>
      </c>
      <c r="D674" s="9">
        <f t="shared" si="42"/>
        <v>0.84899616676592893</v>
      </c>
      <c r="E674" s="9">
        <f t="shared" si="43"/>
        <v>0.15100383323407107</v>
      </c>
      <c r="T674" s="9"/>
      <c r="U674" s="9"/>
      <c r="V674" s="9"/>
      <c r="W674" s="17"/>
      <c r="X674" s="9"/>
    </row>
    <row r="675" spans="2:24">
      <c r="B675" s="9">
        <f t="shared" si="44"/>
        <v>20.383180548723956</v>
      </c>
      <c r="C675" s="9">
        <f t="shared" si="41"/>
        <v>2.3270337043543626E-2</v>
      </c>
      <c r="D675" s="9">
        <f t="shared" si="42"/>
        <v>0.85043899711869686</v>
      </c>
      <c r="E675" s="9">
        <f t="shared" si="43"/>
        <v>0.14956100288130314</v>
      </c>
      <c r="T675" s="9"/>
      <c r="U675" s="9"/>
      <c r="V675" s="9"/>
      <c r="W675" s="17"/>
      <c r="X675" s="9"/>
    </row>
    <row r="676" spans="2:24">
      <c r="B676" s="9">
        <f t="shared" si="44"/>
        <v>20.444985194847312</v>
      </c>
      <c r="C676" s="9">
        <f t="shared" si="41"/>
        <v>2.3121041125742044E-2</v>
      </c>
      <c r="D676" s="9">
        <f t="shared" si="42"/>
        <v>0.85187259808842042</v>
      </c>
      <c r="E676" s="9">
        <f t="shared" si="43"/>
        <v>0.14812740191157958</v>
      </c>
      <c r="T676" s="9"/>
      <c r="U676" s="9"/>
      <c r="V676" s="9"/>
      <c r="W676" s="17"/>
      <c r="X676" s="9"/>
    </row>
    <row r="677" spans="2:24">
      <c r="B677" s="9">
        <f t="shared" si="44"/>
        <v>20.506789840970669</v>
      </c>
      <c r="C677" s="9">
        <f t="shared" si="41"/>
        <v>2.2971825550599397E-2</v>
      </c>
      <c r="D677" s="9">
        <f t="shared" si="42"/>
        <v>0.85329697430349483</v>
      </c>
      <c r="E677" s="9">
        <f t="shared" si="43"/>
        <v>0.14670302569650517</v>
      </c>
      <c r="T677" s="9"/>
      <c r="U677" s="9"/>
      <c r="V677" s="9"/>
      <c r="W677" s="17"/>
      <c r="X677" s="9"/>
    </row>
    <row r="678" spans="2:24">
      <c r="B678" s="9">
        <f t="shared" si="44"/>
        <v>20.568594487094025</v>
      </c>
      <c r="C678" s="9">
        <f t="shared" si="41"/>
        <v>2.2822701162125002E-2</v>
      </c>
      <c r="D678" s="9">
        <f t="shared" si="42"/>
        <v>0.85471213106498678</v>
      </c>
      <c r="E678" s="9">
        <f t="shared" si="43"/>
        <v>0.14528786893501322</v>
      </c>
      <c r="T678" s="9"/>
      <c r="U678" s="9"/>
      <c r="V678" s="9"/>
      <c r="W678" s="17"/>
      <c r="X678" s="9"/>
    </row>
    <row r="679" spans="2:24">
      <c r="B679" s="9">
        <f t="shared" si="44"/>
        <v>20.630399133217381</v>
      </c>
      <c r="C679" s="9">
        <f t="shared" si="41"/>
        <v>2.2673678723723983E-2</v>
      </c>
      <c r="D679" s="9">
        <f t="shared" si="42"/>
        <v>0.85611807434168874</v>
      </c>
      <c r="E679" s="9">
        <f t="shared" si="43"/>
        <v>0.14388192565831126</v>
      </c>
      <c r="T679" s="9"/>
      <c r="U679" s="9"/>
      <c r="V679" s="9"/>
      <c r="W679" s="17"/>
      <c r="X679" s="9"/>
    </row>
    <row r="680" spans="2:24">
      <c r="B680" s="9">
        <f t="shared" si="44"/>
        <v>20.692203779340737</v>
      </c>
      <c r="C680" s="9">
        <f t="shared" si="41"/>
        <v>2.2524768917081391E-2</v>
      </c>
      <c r="D680" s="9">
        <f t="shared" si="42"/>
        <v>0.85751481076510128</v>
      </c>
      <c r="E680" s="9">
        <f t="shared" si="43"/>
        <v>0.14248518923489872</v>
      </c>
      <c r="T680" s="9"/>
      <c r="U680" s="9"/>
      <c r="V680" s="9"/>
      <c r="W680" s="17"/>
      <c r="X680" s="9"/>
    </row>
    <row r="681" spans="2:24">
      <c r="B681" s="9">
        <f t="shared" si="44"/>
        <v>20.754008425464093</v>
      </c>
      <c r="C681" s="9">
        <f t="shared" si="41"/>
        <v>2.2375982341069071E-2</v>
      </c>
      <c r="D681" s="9">
        <f t="shared" si="42"/>
        <v>0.85890234762434936</v>
      </c>
      <c r="E681" s="9">
        <f t="shared" si="43"/>
        <v>0.14109765237565064</v>
      </c>
      <c r="T681" s="9"/>
      <c r="U681" s="9"/>
      <c r="V681" s="9"/>
      <c r="W681" s="17"/>
      <c r="X681" s="9"/>
    </row>
    <row r="682" spans="2:24">
      <c r="B682" s="9">
        <f t="shared" si="44"/>
        <v>20.815813071587449</v>
      </c>
      <c r="C682" s="9">
        <f t="shared" si="41"/>
        <v>2.2227329510675468E-2</v>
      </c>
      <c r="D682" s="9">
        <f t="shared" si="42"/>
        <v>0.86028069286103093</v>
      </c>
      <c r="E682" s="9">
        <f t="shared" si="43"/>
        <v>0.13971930713896907</v>
      </c>
      <c r="T682" s="9"/>
      <c r="U682" s="9"/>
      <c r="V682" s="9"/>
      <c r="W682" s="17"/>
      <c r="X682" s="9"/>
    </row>
    <row r="683" spans="2:24">
      <c r="B683" s="9">
        <f t="shared" si="44"/>
        <v>20.877617717710805</v>
      </c>
      <c r="C683" s="9">
        <f t="shared" si="41"/>
        <v>2.2078820855958456E-2</v>
      </c>
      <c r="D683" s="9">
        <f t="shared" si="42"/>
        <v>0.86164985506399971</v>
      </c>
      <c r="E683" s="9">
        <f t="shared" si="43"/>
        <v>0.13835014493600029</v>
      </c>
      <c r="T683" s="9"/>
      <c r="U683" s="9"/>
      <c r="V683" s="9"/>
      <c r="W683" s="17"/>
      <c r="X683" s="9"/>
    </row>
    <row r="684" spans="2:24">
      <c r="B684" s="9">
        <f t="shared" si="44"/>
        <v>20.939422363834161</v>
      </c>
      <c r="C684" s="9">
        <f t="shared" si="41"/>
        <v>2.1930466721021277E-2</v>
      </c>
      <c r="D684" s="9">
        <f t="shared" si="42"/>
        <v>0.86300984346408449</v>
      </c>
      <c r="E684" s="9">
        <f t="shared" si="43"/>
        <v>0.13699015653591551</v>
      </c>
      <c r="T684" s="9"/>
      <c r="U684" s="9"/>
      <c r="V684" s="9"/>
      <c r="W684" s="17"/>
      <c r="X684" s="9"/>
    </row>
    <row r="685" spans="2:24">
      <c r="B685" s="9">
        <f t="shared" si="44"/>
        <v>21.001227009957518</v>
      </c>
      <c r="C685" s="9">
        <f t="shared" si="41"/>
        <v>2.1782277363011665E-2</v>
      </c>
      <c r="D685" s="9">
        <f t="shared" si="42"/>
        <v>0.86436066792874544</v>
      </c>
      <c r="E685" s="9">
        <f t="shared" si="43"/>
        <v>0.13563933207125456</v>
      </c>
      <c r="T685" s="9"/>
      <c r="U685" s="9"/>
      <c r="V685" s="9"/>
      <c r="W685" s="17"/>
      <c r="X685" s="9"/>
    </row>
    <row r="686" spans="2:24">
      <c r="B686" s="9">
        <f t="shared" si="44"/>
        <v>21.063031656080874</v>
      </c>
      <c r="C686" s="9">
        <f t="shared" si="41"/>
        <v>2.1634262951144182E-2</v>
      </c>
      <c r="D686" s="9">
        <f t="shared" si="42"/>
        <v>0.86570233895667026</v>
      </c>
      <c r="E686" s="9">
        <f t="shared" si="43"/>
        <v>0.13429766104332974</v>
      </c>
      <c r="T686" s="9"/>
      <c r="U686" s="9"/>
      <c r="V686" s="9"/>
      <c r="W686" s="17"/>
      <c r="X686" s="9"/>
    </row>
    <row r="687" spans="2:24">
      <c r="B687" s="9">
        <f t="shared" si="44"/>
        <v>21.12483630220423</v>
      </c>
      <c r="C687" s="9">
        <f t="shared" si="41"/>
        <v>2.148643356574596E-2</v>
      </c>
      <c r="D687" s="9">
        <f t="shared" si="42"/>
        <v>0.8670348676723092</v>
      </c>
      <c r="E687" s="9">
        <f t="shared" si="43"/>
        <v>0.1329651323276908</v>
      </c>
      <c r="T687" s="9"/>
      <c r="U687" s="9"/>
      <c r="V687" s="9"/>
      <c r="W687" s="17"/>
      <c r="X687" s="9"/>
    </row>
    <row r="688" spans="2:24">
      <c r="B688" s="9">
        <f t="shared" si="44"/>
        <v>21.186640948327586</v>
      </c>
      <c r="C688" s="9">
        <f t="shared" si="41"/>
        <v>2.1338799197325741E-2</v>
      </c>
      <c r="D688" s="9">
        <f t="shared" si="42"/>
        <v>0.86835826582035225</v>
      </c>
      <c r="E688" s="9">
        <f t="shared" si="43"/>
        <v>0.13164173417964775</v>
      </c>
      <c r="T688" s="9"/>
      <c r="U688" s="9"/>
      <c r="V688" s="9"/>
      <c r="W688" s="17"/>
      <c r="X688" s="9"/>
    </row>
    <row r="689" spans="2:24">
      <c r="B689" s="9">
        <f t="shared" si="44"/>
        <v>21.248445594450942</v>
      </c>
      <c r="C689" s="9">
        <f t="shared" si="41"/>
        <v>2.119136974566644E-2</v>
      </c>
      <c r="D689" s="9">
        <f t="shared" si="42"/>
        <v>0.86967254576015096</v>
      </c>
      <c r="E689" s="9">
        <f t="shared" si="43"/>
        <v>0.13032745423984904</v>
      </c>
      <c r="T689" s="9"/>
      <c r="U689" s="9"/>
      <c r="V689" s="9"/>
      <c r="W689" s="17"/>
      <c r="X689" s="9"/>
    </row>
    <row r="690" spans="2:24">
      <c r="B690" s="9">
        <f t="shared" si="44"/>
        <v>21.310250240574298</v>
      </c>
      <c r="C690" s="9">
        <f t="shared" si="41"/>
        <v>2.1044155018941108E-2</v>
      </c>
      <c r="D690" s="9">
        <f t="shared" si="42"/>
        <v>0.87097772046008215</v>
      </c>
      <c r="E690" s="9">
        <f t="shared" si="43"/>
        <v>0.12902227953991785</v>
      </c>
      <c r="T690" s="9"/>
      <c r="U690" s="9"/>
      <c r="V690" s="9"/>
      <c r="W690" s="17"/>
      <c r="X690" s="9"/>
    </row>
    <row r="691" spans="2:24">
      <c r="B691" s="9">
        <f t="shared" si="44"/>
        <v>21.372054886697654</v>
      </c>
      <c r="C691" s="9">
        <f t="shared" si="41"/>
        <v>2.0897164732852511E-2</v>
      </c>
      <c r="D691" s="9">
        <f t="shared" si="42"/>
        <v>0.87227380349186101</v>
      </c>
      <c r="E691" s="9">
        <f t="shared" si="43"/>
        <v>0.12772619650813899</v>
      </c>
      <c r="T691" s="9"/>
      <c r="U691" s="9"/>
      <c r="V691" s="9"/>
      <c r="W691" s="17"/>
      <c r="X691" s="9"/>
    </row>
    <row r="692" spans="2:24">
      <c r="B692" s="9">
        <f t="shared" si="44"/>
        <v>21.43385953282101</v>
      </c>
      <c r="C692" s="9">
        <f t="shared" si="41"/>
        <v>2.0750408509796172E-2</v>
      </c>
      <c r="D692" s="9">
        <f t="shared" si="42"/>
        <v>0.8735608090247986</v>
      </c>
      <c r="E692" s="9">
        <f t="shared" si="43"/>
        <v>0.1264391909752014</v>
      </c>
      <c r="T692" s="9"/>
      <c r="U692" s="9"/>
      <c r="V692" s="9"/>
      <c r="W692" s="17"/>
      <c r="X692" s="9"/>
    </row>
    <row r="693" spans="2:24">
      <c r="B693" s="9">
        <f t="shared" si="44"/>
        <v>21.495664178944367</v>
      </c>
      <c r="C693" s="9">
        <f t="shared" si="41"/>
        <v>2.0603895878047097E-2</v>
      </c>
      <c r="D693" s="9">
        <f t="shared" si="42"/>
        <v>0.87483875182001047</v>
      </c>
      <c r="E693" s="9">
        <f t="shared" si="43"/>
        <v>0.12516124817998953</v>
      </c>
      <c r="T693" s="9"/>
      <c r="U693" s="9"/>
      <c r="V693" s="9"/>
      <c r="W693" s="17"/>
      <c r="X693" s="9"/>
    </row>
    <row r="694" spans="2:24">
      <c r="B694" s="9">
        <f t="shared" si="44"/>
        <v>21.557468825067723</v>
      </c>
      <c r="C694" s="9">
        <f t="shared" si="41"/>
        <v>2.0457636270970029E-2</v>
      </c>
      <c r="D694" s="9">
        <f t="shared" si="42"/>
        <v>0.87610764722457479</v>
      </c>
      <c r="E694" s="9">
        <f t="shared" si="43"/>
        <v>0.12389235277542521</v>
      </c>
      <c r="T694" s="9"/>
      <c r="U694" s="9"/>
      <c r="V694" s="9"/>
      <c r="W694" s="17"/>
      <c r="X694" s="9"/>
    </row>
    <row r="695" spans="2:24">
      <c r="B695" s="9">
        <f t="shared" si="44"/>
        <v>21.619273471191079</v>
      </c>
      <c r="C695" s="9">
        <f t="shared" si="41"/>
        <v>2.0311639026253402E-2</v>
      </c>
      <c r="D695" s="9">
        <f t="shared" si="42"/>
        <v>0.87736751116564293</v>
      </c>
      <c r="E695" s="9">
        <f t="shared" si="43"/>
        <v>0.12263248883435707</v>
      </c>
      <c r="T695" s="9"/>
      <c r="U695" s="9"/>
      <c r="V695" s="9"/>
      <c r="W695" s="17"/>
      <c r="X695" s="9"/>
    </row>
    <row r="696" spans="2:24">
      <c r="B696" s="9">
        <f t="shared" si="44"/>
        <v>21.681078117314435</v>
      </c>
      <c r="C696" s="9">
        <f t="shared" si="41"/>
        <v>2.016591338516683E-2</v>
      </c>
      <c r="D696" s="9">
        <f t="shared" si="42"/>
        <v>0.87861836014450279</v>
      </c>
      <c r="E696" s="9">
        <f t="shared" si="43"/>
        <v>0.12138163985549721</v>
      </c>
      <c r="T696" s="9"/>
      <c r="U696" s="9"/>
      <c r="V696" s="9"/>
      <c r="W696" s="17"/>
      <c r="X696" s="9"/>
    </row>
    <row r="697" spans="2:24">
      <c r="B697" s="9">
        <f t="shared" si="44"/>
        <v>21.742882763437791</v>
      </c>
      <c r="C697" s="9">
        <f t="shared" si="41"/>
        <v>2.0020468491842337E-2</v>
      </c>
      <c r="D697" s="9">
        <f t="shared" si="42"/>
        <v>0.87986021123059777</v>
      </c>
      <c r="E697" s="9">
        <f t="shared" si="43"/>
        <v>0.12013978876940223</v>
      </c>
      <c r="T697" s="9"/>
      <c r="U697" s="9"/>
      <c r="V697" s="9"/>
      <c r="W697" s="17"/>
      <c r="X697" s="9"/>
    </row>
    <row r="698" spans="2:24">
      <c r="B698" s="9">
        <f t="shared" si="44"/>
        <v>21.804687409561147</v>
      </c>
      <c r="C698" s="9">
        <f t="shared" si="41"/>
        <v>1.9875313392579134E-2</v>
      </c>
      <c r="D698" s="9">
        <f t="shared" si="42"/>
        <v>0.88109308205550119</v>
      </c>
      <c r="E698" s="9">
        <f t="shared" si="43"/>
        <v>0.11890691794449881</v>
      </c>
      <c r="T698" s="9"/>
      <c r="U698" s="9"/>
      <c r="V698" s="9"/>
      <c r="W698" s="17"/>
      <c r="X698" s="9"/>
    </row>
    <row r="699" spans="2:24">
      <c r="B699" s="9">
        <f t="shared" si="44"/>
        <v>21.866492055684503</v>
      </c>
      <c r="C699" s="9">
        <f t="shared" si="41"/>
        <v>1.9730457035172049E-2</v>
      </c>
      <c r="D699" s="9">
        <f t="shared" si="42"/>
        <v>0.882316990806849</v>
      </c>
      <c r="E699" s="9">
        <f t="shared" si="43"/>
        <v>0.117683009193151</v>
      </c>
      <c r="T699" s="9"/>
      <c r="U699" s="9"/>
      <c r="V699" s="9"/>
      <c r="W699" s="17"/>
      <c r="X699" s="9"/>
    </row>
    <row r="700" spans="2:24">
      <c r="B700" s="9">
        <f t="shared" si="44"/>
        <v>21.928296701807859</v>
      </c>
      <c r="C700" s="9">
        <f t="shared" si="41"/>
        <v>1.958590826826356E-2</v>
      </c>
      <c r="D700" s="9">
        <f t="shared" si="42"/>
        <v>0.88353195622223213</v>
      </c>
      <c r="E700" s="9">
        <f t="shared" si="43"/>
        <v>0.11646804377776787</v>
      </c>
      <c r="T700" s="9"/>
      <c r="U700" s="9"/>
      <c r="V700" s="9"/>
      <c r="W700" s="17"/>
      <c r="X700" s="9"/>
    </row>
    <row r="701" spans="2:24">
      <c r="B701" s="9">
        <f t="shared" si="44"/>
        <v>21.990101347931216</v>
      </c>
      <c r="C701" s="9">
        <f t="shared" si="41"/>
        <v>1.9441675840719382E-2</v>
      </c>
      <c r="D701" s="9">
        <f t="shared" si="42"/>
        <v>0.88473799758304794</v>
      </c>
      <c r="E701" s="9">
        <f t="shared" si="43"/>
        <v>0.11526200241695206</v>
      </c>
      <c r="T701" s="9"/>
      <c r="U701" s="9"/>
      <c r="V701" s="9"/>
      <c r="W701" s="17"/>
      <c r="X701" s="9"/>
    </row>
    <row r="702" spans="2:24">
      <c r="B702" s="9">
        <f t="shared" si="44"/>
        <v>22.051905994054572</v>
      </c>
      <c r="C702" s="9">
        <f t="shared" si="41"/>
        <v>1.9297768401027638E-2</v>
      </c>
      <c r="D702" s="9">
        <f t="shared" si="42"/>
        <v>0.88593513470831597</v>
      </c>
      <c r="E702" s="9">
        <f t="shared" si="43"/>
        <v>0.11406486529168403</v>
      </c>
      <c r="T702" s="9"/>
      <c r="U702" s="9"/>
      <c r="V702" s="9"/>
      <c r="W702" s="17"/>
      <c r="X702" s="9"/>
    </row>
    <row r="703" spans="2:24">
      <c r="B703" s="9">
        <f t="shared" si="44"/>
        <v>22.113710640177928</v>
      </c>
      <c r="C703" s="9">
        <f t="shared" si="41"/>
        <v>1.9154194496721511E-2</v>
      </c>
      <c r="D703" s="9">
        <f t="shared" si="42"/>
        <v>0.88712338794845513</v>
      </c>
      <c r="E703" s="9">
        <f t="shared" si="43"/>
        <v>0.11287661205154487</v>
      </c>
      <c r="T703" s="9"/>
      <c r="U703" s="9"/>
      <c r="V703" s="9"/>
      <c r="W703" s="17"/>
      <c r="X703" s="9"/>
    </row>
    <row r="704" spans="2:24">
      <c r="B704" s="9">
        <f t="shared" si="44"/>
        <v>22.175515286301284</v>
      </c>
      <c r="C704" s="9">
        <f t="shared" si="41"/>
        <v>1.9010962573825379E-2</v>
      </c>
      <c r="D704" s="9">
        <f t="shared" si="42"/>
        <v>0.88830277817902814</v>
      </c>
      <c r="E704" s="9">
        <f t="shared" si="43"/>
        <v>0.11169722182097186</v>
      </c>
      <c r="T704" s="9"/>
      <c r="U704" s="9"/>
      <c r="V704" s="9"/>
      <c r="W704" s="17"/>
      <c r="X704" s="9"/>
    </row>
    <row r="705" spans="2:24">
      <c r="B705" s="9">
        <f t="shared" si="44"/>
        <v>22.23731993242464</v>
      </c>
      <c r="C705" s="9">
        <f t="shared" si="41"/>
        <v>1.8868080976324392E-2</v>
      </c>
      <c r="D705" s="9">
        <f t="shared" si="42"/>
        <v>0.88947332679445057</v>
      </c>
      <c r="E705" s="9">
        <f t="shared" si="43"/>
        <v>0.11052667320554943</v>
      </c>
      <c r="T705" s="9"/>
      <c r="U705" s="9"/>
      <c r="V705" s="9"/>
      <c r="W705" s="17"/>
      <c r="X705" s="9"/>
    </row>
    <row r="706" spans="2:24">
      <c r="B706" s="9">
        <f t="shared" si="44"/>
        <v>22.299124578547996</v>
      </c>
      <c r="C706" s="9">
        <f t="shared" si="41"/>
        <v>1.8725557945657386E-2</v>
      </c>
      <c r="D706" s="9">
        <f t="shared" si="42"/>
        <v>0.89063505570166823</v>
      </c>
      <c r="E706" s="9">
        <f t="shared" si="43"/>
        <v>0.10936494429833177</v>
      </c>
      <c r="T706" s="9"/>
      <c r="U706" s="9"/>
      <c r="V706" s="9"/>
      <c r="W706" s="17"/>
      <c r="X706" s="9"/>
    </row>
    <row r="707" spans="2:24">
      <c r="B707" s="9">
        <f t="shared" si="44"/>
        <v>22.360929224671352</v>
      </c>
      <c r="C707" s="9">
        <f t="shared" si="41"/>
        <v>1.8583401620233145E-2</v>
      </c>
      <c r="D707" s="9">
        <f t="shared" si="42"/>
        <v>0.89178798731380504</v>
      </c>
      <c r="E707" s="9">
        <f t="shared" si="43"/>
        <v>0.10821201268619496</v>
      </c>
      <c r="T707" s="9"/>
      <c r="U707" s="9"/>
      <c r="V707" s="9"/>
      <c r="W707" s="17"/>
      <c r="X707" s="9"/>
    </row>
    <row r="708" spans="2:24">
      <c r="B708" s="9">
        <f t="shared" si="44"/>
        <v>22.422733870794708</v>
      </c>
      <c r="C708" s="9">
        <f t="shared" si="41"/>
        <v>1.8441620034969883E-2</v>
      </c>
      <c r="D708" s="9">
        <f t="shared" si="42"/>
        <v>0.89293214454378056</v>
      </c>
      <c r="E708" s="9">
        <f t="shared" si="43"/>
        <v>0.10706785545621944</v>
      </c>
      <c r="T708" s="9"/>
      <c r="U708" s="9"/>
      <c r="V708" s="9"/>
      <c r="W708" s="17"/>
      <c r="X708" s="9"/>
    </row>
    <row r="709" spans="2:24">
      <c r="B709" s="9">
        <f t="shared" si="44"/>
        <v>22.484538516918064</v>
      </c>
      <c r="C709" s="9">
        <f t="shared" si="41"/>
        <v>1.8300221120857916E-2</v>
      </c>
      <c r="D709" s="9">
        <f t="shared" si="42"/>
        <v>0.89406755079790046</v>
      </c>
      <c r="E709" s="9">
        <f t="shared" si="43"/>
        <v>0.10593244920209954</v>
      </c>
      <c r="T709" s="9"/>
      <c r="U709" s="9"/>
      <c r="V709" s="9"/>
      <c r="W709" s="17"/>
      <c r="X709" s="9"/>
    </row>
    <row r="710" spans="2:24">
      <c r="B710" s="9">
        <f t="shared" si="44"/>
        <v>22.546343163041421</v>
      </c>
      <c r="C710" s="9">
        <f t="shared" si="41"/>
        <v>1.8159212704545444E-2</v>
      </c>
      <c r="D710" s="9">
        <f t="shared" si="42"/>
        <v>0.89519422996941944</v>
      </c>
      <c r="E710" s="9">
        <f t="shared" si="43"/>
        <v>0.10480577003058056</v>
      </c>
      <c r="T710" s="9"/>
      <c r="U710" s="9"/>
      <c r="V710" s="9"/>
      <c r="W710" s="17"/>
      <c r="X710" s="9"/>
    </row>
    <row r="711" spans="2:24">
      <c r="B711" s="9">
        <f t="shared" si="44"/>
        <v>22.608147809164777</v>
      </c>
      <c r="C711" s="9">
        <f t="shared" si="41"/>
        <v>1.8018602507947328E-2</v>
      </c>
      <c r="D711" s="9">
        <f t="shared" si="42"/>
        <v>0.89631220643208187</v>
      </c>
      <c r="E711" s="9">
        <f t="shared" si="43"/>
        <v>0.10368779356791813</v>
      </c>
      <c r="T711" s="9"/>
      <c r="U711" s="9"/>
      <c r="V711" s="9"/>
      <c r="W711" s="17"/>
      <c r="X711" s="9"/>
    </row>
    <row r="712" spans="2:24">
      <c r="B712" s="9">
        <f t="shared" si="44"/>
        <v>22.669952455288133</v>
      </c>
      <c r="C712" s="9">
        <f t="shared" ref="C712:C775" si="45">IFERROR((1/(SQRT(2*PI()*$B$4^2)))*(EXP((-((B712-$B$3)^2))/(2*$B$4^2))),0)</f>
        <v>1.7878398147876826E-2</v>
      </c>
      <c r="D712" s="9">
        <f t="shared" ref="D712:D775" si="46">NORMDIST(B712,$B$3,$B$4,1)</f>
        <v>0.89742150503363516</v>
      </c>
      <c r="E712" s="9">
        <f t="shared" ref="E712:E775" si="47">1-D712</f>
        <v>0.10257849496636484</v>
      </c>
      <c r="T712" s="9"/>
      <c r="U712" s="9"/>
      <c r="V712" s="9"/>
      <c r="W712" s="17"/>
      <c r="X712" s="9"/>
    </row>
    <row r="713" spans="2:24">
      <c r="B713" s="9">
        <f t="shared" ref="B713:B776" si="48">B712+(-$B$7+$B$1007)/1000</f>
        <v>22.731757101411489</v>
      </c>
      <c r="C713" s="9">
        <f t="shared" si="45"/>
        <v>1.7738607135700149E-2</v>
      </c>
      <c r="D713" s="9">
        <f t="shared" si="46"/>
        <v>0.89852215108932532</v>
      </c>
      <c r="E713" s="9">
        <f t="shared" si="47"/>
        <v>0.10147784891067468</v>
      </c>
      <c r="T713" s="9"/>
      <c r="U713" s="9"/>
      <c r="V713" s="9"/>
      <c r="W713" s="17"/>
      <c r="X713" s="9"/>
    </row>
    <row r="714" spans="2:24">
      <c r="B714" s="9">
        <f t="shared" si="48"/>
        <v>22.793561747534845</v>
      </c>
      <c r="C714" s="9">
        <f t="shared" si="45"/>
        <v>1.7599236877013761E-2</v>
      </c>
      <c r="D714" s="9">
        <f t="shared" si="46"/>
        <v>0.89961417037536795</v>
      </c>
      <c r="E714" s="9">
        <f t="shared" si="47"/>
        <v>0.10038582962463205</v>
      </c>
      <c r="T714" s="9"/>
      <c r="U714" s="9"/>
      <c r="V714" s="9"/>
      <c r="W714" s="17"/>
      <c r="X714" s="9"/>
    </row>
    <row r="715" spans="2:24">
      <c r="B715" s="9">
        <f t="shared" si="48"/>
        <v>22.855366393658201</v>
      </c>
      <c r="C715" s="9">
        <f t="shared" si="45"/>
        <v>1.7460294671344342E-2</v>
      </c>
      <c r="D715" s="9">
        <f t="shared" si="46"/>
        <v>0.90069758912240339</v>
      </c>
      <c r="E715" s="9">
        <f t="shared" si="47"/>
        <v>9.9302410877596614E-2</v>
      </c>
      <c r="T715" s="9"/>
      <c r="U715" s="9"/>
      <c r="V715" s="9"/>
      <c r="W715" s="17"/>
      <c r="X715" s="9"/>
    </row>
    <row r="716" spans="2:24">
      <c r="B716" s="9">
        <f t="shared" si="48"/>
        <v>22.917171039781557</v>
      </c>
      <c r="C716" s="9">
        <f t="shared" si="45"/>
        <v>1.7321787711871248E-2</v>
      </c>
      <c r="D716" s="9">
        <f t="shared" si="46"/>
        <v>0.90177243400893081</v>
      </c>
      <c r="E716" s="9">
        <f t="shared" si="47"/>
        <v>9.8227565991069188E-2</v>
      </c>
      <c r="T716" s="9"/>
      <c r="U716" s="9"/>
      <c r="V716" s="9"/>
      <c r="W716" s="17"/>
      <c r="X716" s="9"/>
    </row>
    <row r="717" spans="2:24">
      <c r="B717" s="9">
        <f t="shared" si="48"/>
        <v>22.978975685904913</v>
      </c>
      <c r="C717" s="9">
        <f t="shared" si="45"/>
        <v>1.7183723085171385E-2</v>
      </c>
      <c r="D717" s="9">
        <f t="shared" si="46"/>
        <v>0.9028387321547291</v>
      </c>
      <c r="E717" s="9">
        <f t="shared" si="47"/>
        <v>9.7161267845270904E-2</v>
      </c>
      <c r="T717" s="9"/>
      <c r="U717" s="9"/>
      <c r="V717" s="9"/>
      <c r="W717" s="17"/>
      <c r="X717" s="9"/>
    </row>
    <row r="718" spans="2:24">
      <c r="B718" s="9">
        <f t="shared" si="48"/>
        <v>23.04078033202827</v>
      </c>
      <c r="C718" s="9">
        <f t="shared" si="45"/>
        <v>1.7046107770986436E-2</v>
      </c>
      <c r="D718" s="9">
        <f t="shared" si="46"/>
        <v>0.90389651111425939</v>
      </c>
      <c r="E718" s="9">
        <f t="shared" si="47"/>
        <v>9.6103488885740607E-2</v>
      </c>
      <c r="T718" s="9"/>
      <c r="U718" s="9"/>
      <c r="V718" s="9"/>
      <c r="W718" s="17"/>
      <c r="X718" s="9"/>
    </row>
    <row r="719" spans="2:24">
      <c r="B719" s="9">
        <f t="shared" si="48"/>
        <v>23.102584978151626</v>
      </c>
      <c r="C719" s="9">
        <f t="shared" si="45"/>
        <v>1.690894864201219E-2</v>
      </c>
      <c r="D719" s="9">
        <f t="shared" si="46"/>
        <v>0.90494579887005711</v>
      </c>
      <c r="E719" s="9">
        <f t="shared" si="47"/>
        <v>9.5054201129942895E-2</v>
      </c>
      <c r="T719" s="9"/>
      <c r="U719" s="9"/>
      <c r="V719" s="9"/>
      <c r="W719" s="17"/>
      <c r="X719" s="9"/>
    </row>
    <row r="720" spans="2:24">
      <c r="B720" s="9">
        <f t="shared" si="48"/>
        <v>23.164389624274982</v>
      </c>
      <c r="C720" s="9">
        <f t="shared" si="45"/>
        <v>1.6772252463709954E-2</v>
      </c>
      <c r="D720" s="9">
        <f t="shared" si="46"/>
        <v>0.90598662382610906</v>
      </c>
      <c r="E720" s="9">
        <f t="shared" si="47"/>
        <v>9.4013376173890939E-2</v>
      </c>
      <c r="T720" s="9"/>
      <c r="U720" s="9"/>
      <c r="V720" s="9"/>
      <c r="W720" s="17"/>
      <c r="X720" s="9"/>
    </row>
    <row r="721" spans="2:24">
      <c r="B721" s="9">
        <f t="shared" si="48"/>
        <v>23.226194270398338</v>
      </c>
      <c r="C721" s="9">
        <f t="shared" si="45"/>
        <v>1.6636025894139879E-2</v>
      </c>
      <c r="D721" s="9">
        <f t="shared" si="46"/>
        <v>0.90701901480122082</v>
      </c>
      <c r="E721" s="9">
        <f t="shared" si="47"/>
        <v>9.2980985198779176E-2</v>
      </c>
      <c r="T721" s="9"/>
      <c r="U721" s="9"/>
      <c r="V721" s="9"/>
      <c r="W721" s="17"/>
      <c r="X721" s="9"/>
    </row>
    <row r="722" spans="2:24">
      <c r="B722" s="9">
        <f t="shared" si="48"/>
        <v>23.287998916521694</v>
      </c>
      <c r="C722" s="9">
        <f t="shared" si="45"/>
        <v>1.6500275483816051E-2</v>
      </c>
      <c r="D722" s="9">
        <f t="shared" si="46"/>
        <v>0.90804300102237356</v>
      </c>
      <c r="E722" s="9">
        <f t="shared" si="47"/>
        <v>9.1956998977626436E-2</v>
      </c>
      <c r="T722" s="9"/>
      <c r="U722" s="9"/>
      <c r="V722" s="9"/>
      <c r="W722" s="17"/>
      <c r="X722" s="9"/>
    </row>
    <row r="723" spans="2:24">
      <c r="B723" s="9">
        <f t="shared" si="48"/>
        <v>23.34980356264505</v>
      </c>
      <c r="C723" s="9">
        <f t="shared" si="45"/>
        <v>1.6365007675583198E-2</v>
      </c>
      <c r="D723" s="9">
        <f t="shared" si="46"/>
        <v>0.90905861211807548</v>
      </c>
      <c r="E723" s="9">
        <f t="shared" si="47"/>
        <v>9.0941387881924518E-2</v>
      </c>
      <c r="T723" s="9"/>
      <c r="U723" s="9"/>
      <c r="V723" s="9"/>
      <c r="W723" s="17"/>
      <c r="X723" s="9"/>
    </row>
    <row r="724" spans="2:24">
      <c r="B724" s="9">
        <f t="shared" si="48"/>
        <v>23.411608208768406</v>
      </c>
      <c r="C724" s="9">
        <f t="shared" si="45"/>
        <v>1.6230228804514919E-2</v>
      </c>
      <c r="D724" s="9">
        <f t="shared" si="46"/>
        <v>0.91006587811170148</v>
      </c>
      <c r="E724" s="9">
        <f t="shared" si="47"/>
        <v>8.9934121888298524E-2</v>
      </c>
      <c r="T724" s="9"/>
      <c r="U724" s="9"/>
      <c r="V724" s="9"/>
      <c r="W724" s="17"/>
      <c r="X724" s="9"/>
    </row>
    <row r="725" spans="2:24">
      <c r="B725" s="9">
        <f t="shared" si="48"/>
        <v>23.473412854891762</v>
      </c>
      <c r="C725" s="9">
        <f t="shared" si="45"/>
        <v>1.6095945097833197E-2</v>
      </c>
      <c r="D725" s="9">
        <f t="shared" si="46"/>
        <v>0.91106482941483113</v>
      </c>
      <c r="E725" s="9">
        <f t="shared" si="47"/>
        <v>8.8935170585168866E-2</v>
      </c>
      <c r="T725" s="9"/>
      <c r="U725" s="9"/>
      <c r="V725" s="9"/>
      <c r="W725" s="17"/>
      <c r="X725" s="9"/>
    </row>
    <row r="726" spans="2:24">
      <c r="B726" s="9">
        <f t="shared" si="48"/>
        <v>23.535217501015119</v>
      </c>
      <c r="C726" s="9">
        <f t="shared" si="45"/>
        <v>1.5962162674849116E-2</v>
      </c>
      <c r="D726" s="9">
        <f t="shared" si="46"/>
        <v>0.91205549682058118</v>
      </c>
      <c r="E726" s="9">
        <f t="shared" si="47"/>
        <v>8.794450317941882E-2</v>
      </c>
      <c r="T726" s="9"/>
      <c r="U726" s="9"/>
      <c r="V726" s="9"/>
      <c r="W726" s="17"/>
      <c r="X726" s="9"/>
    </row>
    <row r="727" spans="2:24">
      <c r="B727" s="9">
        <f t="shared" si="48"/>
        <v>23.597022147138475</v>
      </c>
      <c r="C727" s="9">
        <f t="shared" si="45"/>
        <v>1.5828887546924599E-2</v>
      </c>
      <c r="D727" s="9">
        <f t="shared" si="46"/>
        <v>0.91303791149693414</v>
      </c>
      <c r="E727" s="9">
        <f t="shared" si="47"/>
        <v>8.696208850306586E-2</v>
      </c>
      <c r="T727" s="9"/>
      <c r="U727" s="9"/>
      <c r="V727" s="9"/>
      <c r="W727" s="17"/>
      <c r="X727" s="9"/>
    </row>
    <row r="728" spans="2:24">
      <c r="B728" s="9">
        <f t="shared" si="48"/>
        <v>23.658826793261831</v>
      </c>
      <c r="C728" s="9">
        <f t="shared" si="45"/>
        <v>1.5696125617454957E-2</v>
      </c>
      <c r="D728" s="9">
        <f t="shared" si="46"/>
        <v>0.91401210498006624</v>
      </c>
      <c r="E728" s="9">
        <f t="shared" si="47"/>
        <v>8.5987895019933758E-2</v>
      </c>
      <c r="T728" s="9"/>
      <c r="U728" s="9"/>
      <c r="V728" s="9"/>
      <c r="W728" s="17"/>
      <c r="X728" s="9"/>
    </row>
    <row r="729" spans="2:24">
      <c r="B729" s="9">
        <f t="shared" si="48"/>
        <v>23.720631439385187</v>
      </c>
      <c r="C729" s="9">
        <f t="shared" si="45"/>
        <v>1.5563882681872155E-2</v>
      </c>
      <c r="D729" s="9">
        <f t="shared" si="46"/>
        <v>0.91497810916767519</v>
      </c>
      <c r="E729" s="9">
        <f t="shared" si="47"/>
        <v>8.5021890832324809E-2</v>
      </c>
      <c r="T729" s="9"/>
      <c r="U729" s="9"/>
      <c r="V729" s="9"/>
      <c r="W729" s="17"/>
      <c r="X729" s="9"/>
    </row>
    <row r="730" spans="2:24">
      <c r="B730" s="9">
        <f t="shared" si="48"/>
        <v>23.782436085508543</v>
      </c>
      <c r="C730" s="9">
        <f t="shared" si="45"/>
        <v>1.5432164427668555E-2</v>
      </c>
      <c r="D730" s="9">
        <f t="shared" si="46"/>
        <v>0.9159359563123064</v>
      </c>
      <c r="E730" s="9">
        <f t="shared" si="47"/>
        <v>8.4064043687693601E-2</v>
      </c>
      <c r="T730" s="9"/>
      <c r="U730" s="9"/>
      <c r="V730" s="9"/>
      <c r="W730" s="17"/>
      <c r="X730" s="9"/>
    </row>
    <row r="731" spans="2:24">
      <c r="B731" s="9">
        <f t="shared" si="48"/>
        <v>23.844240731631899</v>
      </c>
      <c r="C731" s="9">
        <f t="shared" si="45"/>
        <v>1.5300976434441026E-2</v>
      </c>
      <c r="D731" s="9">
        <f t="shared" si="46"/>
        <v>0.91688567901468554</v>
      </c>
      <c r="E731" s="9">
        <f t="shared" si="47"/>
        <v>8.311432098531446E-2</v>
      </c>
      <c r="T731" s="9"/>
      <c r="U731" s="9"/>
      <c r="V731" s="9"/>
      <c r="W731" s="17"/>
      <c r="X731" s="9"/>
    </row>
    <row r="732" spans="2:24">
      <c r="B732" s="9">
        <f t="shared" si="48"/>
        <v>23.906045377755255</v>
      </c>
      <c r="C732" s="9">
        <f t="shared" si="45"/>
        <v>1.5170324173955144E-2</v>
      </c>
      <c r="D732" s="9">
        <f t="shared" si="46"/>
        <v>0.91782731021704955</v>
      </c>
      <c r="E732" s="9">
        <f t="shared" si="47"/>
        <v>8.2172689782950448E-2</v>
      </c>
      <c r="T732" s="9"/>
      <c r="U732" s="9"/>
      <c r="V732" s="9"/>
      <c r="W732" s="17"/>
      <c r="X732" s="9"/>
    </row>
    <row r="733" spans="2:24">
      <c r="B733" s="9">
        <f t="shared" si="48"/>
        <v>23.967850023878611</v>
      </c>
      <c r="C733" s="9">
        <f t="shared" si="45"/>
        <v>1.5040213010229406E-2</v>
      </c>
      <c r="D733" s="9">
        <f t="shared" si="46"/>
        <v>0.91876088319648641</v>
      </c>
      <c r="E733" s="9">
        <f t="shared" si="47"/>
        <v>8.1239116803513589E-2</v>
      </c>
      <c r="T733" s="9"/>
      <c r="U733" s="9"/>
      <c r="V733" s="9"/>
      <c r="W733" s="17"/>
      <c r="X733" s="9"/>
    </row>
    <row r="734" spans="2:24">
      <c r="B734" s="9">
        <f t="shared" si="48"/>
        <v>24.029654670001968</v>
      </c>
      <c r="C734" s="9">
        <f t="shared" si="45"/>
        <v>1.49106481996392E-2</v>
      </c>
      <c r="D734" s="9">
        <f t="shared" si="46"/>
        <v>0.91968643155827834</v>
      </c>
      <c r="E734" s="9">
        <f t="shared" si="47"/>
        <v>8.0313568441721661E-2</v>
      </c>
      <c r="T734" s="9"/>
      <c r="U734" s="9"/>
      <c r="V734" s="9"/>
      <c r="W734" s="17"/>
      <c r="X734" s="9"/>
    </row>
    <row r="735" spans="2:24">
      <c r="B735" s="9">
        <f t="shared" si="48"/>
        <v>24.091459316125324</v>
      </c>
      <c r="C735" s="9">
        <f t="shared" si="45"/>
        <v>1.4781634891040325E-2</v>
      </c>
      <c r="D735" s="9">
        <f t="shared" si="46"/>
        <v>0.92060398922925257</v>
      </c>
      <c r="E735" s="9">
        <f t="shared" si="47"/>
        <v>7.9396010770747427E-2</v>
      </c>
      <c r="T735" s="9"/>
      <c r="U735" s="9"/>
      <c r="V735" s="9"/>
      <c r="W735" s="17"/>
      <c r="X735" s="9"/>
    </row>
    <row r="736" spans="2:24">
      <c r="B736" s="9">
        <f t="shared" si="48"/>
        <v>24.15326396224868</v>
      </c>
      <c r="C736" s="9">
        <f t="shared" si="45"/>
        <v>1.4653178125911957E-2</v>
      </c>
      <c r="D736" s="9">
        <f t="shared" si="46"/>
        <v>0.92151359045114023</v>
      </c>
      <c r="E736" s="9">
        <f t="shared" si="47"/>
        <v>7.848640954885977E-2</v>
      </c>
      <c r="T736" s="9"/>
      <c r="U736" s="9"/>
      <c r="V736" s="9"/>
      <c r="W736" s="17"/>
      <c r="X736" s="9"/>
    </row>
    <row r="737" spans="2:24">
      <c r="B737" s="9">
        <f t="shared" si="48"/>
        <v>24.215068608372036</v>
      </c>
      <c r="C737" s="9">
        <f t="shared" si="45"/>
        <v>1.4525282838518738E-2</v>
      </c>
      <c r="D737" s="9">
        <f t="shared" si="46"/>
        <v>0.92241526977394594</v>
      </c>
      <c r="E737" s="9">
        <f t="shared" si="47"/>
        <v>7.7584730226054055E-2</v>
      </c>
      <c r="T737" s="9"/>
      <c r="U737" s="9"/>
      <c r="V737" s="9"/>
      <c r="W737" s="17"/>
      <c r="X737" s="9"/>
    </row>
    <row r="738" spans="2:24">
      <c r="B738" s="9">
        <f t="shared" si="48"/>
        <v>24.276873254495392</v>
      </c>
      <c r="C738" s="9">
        <f t="shared" si="45"/>
        <v>1.4397953856091886E-2</v>
      </c>
      <c r="D738" s="9">
        <f t="shared" si="46"/>
        <v>0.92330906204932561</v>
      </c>
      <c r="E738" s="9">
        <f t="shared" si="47"/>
        <v>7.6690937950674387E-2</v>
      </c>
      <c r="T738" s="9"/>
      <c r="U738" s="9"/>
      <c r="V738" s="9"/>
      <c r="W738" s="17"/>
      <c r="X738" s="9"/>
    </row>
    <row r="739" spans="2:24">
      <c r="B739" s="9">
        <f t="shared" si="48"/>
        <v>24.338677900618748</v>
      </c>
      <c r="C739" s="9">
        <f t="shared" si="45"/>
        <v>1.4271195899029063E-2</v>
      </c>
      <c r="D739" s="9">
        <f t="shared" si="46"/>
        <v>0.92419500242397823</v>
      </c>
      <c r="E739" s="9">
        <f t="shared" si="47"/>
        <v>7.5804997576021771E-2</v>
      </c>
      <c r="T739" s="9"/>
      <c r="U739" s="9"/>
      <c r="V739" s="9"/>
      <c r="W739" s="17"/>
      <c r="X739" s="9"/>
    </row>
    <row r="740" spans="2:24">
      <c r="B740" s="9">
        <f t="shared" si="48"/>
        <v>24.400482546742104</v>
      </c>
      <c r="C740" s="9">
        <f t="shared" si="45"/>
        <v>1.4145013581112817E-2</v>
      </c>
      <c r="D740" s="9">
        <f t="shared" si="46"/>
        <v>0.92507312633304961</v>
      </c>
      <c r="E740" s="9">
        <f t="shared" si="47"/>
        <v>7.4926873666950389E-2</v>
      </c>
      <c r="T740" s="9"/>
      <c r="U740" s="9"/>
      <c r="V740" s="9"/>
      <c r="W740" s="17"/>
      <c r="X740" s="9"/>
    </row>
    <row r="741" spans="2:24">
      <c r="B741" s="9">
        <f t="shared" si="48"/>
        <v>24.46228719286546</v>
      </c>
      <c r="C741" s="9">
        <f t="shared" si="45"/>
        <v>1.4019411409747367E-2</v>
      </c>
      <c r="D741" s="9">
        <f t="shared" si="46"/>
        <v>0.92594346949355</v>
      </c>
      <c r="E741" s="9">
        <f t="shared" si="47"/>
        <v>7.4056530506450002E-2</v>
      </c>
      <c r="T741" s="9"/>
      <c r="U741" s="9"/>
      <c r="V741" s="9"/>
      <c r="W741" s="17"/>
      <c r="X741" s="9"/>
    </row>
    <row r="742" spans="2:24">
      <c r="B742" s="9">
        <f t="shared" si="48"/>
        <v>24.524091838988817</v>
      </c>
      <c r="C742" s="9">
        <f t="shared" si="45"/>
        <v>1.3894393786213542E-2</v>
      </c>
      <c r="D742" s="9">
        <f t="shared" si="46"/>
        <v>0.92680606789778741</v>
      </c>
      <c r="E742" s="9">
        <f t="shared" si="47"/>
        <v>7.3193932102212589E-2</v>
      </c>
      <c r="T742" s="9"/>
      <c r="U742" s="9"/>
      <c r="V742" s="9"/>
      <c r="W742" s="17"/>
      <c r="X742" s="9"/>
    </row>
    <row r="743" spans="2:24">
      <c r="B743" s="9">
        <f t="shared" si="48"/>
        <v>24.585896485112173</v>
      </c>
      <c r="C743" s="9">
        <f t="shared" si="45"/>
        <v>1.3769965005941616E-2</v>
      </c>
      <c r="D743" s="9">
        <f t="shared" si="46"/>
        <v>0.9276609578068169</v>
      </c>
      <c r="E743" s="9">
        <f t="shared" si="47"/>
        <v>7.2339042193183101E-2</v>
      </c>
      <c r="T743" s="9"/>
      <c r="U743" s="9"/>
      <c r="V743" s="9"/>
      <c r="W743" s="17"/>
      <c r="X743" s="9"/>
    </row>
    <row r="744" spans="2:24">
      <c r="B744" s="9">
        <f t="shared" si="48"/>
        <v>24.647701131235529</v>
      </c>
      <c r="C744" s="9">
        <f t="shared" si="45"/>
        <v>1.364612925880187E-2</v>
      </c>
      <c r="D744" s="9">
        <f t="shared" si="46"/>
        <v>0.92850817574390687</v>
      </c>
      <c r="E744" s="9">
        <f t="shared" si="47"/>
        <v>7.1491824256093128E-2</v>
      </c>
      <c r="T744" s="9"/>
      <c r="U744" s="9"/>
      <c r="V744" s="9"/>
      <c r="W744" s="17"/>
      <c r="X744" s="9"/>
    </row>
    <row r="745" spans="2:24">
      <c r="B745" s="9">
        <f t="shared" si="48"/>
        <v>24.709505777358885</v>
      </c>
      <c r="C745" s="9">
        <f t="shared" si="45"/>
        <v>1.3522890629412598E-2</v>
      </c>
      <c r="D745" s="9">
        <f t="shared" si="46"/>
        <v>0.92934775848802686</v>
      </c>
      <c r="E745" s="9">
        <f t="shared" si="47"/>
        <v>7.0652241511973135E-2</v>
      </c>
      <c r="T745" s="9"/>
      <c r="U745" s="9"/>
      <c r="V745" s="9"/>
      <c r="W745" s="17"/>
      <c r="X745" s="9"/>
    </row>
    <row r="746" spans="2:24">
      <c r="B746" s="9">
        <f t="shared" si="48"/>
        <v>24.771310423482241</v>
      </c>
      <c r="C746" s="9">
        <f t="shared" si="45"/>
        <v>1.3400253097465386E-2</v>
      </c>
      <c r="D746" s="9">
        <f t="shared" si="46"/>
        <v>0.93017974306734841</v>
      </c>
      <c r="E746" s="9">
        <f t="shared" si="47"/>
        <v>6.9820256932651592E-2</v>
      </c>
      <c r="T746" s="9"/>
      <c r="U746" s="9"/>
      <c r="V746" s="9"/>
      <c r="W746" s="17"/>
      <c r="X746" s="9"/>
    </row>
    <row r="747" spans="2:24">
      <c r="B747" s="9">
        <f t="shared" si="48"/>
        <v>24.833115069605597</v>
      </c>
      <c r="C747" s="9">
        <f t="shared" si="45"/>
        <v>1.3278220538067379E-2</v>
      </c>
      <c r="D747" s="9">
        <f t="shared" si="46"/>
        <v>0.93100416675277431</v>
      </c>
      <c r="E747" s="9">
        <f t="shared" si="47"/>
        <v>6.8995833247225691E-2</v>
      </c>
      <c r="T747" s="9"/>
      <c r="U747" s="9"/>
      <c r="V747" s="9"/>
      <c r="W747" s="17"/>
      <c r="X747" s="9"/>
    </row>
    <row r="748" spans="2:24">
      <c r="B748" s="9">
        <f t="shared" si="48"/>
        <v>24.894919715728953</v>
      </c>
      <c r="C748" s="9">
        <f t="shared" si="45"/>
        <v>1.3156796722100378E-2</v>
      </c>
      <c r="D748" s="9">
        <f t="shared" si="46"/>
        <v>0.9318210670514836</v>
      </c>
      <c r="E748" s="9">
        <f t="shared" si="47"/>
        <v>6.8178932948516402E-2</v>
      </c>
      <c r="T748" s="9"/>
      <c r="U748" s="9"/>
      <c r="V748" s="9"/>
      <c r="W748" s="17"/>
      <c r="X748" s="9"/>
    </row>
    <row r="749" spans="2:24">
      <c r="B749" s="9">
        <f t="shared" si="48"/>
        <v>24.956724361852309</v>
      </c>
      <c r="C749" s="9">
        <f t="shared" si="45"/>
        <v>1.3035985316596435E-2</v>
      </c>
      <c r="D749" s="9">
        <f t="shared" si="46"/>
        <v>0.932630481700502</v>
      </c>
      <c r="E749" s="9">
        <f t="shared" si="47"/>
        <v>6.7369518299497999E-2</v>
      </c>
      <c r="T749" s="9"/>
      <c r="U749" s="9"/>
      <c r="V749" s="9"/>
      <c r="W749" s="17"/>
      <c r="X749" s="9"/>
    </row>
    <row r="750" spans="2:24">
      <c r="B750" s="9">
        <f t="shared" si="48"/>
        <v>25.018529007975665</v>
      </c>
      <c r="C750" s="9">
        <f t="shared" si="45"/>
        <v>1.2915789885129807E-2</v>
      </c>
      <c r="D750" s="9">
        <f t="shared" si="46"/>
        <v>0.9334324486602964</v>
      </c>
      <c r="E750" s="9">
        <f t="shared" si="47"/>
        <v>6.6567551339703601E-2</v>
      </c>
      <c r="T750" s="9"/>
      <c r="U750" s="9"/>
      <c r="V750" s="9"/>
      <c r="W750" s="17"/>
      <c r="X750" s="9"/>
    </row>
    <row r="751" spans="2:24">
      <c r="B751" s="9">
        <f t="shared" si="48"/>
        <v>25.080333654099022</v>
      </c>
      <c r="C751" s="9">
        <f t="shared" si="45"/>
        <v>1.2796213888224954E-2</v>
      </c>
      <c r="D751" s="9">
        <f t="shared" si="46"/>
        <v>0.93422700610839193</v>
      </c>
      <c r="E751" s="9">
        <f t="shared" si="47"/>
        <v>6.5772993891608067E-2</v>
      </c>
      <c r="T751" s="9"/>
      <c r="U751" s="9"/>
      <c r="V751" s="9"/>
      <c r="W751" s="17"/>
      <c r="X751" s="9"/>
    </row>
    <row r="752" spans="2:24">
      <c r="B752" s="9">
        <f t="shared" si="48"/>
        <v>25.142138300222378</v>
      </c>
      <c r="C752" s="9">
        <f t="shared" si="45"/>
        <v>1.2677260683780413E-2</v>
      </c>
      <c r="D752" s="9">
        <f t="shared" si="46"/>
        <v>0.93501419243301664</v>
      </c>
      <c r="E752" s="9">
        <f t="shared" si="47"/>
        <v>6.4985807566983356E-2</v>
      </c>
      <c r="T752" s="9"/>
      <c r="U752" s="9"/>
      <c r="V752" s="9"/>
      <c r="W752" s="17"/>
      <c r="X752" s="9"/>
    </row>
    <row r="753" spans="2:24">
      <c r="B753" s="9">
        <f t="shared" si="48"/>
        <v>25.203942946345734</v>
      </c>
      <c r="C753" s="9">
        <f t="shared" si="45"/>
        <v>1.2558933527508221E-2</v>
      </c>
      <c r="D753" s="9">
        <f t="shared" si="46"/>
        <v>0.93579404622677298</v>
      </c>
      <c r="E753" s="9">
        <f t="shared" si="47"/>
        <v>6.420595377322702E-2</v>
      </c>
      <c r="T753" s="9"/>
      <c r="U753" s="9"/>
      <c r="V753" s="9"/>
      <c r="W753" s="17"/>
      <c r="X753" s="9"/>
    </row>
    <row r="754" spans="2:24">
      <c r="B754" s="9">
        <f t="shared" si="48"/>
        <v>25.26574759246909</v>
      </c>
      <c r="C754" s="9">
        <f t="shared" si="45"/>
        <v>1.2441235573388705E-2</v>
      </c>
      <c r="D754" s="9">
        <f t="shared" si="46"/>
        <v>0.93656660628033395</v>
      </c>
      <c r="E754" s="9">
        <f t="shared" si="47"/>
        <v>6.3433393719666054E-2</v>
      </c>
      <c r="T754" s="9"/>
      <c r="U754" s="9"/>
      <c r="V754" s="9"/>
      <c r="W754" s="17"/>
      <c r="X754" s="9"/>
    </row>
    <row r="755" spans="2:24">
      <c r="B755" s="9">
        <f t="shared" si="48"/>
        <v>25.327552238592446</v>
      </c>
      <c r="C755" s="9">
        <f t="shared" si="45"/>
        <v>1.23241698741404E-2</v>
      </c>
      <c r="D755" s="9">
        <f t="shared" si="46"/>
        <v>0.9373319115761729</v>
      </c>
      <c r="E755" s="9">
        <f t="shared" si="47"/>
        <v>6.2668088423827095E-2</v>
      </c>
      <c r="T755" s="9"/>
      <c r="U755" s="9"/>
      <c r="V755" s="9"/>
      <c r="W755" s="17"/>
      <c r="X755" s="9"/>
    </row>
    <row r="756" spans="2:24">
      <c r="B756" s="9">
        <f t="shared" si="48"/>
        <v>25.389356884715802</v>
      </c>
      <c r="C756" s="9">
        <f t="shared" si="45"/>
        <v>1.2207739381704765E-2</v>
      </c>
      <c r="D756" s="9">
        <f t="shared" si="46"/>
        <v>0.93809000128231745</v>
      </c>
      <c r="E756" s="9">
        <f t="shared" si="47"/>
        <v>6.1909998717682546E-2</v>
      </c>
      <c r="T756" s="9"/>
      <c r="U756" s="9"/>
      <c r="V756" s="9"/>
      <c r="W756" s="17"/>
      <c r="X756" s="9"/>
    </row>
    <row r="757" spans="2:24">
      <c r="B757" s="9">
        <f t="shared" si="48"/>
        <v>25.451161530839158</v>
      </c>
      <c r="C757" s="9">
        <f t="shared" si="45"/>
        <v>1.2091946947745564E-2</v>
      </c>
      <c r="D757" s="9">
        <f t="shared" si="46"/>
        <v>0.93884091474613895</v>
      </c>
      <c r="E757" s="9">
        <f t="shared" si="47"/>
        <v>6.1159085253861045E-2</v>
      </c>
      <c r="T757" s="9"/>
      <c r="U757" s="9"/>
      <c r="V757" s="9"/>
      <c r="W757" s="17"/>
      <c r="X757" s="9"/>
    </row>
    <row r="758" spans="2:24">
      <c r="B758" s="9">
        <f t="shared" si="48"/>
        <v>25.512966176962514</v>
      </c>
      <c r="C758" s="9">
        <f t="shared" si="45"/>
        <v>1.1976795324162548E-2</v>
      </c>
      <c r="D758" s="9">
        <f t="shared" si="46"/>
        <v>0.93958469148816759</v>
      </c>
      <c r="E758" s="9">
        <f t="shared" si="47"/>
        <v>6.0415308511832411E-2</v>
      </c>
      <c r="T758" s="9"/>
      <c r="U758" s="9"/>
      <c r="V758" s="9"/>
      <c r="W758" s="17"/>
      <c r="X758" s="9"/>
    </row>
    <row r="759" spans="2:24">
      <c r="B759" s="9">
        <f t="shared" si="48"/>
        <v>25.574770823085871</v>
      </c>
      <c r="C759" s="9">
        <f t="shared" si="45"/>
        <v>1.1862287163619268E-2</v>
      </c>
      <c r="D759" s="9">
        <f t="shared" si="46"/>
        <v>0.94032137119594528</v>
      </c>
      <c r="E759" s="9">
        <f t="shared" si="47"/>
        <v>5.9678628804054723E-2</v>
      </c>
      <c r="T759" s="9"/>
      <c r="U759" s="9"/>
      <c r="V759" s="9"/>
      <c r="W759" s="17"/>
      <c r="X759" s="9"/>
    </row>
    <row r="760" spans="2:24">
      <c r="B760" s="9">
        <f t="shared" si="48"/>
        <v>25.636575469209227</v>
      </c>
      <c r="C760" s="9">
        <f t="shared" si="45"/>
        <v>1.1748425020084746E-2</v>
      </c>
      <c r="D760" s="9">
        <f t="shared" si="46"/>
        <v>0.94105099371790835</v>
      </c>
      <c r="E760" s="9">
        <f t="shared" si="47"/>
        <v>5.8949006282091654E-2</v>
      </c>
      <c r="T760" s="9"/>
      <c r="U760" s="9"/>
      <c r="V760" s="9"/>
      <c r="W760" s="17"/>
      <c r="X760" s="9"/>
    </row>
    <row r="761" spans="2:24">
      <c r="B761" s="9">
        <f t="shared" si="48"/>
        <v>25.698380115332583</v>
      </c>
      <c r="C761" s="9">
        <f t="shared" si="45"/>
        <v>1.1635211349388689E-2</v>
      </c>
      <c r="D761" s="9">
        <f t="shared" si="46"/>
        <v>0.94177359905730307</v>
      </c>
      <c r="E761" s="9">
        <f t="shared" si="47"/>
        <v>5.8226400942696932E-2</v>
      </c>
      <c r="T761" s="9"/>
      <c r="U761" s="9"/>
      <c r="V761" s="9"/>
      <c r="W761" s="17"/>
      <c r="X761" s="9"/>
    </row>
    <row r="762" spans="2:24">
      <c r="B762" s="9">
        <f t="shared" si="48"/>
        <v>25.760184761455939</v>
      </c>
      <c r="C762" s="9">
        <f t="shared" si="45"/>
        <v>1.1522648509790073E-2</v>
      </c>
      <c r="D762" s="9">
        <f t="shared" si="46"/>
        <v>0.94248922736614205</v>
      </c>
      <c r="E762" s="9">
        <f t="shared" si="47"/>
        <v>5.7510772633857954E-2</v>
      </c>
      <c r="T762" s="9"/>
      <c r="U762" s="9"/>
      <c r="V762" s="9"/>
      <c r="W762" s="17"/>
      <c r="X762" s="9"/>
    </row>
    <row r="763" spans="2:24">
      <c r="B763" s="9">
        <f t="shared" si="48"/>
        <v>25.821989407579295</v>
      </c>
      <c r="C763" s="9">
        <f t="shared" si="45"/>
        <v>1.1410738762558813E-2</v>
      </c>
      <c r="D763" s="9">
        <f t="shared" si="46"/>
        <v>0.94319791893918659</v>
      </c>
      <c r="E763" s="9">
        <f t="shared" si="47"/>
        <v>5.6802081060813414E-2</v>
      </c>
      <c r="T763" s="9"/>
      <c r="U763" s="9"/>
      <c r="V763" s="9"/>
      <c r="W763" s="17"/>
      <c r="X763" s="9"/>
    </row>
    <row r="764" spans="2:24">
      <c r="B764" s="9">
        <f t="shared" si="48"/>
        <v>25.883794053702651</v>
      </c>
      <c r="C764" s="9">
        <f t="shared" si="45"/>
        <v>1.129948427257021E-2</v>
      </c>
      <c r="D764" s="9">
        <f t="shared" si="46"/>
        <v>0.94389971420797392</v>
      </c>
      <c r="E764" s="9">
        <f t="shared" si="47"/>
        <v>5.6100285792026083E-2</v>
      </c>
      <c r="T764" s="9"/>
      <c r="U764" s="9"/>
      <c r="V764" s="9"/>
      <c r="W764" s="17"/>
      <c r="X764" s="9"/>
    </row>
    <row r="765" spans="2:24">
      <c r="B765" s="9">
        <f t="shared" si="48"/>
        <v>25.945598699826007</v>
      </c>
      <c r="C765" s="9">
        <f t="shared" si="45"/>
        <v>1.1188887108911994E-2</v>
      </c>
      <c r="D765" s="9">
        <f t="shared" si="46"/>
        <v>0.94459465373487772</v>
      </c>
      <c r="E765" s="9">
        <f t="shared" si="47"/>
        <v>5.5405346265122279E-2</v>
      </c>
      <c r="T765" s="9"/>
      <c r="U765" s="9"/>
      <c r="V765" s="9"/>
      <c r="W765" s="17"/>
      <c r="X765" s="9"/>
    </row>
    <row r="766" spans="2:24">
      <c r="B766" s="9">
        <f t="shared" si="48"/>
        <v>26.007403345949363</v>
      </c>
      <c r="C766" s="9">
        <f t="shared" si="45"/>
        <v>1.1078949245503652E-2</v>
      </c>
      <c r="D766" s="9">
        <f t="shared" si="46"/>
        <v>0.94528277820720596</v>
      </c>
      <c r="E766" s="9">
        <f t="shared" si="47"/>
        <v>5.4717221792794035E-2</v>
      </c>
      <c r="T766" s="9"/>
      <c r="U766" s="9"/>
      <c r="V766" s="9"/>
      <c r="W766" s="17"/>
      <c r="X766" s="9"/>
    </row>
    <row r="767" spans="2:24">
      <c r="B767" s="9">
        <f t="shared" si="48"/>
        <v>26.06920799207272</v>
      </c>
      <c r="C767" s="9">
        <f t="shared" si="45"/>
        <v>1.0969672561727777E-2</v>
      </c>
      <c r="D767" s="9">
        <f t="shared" si="46"/>
        <v>0.94596412843134048</v>
      </c>
      <c r="E767" s="9">
        <f t="shared" si="47"/>
        <v>5.4035871568659521E-2</v>
      </c>
      <c r="T767" s="9"/>
      <c r="U767" s="9"/>
      <c r="V767" s="9"/>
      <c r="W767" s="17"/>
      <c r="X767" s="9"/>
    </row>
    <row r="768" spans="2:24">
      <c r="B768" s="9">
        <f t="shared" si="48"/>
        <v>26.131012638196076</v>
      </c>
      <c r="C768" s="9">
        <f t="shared" si="45"/>
        <v>1.0861058843073226E-2</v>
      </c>
      <c r="D768" s="9">
        <f t="shared" si="46"/>
        <v>0.94663874532691161</v>
      </c>
      <c r="E768" s="9">
        <f t="shared" si="47"/>
        <v>5.3361254673088387E-2</v>
      </c>
      <c r="T768" s="9"/>
      <c r="U768" s="9"/>
      <c r="V768" s="9"/>
      <c r="W768" s="17"/>
      <c r="X768" s="9"/>
    </row>
    <row r="769" spans="2:24">
      <c r="B769" s="9">
        <f t="shared" si="48"/>
        <v>26.192817284319432</v>
      </c>
      <c r="C769" s="9">
        <f t="shared" si="45"/>
        <v>1.0753109781789756E-2</v>
      </c>
      <c r="D769" s="9">
        <f t="shared" si="46"/>
        <v>0.94730666992101742</v>
      </c>
      <c r="E769" s="9">
        <f t="shared" si="47"/>
        <v>5.2693330078982581E-2</v>
      </c>
      <c r="T769" s="9"/>
      <c r="U769" s="9"/>
      <c r="V769" s="9"/>
      <c r="W769" s="17"/>
      <c r="X769" s="9"/>
    </row>
    <row r="770" spans="2:24">
      <c r="B770" s="9">
        <f t="shared" si="48"/>
        <v>26.254621930442788</v>
      </c>
      <c r="C770" s="9">
        <f t="shared" si="45"/>
        <v>1.0645826977553929E-2</v>
      </c>
      <c r="D770" s="9">
        <f t="shared" si="46"/>
        <v>0.94796794334248002</v>
      </c>
      <c r="E770" s="9">
        <f t="shared" si="47"/>
        <v>5.2032056657519976E-2</v>
      </c>
      <c r="T770" s="9"/>
      <c r="U770" s="9"/>
      <c r="V770" s="9"/>
      <c r="W770" s="17"/>
      <c r="X770" s="9"/>
    </row>
    <row r="771" spans="2:24">
      <c r="B771" s="9">
        <f t="shared" si="48"/>
        <v>26.316426576566144</v>
      </c>
      <c r="C771" s="9">
        <f t="shared" si="45"/>
        <v>1.0539211938145993E-2</v>
      </c>
      <c r="D771" s="9">
        <f t="shared" si="46"/>
        <v>0.94862260681614596</v>
      </c>
      <c r="E771" s="9">
        <f t="shared" si="47"/>
        <v>5.1377393183854037E-2</v>
      </c>
      <c r="T771" s="9"/>
      <c r="U771" s="9"/>
      <c r="V771" s="9"/>
      <c r="W771" s="17"/>
      <c r="X771" s="9"/>
    </row>
    <row r="772" spans="2:24">
      <c r="B772" s="9">
        <f t="shared" si="48"/>
        <v>26.3782312226895</v>
      </c>
      <c r="C772" s="9">
        <f t="shared" si="45"/>
        <v>1.0433266080137511E-2</v>
      </c>
      <c r="D772" s="9">
        <f t="shared" si="46"/>
        <v>0.94927070165722771</v>
      </c>
      <c r="E772" s="9">
        <f t="shared" si="47"/>
        <v>5.0729298342772289E-2</v>
      </c>
      <c r="T772" s="9"/>
      <c r="U772" s="9"/>
      <c r="V772" s="9"/>
      <c r="W772" s="17"/>
      <c r="X772" s="9"/>
    </row>
    <row r="773" spans="2:24">
      <c r="B773" s="9">
        <f t="shared" si="48"/>
        <v>26.440035868812856</v>
      </c>
      <c r="C773" s="9">
        <f t="shared" si="45"/>
        <v>1.0327990729589408E-2</v>
      </c>
      <c r="D773" s="9">
        <f t="shared" si="46"/>
        <v>0.94991226926568717</v>
      </c>
      <c r="E773" s="9">
        <f t="shared" si="47"/>
        <v>5.008773073431283E-2</v>
      </c>
      <c r="T773" s="9"/>
      <c r="U773" s="9"/>
      <c r="V773" s="9"/>
      <c r="W773" s="17"/>
      <c r="X773" s="9"/>
    </row>
    <row r="774" spans="2:24">
      <c r="B774" s="9">
        <f t="shared" si="48"/>
        <v>26.501840514936212</v>
      </c>
      <c r="C774" s="9">
        <f t="shared" si="45"/>
        <v>1.0223387122760236E-2</v>
      </c>
      <c r="D774" s="9">
        <f t="shared" si="46"/>
        <v>0.95054735112066491</v>
      </c>
      <c r="E774" s="9">
        <f t="shared" si="47"/>
        <v>4.9452648879335093E-2</v>
      </c>
      <c r="T774" s="9"/>
      <c r="U774" s="9"/>
      <c r="V774" s="9"/>
      <c r="W774" s="17"/>
      <c r="X774" s="9"/>
    </row>
    <row r="775" spans="2:24">
      <c r="B775" s="9">
        <f t="shared" si="48"/>
        <v>26.563645161059569</v>
      </c>
      <c r="C775" s="9">
        <f t="shared" si="45"/>
        <v>1.0119456406824391E-2</v>
      </c>
      <c r="D775" s="9">
        <f t="shared" si="46"/>
        <v>0.95117598877495091</v>
      </c>
      <c r="E775" s="9">
        <f t="shared" si="47"/>
        <v>4.8824011225049091E-2</v>
      </c>
      <c r="T775" s="9"/>
      <c r="U775" s="9"/>
      <c r="V775" s="9"/>
      <c r="W775" s="17"/>
      <c r="X775" s="9"/>
    </row>
    <row r="776" spans="2:24">
      <c r="B776" s="9">
        <f t="shared" si="48"/>
        <v>26.625449807182925</v>
      </c>
      <c r="C776" s="9">
        <f t="shared" ref="C776:C839" si="49">IFERROR((1/(SQRT(2*PI()*$B$4^2)))*(EXP((-((B776-$B$3)^2))/(2*$B$4^2))),0)</f>
        <v>1.0016199640599948E-2</v>
      </c>
      <c r="D776" s="9">
        <f t="shared" ref="D776:D839" si="50">NORMDIST(B776,$B$3,$B$4,1)</f>
        <v>0.95179822384950197</v>
      </c>
      <c r="E776" s="9">
        <f t="shared" ref="E776:E839" si="51">1-D776</f>
        <v>4.8201776150498032E-2</v>
      </c>
      <c r="T776" s="9"/>
      <c r="U776" s="9"/>
      <c r="V776" s="9"/>
      <c r="W776" s="17"/>
      <c r="X776" s="9"/>
    </row>
    <row r="777" spans="2:24">
      <c r="B777" s="9">
        <f t="shared" ref="B777:B840" si="52">B776+(-$B$7+$B$1007)/1000</f>
        <v>26.687254453306281</v>
      </c>
      <c r="C777" s="9">
        <f t="shared" si="49"/>
        <v>9.9136177952859443E-3</v>
      </c>
      <c r="D777" s="9">
        <f t="shared" si="50"/>
        <v>0.95241409802800292</v>
      </c>
      <c r="E777" s="9">
        <f t="shared" si="51"/>
        <v>4.758590197199708E-2</v>
      </c>
      <c r="T777" s="9"/>
      <c r="U777" s="9"/>
      <c r="V777" s="9"/>
      <c r="W777" s="17"/>
      <c r="X777" s="9"/>
    </row>
    <row r="778" spans="2:24">
      <c r="B778" s="9">
        <f t="shared" si="52"/>
        <v>26.749059099429637</v>
      </c>
      <c r="C778" s="9">
        <f t="shared" si="49"/>
        <v>9.8117117552087782E-3</v>
      </c>
      <c r="D778" s="9">
        <f t="shared" si="50"/>
        <v>0.95302365305147507</v>
      </c>
      <c r="E778" s="9">
        <f t="shared" si="51"/>
        <v>4.6976346948524927E-2</v>
      </c>
      <c r="T778" s="9"/>
      <c r="U778" s="9"/>
      <c r="V778" s="9"/>
      <c r="W778" s="17"/>
      <c r="X778" s="9"/>
    </row>
    <row r="779" spans="2:24">
      <c r="B779" s="9">
        <f t="shared" si="52"/>
        <v>26.810863745552993</v>
      </c>
      <c r="C779" s="9">
        <f t="shared" si="49"/>
        <v>9.7104823185774937E-3</v>
      </c>
      <c r="D779" s="9">
        <f t="shared" si="50"/>
        <v>0.95362693071293059</v>
      </c>
      <c r="E779" s="9">
        <f t="shared" si="51"/>
        <v>4.6373069287069413E-2</v>
      </c>
      <c r="T779" s="9"/>
      <c r="U779" s="9"/>
      <c r="V779" s="9"/>
      <c r="W779" s="17"/>
      <c r="X779" s="9"/>
    </row>
    <row r="780" spans="2:24">
      <c r="B780" s="9">
        <f t="shared" si="52"/>
        <v>26.872668391676349</v>
      </c>
      <c r="C780" s="9">
        <f t="shared" si="49"/>
        <v>9.6099301982476692E-3</v>
      </c>
      <c r="D780" s="9">
        <f t="shared" si="50"/>
        <v>0.95422397285207172</v>
      </c>
      <c r="E780" s="9">
        <f t="shared" si="51"/>
        <v>4.5776027147928278E-2</v>
      </c>
      <c r="T780" s="9"/>
      <c r="U780" s="9"/>
      <c r="V780" s="9"/>
      <c r="W780" s="17"/>
      <c r="X780" s="9"/>
    </row>
    <row r="781" spans="2:24">
      <c r="B781" s="9">
        <f t="shared" si="52"/>
        <v>26.934473037799705</v>
      </c>
      <c r="C781" s="9">
        <f t="shared" si="49"/>
        <v>9.5100560224936643E-3</v>
      </c>
      <c r="D781" s="9">
        <f t="shared" si="50"/>
        <v>0.95481482135004203</v>
      </c>
      <c r="E781" s="9">
        <f t="shared" si="51"/>
        <v>4.5185178649957969E-2</v>
      </c>
      <c r="T781" s="9"/>
      <c r="U781" s="9"/>
      <c r="V781" s="9"/>
      <c r="W781" s="17"/>
      <c r="X781" s="9"/>
    </row>
    <row r="782" spans="2:24">
      <c r="B782" s="9">
        <f t="shared" si="52"/>
        <v>26.996277683923061</v>
      </c>
      <c r="C782" s="9">
        <f t="shared" si="49"/>
        <v>9.4108603357889609E-3</v>
      </c>
      <c r="D782" s="9">
        <f t="shared" si="50"/>
        <v>0.95539951812422097</v>
      </c>
      <c r="E782" s="9">
        <f t="shared" si="51"/>
        <v>4.460048187577903E-2</v>
      </c>
      <c r="T782" s="9"/>
      <c r="U782" s="9"/>
      <c r="V782" s="9"/>
      <c r="W782" s="17"/>
      <c r="X782" s="9"/>
    </row>
    <row r="783" spans="2:24">
      <c r="B783" s="9">
        <f t="shared" si="52"/>
        <v>27.058082330046417</v>
      </c>
      <c r="C783" s="9">
        <f t="shared" si="49"/>
        <v>9.3123435995943124E-3</v>
      </c>
      <c r="D783" s="9">
        <f t="shared" si="50"/>
        <v>0.95597810512307002</v>
      </c>
      <c r="E783" s="9">
        <f t="shared" si="51"/>
        <v>4.4021894876929979E-2</v>
      </c>
      <c r="T783" s="9"/>
      <c r="U783" s="9"/>
      <c r="V783" s="9"/>
      <c r="W783" s="17"/>
      <c r="X783" s="9"/>
    </row>
    <row r="784" spans="2:24">
      <c r="B784" s="9">
        <f t="shared" si="52"/>
        <v>27.119886976169774</v>
      </c>
      <c r="C784" s="9">
        <f t="shared" si="49"/>
        <v>9.2145061931534697E-3</v>
      </c>
      <c r="D784" s="9">
        <f t="shared" si="50"/>
        <v>0.95655062432102589</v>
      </c>
      <c r="E784" s="9">
        <f t="shared" si="51"/>
        <v>4.3449375678974111E-2</v>
      </c>
      <c r="T784" s="9"/>
      <c r="U784" s="9"/>
      <c r="V784" s="9"/>
      <c r="W784" s="17"/>
      <c r="X784" s="9"/>
    </row>
    <row r="785" spans="2:24">
      <c r="B785" s="9">
        <f t="shared" si="52"/>
        <v>27.18169162229313</v>
      </c>
      <c r="C785" s="9">
        <f t="shared" si="49"/>
        <v>9.1173484142962249E-3</v>
      </c>
      <c r="D785" s="9">
        <f t="shared" si="50"/>
        <v>0.95711711771344476</v>
      </c>
      <c r="E785" s="9">
        <f t="shared" si="51"/>
        <v>4.2882882286555235E-2</v>
      </c>
      <c r="T785" s="9"/>
      <c r="U785" s="9"/>
      <c r="V785" s="9"/>
      <c r="W785" s="17"/>
      <c r="X785" s="9"/>
    </row>
    <row r="786" spans="2:24">
      <c r="B786" s="9">
        <f t="shared" si="52"/>
        <v>27.243496268416486</v>
      </c>
      <c r="C786" s="9">
        <f t="shared" si="49"/>
        <v>9.0208704802484628E-3</v>
      </c>
      <c r="D786" s="9">
        <f t="shared" si="50"/>
        <v>0.95767762731159456</v>
      </c>
      <c r="E786" s="9">
        <f t="shared" si="51"/>
        <v>4.2322372688405441E-2</v>
      </c>
      <c r="T786" s="9"/>
      <c r="U786" s="9"/>
      <c r="V786" s="9"/>
      <c r="W786" s="17"/>
      <c r="X786" s="9"/>
    </row>
    <row r="787" spans="2:24">
      <c r="B787" s="9">
        <f t="shared" si="52"/>
        <v>27.305300914539842</v>
      </c>
      <c r="C787" s="9">
        <f t="shared" si="49"/>
        <v>8.9250725284490441E-3</v>
      </c>
      <c r="D787" s="9">
        <f t="shared" si="50"/>
        <v>0.95823219513769919</v>
      </c>
      <c r="E787" s="9">
        <f t="shared" si="51"/>
        <v>4.1767804862300806E-2</v>
      </c>
      <c r="T787" s="9"/>
      <c r="U787" s="9"/>
      <c r="V787" s="9"/>
      <c r="W787" s="17"/>
      <c r="X787" s="9"/>
    </row>
    <row r="788" spans="2:24">
      <c r="B788" s="9">
        <f t="shared" si="52"/>
        <v>27.367105560663198</v>
      </c>
      <c r="C788" s="9">
        <f t="shared" si="49"/>
        <v>8.8299546173731883E-3</v>
      </c>
      <c r="D788" s="9">
        <f t="shared" si="50"/>
        <v>0.95878086322003253</v>
      </c>
      <c r="E788" s="9">
        <f t="shared" si="51"/>
        <v>4.1219136779967469E-2</v>
      </c>
      <c r="T788" s="9"/>
      <c r="U788" s="9"/>
      <c r="V788" s="9"/>
      <c r="W788" s="17"/>
      <c r="X788" s="9"/>
    </row>
    <row r="789" spans="2:24">
      <c r="B789" s="9">
        <f t="shared" si="52"/>
        <v>27.428910206786554</v>
      </c>
      <c r="C789" s="9">
        <f t="shared" si="49"/>
        <v>8.7355167273621467E-3</v>
      </c>
      <c r="D789" s="9">
        <f t="shared" si="50"/>
        <v>0.95932367358806347</v>
      </c>
      <c r="E789" s="9">
        <f t="shared" si="51"/>
        <v>4.0676326411936525E-2</v>
      </c>
      <c r="T789" s="9"/>
      <c r="U789" s="9"/>
      <c r="V789" s="9"/>
      <c r="W789" s="17"/>
      <c r="X789" s="9"/>
    </row>
    <row r="790" spans="2:24">
      <c r="B790" s="9">
        <f t="shared" si="52"/>
        <v>27.49071485290991</v>
      </c>
      <c r="C790" s="9">
        <f t="shared" si="49"/>
        <v>8.6417587614588658E-3</v>
      </c>
      <c r="D790" s="9">
        <f t="shared" si="50"/>
        <v>0.95986066826765326</v>
      </c>
      <c r="E790" s="9">
        <f t="shared" si="51"/>
        <v>4.0139331732346739E-2</v>
      </c>
      <c r="T790" s="9"/>
      <c r="U790" s="9"/>
      <c r="V790" s="9"/>
      <c r="W790" s="17"/>
      <c r="X790" s="9"/>
    </row>
    <row r="791" spans="2:24">
      <c r="B791" s="9">
        <f t="shared" si="52"/>
        <v>27.552519499033266</v>
      </c>
      <c r="C791" s="9">
        <f t="shared" si="49"/>
        <v>8.5486805462494427E-3</v>
      </c>
      <c r="D791" s="9">
        <f t="shared" si="50"/>
        <v>0.96039188927630326</v>
      </c>
      <c r="E791" s="9">
        <f t="shared" si="51"/>
        <v>3.9608110723696743E-2</v>
      </c>
      <c r="T791" s="9"/>
      <c r="U791" s="9"/>
      <c r="V791" s="9"/>
      <c r="W791" s="17"/>
      <c r="X791" s="9"/>
    </row>
    <row r="792" spans="2:24">
      <c r="B792" s="9">
        <f t="shared" si="52"/>
        <v>27.614324145156623</v>
      </c>
      <c r="C792" s="9">
        <f t="shared" si="49"/>
        <v>8.4562818327100792E-3</v>
      </c>
      <c r="D792" s="9">
        <f t="shared" si="50"/>
        <v>0.96091737861845639</v>
      </c>
      <c r="E792" s="9">
        <f t="shared" si="51"/>
        <v>3.9082621381543614E-2</v>
      </c>
      <c r="T792" s="9"/>
      <c r="U792" s="9"/>
      <c r="V792" s="9"/>
      <c r="W792" s="17"/>
      <c r="X792" s="9"/>
    </row>
    <row r="793" spans="2:24">
      <c r="B793" s="9">
        <f t="shared" si="52"/>
        <v>27.676128791279979</v>
      </c>
      <c r="C793" s="9">
        <f t="shared" si="49"/>
        <v>8.364562297059279E-3</v>
      </c>
      <c r="D793" s="9">
        <f t="shared" si="50"/>
        <v>0.9614371782808504</v>
      </c>
      <c r="E793" s="9">
        <f t="shared" si="51"/>
        <v>3.8562821719149598E-2</v>
      </c>
      <c r="T793" s="9"/>
      <c r="U793" s="9"/>
      <c r="V793" s="9"/>
      <c r="W793" s="17"/>
      <c r="X793" s="9"/>
    </row>
    <row r="794" spans="2:24">
      <c r="B794" s="9">
        <f t="shared" si="52"/>
        <v>27.737933437403335</v>
      </c>
      <c r="C794" s="9">
        <f t="shared" si="49"/>
        <v>8.2735215416150677E-3</v>
      </c>
      <c r="D794" s="9">
        <f t="shared" si="50"/>
        <v>0.96195133022792301</v>
      </c>
      <c r="E794" s="9">
        <f t="shared" si="51"/>
        <v>3.8048669772076993E-2</v>
      </c>
      <c r="T794" s="9"/>
      <c r="U794" s="9"/>
      <c r="V794" s="9"/>
      <c r="W794" s="17"/>
      <c r="X794" s="9"/>
    </row>
    <row r="795" spans="2:24">
      <c r="B795" s="9">
        <f t="shared" si="52"/>
        <v>27.799738083526691</v>
      </c>
      <c r="C795" s="9">
        <f t="shared" si="49"/>
        <v>8.1831590956569604E-3</v>
      </c>
      <c r="D795" s="9">
        <f t="shared" si="50"/>
        <v>0.9624598763972726</v>
      </c>
      <c r="E795" s="9">
        <f t="shared" si="51"/>
        <v>3.7540123602727404E-2</v>
      </c>
      <c r="T795" s="9"/>
      <c r="U795" s="9"/>
      <c r="V795" s="9"/>
      <c r="W795" s="17"/>
      <c r="X795" s="9"/>
    </row>
    <row r="796" spans="2:24">
      <c r="B796" s="9">
        <f t="shared" si="52"/>
        <v>27.861542729650047</v>
      </c>
      <c r="C796" s="9">
        <f t="shared" si="49"/>
        <v>8.0934744162924344E-3</v>
      </c>
      <c r="D796" s="9">
        <f t="shared" si="50"/>
        <v>0.96296285869516995</v>
      </c>
      <c r="E796" s="9">
        <f t="shared" si="51"/>
        <v>3.7037141304830046E-2</v>
      </c>
      <c r="T796" s="9"/>
      <c r="U796" s="9"/>
      <c r="V796" s="9"/>
      <c r="W796" s="17"/>
      <c r="X796" s="9"/>
    </row>
    <row r="797" spans="2:24">
      <c r="B797" s="9">
        <f t="shared" si="52"/>
        <v>27.923347375773403</v>
      </c>
      <c r="C797" s="9">
        <f t="shared" si="49"/>
        <v>8.0044668893276792E-3</v>
      </c>
      <c r="D797" s="9">
        <f t="shared" si="50"/>
        <v>0.96346031899212403</v>
      </c>
      <c r="E797" s="9">
        <f t="shared" si="51"/>
        <v>3.6539681007875968E-2</v>
      </c>
      <c r="T797" s="9"/>
      <c r="U797" s="9"/>
      <c r="V797" s="9"/>
      <c r="W797" s="17"/>
      <c r="X797" s="9"/>
    </row>
    <row r="798" spans="2:24">
      <c r="B798" s="9">
        <f t="shared" si="52"/>
        <v>27.985152021896759</v>
      </c>
      <c r="C798" s="9">
        <f t="shared" si="49"/>
        <v>7.9161358301423363E-3</v>
      </c>
      <c r="D798" s="9">
        <f t="shared" si="50"/>
        <v>0.96395229911850366</v>
      </c>
      <c r="E798" s="9">
        <f t="shared" si="51"/>
        <v>3.6047700881496336E-2</v>
      </c>
      <c r="T798" s="9"/>
      <c r="U798" s="9"/>
      <c r="V798" s="9"/>
      <c r="W798" s="17"/>
      <c r="X798" s="9"/>
    </row>
    <row r="799" spans="2:24">
      <c r="B799" s="9">
        <f t="shared" si="52"/>
        <v>28.046956668020115</v>
      </c>
      <c r="C799" s="9">
        <f t="shared" si="49"/>
        <v>7.828480484568039E-3</v>
      </c>
      <c r="D799" s="9">
        <f t="shared" si="50"/>
        <v>0.9644388408602107</v>
      </c>
      <c r="E799" s="9">
        <f t="shared" si="51"/>
        <v>3.55611591397893E-2</v>
      </c>
      <c r="T799" s="9"/>
      <c r="U799" s="9"/>
      <c r="V799" s="9"/>
      <c r="W799" s="17"/>
      <c r="X799" s="9"/>
    </row>
    <row r="800" spans="2:24">
      <c r="B800" s="9">
        <f t="shared" si="52"/>
        <v>28.108761314143472</v>
      </c>
      <c r="C800" s="9">
        <f t="shared" si="49"/>
        <v>7.7415000297704657E-3</v>
      </c>
      <c r="D800" s="9">
        <f t="shared" si="50"/>
        <v>0.96491998595441009</v>
      </c>
      <c r="E800" s="9">
        <f t="shared" si="51"/>
        <v>3.5080014045589913E-2</v>
      </c>
      <c r="T800" s="9"/>
      <c r="U800" s="9"/>
      <c r="V800" s="9"/>
      <c r="W800" s="17"/>
      <c r="X800" s="9"/>
    </row>
    <row r="801" spans="2:24">
      <c r="B801" s="9">
        <f t="shared" si="52"/>
        <v>28.170565960266828</v>
      </c>
      <c r="C801" s="9">
        <f t="shared" si="49"/>
        <v>7.6551935751346901E-3</v>
      </c>
      <c r="D801" s="9">
        <f t="shared" si="50"/>
        <v>0.96539577608531157</v>
      </c>
      <c r="E801" s="9">
        <f t="shared" si="51"/>
        <v>3.4604223914688426E-2</v>
      </c>
      <c r="T801" s="9"/>
      <c r="U801" s="9"/>
      <c r="V801" s="9"/>
      <c r="W801" s="17"/>
      <c r="X801" s="9"/>
    </row>
    <row r="802" spans="2:24">
      <c r="B802" s="9">
        <f t="shared" si="52"/>
        <v>28.232370606390184</v>
      </c>
      <c r="C802" s="9">
        <f t="shared" si="49"/>
        <v>7.5695601631535813E-3</v>
      </c>
      <c r="D802" s="9">
        <f t="shared" si="50"/>
        <v>0.96586625288001027</v>
      </c>
      <c r="E802" s="9">
        <f t="shared" si="51"/>
        <v>3.4133747119989732E-2</v>
      </c>
      <c r="T802" s="9"/>
      <c r="U802" s="9"/>
      <c r="V802" s="9"/>
      <c r="W802" s="17"/>
      <c r="X802" s="9"/>
    </row>
    <row r="803" spans="2:24">
      <c r="B803" s="9">
        <f t="shared" si="52"/>
        <v>28.29417525251354</v>
      </c>
      <c r="C803" s="9">
        <f t="shared" si="49"/>
        <v>7.4845987703190354E-3</v>
      </c>
      <c r="D803" s="9">
        <f t="shared" si="50"/>
        <v>0.96633145790437802</v>
      </c>
      <c r="E803" s="9">
        <f t="shared" si="51"/>
        <v>3.3668542095621978E-2</v>
      </c>
      <c r="T803" s="9"/>
      <c r="U803" s="9"/>
      <c r="V803" s="9"/>
      <c r="W803" s="17"/>
      <c r="X803" s="9"/>
    </row>
    <row r="804" spans="2:24">
      <c r="B804" s="9">
        <f t="shared" si="52"/>
        <v>28.355979898636896</v>
      </c>
      <c r="C804" s="9">
        <f t="shared" si="49"/>
        <v>7.4003083080157713E-3</v>
      </c>
      <c r="D804" s="9">
        <f t="shared" si="50"/>
        <v>0.96679143265901213</v>
      </c>
      <c r="E804" s="9">
        <f t="shared" si="51"/>
        <v>3.3208567340987871E-2</v>
      </c>
      <c r="T804" s="9"/>
      <c r="U804" s="9"/>
      <c r="V804" s="9"/>
      <c r="W804" s="17"/>
      <c r="X804" s="9"/>
    </row>
    <row r="805" spans="2:24">
      <c r="B805" s="9">
        <f t="shared" si="52"/>
        <v>28.417784544760252</v>
      </c>
      <c r="C805" s="9">
        <f t="shared" si="49"/>
        <v>7.3166876234174753E-3</v>
      </c>
      <c r="D805" s="9">
        <f t="shared" si="50"/>
        <v>0.96724621857524062</v>
      </c>
      <c r="E805" s="9">
        <f t="shared" si="51"/>
        <v>3.2753781424759376E-2</v>
      </c>
      <c r="T805" s="9"/>
      <c r="U805" s="9"/>
      <c r="V805" s="9"/>
      <c r="W805" s="17"/>
      <c r="X805" s="9"/>
    </row>
    <row r="806" spans="2:24">
      <c r="B806" s="9">
        <f t="shared" si="52"/>
        <v>28.479589190883608</v>
      </c>
      <c r="C806" s="9">
        <f t="shared" si="49"/>
        <v>7.2337355003850761E-3</v>
      </c>
      <c r="D806" s="9">
        <f t="shared" si="50"/>
        <v>0.96769585701117944</v>
      </c>
      <c r="E806" s="9">
        <f t="shared" si="51"/>
        <v>3.2304142988820561E-2</v>
      </c>
      <c r="T806" s="9"/>
      <c r="U806" s="9"/>
      <c r="V806" s="9"/>
      <c r="W806" s="17"/>
      <c r="X806" s="9"/>
    </row>
    <row r="807" spans="2:24">
      <c r="B807" s="9">
        <f t="shared" si="52"/>
        <v>28.541393837006964</v>
      </c>
      <c r="C807" s="9">
        <f t="shared" si="49"/>
        <v>7.1514506603669176E-3</v>
      </c>
      <c r="D807" s="9">
        <f t="shared" si="50"/>
        <v>0.96814038924784884</v>
      </c>
      <c r="E807" s="9">
        <f t="shared" si="51"/>
        <v>3.1859610752151157E-2</v>
      </c>
      <c r="T807" s="9"/>
      <c r="U807" s="9"/>
      <c r="V807" s="9"/>
      <c r="W807" s="17"/>
      <c r="X807" s="9"/>
    </row>
    <row r="808" spans="2:24">
      <c r="B808" s="9">
        <f t="shared" si="52"/>
        <v>28.603198483130321</v>
      </c>
      <c r="C808" s="9">
        <f t="shared" si="49"/>
        <v>7.0698317633005655E-3</v>
      </c>
      <c r="D808" s="9">
        <f t="shared" si="50"/>
        <v>0.96857985648534273</v>
      </c>
      <c r="E808" s="9">
        <f t="shared" si="51"/>
        <v>3.1420143514657273E-2</v>
      </c>
      <c r="T808" s="9"/>
      <c r="U808" s="9"/>
      <c r="V808" s="9"/>
      <c r="W808" s="17"/>
      <c r="X808" s="9"/>
    </row>
    <row r="809" spans="2:24">
      <c r="B809" s="9">
        <f t="shared" si="52"/>
        <v>28.665003129253677</v>
      </c>
      <c r="C809" s="9">
        <f t="shared" si="49"/>
        <v>6.9888774085160874E-3</v>
      </c>
      <c r="D809" s="9">
        <f t="shared" si="50"/>
        <v>0.96901429983905496</v>
      </c>
      <c r="E809" s="9">
        <f t="shared" si="51"/>
        <v>3.098570016094504E-2</v>
      </c>
      <c r="T809" s="9"/>
      <c r="U809" s="9"/>
      <c r="V809" s="9"/>
      <c r="W809" s="17"/>
      <c r="X809" s="9"/>
    </row>
    <row r="810" spans="2:24">
      <c r="B810" s="9">
        <f t="shared" si="52"/>
        <v>28.726807775377033</v>
      </c>
      <c r="C810" s="9">
        <f t="shared" si="49"/>
        <v>6.9085861356405166E-3</v>
      </c>
      <c r="D810" s="9">
        <f t="shared" si="50"/>
        <v>0.96944376033596291</v>
      </c>
      <c r="E810" s="9">
        <f t="shared" si="51"/>
        <v>3.0556239664037088E-2</v>
      </c>
      <c r="T810" s="9"/>
      <c r="U810" s="9"/>
      <c r="V810" s="9"/>
      <c r="W810" s="17"/>
      <c r="X810" s="9"/>
    </row>
    <row r="811" spans="2:24">
      <c r="B811" s="9">
        <f t="shared" si="52"/>
        <v>28.788612421500389</v>
      </c>
      <c r="C811" s="9">
        <f t="shared" si="49"/>
        <v>6.8289564255033502E-3</v>
      </c>
      <c r="D811" s="9">
        <f t="shared" si="50"/>
        <v>0.96986827891096372</v>
      </c>
      <c r="E811" s="9">
        <f t="shared" si="51"/>
        <v>3.0131721089036279E-2</v>
      </c>
      <c r="T811" s="9"/>
      <c r="U811" s="9"/>
      <c r="V811" s="9"/>
      <c r="W811" s="17"/>
      <c r="X811" s="9"/>
    </row>
    <row r="812" spans="2:24">
      <c r="B812" s="9">
        <f t="shared" si="52"/>
        <v>28.850417067623745</v>
      </c>
      <c r="C812" s="9">
        <f t="shared" si="49"/>
        <v>6.7499867010427962E-3</v>
      </c>
      <c r="D812" s="9">
        <f t="shared" si="50"/>
        <v>0.97028789640326929</v>
      </c>
      <c r="E812" s="9">
        <f t="shared" si="51"/>
        <v>2.971210359673071E-2</v>
      </c>
      <c r="T812" s="9"/>
      <c r="U812" s="9"/>
      <c r="V812" s="9"/>
      <c r="W812" s="17"/>
      <c r="X812" s="9"/>
    </row>
    <row r="813" spans="2:24">
      <c r="B813" s="9">
        <f t="shared" si="52"/>
        <v>28.912221713747101</v>
      </c>
      <c r="C813" s="9">
        <f t="shared" si="49"/>
        <v>6.6716753282126066E-3</v>
      </c>
      <c r="D813" s="9">
        <f t="shared" si="50"/>
        <v>0.97070265355285623</v>
      </c>
      <c r="E813" s="9">
        <f t="shared" si="51"/>
        <v>2.9297346447143768E-2</v>
      </c>
      <c r="T813" s="9"/>
      <c r="U813" s="9"/>
      <c r="V813" s="9"/>
      <c r="W813" s="17"/>
      <c r="X813" s="9"/>
    </row>
    <row r="814" spans="2:24">
      <c r="B814" s="9">
        <f t="shared" si="52"/>
        <v>28.974026359870457</v>
      </c>
      <c r="C814" s="9">
        <f t="shared" si="49"/>
        <v>6.5940206168892375E-3</v>
      </c>
      <c r="D814" s="9">
        <f t="shared" si="50"/>
        <v>0.97111259099697134</v>
      </c>
      <c r="E814" s="9">
        <f t="shared" si="51"/>
        <v>2.8887409003028663E-2</v>
      </c>
      <c r="T814" s="9"/>
      <c r="U814" s="9"/>
      <c r="V814" s="9"/>
      <c r="W814" s="17"/>
      <c r="X814" s="9"/>
    </row>
    <row r="815" spans="2:24">
      <c r="B815" s="9">
        <f t="shared" si="52"/>
        <v>29.035831005993813</v>
      </c>
      <c r="C815" s="9">
        <f t="shared" si="49"/>
        <v>6.51702082177917E-3</v>
      </c>
      <c r="D815" s="9">
        <f t="shared" si="50"/>
        <v>0.97151774926669554</v>
      </c>
      <c r="E815" s="9">
        <f t="shared" si="51"/>
        <v>2.8482250733304459E-2</v>
      </c>
      <c r="T815" s="9"/>
      <c r="U815" s="9"/>
      <c r="V815" s="9"/>
      <c r="W815" s="17"/>
      <c r="X815" s="9"/>
    </row>
    <row r="816" spans="2:24">
      <c r="B816" s="9">
        <f t="shared" si="52"/>
        <v>29.09763565211717</v>
      </c>
      <c r="C816" s="9">
        <f t="shared" si="49"/>
        <v>6.4406741433261621E-3</v>
      </c>
      <c r="D816" s="9">
        <f t="shared" si="50"/>
        <v>0.97191816878356008</v>
      </c>
      <c r="E816" s="9">
        <f t="shared" si="51"/>
        <v>2.8081831216439923E-2</v>
      </c>
      <c r="T816" s="9"/>
      <c r="U816" s="9"/>
      <c r="V816" s="9"/>
      <c r="W816" s="17"/>
      <c r="X816" s="9"/>
    </row>
    <row r="817" spans="2:24">
      <c r="B817" s="9">
        <f t="shared" si="52"/>
        <v>29.159440298240526</v>
      </c>
      <c r="C817" s="9">
        <f t="shared" si="49"/>
        <v>6.3649787286182095E-3</v>
      </c>
      <c r="D817" s="9">
        <f t="shared" si="50"/>
        <v>0.97231388985622169</v>
      </c>
      <c r="E817" s="9">
        <f t="shared" si="51"/>
        <v>2.7686110143778309E-2</v>
      </c>
      <c r="T817" s="9"/>
      <c r="U817" s="9"/>
      <c r="V817" s="9"/>
      <c r="W817" s="17"/>
      <c r="X817" s="9"/>
    </row>
    <row r="818" spans="2:24">
      <c r="B818" s="9">
        <f t="shared" si="52"/>
        <v>29.221244944363882</v>
      </c>
      <c r="C818" s="9">
        <f t="shared" si="49"/>
        <v>6.2899326722940544E-3</v>
      </c>
      <c r="D818" s="9">
        <f t="shared" si="50"/>
        <v>0.97270495267719337</v>
      </c>
      <c r="E818" s="9">
        <f t="shared" si="51"/>
        <v>2.7295047322806631E-2</v>
      </c>
      <c r="T818" s="9"/>
      <c r="U818" s="9"/>
      <c r="V818" s="9"/>
      <c r="W818" s="17"/>
      <c r="X818" s="9"/>
    </row>
    <row r="819" spans="2:24">
      <c r="B819" s="9">
        <f t="shared" si="52"/>
        <v>29.283049590487238</v>
      </c>
      <c r="C819" s="9">
        <f t="shared" si="49"/>
        <v>6.215534017448978E-3</v>
      </c>
      <c r="D819" s="9">
        <f t="shared" si="50"/>
        <v>0.97309139731963101</v>
      </c>
      <c r="E819" s="9">
        <f t="shared" si="51"/>
        <v>2.6908602680368987E-2</v>
      </c>
      <c r="T819" s="9"/>
      <c r="U819" s="9"/>
      <c r="V819" s="9"/>
      <c r="W819" s="17"/>
      <c r="X819" s="9"/>
    </row>
    <row r="820" spans="2:24">
      <c r="B820" s="9">
        <f t="shared" si="52"/>
        <v>29.344854236610594</v>
      </c>
      <c r="C820" s="9">
        <f t="shared" si="49"/>
        <v>6.1417807565397747E-3</v>
      </c>
      <c r="D820" s="9">
        <f t="shared" si="50"/>
        <v>0.97347326373417464</v>
      </c>
      <c r="E820" s="9">
        <f t="shared" si="51"/>
        <v>2.6526736265825357E-2</v>
      </c>
      <c r="T820" s="9"/>
      <c r="U820" s="9"/>
      <c r="V820" s="9"/>
      <c r="W820" s="17"/>
      <c r="X820" s="9"/>
    </row>
    <row r="821" spans="2:24">
      <c r="B821" s="9">
        <f t="shared" si="52"/>
        <v>29.40665888273395</v>
      </c>
      <c r="C821" s="9">
        <f t="shared" si="49"/>
        <v>6.0686708322885809E-3</v>
      </c>
      <c r="D821" s="9">
        <f t="shared" si="50"/>
        <v>0.97385059174584643</v>
      </c>
      <c r="E821" s="9">
        <f t="shared" si="51"/>
        <v>2.6149408254153572E-2</v>
      </c>
      <c r="T821" s="9"/>
      <c r="U821" s="9"/>
      <c r="V821" s="9"/>
      <c r="W821" s="17"/>
      <c r="X821" s="9"/>
    </row>
    <row r="822" spans="2:24">
      <c r="B822" s="9">
        <f t="shared" si="52"/>
        <v>29.468463528857306</v>
      </c>
      <c r="C822" s="9">
        <f t="shared" si="49"/>
        <v>5.996202138585505E-3</v>
      </c>
      <c r="D822" s="9">
        <f t="shared" si="50"/>
        <v>0.97422342105100723</v>
      </c>
      <c r="E822" s="9">
        <f t="shared" si="51"/>
        <v>2.5776578948992768E-2</v>
      </c>
      <c r="T822" s="9"/>
      <c r="U822" s="9"/>
      <c r="V822" s="9"/>
      <c r="W822" s="17"/>
      <c r="X822" s="9"/>
    </row>
    <row r="823" spans="2:24">
      <c r="B823" s="9">
        <f t="shared" si="52"/>
        <v>29.530268174980662</v>
      </c>
      <c r="C823" s="9">
        <f t="shared" si="49"/>
        <v>5.924372521389755E-3</v>
      </c>
      <c r="D823" s="9">
        <f t="shared" si="50"/>
        <v>0.97459179121436346</v>
      </c>
      <c r="E823" s="9">
        <f t="shared" si="51"/>
        <v>2.5408208785636544E-2</v>
      </c>
      <c r="T823" s="9"/>
      <c r="U823" s="9"/>
      <c r="V823" s="9"/>
      <c r="W823" s="17"/>
      <c r="X823" s="9"/>
    </row>
    <row r="824" spans="2:24">
      <c r="B824" s="9">
        <f t="shared" si="52"/>
        <v>29.592072821104018</v>
      </c>
      <c r="C824" s="9">
        <f t="shared" si="49"/>
        <v>5.8531797796291512E-3</v>
      </c>
      <c r="D824" s="9">
        <f t="shared" si="50"/>
        <v>0.97495574166603394</v>
      </c>
      <c r="E824" s="9">
        <f t="shared" si="51"/>
        <v>2.5044258333966063E-2</v>
      </c>
      <c r="T824" s="9"/>
      <c r="U824" s="9"/>
      <c r="V824" s="9"/>
      <c r="W824" s="17"/>
      <c r="X824" s="9"/>
    </row>
    <row r="825" spans="2:24">
      <c r="B825" s="9">
        <f t="shared" si="52"/>
        <v>29.653877467227375</v>
      </c>
      <c r="C825" s="9">
        <f t="shared" si="49"/>
        <v>5.7826216660977802E-3</v>
      </c>
      <c r="D825" s="9">
        <f t="shared" si="50"/>
        <v>0.97531531169867147</v>
      </c>
      <c r="E825" s="9">
        <f t="shared" si="51"/>
        <v>2.4684688301328528E-2</v>
      </c>
      <c r="T825" s="9"/>
      <c r="U825" s="9"/>
      <c r="V825" s="9"/>
      <c r="W825" s="17"/>
      <c r="X825" s="9"/>
    </row>
    <row r="826" spans="2:24">
      <c r="B826" s="9">
        <f t="shared" si="52"/>
        <v>29.715682113350731</v>
      </c>
      <c r="C826" s="9">
        <f t="shared" si="49"/>
        <v>5.7126958883516685E-3</v>
      </c>
      <c r="D826" s="9">
        <f t="shared" si="50"/>
        <v>0.97567054046463775</v>
      </c>
      <c r="E826" s="9">
        <f t="shared" si="51"/>
        <v>2.4329459535362252E-2</v>
      </c>
      <c r="T826" s="9"/>
      <c r="U826" s="9"/>
      <c r="V826" s="9"/>
      <c r="W826" s="17"/>
      <c r="X826" s="9"/>
    </row>
    <row r="827" spans="2:24">
      <c r="B827" s="9">
        <f t="shared" si="52"/>
        <v>29.777486759474087</v>
      </c>
      <c r="C827" s="9">
        <f t="shared" si="49"/>
        <v>5.6434001096022385E-3</v>
      </c>
      <c r="D827" s="9">
        <f t="shared" si="50"/>
        <v>0.97602146697323633</v>
      </c>
      <c r="E827" s="9">
        <f t="shared" si="51"/>
        <v>2.3978533026763671E-2</v>
      </c>
      <c r="T827" s="9"/>
      <c r="U827" s="9"/>
      <c r="V827" s="9"/>
      <c r="W827" s="17"/>
      <c r="X827" s="9"/>
    </row>
    <row r="828" spans="2:24">
      <c r="B828" s="9">
        <f t="shared" si="52"/>
        <v>29.839291405597443</v>
      </c>
      <c r="C828" s="9">
        <f t="shared" si="49"/>
        <v>5.5747319496074086E-3</v>
      </c>
      <c r="D828" s="9">
        <f t="shared" si="50"/>
        <v>0.97636813008799839</v>
      </c>
      <c r="E828" s="9">
        <f t="shared" si="51"/>
        <v>2.3631869912001613E-2</v>
      </c>
      <c r="T828" s="9"/>
      <c r="U828" s="9"/>
      <c r="V828" s="9"/>
      <c r="W828" s="17"/>
      <c r="X828" s="9"/>
    </row>
    <row r="829" spans="2:24">
      <c r="B829" s="9">
        <f t="shared" si="52"/>
        <v>29.901096051720799</v>
      </c>
      <c r="C829" s="9">
        <f t="shared" si="49"/>
        <v>5.5066889855601509E-3</v>
      </c>
      <c r="D829" s="9">
        <f t="shared" si="50"/>
        <v>0.97671056852402571</v>
      </c>
      <c r="E829" s="9">
        <f t="shared" si="51"/>
        <v>2.3289431475974287E-2</v>
      </c>
      <c r="T829" s="9"/>
      <c r="U829" s="9"/>
      <c r="V829" s="9"/>
      <c r="W829" s="17"/>
      <c r="X829" s="9"/>
    </row>
    <row r="830" spans="2:24">
      <c r="B830" s="9">
        <f t="shared" si="52"/>
        <v>29.962900697844155</v>
      </c>
      <c r="C830" s="9">
        <f t="shared" si="49"/>
        <v>5.4392687529743163E-3</v>
      </c>
      <c r="D830" s="9">
        <f t="shared" si="50"/>
        <v>0.97704882084538702</v>
      </c>
      <c r="E830" s="9">
        <f t="shared" si="51"/>
        <v>2.2951179154612977E-2</v>
      </c>
      <c r="T830" s="9"/>
      <c r="U830" s="9"/>
      <c r="V830" s="9"/>
      <c r="W830" s="17"/>
      <c r="X830" s="9"/>
    </row>
    <row r="831" spans="2:24">
      <c r="B831" s="9">
        <f t="shared" si="52"/>
        <v>30.024705343967511</v>
      </c>
      <c r="C831" s="9">
        <f t="shared" si="49"/>
        <v>5.3724687465675977E-3</v>
      </c>
      <c r="D831" s="9">
        <f t="shared" si="50"/>
        <v>0.97738292546256789</v>
      </c>
      <c r="E831" s="9">
        <f t="shared" si="51"/>
        <v>2.2617074537432114E-2</v>
      </c>
      <c r="T831" s="9"/>
      <c r="U831" s="9"/>
      <c r="V831" s="9"/>
      <c r="W831" s="17"/>
      <c r="X831" s="9"/>
    </row>
    <row r="832" spans="2:24">
      <c r="B832" s="9">
        <f t="shared" si="52"/>
        <v>30.086509990090867</v>
      </c>
      <c r="C832" s="9">
        <f t="shared" si="49"/>
        <v>5.3062864211414432E-3</v>
      </c>
      <c r="D832" s="9">
        <f t="shared" si="50"/>
        <v>0.97771292062997928</v>
      </c>
      <c r="E832" s="9">
        <f t="shared" si="51"/>
        <v>2.2287079370020724E-2</v>
      </c>
      <c r="T832" s="9"/>
      <c r="U832" s="9"/>
      <c r="V832" s="9"/>
      <c r="W832" s="17"/>
      <c r="X832" s="9"/>
    </row>
    <row r="833" spans="2:24">
      <c r="B833" s="9">
        <f t="shared" si="52"/>
        <v>30.148314636214224</v>
      </c>
      <c r="C833" s="9">
        <f t="shared" si="49"/>
        <v>5.2407191924577195E-3</v>
      </c>
      <c r="D833" s="9">
        <f t="shared" si="50"/>
        <v>0.97803884444351519</v>
      </c>
      <c r="E833" s="9">
        <f t="shared" si="51"/>
        <v>2.1961155556484813E-2</v>
      </c>
      <c r="T833" s="9"/>
      <c r="U833" s="9"/>
      <c r="V833" s="9"/>
      <c r="W833" s="17"/>
      <c r="X833" s="9"/>
    </row>
    <row r="834" spans="2:24">
      <c r="B834" s="9">
        <f t="shared" si="52"/>
        <v>30.21011928233758</v>
      </c>
      <c r="C834" s="9">
        <f t="shared" si="49"/>
        <v>5.1757644381120581E-3</v>
      </c>
      <c r="D834" s="9">
        <f t="shared" si="50"/>
        <v>0.97836073483816821</v>
      </c>
      <c r="E834" s="9">
        <f t="shared" si="51"/>
        <v>2.1639265161831789E-2</v>
      </c>
      <c r="T834" s="9"/>
      <c r="U834" s="9"/>
      <c r="V834" s="9"/>
      <c r="W834" s="17"/>
      <c r="X834" s="9"/>
    </row>
    <row r="835" spans="2:24">
      <c r="B835" s="9">
        <f t="shared" si="52"/>
        <v>30.271923928460936</v>
      </c>
      <c r="C835" s="9">
        <f t="shared" si="49"/>
        <v>5.1114194984036351E-3</v>
      </c>
      <c r="D835" s="9">
        <f t="shared" si="50"/>
        <v>0.97867862958569696</v>
      </c>
      <c r="E835" s="9">
        <f t="shared" si="51"/>
        <v>2.1321370414303042E-2</v>
      </c>
      <c r="T835" s="9"/>
      <c r="U835" s="9"/>
      <c r="V835" s="9"/>
      <c r="W835" s="17"/>
      <c r="X835" s="9"/>
    </row>
    <row r="836" spans="2:24">
      <c r="B836" s="9">
        <f t="shared" si="52"/>
        <v>30.333728574584292</v>
      </c>
      <c r="C836" s="9">
        <f t="shared" si="49"/>
        <v>5.0476816772012691E-3</v>
      </c>
      <c r="D836" s="9">
        <f t="shared" si="50"/>
        <v>0.97899256629234788</v>
      </c>
      <c r="E836" s="9">
        <f t="shared" si="51"/>
        <v>2.1007433707652123E-2</v>
      </c>
      <c r="T836" s="9"/>
      <c r="U836" s="9"/>
      <c r="V836" s="9"/>
      <c r="W836" s="17"/>
      <c r="X836" s="9"/>
    </row>
    <row r="837" spans="2:24">
      <c r="B837" s="9">
        <f t="shared" si="52"/>
        <v>30.395533220707648</v>
      </c>
      <c r="C837" s="9">
        <f t="shared" si="49"/>
        <v>4.9845482428056854E-3</v>
      </c>
      <c r="D837" s="9">
        <f t="shared" si="50"/>
        <v>0.97930258239663037</v>
      </c>
      <c r="E837" s="9">
        <f t="shared" si="51"/>
        <v>2.0697417603369628E-2</v>
      </c>
      <c r="T837" s="9"/>
      <c r="U837" s="9"/>
      <c r="V837" s="9"/>
      <c r="W837" s="17"/>
      <c r="X837" s="9"/>
    </row>
    <row r="838" spans="2:24">
      <c r="B838" s="9">
        <f t="shared" si="52"/>
        <v>30.457337866831004</v>
      </c>
      <c r="C838" s="9">
        <f t="shared" si="49"/>
        <v>4.9220164288078074E-3</v>
      </c>
      <c r="D838" s="9">
        <f t="shared" si="50"/>
        <v>0.97960871516714587</v>
      </c>
      <c r="E838" s="9">
        <f t="shared" si="51"/>
        <v>2.0391284832854129E-2</v>
      </c>
      <c r="T838" s="9"/>
      <c r="U838" s="9"/>
      <c r="V838" s="9"/>
      <c r="W838" s="17"/>
      <c r="X838" s="9"/>
    </row>
    <row r="839" spans="2:24">
      <c r="B839" s="9">
        <f t="shared" si="52"/>
        <v>30.51914251295436</v>
      </c>
      <c r="C839" s="9">
        <f t="shared" si="49"/>
        <v>4.8600834349428997E-3</v>
      </c>
      <c r="D839" s="9">
        <f t="shared" si="50"/>
        <v>0.97991100170046685</v>
      </c>
      <c r="E839" s="9">
        <f t="shared" si="51"/>
        <v>2.0088998299533145E-2</v>
      </c>
      <c r="T839" s="9"/>
      <c r="U839" s="9"/>
      <c r="V839" s="9"/>
      <c r="W839" s="17"/>
      <c r="X839" s="9"/>
    </row>
    <row r="840" spans="2:24">
      <c r="B840" s="9">
        <f t="shared" si="52"/>
        <v>30.580947159077716</v>
      </c>
      <c r="C840" s="9">
        <f t="shared" ref="C840:C903" si="53">IFERROR((1/(SQRT(2*PI()*$B$4^2)))*(EXP((-((B840-$B$3)^2))/(2*$B$4^2))),0)</f>
        <v>4.7987464279404491E-3</v>
      </c>
      <c r="D840" s="9">
        <f t="shared" ref="D840:D903" si="54">NORMDIST(B840,$B$3,$B$4,1)</f>
        <v>0.9802094789190734</v>
      </c>
      <c r="E840" s="9">
        <f t="shared" ref="E840:E903" si="55">1-D840</f>
        <v>1.9790521080926604E-2</v>
      </c>
      <c r="T840" s="9"/>
      <c r="U840" s="9"/>
      <c r="V840" s="9"/>
      <c r="W840" s="17"/>
      <c r="X840" s="9"/>
    </row>
    <row r="841" spans="2:24">
      <c r="B841" s="9">
        <f t="shared" ref="B841:B904" si="56">B840+(-$B$7+$B$1007)/1000</f>
        <v>30.642751805201073</v>
      </c>
      <c r="C841" s="9">
        <f t="shared" si="53"/>
        <v>4.7380025423696187E-3</v>
      </c>
      <c r="D841" s="9">
        <f t="shared" si="54"/>
        <v>0.98050418356933777</v>
      </c>
      <c r="E841" s="9">
        <f t="shared" si="55"/>
        <v>1.9495816430662227E-2</v>
      </c>
      <c r="T841" s="9"/>
      <c r="U841" s="9"/>
      <c r="V841" s="9"/>
      <c r="W841" s="17"/>
      <c r="X841" s="9"/>
    </row>
    <row r="842" spans="2:24">
      <c r="B842" s="9">
        <f t="shared" si="56"/>
        <v>30.704556451324429</v>
      </c>
      <c r="C842" s="9">
        <f t="shared" si="53"/>
        <v>4.6778488814801693E-3</v>
      </c>
      <c r="D842" s="9">
        <f t="shared" si="54"/>
        <v>0.98079515221956259</v>
      </c>
      <c r="E842" s="9">
        <f t="shared" si="55"/>
        <v>1.9204847780437406E-2</v>
      </c>
      <c r="T842" s="9"/>
      <c r="U842" s="9"/>
      <c r="V842" s="9"/>
      <c r="W842" s="17"/>
      <c r="X842" s="9"/>
    </row>
    <row r="843" spans="2:24">
      <c r="B843" s="9">
        <f t="shared" si="56"/>
        <v>30.766361097447785</v>
      </c>
      <c r="C843" s="9">
        <f t="shared" si="53"/>
        <v>4.6182825180386845E-3</v>
      </c>
      <c r="D843" s="9">
        <f t="shared" si="54"/>
        <v>0.98108242125807177</v>
      </c>
      <c r="E843" s="9">
        <f t="shared" si="55"/>
        <v>1.8917578741928232E-2</v>
      </c>
      <c r="T843" s="9"/>
      <c r="U843" s="9"/>
      <c r="V843" s="9"/>
      <c r="W843" s="17"/>
      <c r="X843" s="9"/>
    </row>
    <row r="844" spans="2:24">
      <c r="B844" s="9">
        <f t="shared" si="56"/>
        <v>30.828165743571141</v>
      </c>
      <c r="C844" s="9">
        <f t="shared" si="53"/>
        <v>4.5593004951599734E-3</v>
      </c>
      <c r="D844" s="9">
        <f t="shared" si="54"/>
        <v>0.98136602689135266</v>
      </c>
      <c r="E844" s="9">
        <f t="shared" si="55"/>
        <v>1.8633973108647339E-2</v>
      </c>
      <c r="T844" s="9"/>
      <c r="U844" s="9"/>
      <c r="V844" s="9"/>
      <c r="W844" s="17"/>
      <c r="X844" s="9"/>
    </row>
    <row r="845" spans="2:24">
      <c r="B845" s="9">
        <f t="shared" si="56"/>
        <v>30.889970389694497</v>
      </c>
      <c r="C845" s="9">
        <f t="shared" si="53"/>
        <v>4.5008998271335509E-3</v>
      </c>
      <c r="D845" s="9">
        <f t="shared" si="54"/>
        <v>0.9816460051422482</v>
      </c>
      <c r="E845" s="9">
        <f t="shared" si="55"/>
        <v>1.8353994857751799E-2</v>
      </c>
      <c r="T845" s="9"/>
      <c r="U845" s="9"/>
      <c r="V845" s="9"/>
      <c r="W845" s="17"/>
      <c r="X845" s="9"/>
    </row>
    <row r="846" spans="2:24">
      <c r="B846" s="9">
        <f t="shared" si="56"/>
        <v>30.951775035817853</v>
      </c>
      <c r="C846" s="9">
        <f t="shared" si="53"/>
        <v>4.44307750024502E-3</v>
      </c>
      <c r="D846" s="9">
        <f t="shared" si="54"/>
        <v>0.98192239184820007</v>
      </c>
      <c r="E846" s="9">
        <f t="shared" si="55"/>
        <v>1.8077608151799929E-2</v>
      </c>
      <c r="T846" s="9"/>
      <c r="U846" s="9"/>
      <c r="V846" s="9"/>
      <c r="W846" s="17"/>
      <c r="X846" s="9"/>
    </row>
    <row r="847" spans="2:24">
      <c r="B847" s="9">
        <f t="shared" si="56"/>
        <v>31.013579681941209</v>
      </c>
      <c r="C847" s="9">
        <f t="shared" si="53"/>
        <v>4.385830473592295E-3</v>
      </c>
      <c r="D847" s="9">
        <f t="shared" si="54"/>
        <v>0.98219522265954451</v>
      </c>
      <c r="E847" s="9">
        <f t="shared" si="55"/>
        <v>1.7804777340455491E-2</v>
      </c>
      <c r="T847" s="9"/>
      <c r="U847" s="9"/>
      <c r="V847" s="9"/>
      <c r="W847" s="17"/>
      <c r="X847" s="9"/>
    </row>
    <row r="848" spans="2:24">
      <c r="B848" s="9">
        <f t="shared" si="56"/>
        <v>31.075384328064565</v>
      </c>
      <c r="C848" s="9">
        <f t="shared" si="53"/>
        <v>4.3291556798964763E-3</v>
      </c>
      <c r="D848" s="9">
        <f t="shared" si="54"/>
        <v>0.98246453303785741</v>
      </c>
      <c r="E848" s="9">
        <f t="shared" si="55"/>
        <v>1.7535466962142587E-2</v>
      </c>
      <c r="T848" s="9"/>
      <c r="U848" s="9"/>
      <c r="V848" s="9"/>
      <c r="W848" s="17"/>
      <c r="X848" s="9"/>
    </row>
    <row r="849" spans="2:24">
      <c r="B849" s="9">
        <f t="shared" si="56"/>
        <v>31.137188974187922</v>
      </c>
      <c r="C849" s="9">
        <f t="shared" si="53"/>
        <v>4.273050026307337E-3</v>
      </c>
      <c r="D849" s="9">
        <f t="shared" si="54"/>
        <v>0.98273035825434729</v>
      </c>
      <c r="E849" s="9">
        <f t="shared" si="55"/>
        <v>1.7269641745652708E-2</v>
      </c>
      <c r="T849" s="9"/>
      <c r="U849" s="9"/>
      <c r="V849" s="9"/>
      <c r="W849" s="17"/>
      <c r="X849" s="9"/>
    </row>
    <row r="850" spans="2:24">
      <c r="B850" s="9">
        <f t="shared" si="56"/>
        <v>31.198993620311278</v>
      </c>
      <c r="C850" s="9">
        <f t="shared" si="53"/>
        <v>4.2175103952032328E-3</v>
      </c>
      <c r="D850" s="9">
        <f t="shared" si="54"/>
        <v>0.9829927333883004</v>
      </c>
      <c r="E850" s="9">
        <f t="shared" si="55"/>
        <v>1.7007266611699601E-2</v>
      </c>
      <c r="T850" s="9"/>
      <c r="U850" s="9"/>
      <c r="V850" s="9"/>
      <c r="W850" s="17"/>
      <c r="X850" s="9"/>
    </row>
    <row r="851" spans="2:24">
      <c r="B851" s="9">
        <f t="shared" si="56"/>
        <v>31.260798266434634</v>
      </c>
      <c r="C851" s="9">
        <f t="shared" si="53"/>
        <v>4.1625336449853901E-3</v>
      </c>
      <c r="D851" s="9">
        <f t="shared" si="54"/>
        <v>0.98325169332557538</v>
      </c>
      <c r="E851" s="9">
        <f t="shared" si="55"/>
        <v>1.6748306674424618E-2</v>
      </c>
      <c r="T851" s="9"/>
      <c r="U851" s="9"/>
      <c r="V851" s="9"/>
      <c r="W851" s="17"/>
      <c r="X851" s="9"/>
    </row>
    <row r="852" spans="2:24">
      <c r="B852" s="9">
        <f t="shared" si="56"/>
        <v>31.32260291255799</v>
      </c>
      <c r="C852" s="9">
        <f t="shared" si="53"/>
        <v>4.1081166108664097E-3</v>
      </c>
      <c r="D852" s="9">
        <f t="shared" si="54"/>
        <v>0.98350727275714411</v>
      </c>
      <c r="E852" s="9">
        <f t="shared" si="55"/>
        <v>1.6492727242855887E-2</v>
      </c>
      <c r="T852" s="9"/>
      <c r="U852" s="9"/>
      <c r="V852" s="9"/>
      <c r="W852" s="17"/>
      <c r="X852" s="9"/>
    </row>
    <row r="853" spans="2:24">
      <c r="B853" s="9">
        <f t="shared" si="56"/>
        <v>31.384407558681346</v>
      </c>
      <c r="C853" s="9">
        <f t="shared" si="53"/>
        <v>4.0542561056529291E-3</v>
      </c>
      <c r="D853" s="9">
        <f t="shared" si="54"/>
        <v>0.9837595061776836</v>
      </c>
      <c r="E853" s="9">
        <f t="shared" si="55"/>
        <v>1.6240493822316404E-2</v>
      </c>
      <c r="T853" s="9"/>
      <c r="U853" s="9"/>
      <c r="V853" s="9"/>
      <c r="W853" s="17"/>
      <c r="X853" s="9"/>
    </row>
    <row r="854" spans="2:24">
      <c r="B854" s="9">
        <f t="shared" si="56"/>
        <v>31.446212204804702</v>
      </c>
      <c r="C854" s="9">
        <f t="shared" si="53"/>
        <v>4.0009489205223006E-3</v>
      </c>
      <c r="D854" s="9">
        <f t="shared" si="54"/>
        <v>0.98400842788421583</v>
      </c>
      <c r="E854" s="9">
        <f t="shared" si="55"/>
        <v>1.5991572115784169E-2</v>
      </c>
      <c r="T854" s="9"/>
      <c r="U854" s="9"/>
      <c r="V854" s="9"/>
      <c r="W854" s="17"/>
      <c r="X854" s="9"/>
    </row>
    <row r="855" spans="2:24">
      <c r="B855" s="9">
        <f t="shared" si="56"/>
        <v>31.508016850928058</v>
      </c>
      <c r="C855" s="9">
        <f t="shared" si="53"/>
        <v>3.9481918257932179E-3</v>
      </c>
      <c r="D855" s="9">
        <f t="shared" si="54"/>
        <v>0.98425407197479242</v>
      </c>
      <c r="E855" s="9">
        <f t="shared" si="55"/>
        <v>1.5745928025207578E-2</v>
      </c>
      <c r="T855" s="9"/>
      <c r="U855" s="9"/>
      <c r="V855" s="9"/>
      <c r="W855" s="17"/>
      <c r="X855" s="9"/>
    </row>
    <row r="856" spans="2:24">
      <c r="B856" s="9">
        <f t="shared" si="56"/>
        <v>31.569821497051414</v>
      </c>
      <c r="C856" s="9">
        <f t="shared" si="53"/>
        <v>3.8959815716901759E-3</v>
      </c>
      <c r="D856" s="9">
        <f t="shared" si="54"/>
        <v>0.98449647234723314</v>
      </c>
      <c r="E856" s="9">
        <f t="shared" si="55"/>
        <v>1.5503527652766858E-2</v>
      </c>
      <c r="T856" s="9"/>
      <c r="U856" s="9"/>
      <c r="V856" s="9"/>
      <c r="W856" s="17"/>
      <c r="X856" s="9"/>
    </row>
    <row r="857" spans="2:24">
      <c r="B857" s="9">
        <f t="shared" si="56"/>
        <v>31.631626143174771</v>
      </c>
      <c r="C857" s="9">
        <f t="shared" si="53"/>
        <v>3.84431488910168E-3</v>
      </c>
      <c r="D857" s="9">
        <f t="shared" si="54"/>
        <v>0.98473566269790336</v>
      </c>
      <c r="E857" s="9">
        <f t="shared" si="55"/>
        <v>1.5264337302096642E-2</v>
      </c>
      <c r="T857" s="9"/>
      <c r="U857" s="9"/>
      <c r="V857" s="9"/>
      <c r="W857" s="17"/>
      <c r="X857" s="9"/>
    </row>
    <row r="858" spans="2:24">
      <c r="B858" s="9">
        <f t="shared" si="56"/>
        <v>31.693430789298127</v>
      </c>
      <c r="C858" s="9">
        <f t="shared" si="53"/>
        <v>3.7931884903321094E-3</v>
      </c>
      <c r="D858" s="9">
        <f t="shared" si="54"/>
        <v>0.98497167652054429</v>
      </c>
      <c r="E858" s="9">
        <f t="shared" si="55"/>
        <v>1.5028323479455707E-2</v>
      </c>
      <c r="T858" s="9"/>
      <c r="U858" s="9"/>
      <c r="V858" s="9"/>
      <c r="W858" s="17"/>
      <c r="X858" s="9"/>
    </row>
    <row r="859" spans="2:24">
      <c r="B859" s="9">
        <f t="shared" si="56"/>
        <v>31.755235435421483</v>
      </c>
      <c r="C859" s="9">
        <f t="shared" si="53"/>
        <v>3.742599069847152E-3</v>
      </c>
      <c r="D859" s="9">
        <f t="shared" si="54"/>
        <v>0.98520454710514771</v>
      </c>
      <c r="E859" s="9">
        <f t="shared" si="55"/>
        <v>1.479545289485229E-2</v>
      </c>
      <c r="T859" s="9"/>
      <c r="U859" s="9"/>
      <c r="V859" s="9"/>
      <c r="W859" s="17"/>
      <c r="X859" s="9"/>
    </row>
    <row r="860" spans="2:24">
      <c r="B860" s="9">
        <f t="shared" si="56"/>
        <v>31.817040081544839</v>
      </c>
      <c r="C860" s="9">
        <f t="shared" si="53"/>
        <v>3.6925433050127216E-3</v>
      </c>
      <c r="D860" s="9">
        <f t="shared" si="54"/>
        <v>0.98543430753687555</v>
      </c>
      <c r="E860" s="9">
        <f t="shared" si="55"/>
        <v>1.4565692463124447E-2</v>
      </c>
      <c r="T860" s="9"/>
      <c r="U860" s="9"/>
      <c r="V860" s="9"/>
      <c r="W860" s="17"/>
      <c r="X860" s="9"/>
    </row>
    <row r="861" spans="2:24">
      <c r="B861" s="9">
        <f t="shared" si="56"/>
        <v>31.878844727668195</v>
      </c>
      <c r="C861" s="9">
        <f t="shared" si="53"/>
        <v>3.6430178568272833E-3</v>
      </c>
      <c r="D861" s="9">
        <f t="shared" si="54"/>
        <v>0.98566099069502555</v>
      </c>
      <c r="E861" s="9">
        <f t="shared" si="55"/>
        <v>1.4339009304974448E-2</v>
      </c>
      <c r="T861" s="9"/>
      <c r="U861" s="9"/>
      <c r="V861" s="9"/>
      <c r="W861" s="17"/>
      <c r="X861" s="9"/>
    </row>
    <row r="862" spans="2:24">
      <c r="B862" s="9">
        <f t="shared" si="56"/>
        <v>31.940649373791551</v>
      </c>
      <c r="C862" s="9">
        <f t="shared" si="53"/>
        <v>3.5940193706474909E-3</v>
      </c>
      <c r="D862" s="9">
        <f t="shared" si="54"/>
        <v>0.98588462925204379</v>
      </c>
      <c r="E862" s="9">
        <f t="shared" si="55"/>
        <v>1.4115370747956213E-2</v>
      </c>
      <c r="T862" s="9"/>
      <c r="U862" s="9"/>
      <c r="V862" s="9"/>
      <c r="W862" s="17"/>
      <c r="X862" s="9"/>
    </row>
    <row r="863" spans="2:24">
      <c r="B863" s="9">
        <f t="shared" si="56"/>
        <v>32.002454019914907</v>
      </c>
      <c r="C863" s="9">
        <f t="shared" si="53"/>
        <v>3.5455444769070927E-3</v>
      </c>
      <c r="D863" s="9">
        <f t="shared" si="54"/>
        <v>0.98610525567257712</v>
      </c>
      <c r="E863" s="9">
        <f t="shared" si="55"/>
        <v>1.3894744327422881E-2</v>
      </c>
      <c r="T863" s="9"/>
      <c r="U863" s="9"/>
      <c r="V863" s="9"/>
      <c r="W863" s="17"/>
      <c r="X863" s="9"/>
    </row>
    <row r="864" spans="2:24">
      <c r="B864" s="9">
        <f t="shared" si="56"/>
        <v>32.064258666038263</v>
      </c>
      <c r="C864" s="9">
        <f t="shared" si="53"/>
        <v>3.4975897918289949E-3</v>
      </c>
      <c r="D864" s="9">
        <f t="shared" si="54"/>
        <v>0.98632290221257679</v>
      </c>
      <c r="E864" s="9">
        <f t="shared" si="55"/>
        <v>1.3677097787423209E-2</v>
      </c>
      <c r="T864" s="9"/>
      <c r="U864" s="9"/>
      <c r="V864" s="9"/>
      <c r="W864" s="17"/>
      <c r="X864" s="9"/>
    </row>
    <row r="865" spans="2:24">
      <c r="B865" s="9">
        <f t="shared" si="56"/>
        <v>32.126063312161619</v>
      </c>
      <c r="C865" s="9">
        <f t="shared" si="53"/>
        <v>3.4501519181304391E-3</v>
      </c>
      <c r="D865" s="9">
        <f t="shared" si="54"/>
        <v>0.98653760091843812</v>
      </c>
      <c r="E865" s="9">
        <f t="shared" si="55"/>
        <v>1.3462399081561882E-2</v>
      </c>
      <c r="T865" s="9"/>
      <c r="U865" s="9"/>
      <c r="V865" s="9"/>
      <c r="W865" s="17"/>
      <c r="X865" s="9"/>
    </row>
    <row r="866" spans="2:24">
      <c r="B866" s="9">
        <f t="shared" si="56"/>
        <v>32.187867958284976</v>
      </c>
      <c r="C866" s="9">
        <f t="shared" si="53"/>
        <v>3.4032274457212108E-3</v>
      </c>
      <c r="D866" s="9">
        <f t="shared" si="54"/>
        <v>0.98674938362619047</v>
      </c>
      <c r="E866" s="9">
        <f t="shared" si="55"/>
        <v>1.3250616373809532E-2</v>
      </c>
      <c r="T866" s="9"/>
      <c r="U866" s="9"/>
      <c r="V866" s="9"/>
      <c r="W866" s="17"/>
      <c r="X866" s="9"/>
    </row>
    <row r="867" spans="2:24">
      <c r="B867" s="9">
        <f t="shared" si="56"/>
        <v>32.249672604408332</v>
      </c>
      <c r="C867" s="9">
        <f t="shared" si="53"/>
        <v>3.3568129523948343E-3</v>
      </c>
      <c r="D867" s="9">
        <f t="shared" si="54"/>
        <v>0.9869582819607251</v>
      </c>
      <c r="E867" s="9">
        <f t="shared" si="55"/>
        <v>1.3041718039274897E-2</v>
      </c>
      <c r="T867" s="9"/>
      <c r="U867" s="9"/>
      <c r="V867" s="9"/>
      <c r="W867" s="17"/>
      <c r="X867" s="9"/>
    </row>
    <row r="868" spans="2:24">
      <c r="B868" s="9">
        <f t="shared" si="56"/>
        <v>32.311477250531688</v>
      </c>
      <c r="C868" s="9">
        <f t="shared" si="53"/>
        <v>3.3109050045126605E-3</v>
      </c>
      <c r="D868" s="9">
        <f t="shared" si="54"/>
        <v>0.98716432733506865</v>
      </c>
      <c r="E868" s="9">
        <f t="shared" si="55"/>
        <v>1.2835672664931352E-2</v>
      </c>
      <c r="T868" s="9"/>
      <c r="U868" s="9"/>
      <c r="V868" s="9"/>
      <c r="W868" s="17"/>
      <c r="X868" s="9"/>
    </row>
    <row r="869" spans="2:24">
      <c r="B869" s="9">
        <f t="shared" si="56"/>
        <v>32.373281896655044</v>
      </c>
      <c r="C869" s="9">
        <f t="shared" si="53"/>
        <v>3.2655001576808182E-3</v>
      </c>
      <c r="D869" s="9">
        <f t="shared" si="54"/>
        <v>0.98736755094969664</v>
      </c>
      <c r="E869" s="9">
        <f t="shared" si="55"/>
        <v>1.2632449050303363E-2</v>
      </c>
      <c r="T869" s="9"/>
      <c r="U869" s="9"/>
      <c r="V869" s="9"/>
      <c r="W869" s="17"/>
      <c r="X869" s="9"/>
    </row>
    <row r="870" spans="2:24">
      <c r="B870" s="9">
        <f t="shared" si="56"/>
        <v>32.4350865427784</v>
      </c>
      <c r="C870" s="9">
        <f t="shared" si="53"/>
        <v>3.2205949574199565E-3</v>
      </c>
      <c r="D870" s="9">
        <f t="shared" si="54"/>
        <v>0.98756798379189059</v>
      </c>
      <c r="E870" s="9">
        <f t="shared" si="55"/>
        <v>1.2432016208109409E-2</v>
      </c>
      <c r="T870" s="9"/>
      <c r="U870" s="9"/>
      <c r="V870" s="9"/>
      <c r="W870" s="17"/>
      <c r="X870" s="9"/>
    </row>
    <row r="871" spans="2:24">
      <c r="B871" s="9">
        <f t="shared" si="56"/>
        <v>32.496891188901756</v>
      </c>
      <c r="C871" s="9">
        <f t="shared" si="53"/>
        <v>3.1761859398277336E-3</v>
      </c>
      <c r="D871" s="9">
        <f t="shared" si="54"/>
        <v>0.98776565663513427</v>
      </c>
      <c r="E871" s="9">
        <f t="shared" si="55"/>
        <v>1.223434336486573E-2</v>
      </c>
      <c r="T871" s="9"/>
      <c r="U871" s="9"/>
      <c r="V871" s="9"/>
      <c r="W871" s="17"/>
      <c r="X871" s="9"/>
    </row>
    <row r="872" spans="2:24">
      <c r="B872" s="9">
        <f t="shared" si="56"/>
        <v>32.558695835025112</v>
      </c>
      <c r="C872" s="9">
        <f t="shared" si="53"/>
        <v>3.1322696322339822E-3</v>
      </c>
      <c r="D872" s="9">
        <f t="shared" si="54"/>
        <v>0.98796060003855146</v>
      </c>
      <c r="E872" s="9">
        <f t="shared" si="55"/>
        <v>1.2039399961448538E-2</v>
      </c>
      <c r="T872" s="9"/>
      <c r="U872" s="9"/>
      <c r="V872" s="9"/>
      <c r="W872" s="17"/>
      <c r="X872" s="9"/>
    </row>
    <row r="873" spans="2:24">
      <c r="B873" s="9">
        <f t="shared" si="56"/>
        <v>32.620500481148468</v>
      </c>
      <c r="C873" s="9">
        <f t="shared" si="53"/>
        <v>3.08884255384853E-3</v>
      </c>
      <c r="D873" s="9">
        <f t="shared" si="54"/>
        <v>0.98815284434638495</v>
      </c>
      <c r="E873" s="9">
        <f t="shared" si="55"/>
        <v>1.1847155653615049E-2</v>
      </c>
      <c r="T873" s="9"/>
      <c r="U873" s="9"/>
      <c r="V873" s="9"/>
      <c r="W873" s="17"/>
      <c r="X873" s="9"/>
    </row>
    <row r="874" spans="2:24">
      <c r="B874" s="9">
        <f t="shared" si="56"/>
        <v>32.682305127271825</v>
      </c>
      <c r="C874" s="9">
        <f t="shared" si="53"/>
        <v>3.0459012164016099E-3</v>
      </c>
      <c r="D874" s="9">
        <f t="shared" si="54"/>
        <v>0.98834241968751457</v>
      </c>
      <c r="E874" s="9">
        <f t="shared" si="55"/>
        <v>1.1657580312485427E-2</v>
      </c>
      <c r="T874" s="9"/>
      <c r="U874" s="9"/>
      <c r="V874" s="9"/>
      <c r="W874" s="17"/>
      <c r="X874" s="9"/>
    </row>
    <row r="875" spans="2:24">
      <c r="B875" s="9">
        <f t="shared" si="56"/>
        <v>32.744109773395181</v>
      </c>
      <c r="C875" s="9">
        <f t="shared" si="53"/>
        <v>3.0034421247768185E-3</v>
      </c>
      <c r="D875" s="9">
        <f t="shared" si="54"/>
        <v>0.98852935597501279</v>
      </c>
      <c r="E875" s="9">
        <f t="shared" si="55"/>
        <v>1.1470644024987209E-2</v>
      </c>
      <c r="T875" s="9"/>
      <c r="U875" s="9"/>
      <c r="V875" s="9"/>
      <c r="W875" s="17"/>
      <c r="X875" s="9"/>
    </row>
    <row r="876" spans="2:24">
      <c r="B876" s="9">
        <f t="shared" si="56"/>
        <v>32.805914419518537</v>
      </c>
      <c r="C876" s="9">
        <f t="shared" si="53"/>
        <v>2.9614617776365978E-3</v>
      </c>
      <c r="D876" s="9">
        <f t="shared" si="54"/>
        <v>0.98871368290574391</v>
      </c>
      <c r="E876" s="9">
        <f t="shared" si="55"/>
        <v>1.1286317094256093E-2</v>
      </c>
      <c r="T876" s="9"/>
      <c r="U876" s="9"/>
      <c r="V876" s="9"/>
      <c r="W876" s="17"/>
      <c r="X876" s="9"/>
    </row>
    <row r="877" spans="2:24">
      <c r="B877" s="9">
        <f t="shared" si="56"/>
        <v>32.867719065641893</v>
      </c>
      <c r="C877" s="9">
        <f t="shared" si="53"/>
        <v>2.9199566680401697E-3</v>
      </c>
      <c r="D877" s="9">
        <f t="shared" si="54"/>
        <v>0.98889542995999502</v>
      </c>
      <c r="E877" s="9">
        <f t="shared" si="55"/>
        <v>1.110457004000498E-2</v>
      </c>
      <c r="T877" s="9"/>
      <c r="U877" s="9"/>
      <c r="V877" s="9"/>
      <c r="W877" s="17"/>
      <c r="X877" s="9"/>
    </row>
    <row r="878" spans="2:24">
      <c r="B878" s="9">
        <f t="shared" si="56"/>
        <v>32.929523711765249</v>
      </c>
      <c r="C878" s="9">
        <f t="shared" si="53"/>
        <v>2.8789232840539265E-3</v>
      </c>
      <c r="D878" s="9">
        <f t="shared" si="54"/>
        <v>0.98907462640115229</v>
      </c>
      <c r="E878" s="9">
        <f t="shared" si="55"/>
        <v>1.092537359884771E-2</v>
      </c>
      <c r="T878" s="9"/>
      <c r="U878" s="9"/>
      <c r="V878" s="9"/>
      <c r="W878" s="17"/>
      <c r="X878" s="9"/>
    </row>
    <row r="879" spans="2:24">
      <c r="B879" s="9">
        <f t="shared" si="56"/>
        <v>32.991328357888605</v>
      </c>
      <c r="C879" s="9">
        <f t="shared" si="53"/>
        <v>2.8383581093542154E-3</v>
      </c>
      <c r="D879" s="9">
        <f t="shared" si="54"/>
        <v>0.98925130127540861</v>
      </c>
      <c r="E879" s="9">
        <f t="shared" si="55"/>
        <v>1.0748698724591388E-2</v>
      </c>
      <c r="T879" s="9"/>
      <c r="U879" s="9"/>
      <c r="V879" s="9"/>
      <c r="W879" s="17"/>
      <c r="X879" s="9"/>
    </row>
    <row r="880" spans="2:24">
      <c r="B880" s="9">
        <f t="shared" si="56"/>
        <v>33.053133004011961</v>
      </c>
      <c r="C880" s="9">
        <f t="shared" si="53"/>
        <v>2.798257623822506E-3</v>
      </c>
      <c r="D880" s="9">
        <f t="shared" si="54"/>
        <v>0.98942548341151104</v>
      </c>
      <c r="E880" s="9">
        <f t="shared" si="55"/>
        <v>1.0574516588488958E-2</v>
      </c>
      <c r="T880" s="9"/>
      <c r="U880" s="9"/>
      <c r="V880" s="9"/>
      <c r="W880" s="17"/>
      <c r="X880" s="9"/>
    </row>
    <row r="881" spans="2:24">
      <c r="B881" s="9">
        <f t="shared" si="56"/>
        <v>33.114937650135317</v>
      </c>
      <c r="C881" s="9">
        <f t="shared" si="53"/>
        <v>2.7586183041328795E-3</v>
      </c>
      <c r="D881" s="9">
        <f t="shared" si="54"/>
        <v>0.98959720142054564</v>
      </c>
      <c r="E881" s="9">
        <f t="shared" si="55"/>
        <v>1.0402798579454364E-2</v>
      </c>
      <c r="T881" s="9"/>
      <c r="U881" s="9"/>
      <c r="V881" s="9"/>
      <c r="W881" s="17"/>
      <c r="X881" s="9"/>
    </row>
    <row r="882" spans="2:24">
      <c r="B882" s="9">
        <f t="shared" si="56"/>
        <v>33.176742296258674</v>
      </c>
      <c r="C882" s="9">
        <f t="shared" si="53"/>
        <v>2.7194366243318683E-3</v>
      </c>
      <c r="D882" s="9">
        <f t="shared" si="54"/>
        <v>0.98976648369575559</v>
      </c>
      <c r="E882" s="9">
        <f t="shared" si="55"/>
        <v>1.0233516304244406E-2</v>
      </c>
      <c r="T882" s="9"/>
      <c r="U882" s="9"/>
      <c r="V882" s="9"/>
      <c r="W882" s="17"/>
      <c r="X882" s="9"/>
    </row>
    <row r="883" spans="2:24">
      <c r="B883" s="9">
        <f t="shared" si="56"/>
        <v>33.23854694238203</v>
      </c>
      <c r="C883" s="9">
        <f t="shared" si="53"/>
        <v>2.6807090564105736E-3</v>
      </c>
      <c r="D883" s="9">
        <f t="shared" si="54"/>
        <v>0.98993335841239816</v>
      </c>
      <c r="E883" s="9">
        <f t="shared" si="55"/>
        <v>1.0066641587601843E-2</v>
      </c>
      <c r="T883" s="9"/>
      <c r="U883" s="9"/>
      <c r="V883" s="9"/>
      <c r="W883" s="17"/>
      <c r="X883" s="9"/>
    </row>
    <row r="884" spans="2:24">
      <c r="B884" s="9">
        <f t="shared" si="56"/>
        <v>33.300351588505386</v>
      </c>
      <c r="C884" s="9">
        <f t="shared" si="53"/>
        <v>2.6424320708690503E-3</v>
      </c>
      <c r="D884" s="9">
        <f t="shared" si="54"/>
        <v>0.99009785352763346</v>
      </c>
      <c r="E884" s="9">
        <f t="shared" si="55"/>
        <v>9.9021464723665353E-3</v>
      </c>
      <c r="T884" s="9"/>
      <c r="U884" s="9"/>
      <c r="V884" s="9"/>
      <c r="W884" s="17"/>
      <c r="X884" s="9"/>
    </row>
    <row r="885" spans="2:24">
      <c r="B885" s="9">
        <f t="shared" si="56"/>
        <v>33.362156234628742</v>
      </c>
      <c r="C885" s="9">
        <f t="shared" si="53"/>
        <v>2.6046021372729687E-3</v>
      </c>
      <c r="D885" s="9">
        <f t="shared" si="54"/>
        <v>0.99025999678045107</v>
      </c>
      <c r="E885" s="9">
        <f t="shared" si="55"/>
        <v>9.7400032195489317E-3</v>
      </c>
      <c r="T885" s="9"/>
      <c r="U885" s="9"/>
      <c r="V885" s="9"/>
      <c r="W885" s="17"/>
      <c r="X885" s="9"/>
    </row>
    <row r="886" spans="2:24">
      <c r="B886" s="9">
        <f t="shared" si="56"/>
        <v>33.423960880752098</v>
      </c>
      <c r="C886" s="9">
        <f t="shared" si="53"/>
        <v>2.5672157248025013E-3</v>
      </c>
      <c r="D886" s="9">
        <f t="shared" si="54"/>
        <v>0.99041981569162796</v>
      </c>
      <c r="E886" s="9">
        <f t="shared" si="55"/>
        <v>9.5801843083720417E-3</v>
      </c>
      <c r="T886" s="9"/>
      <c r="U886" s="9"/>
      <c r="V886" s="9"/>
      <c r="W886" s="17"/>
      <c r="X886" s="9"/>
    </row>
    <row r="887" spans="2:24">
      <c r="B887" s="9">
        <f t="shared" si="56"/>
        <v>33.485765526875454</v>
      </c>
      <c r="C887" s="9">
        <f t="shared" si="53"/>
        <v>2.5302693027934335E-3</v>
      </c>
      <c r="D887" s="9">
        <f t="shared" si="54"/>
        <v>0.9905773375637229</v>
      </c>
      <c r="E887" s="9">
        <f t="shared" si="55"/>
        <v>9.4226624362770961E-3</v>
      </c>
      <c r="T887" s="9"/>
      <c r="U887" s="9"/>
      <c r="V887" s="9"/>
      <c r="W887" s="17"/>
      <c r="X887" s="9"/>
    </row>
    <row r="888" spans="2:24">
      <c r="B888" s="9">
        <f t="shared" si="56"/>
        <v>33.54757017299881</v>
      </c>
      <c r="C888" s="9">
        <f t="shared" si="53"/>
        <v>2.4937593412704992E-3</v>
      </c>
      <c r="D888" s="9">
        <f t="shared" si="54"/>
        <v>0.99073258948110099</v>
      </c>
      <c r="E888" s="9">
        <f t="shared" si="55"/>
        <v>9.2674105188990108E-3</v>
      </c>
      <c r="T888" s="9"/>
      <c r="U888" s="9"/>
      <c r="V888" s="9"/>
      <c r="W888" s="17"/>
      <c r="X888" s="9"/>
    </row>
    <row r="889" spans="2:24">
      <c r="B889" s="9">
        <f t="shared" si="56"/>
        <v>33.609374819122166</v>
      </c>
      <c r="C889" s="9">
        <f t="shared" si="53"/>
        <v>2.4576823114729122E-3</v>
      </c>
      <c r="D889" s="9">
        <f t="shared" si="54"/>
        <v>0.99088559830999368</v>
      </c>
      <c r="E889" s="9">
        <f t="shared" si="55"/>
        <v>9.1144016900063241E-3</v>
      </c>
      <c r="T889" s="9"/>
      <c r="U889" s="9"/>
      <c r="V889" s="9"/>
      <c r="W889" s="17"/>
      <c r="X889" s="9"/>
    </row>
    <row r="890" spans="2:24">
      <c r="B890" s="9">
        <f t="shared" si="56"/>
        <v>33.671179465245523</v>
      </c>
      <c r="C890" s="9">
        <f t="shared" si="53"/>
        <v>2.4220346863720946E-3</v>
      </c>
      <c r="D890" s="9">
        <f t="shared" si="54"/>
        <v>0.99103639069858973</v>
      </c>
      <c r="E890" s="9">
        <f t="shared" si="55"/>
        <v>8.9636093014102691E-3</v>
      </c>
      <c r="T890" s="9"/>
      <c r="U890" s="9"/>
      <c r="V890" s="9"/>
      <c r="W890" s="17"/>
      <c r="X890" s="9"/>
    </row>
    <row r="891" spans="2:24">
      <c r="B891" s="9">
        <f t="shared" si="56"/>
        <v>33.732984111368879</v>
      </c>
      <c r="C891" s="9">
        <f t="shared" si="53"/>
        <v>2.3868129411816008E-3</v>
      </c>
      <c r="D891" s="9">
        <f t="shared" si="54"/>
        <v>0.99118499307715702</v>
      </c>
      <c r="E891" s="9">
        <f t="shared" si="55"/>
        <v>8.8150069228429828E-3</v>
      </c>
      <c r="T891" s="9"/>
      <c r="U891" s="9"/>
      <c r="V891" s="9"/>
      <c r="W891" s="17"/>
      <c r="X891" s="9"/>
    </row>
    <row r="892" spans="2:24">
      <c r="B892" s="9">
        <f t="shared" si="56"/>
        <v>33.794788757492235</v>
      </c>
      <c r="C892" s="9">
        <f t="shared" si="53"/>
        <v>2.3520135538592237E-3</v>
      </c>
      <c r="D892" s="9">
        <f t="shared" si="54"/>
        <v>0.99133143165819848</v>
      </c>
      <c r="E892" s="9">
        <f t="shared" si="55"/>
        <v>8.6685683418015191E-3</v>
      </c>
      <c r="T892" s="9"/>
      <c r="U892" s="9"/>
      <c r="V892" s="9"/>
      <c r="W892" s="17"/>
      <c r="X892" s="9"/>
    </row>
    <row r="893" spans="2:24">
      <c r="B893" s="9">
        <f t="shared" si="56"/>
        <v>33.856593403615591</v>
      </c>
      <c r="C893" s="9">
        <f t="shared" si="53"/>
        <v>2.3176330056012971E-3</v>
      </c>
      <c r="D893" s="9">
        <f t="shared" si="54"/>
        <v>0.991475732436635</v>
      </c>
      <c r="E893" s="9">
        <f t="shared" si="55"/>
        <v>8.5242675633649956E-3</v>
      </c>
      <c r="T893" s="9"/>
      <c r="U893" s="9"/>
      <c r="V893" s="9"/>
      <c r="W893" s="17"/>
      <c r="X893" s="9"/>
    </row>
    <row r="894" spans="2:24">
      <c r="B894" s="9">
        <f t="shared" si="56"/>
        <v>33.918398049738947</v>
      </c>
      <c r="C894" s="9">
        <f t="shared" si="53"/>
        <v>2.2836677813291759E-3</v>
      </c>
      <c r="D894" s="9">
        <f t="shared" si="54"/>
        <v>0.99161792119002268</v>
      </c>
      <c r="E894" s="9">
        <f t="shared" si="55"/>
        <v>8.3820788099773225E-3</v>
      </c>
      <c r="T894" s="9"/>
      <c r="U894" s="9"/>
      <c r="V894" s="9"/>
      <c r="W894" s="17"/>
      <c r="X894" s="9"/>
    </row>
    <row r="895" spans="2:24">
      <c r="B895" s="9">
        <f t="shared" si="56"/>
        <v>33.980202695862303</v>
      </c>
      <c r="C895" s="9">
        <f t="shared" si="53"/>
        <v>2.2501143701679212E-3</v>
      </c>
      <c r="D895" s="9">
        <f t="shared" si="54"/>
        <v>0.99175802347879638</v>
      </c>
      <c r="E895" s="9">
        <f t="shared" si="55"/>
        <v>8.24197652120362E-3</v>
      </c>
      <c r="T895" s="9"/>
      <c r="U895" s="9"/>
      <c r="V895" s="9"/>
      <c r="W895" s="17"/>
      <c r="X895" s="9"/>
    </row>
    <row r="896" spans="2:24">
      <c r="B896" s="9">
        <f t="shared" si="56"/>
        <v>34.042007341985659</v>
      </c>
      <c r="C896" s="9">
        <f t="shared" si="53"/>
        <v>2.2169692659171638E-3</v>
      </c>
      <c r="D896" s="9">
        <f t="shared" si="54"/>
        <v>0.99189606464654467</v>
      </c>
      <c r="E896" s="9">
        <f t="shared" si="55"/>
        <v>8.1039353534553271E-3</v>
      </c>
      <c r="T896" s="9"/>
      <c r="U896" s="9"/>
      <c r="V896" s="9"/>
      <c r="W896" s="17"/>
      <c r="X896" s="9"/>
    </row>
    <row r="897" spans="2:24">
      <c r="B897" s="9">
        <f t="shared" si="56"/>
        <v>34.103811988109015</v>
      </c>
      <c r="C897" s="9">
        <f t="shared" si="53"/>
        <v>2.1842289675141997E-3</v>
      </c>
      <c r="D897" s="9">
        <f t="shared" si="54"/>
        <v>0.99203206982031267</v>
      </c>
      <c r="E897" s="9">
        <f t="shared" si="55"/>
        <v>7.9679301796873325E-3</v>
      </c>
      <c r="T897" s="9"/>
      <c r="U897" s="9"/>
      <c r="V897" s="9"/>
      <c r="W897" s="17"/>
      <c r="X897" s="9"/>
    </row>
    <row r="898" spans="2:24">
      <c r="B898" s="9">
        <f t="shared" si="56"/>
        <v>34.165616634232371</v>
      </c>
      <c r="C898" s="9">
        <f t="shared" si="53"/>
        <v>2.1518899794892681E-3</v>
      </c>
      <c r="D898" s="9">
        <f t="shared" si="54"/>
        <v>0.99216606391093487</v>
      </c>
      <c r="E898" s="9">
        <f t="shared" si="55"/>
        <v>7.8339360890651299E-3</v>
      </c>
      <c r="T898" s="9"/>
      <c r="U898" s="9"/>
      <c r="V898" s="9"/>
      <c r="W898" s="17"/>
      <c r="X898" s="9"/>
    </row>
    <row r="899" spans="2:24">
      <c r="B899" s="9">
        <f t="shared" si="56"/>
        <v>34.227421280355728</v>
      </c>
      <c r="C899" s="9">
        <f t="shared" si="53"/>
        <v>2.1199488124130739E-3</v>
      </c>
      <c r="D899" s="9">
        <f t="shared" si="54"/>
        <v>0.99229807161339356</v>
      </c>
      <c r="E899" s="9">
        <f t="shared" si="55"/>
        <v>7.7019283866064381E-3</v>
      </c>
      <c r="T899" s="9"/>
      <c r="U899" s="9"/>
      <c r="V899" s="9"/>
      <c r="W899" s="17"/>
      <c r="X899" s="9"/>
    </row>
    <row r="900" spans="2:24">
      <c r="B900" s="9">
        <f t="shared" si="56"/>
        <v>34.289225926479084</v>
      </c>
      <c r="C900" s="9">
        <f t="shared" si="53"/>
        <v>2.0884019833365451E-3</v>
      </c>
      <c r="D900" s="9">
        <f t="shared" si="54"/>
        <v>0.99242811740720549</v>
      </c>
      <c r="E900" s="9">
        <f t="shared" si="55"/>
        <v>7.5718825927945099E-3</v>
      </c>
      <c r="T900" s="9"/>
      <c r="U900" s="9"/>
      <c r="V900" s="9"/>
      <c r="W900" s="17"/>
      <c r="X900" s="9"/>
    </row>
    <row r="901" spans="2:24">
      <c r="B901" s="9">
        <f t="shared" si="56"/>
        <v>34.35103057260244</v>
      </c>
      <c r="C901" s="9">
        <f t="shared" si="53"/>
        <v>2.057246016222839E-3</v>
      </c>
      <c r="D901" s="9">
        <f t="shared" si="54"/>
        <v>0.99255622555683709</v>
      </c>
      <c r="E901" s="9">
        <f t="shared" si="55"/>
        <v>7.4437744431629094E-3</v>
      </c>
      <c r="T901" s="9"/>
      <c r="U901" s="9"/>
      <c r="V901" s="9"/>
      <c r="W901" s="17"/>
      <c r="X901" s="9"/>
    </row>
    <row r="902" spans="2:24">
      <c r="B902" s="9">
        <f t="shared" si="56"/>
        <v>34.412835218725796</v>
      </c>
      <c r="C902" s="9">
        <f t="shared" si="53"/>
        <v>2.0264774423716168E-3</v>
      </c>
      <c r="D902" s="9">
        <f t="shared" si="54"/>
        <v>0.9926824201121438</v>
      </c>
      <c r="E902" s="9">
        <f t="shared" si="55"/>
        <v>7.317579887856196E-3</v>
      </c>
      <c r="T902" s="9"/>
      <c r="U902" s="9"/>
      <c r="V902" s="9"/>
      <c r="W902" s="17"/>
      <c r="X902" s="9"/>
    </row>
    <row r="903" spans="2:24">
      <c r="B903" s="9">
        <f t="shared" si="56"/>
        <v>34.474639864849152</v>
      </c>
      <c r="C903" s="9">
        <f t="shared" si="53"/>
        <v>1.996092800835611E-3</v>
      </c>
      <c r="D903" s="9">
        <f t="shared" si="54"/>
        <v>0.99280672490883726</v>
      </c>
      <c r="E903" s="9">
        <f t="shared" si="55"/>
        <v>7.193275091162743E-3</v>
      </c>
      <c r="T903" s="9"/>
      <c r="U903" s="9"/>
      <c r="V903" s="9"/>
      <c r="W903" s="17"/>
      <c r="X903" s="9"/>
    </row>
    <row r="904" spans="2:24">
      <c r="B904" s="9">
        <f t="shared" si="56"/>
        <v>34.536444510972508</v>
      </c>
      <c r="C904" s="9">
        <f t="shared" ref="C904:C967" si="57">IFERROR((1/(SQRT(2*PI()*$B$4^2)))*(EXP((-((B904-$B$3)^2))/(2*$B$4^2))),0)</f>
        <v>1.9660886388294966E-3</v>
      </c>
      <c r="D904" s="9">
        <f t="shared" ref="D904:D967" si="58">NORMDIST(B904,$B$3,$B$4,1)</f>
        <v>0.99292916356897543</v>
      </c>
      <c r="E904" s="9">
        <f t="shared" ref="E904:E967" si="59">1-D904</f>
        <v>7.0708364310245742E-3</v>
      </c>
      <c r="T904" s="9"/>
      <c r="U904" s="9"/>
      <c r="V904" s="9"/>
      <c r="W904" s="17"/>
      <c r="X904" s="9"/>
    </row>
    <row r="905" spans="2:24">
      <c r="B905" s="9">
        <f t="shared" ref="B905:B968" si="60">B904+(-$B$7+$B$1007)/1000</f>
        <v>34.598249157095864</v>
      </c>
      <c r="C905" s="9">
        <f t="shared" si="57"/>
        <v>1.9364615121310947E-3</v>
      </c>
      <c r="D905" s="9">
        <f t="shared" si="58"/>
        <v>0.99304975950148222</v>
      </c>
      <c r="E905" s="9">
        <f t="shared" si="59"/>
        <v>6.950240498517779E-3</v>
      </c>
      <c r="T905" s="9"/>
      <c r="U905" s="9"/>
      <c r="V905" s="9"/>
      <c r="W905" s="17"/>
      <c r="X905" s="9"/>
    </row>
    <row r="906" spans="2:24">
      <c r="B906" s="9">
        <f t="shared" si="60"/>
        <v>34.66005380321922</v>
      </c>
      <c r="C906" s="9">
        <f t="shared" si="57"/>
        <v>1.9072079854749256E-3</v>
      </c>
      <c r="D906" s="9">
        <f t="shared" si="58"/>
        <v>0.99316853590268606</v>
      </c>
      <c r="E906" s="9">
        <f t="shared" si="59"/>
        <v>6.831464097313944E-3</v>
      </c>
      <c r="T906" s="9"/>
      <c r="U906" s="9"/>
      <c r="V906" s="9"/>
      <c r="W906" s="17"/>
      <c r="X906" s="9"/>
    </row>
    <row r="907" spans="2:24">
      <c r="B907" s="9">
        <f t="shared" si="60"/>
        <v>34.721858449342577</v>
      </c>
      <c r="C907" s="9">
        <f t="shared" si="57"/>
        <v>1.8783246329381539E-3</v>
      </c>
      <c r="D907" s="9">
        <f t="shared" si="58"/>
        <v>0.99328551575688773</v>
      </c>
      <c r="E907" s="9">
        <f t="shared" si="59"/>
        <v>6.7144842431122731E-3</v>
      </c>
      <c r="T907" s="9"/>
      <c r="U907" s="9"/>
      <c r="V907" s="9"/>
      <c r="W907" s="17"/>
      <c r="X907" s="9"/>
    </row>
    <row r="908" spans="2:24">
      <c r="B908" s="9">
        <f t="shared" si="60"/>
        <v>34.783663095465933</v>
      </c>
      <c r="C908" s="9">
        <f t="shared" si="57"/>
        <v>1.8498080383189176E-3</v>
      </c>
      <c r="D908" s="9">
        <f t="shared" si="58"/>
        <v>0.99340072183694761</v>
      </c>
      <c r="E908" s="9">
        <f t="shared" si="59"/>
        <v>6.5992781630523911E-3</v>
      </c>
      <c r="T908" s="9"/>
      <c r="U908" s="9"/>
      <c r="V908" s="9"/>
      <c r="W908" s="17"/>
      <c r="X908" s="9"/>
    </row>
    <row r="909" spans="2:24">
      <c r="B909" s="9">
        <f t="shared" si="60"/>
        <v>34.845467741589289</v>
      </c>
      <c r="C909" s="9">
        <f t="shared" si="57"/>
        <v>1.8216547955071194E-3</v>
      </c>
      <c r="D909" s="9">
        <f t="shared" si="58"/>
        <v>0.99351417670489939</v>
      </c>
      <c r="E909" s="9">
        <f t="shared" si="59"/>
        <v>6.4858232951006123E-3</v>
      </c>
      <c r="T909" s="9"/>
      <c r="U909" s="9"/>
      <c r="V909" s="9"/>
      <c r="W909" s="17"/>
      <c r="X909" s="9"/>
    </row>
    <row r="910" spans="2:24">
      <c r="B910" s="9">
        <f t="shared" si="60"/>
        <v>34.907272387712645</v>
      </c>
      <c r="C910" s="9">
        <f t="shared" si="57"/>
        <v>1.7938615088476566E-3</v>
      </c>
      <c r="D910" s="9">
        <f t="shared" si="58"/>
        <v>0.99362590271258466</v>
      </c>
      <c r="E910" s="9">
        <f t="shared" si="59"/>
        <v>6.3740972874153368E-3</v>
      </c>
      <c r="T910" s="9"/>
      <c r="U910" s="9"/>
      <c r="V910" s="9"/>
      <c r="W910" s="17"/>
      <c r="X910" s="9"/>
    </row>
    <row r="911" spans="2:24">
      <c r="B911" s="9">
        <f t="shared" si="60"/>
        <v>34.969077033836001</v>
      </c>
      <c r="C911" s="9">
        <f t="shared" si="57"/>
        <v>1.76642479349617E-3</v>
      </c>
      <c r="D911" s="9">
        <f t="shared" si="58"/>
        <v>0.99373592200230987</v>
      </c>
      <c r="E911" s="9">
        <f t="shared" si="59"/>
        <v>6.2640779976901317E-3</v>
      </c>
      <c r="T911" s="9"/>
      <c r="U911" s="9"/>
      <c r="V911" s="9"/>
      <c r="W911" s="17"/>
      <c r="X911" s="9"/>
    </row>
    <row r="912" spans="2:24">
      <c r="B912" s="9">
        <f t="shared" si="60"/>
        <v>35.030881679959357</v>
      </c>
      <c r="C912" s="9">
        <f t="shared" si="57"/>
        <v>1.7393412757673082E-3</v>
      </c>
      <c r="D912" s="9">
        <f t="shared" si="58"/>
        <v>0.99384425650752606</v>
      </c>
      <c r="E912" s="9">
        <f t="shared" si="59"/>
        <v>6.1557434924739418E-3</v>
      </c>
      <c r="T912" s="9"/>
      <c r="U912" s="9"/>
      <c r="V912" s="9"/>
      <c r="W912" s="17"/>
      <c r="X912" s="9"/>
    </row>
    <row r="913" spans="2:24">
      <c r="B913" s="9">
        <f t="shared" si="60"/>
        <v>35.092686326082713</v>
      </c>
      <c r="C913" s="9">
        <f t="shared" si="57"/>
        <v>1.7126075934755642E-3</v>
      </c>
      <c r="D913" s="9">
        <f t="shared" si="58"/>
        <v>0.9939509279535268</v>
      </c>
      <c r="E913" s="9">
        <f t="shared" si="59"/>
        <v>6.0490720464732028E-3</v>
      </c>
      <c r="T913" s="9"/>
      <c r="U913" s="9"/>
      <c r="V913" s="9"/>
      <c r="W913" s="17"/>
      <c r="X913" s="9"/>
    </row>
    <row r="914" spans="2:24">
      <c r="B914" s="9">
        <f t="shared" si="60"/>
        <v>35.154490972206069</v>
      </c>
      <c r="C914" s="9">
        <f t="shared" si="57"/>
        <v>1.6862203962687129E-3</v>
      </c>
      <c r="D914" s="9">
        <f t="shared" si="58"/>
        <v>0.9940559578581728</v>
      </c>
      <c r="E914" s="9">
        <f t="shared" si="59"/>
        <v>5.9440421418271994E-3</v>
      </c>
      <c r="T914" s="9"/>
      <c r="U914" s="9"/>
      <c r="V914" s="9"/>
      <c r="W914" s="17"/>
      <c r="X914" s="9"/>
    </row>
    <row r="915" spans="2:24">
      <c r="B915" s="9">
        <f t="shared" si="60"/>
        <v>35.216295618329426</v>
      </c>
      <c r="C915" s="9">
        <f t="shared" si="57"/>
        <v>1.6601763459538851E-3</v>
      </c>
      <c r="D915" s="9">
        <f t="shared" si="58"/>
        <v>0.99415936753263023</v>
      </c>
      <c r="E915" s="9">
        <f t="shared" si="59"/>
        <v>5.8406324673697663E-3</v>
      </c>
      <c r="T915" s="9"/>
      <c r="U915" s="9"/>
      <c r="V915" s="9"/>
      <c r="W915" s="17"/>
      <c r="X915" s="9"/>
    </row>
    <row r="916" spans="2:24">
      <c r="B916" s="9">
        <f t="shared" si="60"/>
        <v>35.278100264452782</v>
      </c>
      <c r="C916" s="9">
        <f t="shared" si="57"/>
        <v>1.634472116816318E-3</v>
      </c>
      <c r="D916" s="9">
        <f t="shared" si="58"/>
        <v>0.99426117808213466</v>
      </c>
      <c r="E916" s="9">
        <f t="shared" si="59"/>
        <v>5.7388219178653443E-3</v>
      </c>
      <c r="T916" s="9"/>
      <c r="U916" s="9"/>
      <c r="V916" s="9"/>
      <c r="W916" s="17"/>
      <c r="X916" s="9"/>
    </row>
    <row r="917" spans="2:24">
      <c r="B917" s="9">
        <f t="shared" si="60"/>
        <v>35.339904910576138</v>
      </c>
      <c r="C917" s="9">
        <f t="shared" si="57"/>
        <v>1.6091043959308303E-3</v>
      </c>
      <c r="D917" s="9">
        <f t="shared" si="58"/>
        <v>0.99436141040676929</v>
      </c>
      <c r="E917" s="9">
        <f t="shared" si="59"/>
        <v>5.638589593230714E-3</v>
      </c>
      <c r="T917" s="9"/>
      <c r="U917" s="9"/>
      <c r="V917" s="9"/>
      <c r="W917" s="17"/>
      <c r="X917" s="9"/>
    </row>
    <row r="918" spans="2:24">
      <c r="B918" s="9">
        <f t="shared" si="60"/>
        <v>35.401709556699494</v>
      </c>
      <c r="C918" s="9">
        <f t="shared" si="57"/>
        <v>1.5840698834660486E-3</v>
      </c>
      <c r="D918" s="9">
        <f t="shared" si="58"/>
        <v>0.99446008520226692</v>
      </c>
      <c r="E918" s="9">
        <f t="shared" si="59"/>
        <v>5.5399147977330809E-3</v>
      </c>
      <c r="T918" s="9"/>
      <c r="U918" s="9"/>
      <c r="V918" s="9"/>
      <c r="W918" s="17"/>
      <c r="X918" s="9"/>
    </row>
    <row r="919" spans="2:24">
      <c r="B919" s="9">
        <f t="shared" si="60"/>
        <v>35.46351420282285</v>
      </c>
      <c r="C919" s="9">
        <f t="shared" si="57"/>
        <v>1.5593652929814462E-3</v>
      </c>
      <c r="D919" s="9">
        <f t="shared" si="58"/>
        <v>0.99455722296082816</v>
      </c>
      <c r="E919" s="9">
        <f t="shared" si="59"/>
        <v>5.4427770391718422E-3</v>
      </c>
      <c r="T919" s="9"/>
      <c r="U919" s="9"/>
      <c r="V919" s="9"/>
      <c r="W919" s="17"/>
      <c r="X919" s="9"/>
    </row>
    <row r="920" spans="2:24">
      <c r="B920" s="9">
        <f t="shared" si="60"/>
        <v>35.525318848946206</v>
      </c>
      <c r="C920" s="9">
        <f t="shared" si="57"/>
        <v>1.5349873517172196E-3</v>
      </c>
      <c r="D920" s="9">
        <f t="shared" si="58"/>
        <v>0.99465284397195686</v>
      </c>
      <c r="E920" s="9">
        <f t="shared" si="59"/>
        <v>5.3471560280431429E-3</v>
      </c>
      <c r="T920" s="9"/>
      <c r="U920" s="9"/>
      <c r="V920" s="9"/>
      <c r="W920" s="17"/>
      <c r="X920" s="9"/>
    </row>
    <row r="921" spans="2:24">
      <c r="B921" s="9">
        <f t="shared" si="60"/>
        <v>35.587123495069562</v>
      </c>
      <c r="C921" s="9">
        <f t="shared" si="57"/>
        <v>1.5109328008770593E-3</v>
      </c>
      <c r="D921" s="9">
        <f t="shared" si="58"/>
        <v>0.99474696832331544</v>
      </c>
      <c r="E921" s="9">
        <f t="shared" si="59"/>
        <v>5.2530316766845608E-3</v>
      </c>
      <c r="T921" s="9"/>
      <c r="U921" s="9"/>
      <c r="V921" s="9"/>
      <c r="W921" s="17"/>
      <c r="X921" s="9"/>
    </row>
    <row r="922" spans="2:24">
      <c r="B922" s="9">
        <f t="shared" si="60"/>
        <v>35.648928141192918</v>
      </c>
      <c r="C922" s="9">
        <f t="shared" si="57"/>
        <v>1.4871983959038686E-3</v>
      </c>
      <c r="D922" s="9">
        <f t="shared" si="58"/>
        <v>0.9948396159015962</v>
      </c>
      <c r="E922" s="9">
        <f t="shared" si="59"/>
        <v>5.160384098403803E-3</v>
      </c>
      <c r="T922" s="9"/>
      <c r="U922" s="9"/>
      <c r="V922" s="9"/>
      <c r="W922" s="17"/>
      <c r="X922" s="9"/>
    </row>
    <row r="923" spans="2:24">
      <c r="B923" s="9">
        <f t="shared" si="60"/>
        <v>35.710732787316275</v>
      </c>
      <c r="C923" s="9">
        <f t="shared" si="57"/>
        <v>1.4637809067484546E-3</v>
      </c>
      <c r="D923" s="9">
        <f t="shared" si="58"/>
        <v>0.99493080639341014</v>
      </c>
      <c r="E923" s="9">
        <f t="shared" si="59"/>
        <v>5.0691936065898613E-3</v>
      </c>
      <c r="T923" s="9"/>
      <c r="U923" s="9"/>
      <c r="V923" s="9"/>
      <c r="W923" s="17"/>
      <c r="X923" s="9"/>
    </row>
    <row r="924" spans="2:24">
      <c r="B924" s="9">
        <f t="shared" si="60"/>
        <v>35.772537433439631</v>
      </c>
      <c r="C924" s="9">
        <f t="shared" si="57"/>
        <v>1.4406771181312641E-3</v>
      </c>
      <c r="D924" s="9">
        <f t="shared" si="58"/>
        <v>0.99502055928619026</v>
      </c>
      <c r="E924" s="9">
        <f t="shared" si="59"/>
        <v>4.9794407138097352E-3</v>
      </c>
      <c r="T924" s="9"/>
      <c r="U924" s="9"/>
      <c r="V924" s="9"/>
      <c r="W924" s="17"/>
      <c r="X924" s="9"/>
    </row>
    <row r="925" spans="2:24">
      <c r="B925" s="9">
        <f t="shared" si="60"/>
        <v>35.834342079562987</v>
      </c>
      <c r="C925" s="9">
        <f t="shared" si="57"/>
        <v>1.4178838297972023E-3</v>
      </c>
      <c r="D925" s="9">
        <f t="shared" si="58"/>
        <v>0.99510889386911439</v>
      </c>
      <c r="E925" s="9">
        <f t="shared" si="59"/>
        <v>4.8911061308856141E-3</v>
      </c>
      <c r="T925" s="9"/>
      <c r="U925" s="9"/>
      <c r="V925" s="9"/>
      <c r="W925" s="17"/>
      <c r="X925" s="9"/>
    </row>
    <row r="926" spans="2:24">
      <c r="B926" s="9">
        <f t="shared" si="60"/>
        <v>35.896146725686343</v>
      </c>
      <c r="C926" s="9">
        <f t="shared" si="57"/>
        <v>1.395397856763587E-3</v>
      </c>
      <c r="D926" s="9">
        <f t="shared" si="58"/>
        <v>0.99519582923403993</v>
      </c>
      <c r="E926" s="9">
        <f t="shared" si="59"/>
        <v>4.8041707659600696E-3</v>
      </c>
      <c r="T926" s="9"/>
      <c r="U926" s="9"/>
      <c r="V926" s="9"/>
      <c r="W926" s="17"/>
      <c r="X926" s="9"/>
    </row>
    <row r="927" spans="2:24">
      <c r="B927" s="9">
        <f t="shared" si="60"/>
        <v>35.957951371809699</v>
      </c>
      <c r="C927" s="9">
        <f t="shared" si="57"/>
        <v>1.3732160295612912E-3</v>
      </c>
      <c r="D927" s="9">
        <f t="shared" si="58"/>
        <v>0.99528138427645585</v>
      </c>
      <c r="E927" s="9">
        <f t="shared" si="59"/>
        <v>4.7186157235441506E-3</v>
      </c>
      <c r="T927" s="9"/>
      <c r="U927" s="9"/>
      <c r="V927" s="9"/>
      <c r="W927" s="17"/>
      <c r="X927" s="9"/>
    </row>
    <row r="928" spans="2:24">
      <c r="B928" s="9">
        <f t="shared" si="60"/>
        <v>36.019756017933055</v>
      </c>
      <c r="C928" s="9">
        <f t="shared" si="57"/>
        <v>1.3513351944691278E-3</v>
      </c>
      <c r="D928" s="9">
        <f t="shared" si="58"/>
        <v>0.99536557769644851</v>
      </c>
      <c r="E928" s="9">
        <f t="shared" si="59"/>
        <v>4.6344223035514887E-3</v>
      </c>
      <c r="T928" s="9"/>
      <c r="U928" s="9"/>
      <c r="V928" s="9"/>
      <c r="W928" s="17"/>
      <c r="X928" s="9"/>
    </row>
    <row r="929" spans="2:24">
      <c r="B929" s="9">
        <f t="shared" si="60"/>
        <v>36.081560664056411</v>
      </c>
      <c r="C929" s="9">
        <f t="shared" si="57"/>
        <v>1.3297522137415254E-3</v>
      </c>
      <c r="D929" s="9">
        <f t="shared" si="58"/>
        <v>0.99544842799968225</v>
      </c>
      <c r="E929" s="9">
        <f t="shared" si="59"/>
        <v>4.5515720003177496E-3</v>
      </c>
      <c r="T929" s="9"/>
      <c r="U929" s="9"/>
      <c r="V929" s="9"/>
      <c r="W929" s="17"/>
      <c r="X929" s="9"/>
    </row>
    <row r="930" spans="2:24">
      <c r="B930" s="9">
        <f t="shared" si="60"/>
        <v>36.143365310179767</v>
      </c>
      <c r="C930" s="9">
        <f t="shared" si="57"/>
        <v>1.3084639658295612E-3</v>
      </c>
      <c r="D930" s="9">
        <f t="shared" si="58"/>
        <v>0.99552995349839368</v>
      </c>
      <c r="E930" s="9">
        <f t="shared" si="59"/>
        <v>4.4700465016063173E-3</v>
      </c>
      <c r="T930" s="9"/>
      <c r="U930" s="9"/>
      <c r="V930" s="9"/>
      <c r="W930" s="17"/>
      <c r="X930" s="9"/>
    </row>
    <row r="931" spans="2:24">
      <c r="B931" s="9">
        <f t="shared" si="60"/>
        <v>36.205169956303124</v>
      </c>
      <c r="C931" s="9">
        <f t="shared" si="57"/>
        <v>1.2874673455953894E-3</v>
      </c>
      <c r="D931" s="9">
        <f t="shared" si="58"/>
        <v>0.99561017231239934</v>
      </c>
      <c r="E931" s="9">
        <f t="shared" si="59"/>
        <v>4.3898276876006559E-3</v>
      </c>
      <c r="T931" s="9"/>
      <c r="U931" s="9"/>
      <c r="V931" s="9"/>
      <c r="W931" s="17"/>
      <c r="X931" s="9"/>
    </row>
    <row r="932" spans="2:24">
      <c r="B932" s="9">
        <f t="shared" si="60"/>
        <v>36.26697460242648</v>
      </c>
      <c r="C932" s="9">
        <f t="shared" si="57"/>
        <v>1.2667592645201448E-3</v>
      </c>
      <c r="D932" s="9">
        <f t="shared" si="58"/>
        <v>0.99568910237011576</v>
      </c>
      <c r="E932" s="9">
        <f t="shared" si="59"/>
        <v>4.3108976298842361E-3</v>
      </c>
      <c r="T932" s="9"/>
      <c r="U932" s="9"/>
      <c r="V932" s="9"/>
      <c r="W932" s="17"/>
      <c r="X932" s="9"/>
    </row>
    <row r="933" spans="2:24">
      <c r="B933" s="9">
        <f t="shared" si="60"/>
        <v>36.328779248549836</v>
      </c>
      <c r="C933" s="9">
        <f t="shared" si="57"/>
        <v>1.2463366509053489E-3</v>
      </c>
      <c r="D933" s="9">
        <f t="shared" si="58"/>
        <v>0.99576676140959375</v>
      </c>
      <c r="E933" s="9">
        <f t="shared" si="59"/>
        <v>4.2332385904062519E-3</v>
      </c>
      <c r="T933" s="9"/>
      <c r="U933" s="9"/>
      <c r="V933" s="9"/>
      <c r="W933" s="17"/>
      <c r="X933" s="9"/>
    </row>
    <row r="934" spans="2:24">
      <c r="B934" s="9">
        <f t="shared" si="60"/>
        <v>36.390583894673192</v>
      </c>
      <c r="C934" s="9">
        <f t="shared" si="57"/>
        <v>1.226196450067911E-3</v>
      </c>
      <c r="D934" s="9">
        <f t="shared" si="58"/>
        <v>0.99584316697956421</v>
      </c>
      <c r="E934" s="9">
        <f t="shared" si="59"/>
        <v>4.1568330204357906E-3</v>
      </c>
      <c r="T934" s="9"/>
      <c r="U934" s="9"/>
      <c r="V934" s="9"/>
      <c r="W934" s="17"/>
      <c r="X934" s="9"/>
    </row>
    <row r="935" spans="2:24">
      <c r="B935" s="9">
        <f t="shared" si="60"/>
        <v>36.452388540796548</v>
      </c>
      <c r="C935" s="9">
        <f t="shared" si="57"/>
        <v>1.2063356245287523E-3</v>
      </c>
      <c r="D935" s="9">
        <f t="shared" si="58"/>
        <v>0.99591833644049388</v>
      </c>
      <c r="E935" s="9">
        <f t="shared" si="59"/>
        <v>4.0816635595061213E-3</v>
      </c>
      <c r="T935" s="9"/>
      <c r="U935" s="9"/>
      <c r="V935" s="9"/>
      <c r="W935" s="17"/>
      <c r="X935" s="9"/>
    </row>
    <row r="936" spans="2:24">
      <c r="B936" s="9">
        <f t="shared" si="60"/>
        <v>36.514193186919904</v>
      </c>
      <c r="C936" s="9">
        <f t="shared" si="57"/>
        <v>1.186751154195135E-3</v>
      </c>
      <c r="D936" s="9">
        <f t="shared" si="58"/>
        <v>0.99599228696565723</v>
      </c>
      <c r="E936" s="9">
        <f t="shared" si="59"/>
        <v>4.0077130343427747E-3</v>
      </c>
      <c r="T936" s="9"/>
      <c r="U936" s="9"/>
      <c r="V936" s="9"/>
      <c r="W936" s="17"/>
      <c r="X936" s="9"/>
    </row>
    <row r="937" spans="2:24">
      <c r="B937" s="9">
        <f t="shared" si="60"/>
        <v>36.57599783304326</v>
      </c>
      <c r="C937" s="9">
        <f t="shared" si="57"/>
        <v>1.1674400365367455E-3</v>
      </c>
      <c r="D937" s="9">
        <f t="shared" si="58"/>
        <v>0.99606503554221326</v>
      </c>
      <c r="E937" s="9">
        <f t="shared" si="59"/>
        <v>3.9349644577867382E-3</v>
      </c>
      <c r="T937" s="9"/>
      <c r="U937" s="9"/>
      <c r="V937" s="9"/>
      <c r="W937" s="17"/>
      <c r="X937" s="9"/>
    </row>
    <row r="938" spans="2:24">
      <c r="B938" s="9">
        <f t="shared" si="60"/>
        <v>36.637802479166616</v>
      </c>
      <c r="C938" s="9">
        <f t="shared" si="57"/>
        <v>1.1483992867555911E-3</v>
      </c>
      <c r="D938" s="9">
        <f t="shared" si="58"/>
        <v>0.99613659897229878</v>
      </c>
      <c r="E938" s="9">
        <f t="shared" si="59"/>
        <v>3.8634010277012187E-3</v>
      </c>
      <c r="T938" s="9"/>
      <c r="U938" s="9"/>
      <c r="V938" s="9"/>
      <c r="W938" s="17"/>
      <c r="X938" s="9"/>
    </row>
    <row r="939" spans="2:24">
      <c r="B939" s="9">
        <f t="shared" si="60"/>
        <v>36.699607125289972</v>
      </c>
      <c r="C939" s="9">
        <f t="shared" si="57"/>
        <v>1.129625937949784E-3</v>
      </c>
      <c r="D939" s="9">
        <f t="shared" si="58"/>
        <v>0.99620699387412748</v>
      </c>
      <c r="E939" s="9">
        <f t="shared" si="59"/>
        <v>3.7930061258725223E-3</v>
      </c>
      <c r="T939" s="9"/>
      <c r="U939" s="9"/>
      <c r="V939" s="9"/>
      <c r="W939" s="17"/>
      <c r="X939" s="9"/>
    </row>
    <row r="940" spans="2:24">
      <c r="B940" s="9">
        <f t="shared" si="60"/>
        <v>36.761411771413329</v>
      </c>
      <c r="C940" s="9">
        <f t="shared" si="57"/>
        <v>1.1111170412712614E-3</v>
      </c>
      <c r="D940" s="9">
        <f t="shared" si="58"/>
        <v>0.99627623668310294</v>
      </c>
      <c r="E940" s="9">
        <f t="shared" si="59"/>
        <v>3.7237633168970552E-3</v>
      </c>
      <c r="T940" s="9"/>
      <c r="U940" s="9"/>
      <c r="V940" s="9"/>
      <c r="W940" s="17"/>
      <c r="X940" s="9"/>
    </row>
    <row r="941" spans="2:24">
      <c r="B941" s="9">
        <f t="shared" si="60"/>
        <v>36.823216417536685</v>
      </c>
      <c r="C941" s="9">
        <f t="shared" si="57"/>
        <v>1.0928696660775141E-3</v>
      </c>
      <c r="D941" s="9">
        <f t="shared" si="58"/>
        <v>0.99634434365293745</v>
      </c>
      <c r="E941" s="9">
        <f t="shared" si="59"/>
        <v>3.6556563470625525E-3</v>
      </c>
      <c r="T941" s="9"/>
      <c r="U941" s="9"/>
      <c r="V941" s="9"/>
      <c r="W941" s="17"/>
      <c r="X941" s="9"/>
    </row>
    <row r="942" spans="2:24">
      <c r="B942" s="9">
        <f t="shared" si="60"/>
        <v>36.885021063660041</v>
      </c>
      <c r="C942" s="9">
        <f t="shared" si="57"/>
        <v>1.0748809000773801E-3</v>
      </c>
      <c r="D942" s="9">
        <f t="shared" si="58"/>
        <v>0.99641133085678202</v>
      </c>
      <c r="E942" s="9">
        <f t="shared" si="59"/>
        <v>3.5886691432179818E-3</v>
      </c>
      <c r="T942" s="9"/>
      <c r="U942" s="9"/>
      <c r="V942" s="9"/>
      <c r="W942" s="17"/>
      <c r="X942" s="9"/>
    </row>
    <row r="943" spans="2:24">
      <c r="B943" s="9">
        <f t="shared" si="60"/>
        <v>36.946825709783397</v>
      </c>
      <c r="C943" s="9">
        <f t="shared" si="57"/>
        <v>1.0571478494709721E-3</v>
      </c>
      <c r="D943" s="9">
        <f t="shared" si="58"/>
        <v>0.99647721418836555</v>
      </c>
      <c r="E943" s="9">
        <f t="shared" si="59"/>
        <v>3.5227858116344546E-3</v>
      </c>
      <c r="T943" s="9"/>
      <c r="U943" s="9"/>
      <c r="V943" s="9"/>
      <c r="W943" s="17"/>
      <c r="X943" s="9"/>
    </row>
    <row r="944" spans="2:24">
      <c r="B944" s="9">
        <f t="shared" si="60"/>
        <v>37.008630355906753</v>
      </c>
      <c r="C944" s="9">
        <f t="shared" si="57"/>
        <v>1.0396676390838056E-3</v>
      </c>
      <c r="D944" s="9">
        <f t="shared" si="58"/>
        <v>0.9965420093631423</v>
      </c>
      <c r="E944" s="9">
        <f t="shared" si="59"/>
        <v>3.4579906368576996E-3</v>
      </c>
      <c r="T944" s="9"/>
      <c r="U944" s="9"/>
      <c r="V944" s="9"/>
      <c r="W944" s="17"/>
      <c r="X944" s="9"/>
    </row>
    <row r="945" spans="2:24">
      <c r="B945" s="9">
        <f t="shared" si="60"/>
        <v>37.070435002030109</v>
      </c>
      <c r="C945" s="9">
        <f t="shared" si="57"/>
        <v>1.0224374124951823E-3</v>
      </c>
      <c r="D945" s="9">
        <f t="shared" si="58"/>
        <v>0.99660573191944524</v>
      </c>
      <c r="E945" s="9">
        <f t="shared" si="59"/>
        <v>3.3942680805547631E-3</v>
      </c>
      <c r="T945" s="9"/>
      <c r="U945" s="9"/>
      <c r="V945" s="9"/>
      <c r="W945" s="17"/>
      <c r="X945" s="9"/>
    </row>
    <row r="946" spans="2:24">
      <c r="B946" s="9">
        <f t="shared" si="60"/>
        <v>37.132239648153465</v>
      </c>
      <c r="C946" s="9">
        <f t="shared" si="57"/>
        <v>1.0054543321609056E-3</v>
      </c>
      <c r="D946" s="9">
        <f t="shared" si="58"/>
        <v>0.99666839721964995</v>
      </c>
      <c r="E946" s="9">
        <f t="shared" si="59"/>
        <v>3.3316027803500514E-3</v>
      </c>
      <c r="T946" s="9"/>
      <c r="U946" s="9"/>
      <c r="V946" s="9"/>
      <c r="W946" s="17"/>
      <c r="X946" s="9"/>
    </row>
    <row r="947" spans="2:24">
      <c r="B947" s="9">
        <f t="shared" si="60"/>
        <v>37.194044294276821</v>
      </c>
      <c r="C947" s="9">
        <f t="shared" si="57"/>
        <v>9.8871557953038878E-4</v>
      </c>
      <c r="D947" s="9">
        <f t="shared" si="58"/>
        <v>0.99673002045134584</v>
      </c>
      <c r="E947" s="9">
        <f t="shared" si="59"/>
        <v>3.2699795486541561E-3</v>
      </c>
      <c r="T947" s="9"/>
      <c r="U947" s="9"/>
      <c r="V947" s="9"/>
      <c r="W947" s="17"/>
      <c r="X947" s="9"/>
    </row>
    <row r="948" spans="2:24">
      <c r="B948" s="9">
        <f t="shared" si="60"/>
        <v>37.255848940400178</v>
      </c>
      <c r="C948" s="9">
        <f t="shared" si="57"/>
        <v>9.7221835515822299E-4</v>
      </c>
      <c r="D948" s="9">
        <f t="shared" si="58"/>
        <v>0.99679061662851187</v>
      </c>
      <c r="E948" s="9">
        <f t="shared" si="59"/>
        <v>3.2093833714881281E-3</v>
      </c>
      <c r="T948" s="9"/>
      <c r="U948" s="9"/>
      <c r="V948" s="9"/>
      <c r="W948" s="17"/>
      <c r="X948" s="9"/>
    </row>
    <row r="949" spans="2:24">
      <c r="B949" s="9">
        <f t="shared" si="60"/>
        <v>37.317653586523534</v>
      </c>
      <c r="C949" s="9">
        <f t="shared" si="57"/>
        <v>9.5595987881026993E-4</v>
      </c>
      <c r="D949" s="9">
        <f t="shared" si="58"/>
        <v>0.99685020059270213</v>
      </c>
      <c r="E949" s="9">
        <f t="shared" si="59"/>
        <v>3.1497994072978708E-3</v>
      </c>
      <c r="T949" s="9"/>
      <c r="U949" s="9"/>
      <c r="V949" s="9"/>
      <c r="W949" s="17"/>
      <c r="X949" s="9"/>
    </row>
    <row r="950" spans="2:24">
      <c r="B950" s="9">
        <f t="shared" si="60"/>
        <v>37.37945823264689</v>
      </c>
      <c r="C950" s="9">
        <f t="shared" si="57"/>
        <v>9.3993738956434873E-4</v>
      </c>
      <c r="D950" s="9">
        <f t="shared" si="58"/>
        <v>0.99690878701423458</v>
      </c>
      <c r="E950" s="9">
        <f t="shared" si="59"/>
        <v>3.0912129857654236E-3</v>
      </c>
      <c r="T950" s="9"/>
      <c r="U950" s="9"/>
      <c r="V950" s="9"/>
      <c r="W950" s="17"/>
      <c r="X950" s="9"/>
    </row>
    <row r="951" spans="2:24">
      <c r="B951" s="9">
        <f t="shared" si="60"/>
        <v>37.441262878770246</v>
      </c>
      <c r="C951" s="9">
        <f t="shared" si="57"/>
        <v>9.2414814590558814E-4</v>
      </c>
      <c r="D951" s="9">
        <f t="shared" si="58"/>
        <v>0.99696639039338919</v>
      </c>
      <c r="E951" s="9">
        <f t="shared" si="59"/>
        <v>3.0336096066108098E-3</v>
      </c>
      <c r="T951" s="9"/>
      <c r="U951" s="9"/>
      <c r="V951" s="9"/>
      <c r="W951" s="17"/>
      <c r="X951" s="9"/>
    </row>
    <row r="952" spans="2:24">
      <c r="B952" s="9">
        <f t="shared" si="60"/>
        <v>37.503067524893602</v>
      </c>
      <c r="C952" s="9">
        <f t="shared" si="57"/>
        <v>9.0858942581649677E-4</v>
      </c>
      <c r="D952" s="9">
        <f t="shared" si="58"/>
        <v>0.99702302506161034</v>
      </c>
      <c r="E952" s="9">
        <f t="shared" si="59"/>
        <v>2.9769749383896649E-3</v>
      </c>
      <c r="T952" s="9"/>
      <c r="U952" s="9"/>
      <c r="V952" s="9"/>
      <c r="W952" s="17"/>
      <c r="X952" s="9"/>
    </row>
    <row r="953" spans="2:24">
      <c r="B953" s="9">
        <f t="shared" si="60"/>
        <v>37.564872171016958</v>
      </c>
      <c r="C953" s="9">
        <f t="shared" si="57"/>
        <v>8.9325852686184112E-4</v>
      </c>
      <c r="D953" s="9">
        <f t="shared" si="58"/>
        <v>0.99707870518271202</v>
      </c>
      <c r="E953" s="9">
        <f t="shared" si="59"/>
        <v>2.9212948172879782E-3</v>
      </c>
      <c r="T953" s="9"/>
      <c r="U953" s="9"/>
      <c r="V953" s="9"/>
      <c r="W953" s="17"/>
      <c r="X953" s="9"/>
    </row>
    <row r="954" spans="2:24">
      <c r="B954" s="9">
        <f t="shared" si="60"/>
        <v>37.626676817140314</v>
      </c>
      <c r="C954" s="9">
        <f t="shared" si="57"/>
        <v>8.7815276626837838E-4</v>
      </c>
      <c r="D954" s="9">
        <f t="shared" si="58"/>
        <v>0.99713344475409427</v>
      </c>
      <c r="E954" s="9">
        <f t="shared" si="59"/>
        <v>2.8665552459057331E-3</v>
      </c>
      <c r="T954" s="9"/>
      <c r="U954" s="9"/>
      <c r="V954" s="9"/>
      <c r="W954" s="17"/>
      <c r="X954" s="9"/>
    </row>
    <row r="955" spans="2:24">
      <c r="B955" s="9">
        <f t="shared" si="60"/>
        <v>37.68848146326367</v>
      </c>
      <c r="C955" s="9">
        <f t="shared" si="57"/>
        <v>8.6326948099952987E-4</v>
      </c>
      <c r="D955" s="9">
        <f t="shared" si="58"/>
        <v>0.99718725760795746</v>
      </c>
      <c r="E955" s="9">
        <f t="shared" si="59"/>
        <v>2.8127423920425443E-3</v>
      </c>
      <c r="T955" s="9"/>
      <c r="U955" s="9"/>
      <c r="V955" s="9"/>
      <c r="W955" s="17"/>
      <c r="X955" s="9"/>
    </row>
    <row r="956" spans="2:24">
      <c r="B956" s="9">
        <f t="shared" si="60"/>
        <v>37.750286109387027</v>
      </c>
      <c r="C956" s="9">
        <f t="shared" si="57"/>
        <v>8.4860602782504989E-4</v>
      </c>
      <c r="D956" s="9">
        <f t="shared" si="58"/>
        <v>0.9972401574125267</v>
      </c>
      <c r="E956" s="9">
        <f t="shared" si="59"/>
        <v>2.7598425874733046E-3</v>
      </c>
      <c r="T956" s="9"/>
      <c r="U956" s="9"/>
      <c r="V956" s="9"/>
      <c r="W956" s="17"/>
      <c r="X956" s="9"/>
    </row>
    <row r="957" spans="2:24">
      <c r="B957" s="9">
        <f t="shared" si="60"/>
        <v>37.812090755510383</v>
      </c>
      <c r="C957" s="9">
        <f t="shared" si="57"/>
        <v>8.3415978338576577E-4</v>
      </c>
      <c r="D957" s="9">
        <f t="shared" si="58"/>
        <v>0.99729215767327595</v>
      </c>
      <c r="E957" s="9">
        <f t="shared" si="59"/>
        <v>2.7078423267240526E-3</v>
      </c>
      <c r="T957" s="9"/>
      <c r="U957" s="9"/>
      <c r="V957" s="9"/>
      <c r="W957" s="17"/>
      <c r="X957" s="9"/>
    </row>
    <row r="958" spans="2:24">
      <c r="B958" s="9">
        <f t="shared" si="60"/>
        <v>37.873895401633739</v>
      </c>
      <c r="C958" s="9">
        <f t="shared" si="57"/>
        <v>8.19928144253461E-4</v>
      </c>
      <c r="D958" s="9">
        <f t="shared" si="58"/>
        <v>0.99734327173415949</v>
      </c>
      <c r="E958" s="9">
        <f t="shared" si="59"/>
        <v>2.6567282658405134E-3</v>
      </c>
      <c r="T958" s="9"/>
      <c r="U958" s="9"/>
      <c r="V958" s="9"/>
      <c r="W958" s="17"/>
      <c r="X958" s="9"/>
    </row>
    <row r="959" spans="2:24">
      <c r="B959" s="9">
        <f t="shared" si="60"/>
        <v>37.935700047757095</v>
      </c>
      <c r="C959" s="9">
        <f t="shared" si="57"/>
        <v>8.0590852698595773E-4</v>
      </c>
      <c r="D959" s="9">
        <f t="shared" si="58"/>
        <v>0.99739351277884536</v>
      </c>
      <c r="E959" s="9">
        <f t="shared" si="59"/>
        <v>2.6064872211546408E-3</v>
      </c>
      <c r="T959" s="9"/>
      <c r="U959" s="9"/>
      <c r="V959" s="9"/>
      <c r="W959" s="17"/>
      <c r="X959" s="9"/>
    </row>
    <row r="960" spans="2:24">
      <c r="B960" s="9">
        <f t="shared" si="60"/>
        <v>37.997504693880451</v>
      </c>
      <c r="C960" s="9">
        <f t="shared" si="57"/>
        <v>7.9209836817748587E-4</v>
      </c>
      <c r="D960" s="9">
        <f t="shared" si="58"/>
        <v>0.99744289383195062</v>
      </c>
      <c r="E960" s="9">
        <f t="shared" si="59"/>
        <v>2.5571061680493834E-3</v>
      </c>
      <c r="T960" s="9"/>
      <c r="U960" s="9"/>
      <c r="V960" s="9"/>
      <c r="W960" s="17"/>
      <c r="X960" s="9"/>
    </row>
    <row r="961" spans="2:24">
      <c r="B961" s="9">
        <f t="shared" si="60"/>
        <v>38.059309340003807</v>
      </c>
      <c r="C961" s="9">
        <f t="shared" si="57"/>
        <v>7.784951245043899E-4</v>
      </c>
      <c r="D961" s="9">
        <f t="shared" si="58"/>
        <v>0.99749142776028399</v>
      </c>
      <c r="E961" s="9">
        <f t="shared" si="59"/>
        <v>2.5085722397160115E-3</v>
      </c>
      <c r="T961" s="9"/>
      <c r="U961" s="9"/>
      <c r="V961" s="9"/>
      <c r="W961" s="17"/>
      <c r="X961" s="9"/>
    </row>
    <row r="962" spans="2:24">
      <c r="B962" s="9">
        <f t="shared" si="60"/>
        <v>38.121113986127163</v>
      </c>
      <c r="C962" s="9">
        <f t="shared" si="57"/>
        <v>7.6509627276625473E-4</v>
      </c>
      <c r="D962" s="9">
        <f t="shared" si="58"/>
        <v>0.99753912727408522</v>
      </c>
      <c r="E962" s="9">
        <f t="shared" si="59"/>
        <v>2.4608727259147756E-3</v>
      </c>
      <c r="T962" s="9"/>
      <c r="U962" s="9"/>
      <c r="V962" s="9"/>
      <c r="W962" s="17"/>
      <c r="X962" s="9"/>
    </row>
    <row r="963" spans="2:24">
      <c r="B963" s="9">
        <f t="shared" si="60"/>
        <v>38.182918632250519</v>
      </c>
      <c r="C963" s="9">
        <f t="shared" si="57"/>
        <v>7.5189930992251722E-4</v>
      </c>
      <c r="D963" s="9">
        <f t="shared" si="58"/>
        <v>0.99758600492827143</v>
      </c>
      <c r="E963" s="9">
        <f t="shared" si="59"/>
        <v>2.4139950717285696E-3</v>
      </c>
      <c r="T963" s="9"/>
      <c r="U963" s="9"/>
      <c r="V963" s="9"/>
      <c r="W963" s="17"/>
      <c r="X963" s="9"/>
    </row>
    <row r="964" spans="2:24">
      <c r="B964" s="9">
        <f t="shared" si="60"/>
        <v>38.244723278373876</v>
      </c>
      <c r="C964" s="9">
        <f t="shared" si="57"/>
        <v>7.3890175312462736E-4</v>
      </c>
      <c r="D964" s="9">
        <f t="shared" si="58"/>
        <v>0.99763207312368452</v>
      </c>
      <c r="E964" s="9">
        <f t="shared" si="59"/>
        <v>2.3679268763154848E-3</v>
      </c>
      <c r="T964" s="9"/>
      <c r="U964" s="9"/>
      <c r="V964" s="9"/>
      <c r="W964" s="17"/>
      <c r="X964" s="9"/>
    </row>
    <row r="965" spans="2:24">
      <c r="B965" s="9">
        <f t="shared" si="60"/>
        <v>38.306527924497232</v>
      </c>
      <c r="C965" s="9">
        <f t="shared" si="57"/>
        <v>7.2610113974383352E-4</v>
      </c>
      <c r="D965" s="9">
        <f t="shared" si="58"/>
        <v>0.99767734410834041</v>
      </c>
      <c r="E965" s="9">
        <f t="shared" si="59"/>
        <v>2.3226558916595863E-3</v>
      </c>
      <c r="T965" s="9"/>
      <c r="U965" s="9"/>
      <c r="V965" s="9"/>
      <c r="W965" s="17"/>
      <c r="X965" s="9"/>
    </row>
    <row r="966" spans="2:24">
      <c r="B966" s="9">
        <f t="shared" si="60"/>
        <v>38.368332570620588</v>
      </c>
      <c r="C966" s="9">
        <f t="shared" si="57"/>
        <v>7.1349502739466496E-4</v>
      </c>
      <c r="D966" s="9">
        <f t="shared" si="58"/>
        <v>0.99772182997867631</v>
      </c>
      <c r="E966" s="9">
        <f t="shared" si="59"/>
        <v>2.2781700213236888E-3</v>
      </c>
      <c r="T966" s="9"/>
      <c r="U966" s="9"/>
      <c r="V966" s="9"/>
      <c r="W966" s="17"/>
      <c r="X966" s="9"/>
    </row>
    <row r="967" spans="2:24">
      <c r="B967" s="9">
        <f t="shared" si="60"/>
        <v>38.430137216743944</v>
      </c>
      <c r="C967" s="9">
        <f t="shared" si="57"/>
        <v>7.0108099395416493E-4</v>
      </c>
      <c r="D967" s="9">
        <f t="shared" si="58"/>
        <v>0.99776554268080719</v>
      </c>
      <c r="E967" s="9">
        <f t="shared" si="59"/>
        <v>2.2344573191928063E-3</v>
      </c>
      <c r="T967" s="9"/>
      <c r="U967" s="9"/>
      <c r="V967" s="9"/>
      <c r="W967" s="17"/>
      <c r="X967" s="9"/>
    </row>
    <row r="968" spans="2:24">
      <c r="B968" s="9">
        <f t="shared" si="60"/>
        <v>38.4919418628673</v>
      </c>
      <c r="C968" s="9">
        <f t="shared" ref="C968:C1007" si="61">IFERROR((1/(SQRT(2*PI()*$B$4^2)))*(EXP((-((B968-$B$3)^2))/(2*$B$4^2))),0)</f>
        <v>6.8885663757696448E-4</v>
      </c>
      <c r="D968" s="9">
        <f t="shared" ref="D968:D1007" si="62">NORMDIST(B968,$B$3,$B$4,1)</f>
        <v>0.99780849401177441</v>
      </c>
      <c r="E968" s="9">
        <f t="shared" ref="E968:E1007" si="63">1-D968</f>
        <v>2.1915059882255949E-3</v>
      </c>
      <c r="T968" s="9"/>
      <c r="U968" s="9"/>
      <c r="V968" s="9"/>
      <c r="W968" s="17"/>
      <c r="X968" s="9"/>
    </row>
    <row r="969" spans="2:24">
      <c r="B969" s="9">
        <f t="shared" ref="B969:B1006" si="64">B968+(-$B$7+$B$1007)/1000</f>
        <v>38.553746508990656</v>
      </c>
      <c r="C969" s="9">
        <f t="shared" si="61"/>
        <v>6.7681957670624856E-4</v>
      </c>
      <c r="D969" s="9">
        <f t="shared" si="62"/>
        <v>0.99785069562080109</v>
      </c>
      <c r="E969" s="9">
        <f t="shared" si="63"/>
        <v>2.149304379198913E-3</v>
      </c>
      <c r="T969" s="9"/>
      <c r="U969" s="9"/>
      <c r="V969" s="9"/>
      <c r="W969" s="17"/>
      <c r="X969" s="9"/>
    </row>
    <row r="970" spans="2:24">
      <c r="B970" s="9">
        <f t="shared" si="64"/>
        <v>38.615551155114012</v>
      </c>
      <c r="C970" s="9">
        <f t="shared" si="61"/>
        <v>6.6496745008069356E-4</v>
      </c>
      <c r="D970" s="9">
        <f t="shared" si="62"/>
        <v>0.9978921590105474</v>
      </c>
      <c r="E970" s="9">
        <f t="shared" si="63"/>
        <v>2.1078409894526029E-3</v>
      </c>
      <c r="T970" s="9"/>
      <c r="U970" s="9"/>
      <c r="V970" s="9"/>
      <c r="W970" s="17"/>
      <c r="X970" s="9"/>
    </row>
    <row r="971" spans="2:24">
      <c r="B971" s="9">
        <f t="shared" si="64"/>
        <v>38.677355801237368</v>
      </c>
      <c r="C971" s="9">
        <f t="shared" si="61"/>
        <v>6.5329791673744101E-4</v>
      </c>
      <c r="D971" s="9">
        <f t="shared" si="62"/>
        <v>0.99793289553836306</v>
      </c>
      <c r="E971" s="9">
        <f t="shared" si="63"/>
        <v>2.0671044616369372E-3</v>
      </c>
      <c r="T971" s="9"/>
      <c r="U971" s="9"/>
      <c r="V971" s="9"/>
      <c r="W971" s="17"/>
      <c r="X971" s="9"/>
    </row>
    <row r="972" spans="2:24">
      <c r="B972" s="9">
        <f t="shared" si="64"/>
        <v>38.739160447360725</v>
      </c>
      <c r="C972" s="9">
        <f t="shared" si="61"/>
        <v>6.4180865601117475E-4</v>
      </c>
      <c r="D972" s="9">
        <f t="shared" si="62"/>
        <v>0.99797291641754282</v>
      </c>
      <c r="E972" s="9">
        <f t="shared" si="63"/>
        <v>2.0270835824571787E-3</v>
      </c>
      <c r="T972" s="9"/>
      <c r="U972" s="9"/>
      <c r="V972" s="9"/>
      <c r="W972" s="17"/>
      <c r="X972" s="9"/>
    </row>
    <row r="973" spans="2:24">
      <c r="B973" s="9">
        <f t="shared" si="64"/>
        <v>38.800965093484081</v>
      </c>
      <c r="C973" s="9">
        <f t="shared" si="61"/>
        <v>6.304973675293733E-4</v>
      </c>
      <c r="D973" s="9">
        <f t="shared" si="62"/>
        <v>0.99801223271858019</v>
      </c>
      <c r="E973" s="9">
        <f t="shared" si="63"/>
        <v>1.9877672814198055E-3</v>
      </c>
      <c r="T973" s="9"/>
      <c r="U973" s="9"/>
      <c r="V973" s="9"/>
      <c r="W973" s="17"/>
      <c r="X973" s="9"/>
    </row>
    <row r="974" spans="2:24">
      <c r="B974" s="9">
        <f t="shared" si="64"/>
        <v>38.862769739607437</v>
      </c>
      <c r="C974" s="9">
        <f t="shared" si="61"/>
        <v>6.1936177120380559E-4</v>
      </c>
      <c r="D974" s="9">
        <f t="shared" si="62"/>
        <v>0.99805085537042271</v>
      </c>
      <c r="E974" s="9">
        <f t="shared" si="63"/>
        <v>1.949144629577293E-3</v>
      </c>
      <c r="T974" s="9"/>
      <c r="U974" s="9"/>
      <c r="V974" s="9"/>
      <c r="W974" s="17"/>
      <c r="X974" s="9"/>
    </row>
    <row r="975" spans="2:24">
      <c r="B975" s="9">
        <f t="shared" si="64"/>
        <v>38.924574385730793</v>
      </c>
      <c r="C975" s="9">
        <f t="shared" si="61"/>
        <v>6.0839960721833272E-4</v>
      </c>
      <c r="D975" s="9">
        <f t="shared" si="62"/>
        <v>0.99808879516172411</v>
      </c>
      <c r="E975" s="9">
        <f t="shared" si="63"/>
        <v>1.9112048382758928E-3</v>
      </c>
      <c r="T975" s="9"/>
      <c r="U975" s="9"/>
      <c r="V975" s="9"/>
      <c r="W975" s="17"/>
      <c r="X975" s="9"/>
    </row>
    <row r="976" spans="2:24">
      <c r="B976" s="9">
        <f t="shared" si="64"/>
        <v>38.986379031854149</v>
      </c>
      <c r="C976" s="9">
        <f t="shared" si="61"/>
        <v>5.9760863601309431E-4</v>
      </c>
      <c r="D976" s="9">
        <f t="shared" si="62"/>
        <v>0.99812606274209714</v>
      </c>
      <c r="E976" s="9">
        <f t="shared" si="63"/>
        <v>1.8739372579028579E-3</v>
      </c>
      <c r="T976" s="9"/>
      <c r="U976" s="9"/>
      <c r="V976" s="9"/>
      <c r="W976" s="17"/>
      <c r="X976" s="9"/>
    </row>
    <row r="977" spans="2:24">
      <c r="B977" s="9">
        <f t="shared" si="64"/>
        <v>39.048183677977505</v>
      </c>
      <c r="C977" s="9">
        <f t="shared" si="61"/>
        <v>5.8698663826512853E-4</v>
      </c>
      <c r="D977" s="9">
        <f t="shared" si="62"/>
        <v>0.99816266862336356</v>
      </c>
      <c r="E977" s="9">
        <f t="shared" si="63"/>
        <v>1.8373313766364419E-3</v>
      </c>
      <c r="T977" s="9"/>
      <c r="U977" s="9"/>
      <c r="V977" s="9"/>
      <c r="W977" s="17"/>
      <c r="X977" s="9"/>
    </row>
    <row r="978" spans="2:24">
      <c r="B978" s="9">
        <f t="shared" si="64"/>
        <v>39.109988324100861</v>
      </c>
      <c r="C978" s="9">
        <f t="shared" si="61"/>
        <v>5.7653141486551968E-4</v>
      </c>
      <c r="D978" s="9">
        <f t="shared" si="62"/>
        <v>0.9981986231808071</v>
      </c>
      <c r="E978" s="9">
        <f t="shared" si="63"/>
        <v>1.8013768191929014E-3</v>
      </c>
      <c r="T978" s="9"/>
      <c r="U978" s="9"/>
      <c r="V978" s="9"/>
      <c r="W978" s="17"/>
      <c r="X978" s="9"/>
    </row>
    <row r="979" spans="2:24">
      <c r="B979" s="9">
        <f t="shared" si="64"/>
        <v>39.171792970224217</v>
      </c>
      <c r="C979" s="9">
        <f t="shared" si="61"/>
        <v>5.6624078689311271E-4</v>
      </c>
      <c r="D979" s="9">
        <f t="shared" si="62"/>
        <v>0.99823393665442017</v>
      </c>
      <c r="E979" s="9">
        <f t="shared" si="63"/>
        <v>1.7660633455798269E-3</v>
      </c>
      <c r="T979" s="9"/>
      <c r="U979" s="9"/>
      <c r="V979" s="9"/>
      <c r="W979" s="17"/>
      <c r="X979" s="9"/>
    </row>
    <row r="980" spans="2:24">
      <c r="B980" s="9">
        <f t="shared" si="64"/>
        <v>39.233597616347573</v>
      </c>
      <c r="C980" s="9">
        <f t="shared" si="61"/>
        <v>5.5611259558488186E-4</v>
      </c>
      <c r="D980" s="9">
        <f t="shared" si="62"/>
        <v>0.99826861915014953</v>
      </c>
      <c r="E980" s="9">
        <f t="shared" si="63"/>
        <v>1.7313808498504724E-3</v>
      </c>
      <c r="T980" s="9"/>
      <c r="U980" s="9"/>
      <c r="V980" s="9"/>
      <c r="W980" s="17"/>
      <c r="X980" s="9"/>
    </row>
    <row r="981" spans="2:24">
      <c r="B981" s="9">
        <f t="shared" si="64"/>
        <v>39.29540226247093</v>
      </c>
      <c r="C981" s="9">
        <f t="shared" si="61"/>
        <v>5.4614470230300951E-4</v>
      </c>
      <c r="D981" s="9">
        <f t="shared" si="62"/>
        <v>0.99830268064114336</v>
      </c>
      <c r="E981" s="9">
        <f t="shared" si="63"/>
        <v>1.6973193588566415E-3</v>
      </c>
      <c r="T981" s="9"/>
      <c r="U981" s="9"/>
      <c r="V981" s="9"/>
      <c r="W981" s="17"/>
      <c r="X981" s="9"/>
    </row>
    <row r="982" spans="2:24">
      <c r="B982" s="9">
        <f t="shared" si="64"/>
        <v>39.357206908594286</v>
      </c>
      <c r="C982" s="9">
        <f t="shared" si="61"/>
        <v>5.3633498849874213E-4</v>
      </c>
      <c r="D982" s="9">
        <f t="shared" si="62"/>
        <v>0.99833613096899354</v>
      </c>
      <c r="E982" s="9">
        <f t="shared" si="63"/>
        <v>1.6638690310064597E-3</v>
      </c>
      <c r="T982" s="9"/>
      <c r="U982" s="9"/>
      <c r="V982" s="9"/>
      <c r="W982" s="17"/>
      <c r="X982" s="9"/>
    </row>
    <row r="983" spans="2:24">
      <c r="B983" s="9">
        <f t="shared" si="64"/>
        <v>39.419011554717642</v>
      </c>
      <c r="C983" s="9">
        <f t="shared" si="61"/>
        <v>5.2668135567309545E-4</v>
      </c>
      <c r="D983" s="9">
        <f t="shared" si="62"/>
        <v>0.99836897984497541</v>
      </c>
      <c r="E983" s="9">
        <f t="shared" si="63"/>
        <v>1.6310201550245873E-3</v>
      </c>
      <c r="T983" s="9"/>
      <c r="U983" s="9"/>
      <c r="V983" s="9"/>
      <c r="W983" s="17"/>
      <c r="X983" s="9"/>
    </row>
    <row r="984" spans="2:24">
      <c r="B984" s="9">
        <f t="shared" si="64"/>
        <v>39.480816200840998</v>
      </c>
      <c r="C984" s="9">
        <f t="shared" si="61"/>
        <v>5.1718172533446775E-4</v>
      </c>
      <c r="D984" s="9">
        <f t="shared" si="62"/>
        <v>0.99840123685128412</v>
      </c>
      <c r="E984" s="9">
        <f t="shared" si="63"/>
        <v>1.598763148715876E-3</v>
      </c>
      <c r="T984" s="9"/>
      <c r="U984" s="9"/>
      <c r="V984" s="9"/>
      <c r="W984" s="17"/>
      <c r="X984" s="9"/>
    </row>
    <row r="985" spans="2:24">
      <c r="B985" s="9">
        <f t="shared" si="64"/>
        <v>39.542620846964354</v>
      </c>
      <c r="C985" s="9">
        <f t="shared" si="61"/>
        <v>5.0783403895322723E-4</v>
      </c>
      <c r="D985" s="9">
        <f t="shared" si="62"/>
        <v>0.99843291144227342</v>
      </c>
      <c r="E985" s="9">
        <f t="shared" si="63"/>
        <v>1.5670885577265814E-3</v>
      </c>
      <c r="T985" s="9"/>
      <c r="U985" s="9"/>
      <c r="V985" s="9"/>
      <c r="W985" s="17"/>
      <c r="X985" s="9"/>
    </row>
    <row r="986" spans="2:24">
      <c r="B986" s="9">
        <f t="shared" si="64"/>
        <v>39.60442549308771</v>
      </c>
      <c r="C986" s="9">
        <f t="shared" si="61"/>
        <v>4.9863625791334292E-4</v>
      </c>
      <c r="D986" s="9">
        <f t="shared" si="62"/>
        <v>0.99846401294568654</v>
      </c>
      <c r="E986" s="9">
        <f t="shared" si="63"/>
        <v>1.5359870543134591E-3</v>
      </c>
      <c r="T986" s="9"/>
      <c r="U986" s="9"/>
      <c r="V986" s="9"/>
      <c r="W986" s="17"/>
      <c r="X986" s="9"/>
    </row>
    <row r="987" spans="2:24">
      <c r="B987" s="9">
        <f t="shared" si="64"/>
        <v>39.666230139211066</v>
      </c>
      <c r="C987" s="9">
        <f t="shared" si="61"/>
        <v>4.8958636346111632E-4</v>
      </c>
      <c r="D987" s="9">
        <f t="shared" si="62"/>
        <v>0.99849455056388192</v>
      </c>
      <c r="E987" s="9">
        <f t="shared" si="63"/>
        <v>1.5054494361180781E-3</v>
      </c>
      <c r="T987" s="9"/>
      <c r="U987" s="9"/>
      <c r="V987" s="9"/>
      <c r="W987" s="17"/>
      <c r="X987" s="9"/>
    </row>
    <row r="988" spans="2:24">
      <c r="B988" s="9">
        <f t="shared" si="64"/>
        <v>39.728034785334422</v>
      </c>
      <c r="C988" s="9">
        <f t="shared" si="61"/>
        <v>4.8068235665108563E-4</v>
      </c>
      <c r="D988" s="9">
        <f t="shared" si="62"/>
        <v>0.99852453337506542</v>
      </c>
      <c r="E988" s="9">
        <f t="shared" si="63"/>
        <v>1.4754666249345849E-3</v>
      </c>
      <c r="T988" s="9"/>
      <c r="U988" s="9"/>
      <c r="V988" s="9"/>
      <c r="W988" s="17"/>
      <c r="X988" s="9"/>
    </row>
    <row r="989" spans="2:24">
      <c r="B989" s="9">
        <f t="shared" si="64"/>
        <v>39.789839431457779</v>
      </c>
      <c r="C989" s="9">
        <f t="shared" si="61"/>
        <v>4.7192225828915921E-4</v>
      </c>
      <c r="D989" s="9">
        <f t="shared" si="62"/>
        <v>0.99855397033450632</v>
      </c>
      <c r="E989" s="9">
        <f t="shared" si="63"/>
        <v>1.4460296654936755E-3</v>
      </c>
      <c r="T989" s="9"/>
      <c r="U989" s="9"/>
      <c r="V989" s="9"/>
      <c r="W989" s="17"/>
      <c r="X989" s="9"/>
    </row>
    <row r="990" spans="2:24">
      <c r="B990" s="9">
        <f t="shared" si="64"/>
        <v>39.851644077581135</v>
      </c>
      <c r="C990" s="9">
        <f t="shared" si="61"/>
        <v>4.6330410887304447E-4</v>
      </c>
      <c r="D990" s="9">
        <f t="shared" si="62"/>
        <v>0.9985828702757622</v>
      </c>
      <c r="E990" s="9">
        <f t="shared" si="63"/>
        <v>1.4171297242377978E-3</v>
      </c>
      <c r="T990" s="9"/>
      <c r="U990" s="9"/>
      <c r="V990" s="9"/>
      <c r="W990" s="17"/>
      <c r="X990" s="9"/>
    </row>
    <row r="991" spans="2:24">
      <c r="B991" s="9">
        <f t="shared" si="64"/>
        <v>39.913448723704491</v>
      </c>
      <c r="C991" s="9">
        <f t="shared" si="61"/>
        <v>4.5482596853003765E-4</v>
      </c>
      <c r="D991" s="9">
        <f t="shared" si="62"/>
        <v>0.99861124191188988</v>
      </c>
      <c r="E991" s="9">
        <f t="shared" si="63"/>
        <v>1.3887580881101202E-3</v>
      </c>
      <c r="T991" s="9"/>
      <c r="U991" s="9"/>
      <c r="V991" s="9"/>
      <c r="W991" s="17"/>
      <c r="X991" s="9"/>
    </row>
    <row r="992" spans="2:24">
      <c r="B992" s="9">
        <f t="shared" si="64"/>
        <v>39.975253369827847</v>
      </c>
      <c r="C992" s="9">
        <f t="shared" si="61"/>
        <v>4.4648591695222958E-4</v>
      </c>
      <c r="D992" s="9">
        <f t="shared" si="62"/>
        <v>0.99863909383665717</v>
      </c>
      <c r="E992" s="9">
        <f t="shared" si="63"/>
        <v>1.3609061633428343E-3</v>
      </c>
      <c r="T992" s="9"/>
      <c r="U992" s="9"/>
      <c r="V992" s="9"/>
      <c r="W992" s="17"/>
      <c r="X992" s="9"/>
    </row>
    <row r="993" spans="2:24">
      <c r="B993" s="9">
        <f t="shared" si="64"/>
        <v>40.037058015951203</v>
      </c>
      <c r="C993" s="9">
        <f t="shared" si="61"/>
        <v>4.3828205332919741E-4</v>
      </c>
      <c r="D993" s="9">
        <f t="shared" si="62"/>
        <v>0.99866643452575221</v>
      </c>
      <c r="E993" s="9">
        <f t="shared" si="63"/>
        <v>1.3335654742477887E-3</v>
      </c>
      <c r="T993" s="9"/>
      <c r="U993" s="9"/>
      <c r="V993" s="9"/>
      <c r="W993" s="17"/>
      <c r="X993" s="9"/>
    </row>
    <row r="994" spans="2:24">
      <c r="B994" s="9">
        <f t="shared" si="64"/>
        <v>40.098862662074559</v>
      </c>
      <c r="C994" s="9">
        <f t="shared" si="61"/>
        <v>4.3021249627823814E-4</v>
      </c>
      <c r="D994" s="9">
        <f t="shared" si="62"/>
        <v>0.99869327233798366</v>
      </c>
      <c r="E994" s="9">
        <f t="shared" si="63"/>
        <v>1.3067276620163382E-3</v>
      </c>
      <c r="T994" s="9"/>
      <c r="U994" s="9"/>
      <c r="V994" s="9"/>
      <c r="W994" s="17"/>
      <c r="X994" s="9"/>
    </row>
    <row r="995" spans="2:24">
      <c r="B995" s="9">
        <f t="shared" si="64"/>
        <v>40.160667308197915</v>
      </c>
      <c r="C995" s="9">
        <f t="shared" si="61"/>
        <v>4.2227538377220526E-4</v>
      </c>
      <c r="D995" s="9">
        <f t="shared" si="62"/>
        <v>0.99871961551648181</v>
      </c>
      <c r="E995" s="9">
        <f t="shared" si="63"/>
        <v>1.2803844835181932E-3</v>
      </c>
      <c r="T995" s="9"/>
      <c r="U995" s="9"/>
      <c r="V995" s="9"/>
      <c r="W995" s="17"/>
      <c r="X995" s="9"/>
    </row>
    <row r="996" spans="2:24">
      <c r="B996" s="9">
        <f t="shared" si="64"/>
        <v>40.222471954321271</v>
      </c>
      <c r="C996" s="9">
        <f t="shared" si="61"/>
        <v>4.1446887306501224E-4</v>
      </c>
      <c r="D996" s="9">
        <f t="shared" si="62"/>
        <v>0.99874547218989118</v>
      </c>
      <c r="E996" s="9">
        <f t="shared" si="63"/>
        <v>1.2545278101088186E-3</v>
      </c>
      <c r="T996" s="9"/>
      <c r="U996" s="9"/>
      <c r="V996" s="9"/>
      <c r="W996" s="17"/>
      <c r="X996" s="9"/>
    </row>
    <row r="997" spans="2:24">
      <c r="B997" s="9">
        <f t="shared" si="64"/>
        <v>40.284276600444628</v>
      </c>
      <c r="C997" s="9">
        <f t="shared" si="61"/>
        <v>4.0679114061486013E-4</v>
      </c>
      <c r="D997" s="9">
        <f t="shared" si="62"/>
        <v>0.99877085037355839</v>
      </c>
      <c r="E997" s="9">
        <f t="shared" si="63"/>
        <v>1.2291496264416057E-3</v>
      </c>
      <c r="T997" s="9"/>
      <c r="U997" s="9"/>
      <c r="V997" s="9"/>
      <c r="W997" s="17"/>
      <c r="X997" s="9"/>
    </row>
    <row r="998" spans="2:24">
      <c r="B998" s="9">
        <f t="shared" si="64"/>
        <v>40.346081246567984</v>
      </c>
      <c r="C998" s="9">
        <f t="shared" si="61"/>
        <v>3.9924038200524946E-4</v>
      </c>
      <c r="D998" s="9">
        <f t="shared" si="62"/>
        <v>0.99879575797071907</v>
      </c>
      <c r="E998" s="9">
        <f t="shared" si="63"/>
        <v>1.204242029280933E-3</v>
      </c>
      <c r="T998" s="9"/>
      <c r="U998" s="9"/>
      <c r="V998" s="9"/>
      <c r="W998" s="17"/>
      <c r="X998" s="9"/>
    </row>
    <row r="999" spans="2:24">
      <c r="B999" s="9">
        <f t="shared" si="64"/>
        <v>40.40788589269134</v>
      </c>
      <c r="C999" s="9">
        <f t="shared" si="61"/>
        <v>3.9181481186383244E-4</v>
      </c>
      <c r="D999" s="9">
        <f t="shared" si="62"/>
        <v>0.99882020277367789</v>
      </c>
      <c r="E999" s="9">
        <f t="shared" si="63"/>
        <v>1.1797972263221101E-3</v>
      </c>
      <c r="T999" s="9"/>
      <c r="U999" s="9"/>
      <c r="V999" s="9"/>
      <c r="W999" s="17"/>
      <c r="X999" s="9"/>
    </row>
    <row r="1000" spans="2:24">
      <c r="B1000" s="9">
        <f t="shared" si="64"/>
        <v>40.469690538814696</v>
      </c>
      <c r="C1000" s="9">
        <f t="shared" si="61"/>
        <v>3.8451266377917073E-4</v>
      </c>
      <c r="D1000" s="9">
        <f t="shared" si="62"/>
        <v>0.99884419246497835</v>
      </c>
      <c r="E1000" s="9">
        <f t="shared" si="63"/>
        <v>1.1558075350216468E-3</v>
      </c>
      <c r="T1000" s="9"/>
      <c r="U1000" s="9"/>
      <c r="V1000" s="9"/>
      <c r="W1000" s="17"/>
      <c r="X1000" s="9"/>
    </row>
    <row r="1001" spans="2:24">
      <c r="B1001" s="9">
        <f t="shared" si="64"/>
        <v>40.531495184938052</v>
      </c>
      <c r="C1001" s="9">
        <f t="shared" si="61"/>
        <v>3.7733219021545133E-4</v>
      </c>
      <c r="D1001" s="9">
        <f t="shared" si="62"/>
        <v>0.9988677346185777</v>
      </c>
      <c r="E1001" s="9">
        <f t="shared" si="63"/>
        <v>1.1322653814223038E-3</v>
      </c>
      <c r="T1001" s="9"/>
      <c r="U1001" s="9"/>
      <c r="V1001" s="9"/>
      <c r="W1001" s="17"/>
      <c r="X1001" s="9"/>
    </row>
    <row r="1002" spans="2:24">
      <c r="B1002" s="9">
        <f t="shared" si="64"/>
        <v>40.593299831061408</v>
      </c>
      <c r="C1002" s="9">
        <f t="shared" si="61"/>
        <v>3.702716624252147E-4</v>
      </c>
      <c r="D1002" s="9">
        <f t="shared" si="62"/>
        <v>0.99889083670100876</v>
      </c>
      <c r="E1002" s="9">
        <f t="shared" si="63"/>
        <v>1.1091632989912448E-3</v>
      </c>
      <c r="T1002" s="9"/>
      <c r="U1002" s="9"/>
      <c r="V1002" s="9"/>
      <c r="W1002" s="17"/>
      <c r="X1002" s="9"/>
    </row>
    <row r="1003" spans="2:24">
      <c r="B1003" s="9">
        <f t="shared" si="64"/>
        <v>40.655104477184764</v>
      </c>
      <c r="C1003" s="9">
        <f t="shared" si="61"/>
        <v>3.6332937036016291E-4</v>
      </c>
      <c r="D1003" s="9">
        <f t="shared" si="62"/>
        <v>0.99891350607253537</v>
      </c>
      <c r="E1003" s="9">
        <f t="shared" si="63"/>
        <v>1.0864939274646268E-3</v>
      </c>
      <c r="T1003" s="9"/>
      <c r="U1003" s="9"/>
      <c r="V1003" s="9"/>
      <c r="W1003" s="17"/>
      <c r="X1003" s="9"/>
    </row>
    <row r="1004" spans="2:24">
      <c r="B1004" s="9">
        <f t="shared" si="64"/>
        <v>40.71690912330812</v>
      </c>
      <c r="C1004" s="9">
        <f t="shared" si="61"/>
        <v>3.5650362258009217E-4</v>
      </c>
      <c r="D1004" s="9">
        <f t="shared" si="62"/>
        <v>0.99893574998831114</v>
      </c>
      <c r="E1004" s="9">
        <f t="shared" si="63"/>
        <v>1.0642500116888609E-3</v>
      </c>
      <c r="T1004" s="9"/>
      <c r="U1004" s="9"/>
      <c r="V1004" s="9"/>
      <c r="W1004" s="17"/>
      <c r="X1004" s="9"/>
    </row>
    <row r="1005" spans="2:24">
      <c r="B1005" s="9">
        <f t="shared" si="64"/>
        <v>40.778713769431477</v>
      </c>
      <c r="C1005" s="9">
        <f t="shared" si="61"/>
        <v>3.4979274616001206E-4</v>
      </c>
      <c r="D1005" s="9">
        <f t="shared" si="62"/>
        <v>0.99895757559952125</v>
      </c>
      <c r="E1005" s="9">
        <f t="shared" si="63"/>
        <v>1.0424244004787475E-3</v>
      </c>
      <c r="T1005" s="9"/>
      <c r="U1005" s="9"/>
      <c r="V1005" s="9"/>
      <c r="W1005" s="17"/>
      <c r="X1005" s="9"/>
    </row>
    <row r="1006" spans="2:24">
      <c r="B1006" s="9">
        <f t="shared" si="64"/>
        <v>40.840518415554833</v>
      </c>
      <c r="C1006" s="9">
        <f t="shared" si="61"/>
        <v>3.4319508659550829E-4</v>
      </c>
      <c r="D1006" s="9">
        <f t="shared" si="62"/>
        <v>0.9989789899545265</v>
      </c>
      <c r="E1006" s="9">
        <f t="shared" si="63"/>
        <v>1.0210100454735027E-3</v>
      </c>
      <c r="T1006" s="9"/>
      <c r="U1006" s="9"/>
      <c r="V1006" s="9"/>
      <c r="W1006" s="17"/>
      <c r="X1006" s="9"/>
    </row>
    <row r="1007" spans="2:24">
      <c r="B1007" s="9">
        <f>NORMINV(0.999,$B$3,$B$4)</f>
        <v>40.902323061677848</v>
      </c>
      <c r="C1007" s="9">
        <f t="shared" si="61"/>
        <v>3.3670900770642884E-4</v>
      </c>
      <c r="D1007" s="9">
        <f t="shared" si="62"/>
        <v>0.999</v>
      </c>
      <c r="E1007" s="9">
        <f t="shared" si="63"/>
        <v>1.0000000000000009E-3</v>
      </c>
      <c r="T1007" s="9"/>
      <c r="U1007" s="9"/>
      <c r="V1007" s="9"/>
      <c r="W1007" s="17"/>
      <c r="X1007" s="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1:X1008"/>
  <sheetViews>
    <sheetView workbookViewId="0">
      <pane xSplit="2" ySplit="6" topLeftCell="C8" activePane="bottomRight" state="frozen"/>
      <selection activeCell="S13" sqref="S13"/>
      <selection pane="topRight" activeCell="S13" sqref="S13"/>
      <selection pane="bottomLeft" activeCell="S13" sqref="S13"/>
      <selection pane="bottomRight" activeCell="E37" sqref="E37"/>
    </sheetView>
  </sheetViews>
  <sheetFormatPr defaultRowHeight="15"/>
  <cols>
    <col min="1" max="1" width="14.85546875" customWidth="1"/>
    <col min="2" max="3" width="11.28515625" customWidth="1"/>
    <col min="4" max="4" width="11.28515625" bestFit="1" customWidth="1"/>
    <col min="16" max="16" width="12" bestFit="1" customWidth="1"/>
    <col min="18" max="20" width="22.5703125" customWidth="1"/>
    <col min="23" max="23" width="12" bestFit="1" customWidth="1"/>
  </cols>
  <sheetData>
    <row r="1" spans="1:24" ht="18.75">
      <c r="A1" s="5" t="s">
        <v>70</v>
      </c>
    </row>
    <row r="3" spans="1:24">
      <c r="A3" s="14" t="s">
        <v>1</v>
      </c>
      <c r="B3" s="1">
        <v>5</v>
      </c>
      <c r="C3" s="14" t="s">
        <v>85</v>
      </c>
      <c r="T3" s="14"/>
    </row>
    <row r="4" spans="1:24">
      <c r="A4" s="14" t="s">
        <v>2</v>
      </c>
      <c r="B4" s="11">
        <v>2</v>
      </c>
      <c r="C4" s="14" t="s">
        <v>84</v>
      </c>
      <c r="T4" s="14"/>
      <c r="W4" s="10">
        <f t="array" ref="W4">MAX(ABS(W7:W1007))</f>
        <v>0</v>
      </c>
      <c r="X4" s="10">
        <f t="array" ref="X4">MAX(ABS(X7:X1007))</f>
        <v>0</v>
      </c>
    </row>
    <row r="6" spans="1:24">
      <c r="B6" s="4" t="s">
        <v>4</v>
      </c>
      <c r="C6" s="4" t="s">
        <v>5</v>
      </c>
      <c r="D6" s="4" t="s">
        <v>6</v>
      </c>
      <c r="E6" s="4" t="s">
        <v>16</v>
      </c>
      <c r="O6" s="2"/>
      <c r="T6" s="4" t="s">
        <v>4</v>
      </c>
      <c r="U6" s="4" t="s">
        <v>5</v>
      </c>
      <c r="V6" s="4" t="s">
        <v>6</v>
      </c>
      <c r="W6" s="16" t="str">
        <f>"Diff("&amp;U6&amp;")"</f>
        <v>Diff(f(x))</v>
      </c>
      <c r="X6" s="4" t="str">
        <f>"Diff("&amp;V6&amp;")"</f>
        <v>Diff(F(x))</v>
      </c>
    </row>
    <row r="7" spans="1:24">
      <c r="B7" s="10">
        <v>1E-10</v>
      </c>
      <c r="C7" s="9">
        <f>IFERROR((B7^($B$3-1)*(1-B7)^($B$4-1))*(EXP(GAMMALN($B$3+$B$4)/(EXP(GAMMALN($B$3))*EXP(GAMMALN($B$4))))),0)</f>
        <v>1.3153929826791565E-40</v>
      </c>
      <c r="D7" s="9">
        <f>BETADIST(B7,$B$3,$B$4)</f>
        <v>5.9999999998637004E-50</v>
      </c>
      <c r="E7" s="9">
        <f>1-D7</f>
        <v>1</v>
      </c>
      <c r="T7" s="10">
        <f>B7</f>
        <v>1E-10</v>
      </c>
      <c r="U7" s="9"/>
      <c r="V7" s="9"/>
      <c r="W7" s="17"/>
      <c r="X7" s="9"/>
    </row>
    <row r="8" spans="1:24">
      <c r="B8" s="9">
        <f>B7+($B$7+$B$1007)/1000</f>
        <v>1.0000001001000001E-3</v>
      </c>
      <c r="C8" s="9">
        <f t="shared" ref="C8:C71" si="0">IFERROR((B8^($B$3-1)*(1-B8)^($B$4-1))*(EXP(GAMMALN($B$3+$B$4)/(EXP(GAMMALN($B$3))*EXP(GAMMALN($B$4))))),0)</f>
        <v>1.3140781158529612E-12</v>
      </c>
      <c r="D8" s="9">
        <f t="shared" ref="D8:D71" si="1">BETADIST(B8,$B$3,$B$4)</f>
        <v>5.995003000361053E-15</v>
      </c>
      <c r="E8" s="9">
        <f t="shared" ref="E8:E71" si="2">1-D8</f>
        <v>0.999999999999994</v>
      </c>
      <c r="T8" s="9"/>
      <c r="U8" s="9"/>
      <c r="V8" s="9"/>
      <c r="W8" s="17"/>
      <c r="X8" s="9"/>
    </row>
    <row r="9" spans="1:24">
      <c r="B9" s="9">
        <f t="shared" ref="B9:B72" si="3">B8+($B$7+$B$1007)/1000</f>
        <v>2.0000001002000002E-3</v>
      </c>
      <c r="C9" s="9">
        <f t="shared" si="0"/>
        <v>2.1004199356653389E-11</v>
      </c>
      <c r="D9" s="9">
        <f t="shared" si="1"/>
        <v>1.9168004801143385E-13</v>
      </c>
      <c r="E9" s="9">
        <f t="shared" si="2"/>
        <v>0.99999999999980826</v>
      </c>
      <c r="O9" s="2" t="s">
        <v>41</v>
      </c>
      <c r="T9" s="9"/>
      <c r="U9" s="9"/>
      <c r="V9" s="9"/>
      <c r="W9" s="17"/>
      <c r="X9" s="9"/>
    </row>
    <row r="10" spans="1:24">
      <c r="B10" s="9">
        <f t="shared" si="3"/>
        <v>3.0000001003000001E-3</v>
      </c>
      <c r="C10" s="9">
        <f t="shared" si="0"/>
        <v>1.0622720530827381E-10</v>
      </c>
      <c r="D10" s="9">
        <f t="shared" si="1"/>
        <v>1.4543552430859959E-12</v>
      </c>
      <c r="E10" s="9">
        <f t="shared" si="2"/>
        <v>0.99999999999854561</v>
      </c>
      <c r="O10" s="2" t="s">
        <v>9</v>
      </c>
      <c r="P10">
        <f>B3/(B3+B4)</f>
        <v>0.7142857142857143</v>
      </c>
      <c r="T10" s="9"/>
      <c r="U10" s="9"/>
      <c r="V10" s="9"/>
      <c r="W10" s="17"/>
      <c r="X10" s="9"/>
    </row>
    <row r="11" spans="1:24" ht="17.25">
      <c r="B11" s="9">
        <f t="shared" si="3"/>
        <v>4.0000001004E-3</v>
      </c>
      <c r="C11" s="9">
        <f t="shared" si="0"/>
        <v>3.3539367482485407E-10</v>
      </c>
      <c r="D11" s="9">
        <f t="shared" si="1"/>
        <v>6.1235207683589867E-12</v>
      </c>
      <c r="E11" s="9">
        <f t="shared" si="2"/>
        <v>0.99999999999387645</v>
      </c>
      <c r="O11" s="2" t="s">
        <v>10</v>
      </c>
      <c r="P11">
        <f>P12+P10^2</f>
        <v>0.5357142857142857</v>
      </c>
      <c r="T11" s="9"/>
      <c r="U11" s="9"/>
      <c r="V11" s="9"/>
      <c r="W11" s="17"/>
      <c r="X11" s="9"/>
    </row>
    <row r="12" spans="1:24" ht="18.75">
      <c r="B12" s="9">
        <f t="shared" si="3"/>
        <v>5.0000001004999999E-3</v>
      </c>
      <c r="C12" s="9">
        <f t="shared" si="0"/>
        <v>8.1801007687078504E-10</v>
      </c>
      <c r="D12" s="9">
        <f t="shared" si="1"/>
        <v>1.8671876876085122E-11</v>
      </c>
      <c r="E12" s="9">
        <f t="shared" si="2"/>
        <v>0.99999999998132816</v>
      </c>
      <c r="O12" s="2" t="s">
        <v>11</v>
      </c>
      <c r="P12">
        <f>B3*B4/(((B3+B4)^2)*(B3+B4+1))</f>
        <v>2.5510204081632654E-2</v>
      </c>
      <c r="T12" s="9"/>
      <c r="U12" s="9"/>
      <c r="V12" s="9"/>
      <c r="W12" s="17"/>
      <c r="X12" s="9"/>
    </row>
    <row r="13" spans="1:24" ht="18">
      <c r="B13" s="9">
        <f t="shared" si="3"/>
        <v>6.0000001005999998E-3</v>
      </c>
      <c r="C13" s="9">
        <f t="shared" si="0"/>
        <v>1.6945209233626933E-9</v>
      </c>
      <c r="D13" s="9">
        <f t="shared" si="1"/>
        <v>4.64227238906747E-11</v>
      </c>
      <c r="E13" s="9">
        <f t="shared" si="2"/>
        <v>0.99999999995357725</v>
      </c>
      <c r="O13" s="2" t="s">
        <v>12</v>
      </c>
      <c r="P13">
        <f>SQRT(P12)</f>
        <v>0.15971914124998499</v>
      </c>
      <c r="T13" s="9"/>
      <c r="U13" s="9"/>
      <c r="V13" s="9"/>
      <c r="W13" s="17"/>
      <c r="X13" s="9"/>
    </row>
    <row r="14" spans="1:24">
      <c r="B14" s="9">
        <f t="shared" si="3"/>
        <v>7.0000001006999997E-3</v>
      </c>
      <c r="C14" s="9">
        <f t="shared" si="0"/>
        <v>3.1361509220114213E-9</v>
      </c>
      <c r="D14" s="9">
        <f t="shared" si="1"/>
        <v>1.0025376220872514E-10</v>
      </c>
      <c r="E14" s="9">
        <f t="shared" si="2"/>
        <v>0.99999999989974619</v>
      </c>
      <c r="T14" s="9"/>
      <c r="U14" s="9"/>
      <c r="V14" s="9"/>
      <c r="W14" s="17"/>
      <c r="X14" s="9"/>
    </row>
    <row r="15" spans="1:24">
      <c r="B15" s="9">
        <f t="shared" si="3"/>
        <v>8.0000001008000005E-3</v>
      </c>
      <c r="C15" s="9">
        <f t="shared" si="0"/>
        <v>5.3447471291640215E-9</v>
      </c>
      <c r="D15" s="9">
        <f t="shared" si="1"/>
        <v>1.9529729229905299E-10</v>
      </c>
      <c r="E15" s="9">
        <f t="shared" si="2"/>
        <v>0.99999999980470267</v>
      </c>
      <c r="T15" s="9"/>
      <c r="U15" s="9"/>
      <c r="V15" s="9"/>
      <c r="W15" s="17"/>
      <c r="X15" s="9"/>
    </row>
    <row r="16" spans="1:24">
      <c r="B16" s="9">
        <f t="shared" si="3"/>
        <v>9.0000001009000012E-3</v>
      </c>
      <c r="C16" s="9">
        <f t="shared" si="0"/>
        <v>8.5526211026457245E-9</v>
      </c>
      <c r="D16" s="9">
        <f t="shared" si="1"/>
        <v>3.5163681470272237E-10</v>
      </c>
      <c r="E16" s="9">
        <f t="shared" si="2"/>
        <v>0.99999999964836317</v>
      </c>
      <c r="O16" s="3" t="s">
        <v>20</v>
      </c>
      <c r="P16" s="3" t="s">
        <v>21</v>
      </c>
      <c r="T16" s="9"/>
      <c r="U16" s="9"/>
      <c r="V16" s="9"/>
      <c r="W16" s="17"/>
      <c r="X16" s="9"/>
    </row>
    <row r="17" spans="2:24">
      <c r="B17" s="9">
        <f t="shared" si="3"/>
        <v>1.0000000101000002E-2</v>
      </c>
      <c r="C17" s="9">
        <f t="shared" si="0"/>
        <v>1.3022391054601935E-8</v>
      </c>
      <c r="D17" s="9">
        <f t="shared" si="1"/>
        <v>5.950000300330731E-10</v>
      </c>
      <c r="E17" s="9">
        <f t="shared" si="2"/>
        <v>0.99999999940499995</v>
      </c>
      <c r="O17" s="8">
        <v>0.95</v>
      </c>
      <c r="P17" s="10">
        <f>BETAINV(O17,$B$3,$B$4)</f>
        <v>0.93715000152587891</v>
      </c>
      <c r="T17" s="9"/>
      <c r="U17" s="9"/>
      <c r="V17" s="9"/>
      <c r="W17" s="17"/>
      <c r="X17" s="9"/>
    </row>
    <row r="18" spans="2:24">
      <c r="B18" s="9">
        <f t="shared" si="3"/>
        <v>1.1000000101100003E-2</v>
      </c>
      <c r="C18" s="9">
        <f t="shared" si="0"/>
        <v>1.9046824004340215E-8</v>
      </c>
      <c r="D18" s="9">
        <f t="shared" si="1"/>
        <v>9.5744823897573064E-10</v>
      </c>
      <c r="E18" s="9">
        <f t="shared" si="2"/>
        <v>0.99999999904255177</v>
      </c>
      <c r="O18" s="8">
        <v>0.9</v>
      </c>
      <c r="P18" s="10">
        <f t="shared" ref="P18:P27" si="4">BETAINV(O18,$B$3,$B$4)</f>
        <v>0.90740489959716797</v>
      </c>
      <c r="T18" s="9"/>
      <c r="U18" s="9"/>
      <c r="V18" s="9"/>
      <c r="W18" s="17"/>
      <c r="X18" s="9"/>
    </row>
    <row r="19" spans="2:24">
      <c r="B19" s="9">
        <f t="shared" si="3"/>
        <v>1.2000000101200003E-2</v>
      </c>
      <c r="C19" s="9">
        <f t="shared" si="0"/>
        <v>2.6948677931172252E-8</v>
      </c>
      <c r="D19" s="9">
        <f t="shared" si="1"/>
        <v>1.4780621422886526E-9</v>
      </c>
      <c r="E19" s="9">
        <f t="shared" si="2"/>
        <v>0.99999999852193788</v>
      </c>
      <c r="O19" s="8">
        <v>0.8</v>
      </c>
      <c r="P19" s="10">
        <f t="shared" si="4"/>
        <v>0.86011934280395508</v>
      </c>
      <c r="T19" s="9"/>
      <c r="U19" s="9"/>
      <c r="V19" s="9"/>
      <c r="W19" s="17"/>
      <c r="X19" s="9"/>
    </row>
    <row r="20" spans="2:24">
      <c r="B20" s="9">
        <f t="shared" si="3"/>
        <v>1.3000000101300004E-2</v>
      </c>
      <c r="C20" s="9">
        <f t="shared" si="0"/>
        <v>3.7080543927255877E-8</v>
      </c>
      <c r="D20" s="9">
        <f t="shared" si="1"/>
        <v>2.2036240408021159E-9</v>
      </c>
      <c r="E20" s="9">
        <f t="shared" si="2"/>
        <v>0.99999999779637594</v>
      </c>
      <c r="O20" s="8">
        <v>0.75</v>
      </c>
      <c r="P20" s="10">
        <f t="shared" si="4"/>
        <v>0.8388371467590332</v>
      </c>
      <c r="T20" s="9"/>
      <c r="U20" s="9"/>
      <c r="V20" s="9"/>
      <c r="W20" s="17"/>
      <c r="X20" s="9"/>
    </row>
    <row r="21" spans="2:24">
      <c r="B21" s="9">
        <f t="shared" si="3"/>
        <v>1.4000000101400005E-2</v>
      </c>
      <c r="C21" s="9">
        <f t="shared" si="0"/>
        <v>4.9824688350436996E-8</v>
      </c>
      <c r="D21" s="9">
        <f t="shared" si="1"/>
        <v>3.1892964354187578E-9</v>
      </c>
      <c r="E21" s="9">
        <f t="shared" si="2"/>
        <v>0.99999999681070362</v>
      </c>
      <c r="O21" s="8">
        <f>2/3</f>
        <v>0.66666666666666663</v>
      </c>
      <c r="P21" s="10">
        <f t="shared" si="4"/>
        <v>0.80460119247436523</v>
      </c>
      <c r="T21" s="9"/>
      <c r="U21" s="9"/>
      <c r="V21" s="9"/>
      <c r="W21" s="17"/>
      <c r="X21" s="9"/>
    </row>
    <row r="22" spans="2:24">
      <c r="B22" s="9">
        <f t="shared" si="3"/>
        <v>1.5000000101500006E-2</v>
      </c>
      <c r="C22" s="9">
        <f t="shared" si="0"/>
        <v>6.5592894977091623E-8</v>
      </c>
      <c r="D22" s="9">
        <f t="shared" si="1"/>
        <v>4.499297027113589E-9</v>
      </c>
      <c r="E22" s="9">
        <f t="shared" si="2"/>
        <v>0.99999999550070295</v>
      </c>
      <c r="O22" s="8">
        <v>0.5</v>
      </c>
      <c r="P22" s="10">
        <f t="shared" si="4"/>
        <v>0.7355499267578125</v>
      </c>
      <c r="T22" s="9"/>
      <c r="U22" s="9"/>
      <c r="V22" s="9"/>
      <c r="W22" s="17"/>
      <c r="X22" s="9"/>
    </row>
    <row r="23" spans="2:24">
      <c r="B23" s="9">
        <f t="shared" si="3"/>
        <v>1.6000000101600007E-2</v>
      </c>
      <c r="C23" s="9">
        <f t="shared" si="0"/>
        <v>8.482630715496789E-8</v>
      </c>
      <c r="D23" s="9">
        <f t="shared" si="1"/>
        <v>6.2075701169340236E-9</v>
      </c>
      <c r="E23" s="9">
        <f t="shared" si="2"/>
        <v>0.99999999379242988</v>
      </c>
      <c r="O23" s="8">
        <f>1/3</f>
        <v>0.33333333333333331</v>
      </c>
      <c r="P23" s="10">
        <f t="shared" si="4"/>
        <v>0.65751218795776367</v>
      </c>
      <c r="T23" s="9"/>
      <c r="U23" s="9"/>
      <c r="V23" s="9"/>
      <c r="W23" s="17"/>
      <c r="X23" s="9"/>
    </row>
    <row r="24" spans="2:24">
      <c r="B24" s="9">
        <f t="shared" si="3"/>
        <v>1.7000000101700007E-2</v>
      </c>
      <c r="C24" s="9">
        <f t="shared" si="0"/>
        <v>1.0799526995602785E-7</v>
      </c>
      <c r="D24" s="9">
        <f t="shared" si="1"/>
        <v>8.3984544059997588E-9</v>
      </c>
      <c r="E24" s="9">
        <f t="shared" si="2"/>
        <v>0.99999999160154562</v>
      </c>
      <c r="O24" s="8">
        <v>0.25</v>
      </c>
      <c r="P24" s="10">
        <f t="shared" si="4"/>
        <v>0.61052036285400391</v>
      </c>
      <c r="T24" s="9"/>
      <c r="U24" s="9"/>
      <c r="V24" s="9"/>
      <c r="W24" s="17"/>
      <c r="X24" s="9"/>
    </row>
    <row r="25" spans="2:24">
      <c r="B25" s="9">
        <f t="shared" si="3"/>
        <v>1.8000000101800008E-2</v>
      </c>
      <c r="C25" s="9">
        <f t="shared" si="0"/>
        <v>1.3559917232928973E-7</v>
      </c>
      <c r="D25" s="9">
        <f t="shared" si="1"/>
        <v>1.1167347195502991E-8</v>
      </c>
      <c r="E25" s="9">
        <f t="shared" si="2"/>
        <v>0.99999998883265284</v>
      </c>
      <c r="O25" s="8">
        <v>0.2</v>
      </c>
      <c r="P25" s="10">
        <f t="shared" si="4"/>
        <v>0.57755231857299805</v>
      </c>
      <c r="T25" s="9"/>
      <c r="U25" s="9"/>
      <c r="V25" s="9"/>
      <c r="W25" s="17"/>
      <c r="X25" s="9"/>
    </row>
    <row r="26" spans="2:24">
      <c r="B26" s="9">
        <f t="shared" si="3"/>
        <v>1.9000000101900009E-2</v>
      </c>
      <c r="C26" s="9">
        <f t="shared" si="0"/>
        <v>1.6816628925366979E-7</v>
      </c>
      <c r="D26" s="9">
        <f t="shared" si="1"/>
        <v>1.4621364986708345E-8</v>
      </c>
      <c r="E26" s="9">
        <f t="shared" si="2"/>
        <v>0.99999998537863499</v>
      </c>
      <c r="O26" s="8">
        <v>0.1</v>
      </c>
      <c r="P26" s="10">
        <f t="shared" si="4"/>
        <v>0.48968362808227539</v>
      </c>
      <c r="T26" s="9"/>
      <c r="U26" s="9"/>
      <c r="V26" s="9"/>
      <c r="W26" s="17"/>
      <c r="X26" s="9"/>
    </row>
    <row r="27" spans="2:24">
      <c r="B27" s="9">
        <f t="shared" si="3"/>
        <v>2.000000010200001E-2</v>
      </c>
      <c r="C27" s="9">
        <f t="shared" si="0"/>
        <v>2.0625362389082415E-7</v>
      </c>
      <c r="D27" s="9">
        <f t="shared" si="1"/>
        <v>1.8880000480952641E-8</v>
      </c>
      <c r="E27" s="9">
        <f t="shared" si="2"/>
        <v>0.99999998111999955</v>
      </c>
      <c r="O27" s="8">
        <v>0.05</v>
      </c>
      <c r="P27" s="10">
        <f t="shared" si="4"/>
        <v>0.41819667816162109</v>
      </c>
      <c r="T27" s="9"/>
      <c r="U27" s="9"/>
      <c r="V27" s="9"/>
      <c r="W27" s="17"/>
      <c r="X27" s="9"/>
    </row>
    <row r="28" spans="2:24">
      <c r="B28" s="9">
        <f t="shared" si="3"/>
        <v>2.100000010210001E-2</v>
      </c>
      <c r="C28" s="9">
        <f t="shared" si="0"/>
        <v>2.504467497379911E-7</v>
      </c>
      <c r="D28" s="9">
        <f t="shared" si="1"/>
        <v>2.4075775979645386E-8</v>
      </c>
      <c r="E28" s="9">
        <f t="shared" si="2"/>
        <v>0.99999997592422407</v>
      </c>
      <c r="T28" s="9"/>
      <c r="U28" s="9"/>
      <c r="V28" s="9"/>
      <c r="W28" s="17"/>
      <c r="X28" s="9"/>
    </row>
    <row r="29" spans="2:24">
      <c r="B29" s="9">
        <f t="shared" si="3"/>
        <v>2.2000000102200011E-2</v>
      </c>
      <c r="C29" s="9">
        <f t="shared" si="0"/>
        <v>3.0135965278083272E-7</v>
      </c>
      <c r="D29" s="9">
        <f t="shared" si="1"/>
        <v>3.0354893184268165E-8</v>
      </c>
      <c r="E29" s="9">
        <f t="shared" si="2"/>
        <v>0.99999996964510685</v>
      </c>
      <c r="T29" s="9"/>
      <c r="U29" s="9"/>
      <c r="V29" s="9"/>
      <c r="W29" s="17"/>
      <c r="X29" s="9"/>
    </row>
    <row r="30" spans="2:24">
      <c r="B30" s="9">
        <f t="shared" si="3"/>
        <v>2.3000000102300012E-2</v>
      </c>
      <c r="C30" s="9">
        <f t="shared" si="0"/>
        <v>3.5963457364627731E-7</v>
      </c>
      <c r="D30" s="9">
        <f t="shared" si="1"/>
        <v>3.7877879396375283E-8</v>
      </c>
      <c r="E30" s="9">
        <f t="shared" si="2"/>
        <v>0.99999996212212061</v>
      </c>
      <c r="T30" s="9"/>
      <c r="U30" s="9"/>
      <c r="V30" s="9"/>
      <c r="W30" s="17"/>
      <c r="X30" s="9"/>
    </row>
    <row r="31" spans="2:24">
      <c r="B31" s="9">
        <f t="shared" si="3"/>
        <v>2.4000000102400013E-2</v>
      </c>
      <c r="C31" s="9">
        <f t="shared" si="0"/>
        <v>4.2594184975536079E-7</v>
      </c>
      <c r="D31" s="9">
        <f t="shared" si="1"/>
        <v>4.6820230117593444E-8</v>
      </c>
      <c r="E31" s="9">
        <f t="shared" si="2"/>
        <v>0.99999995317976986</v>
      </c>
      <c r="T31" s="9"/>
      <c r="U31" s="9"/>
      <c r="V31" s="9"/>
      <c r="W31" s="17"/>
      <c r="X31" s="9"/>
    </row>
    <row r="32" spans="2:24">
      <c r="B32" s="9">
        <f t="shared" si="3"/>
        <v>2.5000000102500013E-2</v>
      </c>
      <c r="C32" s="9">
        <f t="shared" si="0"/>
        <v>5.0097975747606925E-7</v>
      </c>
      <c r="D32" s="9">
        <f t="shared" si="1"/>
        <v>5.7373048049620728E-8</v>
      </c>
      <c r="E32" s="9">
        <f t="shared" si="2"/>
        <v>0.99999994262695191</v>
      </c>
      <c r="T32" s="9"/>
      <c r="U32" s="9"/>
      <c r="V32" s="9"/>
      <c r="W32" s="17"/>
      <c r="X32" s="9"/>
    </row>
    <row r="33" spans="2:24">
      <c r="B33" s="9">
        <f t="shared" si="3"/>
        <v>2.6000000102600014E-2</v>
      </c>
      <c r="C33" s="9">
        <f t="shared" si="0"/>
        <v>5.8547435427618058E-7</v>
      </c>
      <c r="D33" s="9">
        <f t="shared" si="1"/>
        <v>6.9743678494229433E-8</v>
      </c>
      <c r="E33" s="9">
        <f t="shared" si="2"/>
        <v>0.9999999302563215</v>
      </c>
      <c r="T33" s="9"/>
      <c r="U33" s="9"/>
      <c r="V33" s="9"/>
      <c r="W33" s="17"/>
      <c r="X33" s="9"/>
    </row>
    <row r="34" spans="2:24">
      <c r="B34" s="9">
        <f t="shared" si="3"/>
        <v>2.7000000102700015E-2</v>
      </c>
      <c r="C34" s="9">
        <f t="shared" si="0"/>
        <v>6.8017932087610684E-7</v>
      </c>
      <c r="D34" s="9">
        <f t="shared" si="1"/>
        <v>8.4156341153263143E-8</v>
      </c>
      <c r="E34" s="9">
        <f t="shared" si="2"/>
        <v>0.99999991584365888</v>
      </c>
      <c r="T34" s="9"/>
      <c r="U34" s="9"/>
      <c r="V34" s="9"/>
      <c r="W34" s="17"/>
      <c r="X34" s="9"/>
    </row>
    <row r="35" spans="2:24">
      <c r="B35" s="9">
        <f t="shared" si="3"/>
        <v>2.8000000102800016E-2</v>
      </c>
      <c r="C35" s="9">
        <f t="shared" si="0"/>
        <v>7.858758034017352E-7</v>
      </c>
      <c r="D35" s="9">
        <f t="shared" si="1"/>
        <v>1.0085275832863675E-7</v>
      </c>
      <c r="E35" s="9">
        <f t="shared" si="2"/>
        <v>0.99999989914724163</v>
      </c>
      <c r="T35" s="9"/>
      <c r="U35" s="9"/>
      <c r="V35" s="9"/>
      <c r="W35" s="17"/>
      <c r="X35" s="9"/>
    </row>
    <row r="36" spans="2:24">
      <c r="B36" s="9">
        <f t="shared" si="3"/>
        <v>2.9000000102900016E-2</v>
      </c>
      <c r="C36" s="9">
        <f t="shared" si="0"/>
        <v>9.0337225553727157E-7</v>
      </c>
      <c r="D36" s="9">
        <f t="shared" si="1"/>
        <v>1.2009277952233939E-7</v>
      </c>
      <c r="E36" s="9">
        <f t="shared" si="2"/>
        <v>0.9999998799072205</v>
      </c>
      <c r="T36" s="9"/>
      <c r="U36" s="9"/>
      <c r="V36" s="9"/>
      <c r="W36" s="17"/>
      <c r="X36" s="9"/>
    </row>
    <row r="37" spans="2:24">
      <c r="B37" s="9">
        <f t="shared" si="3"/>
        <v>3.0000000103000017E-2</v>
      </c>
      <c r="C37" s="9">
        <f t="shared" si="0"/>
        <v>1.0335042806780816E-6</v>
      </c>
      <c r="D37" s="9">
        <f t="shared" si="1"/>
        <v>1.4215500243643126E-7</v>
      </c>
      <c r="E37" s="9">
        <f t="shared" si="2"/>
        <v>0.99999985784499756</v>
      </c>
      <c r="T37" s="9"/>
      <c r="U37" s="9"/>
      <c r="V37" s="9"/>
      <c r="W37" s="17"/>
      <c r="X37" s="9"/>
    </row>
    <row r="38" spans="2:24">
      <c r="B38" s="9">
        <f t="shared" si="3"/>
        <v>3.1000000103100018E-2</v>
      </c>
      <c r="C38" s="9">
        <f t="shared" si="0"/>
        <v>1.1771344740835319E-6</v>
      </c>
      <c r="D38" s="9">
        <f t="shared" si="1"/>
        <v>1.6733739037304567E-7</v>
      </c>
      <c r="E38" s="9">
        <f t="shared" si="2"/>
        <v>0.99999983266260961</v>
      </c>
      <c r="T38" s="9"/>
      <c r="U38" s="9"/>
      <c r="V38" s="9"/>
      <c r="W38" s="17"/>
      <c r="X38" s="9"/>
    </row>
    <row r="39" spans="2:24">
      <c r="B39" s="9">
        <f t="shared" si="3"/>
        <v>3.2000000103200019E-2</v>
      </c>
      <c r="C39" s="9">
        <f t="shared" si="0"/>
        <v>1.3351522650298345E-6</v>
      </c>
      <c r="D39" s="9">
        <f t="shared" si="1"/>
        <v>1.959578860343871E-7</v>
      </c>
      <c r="E39" s="9">
        <f t="shared" si="2"/>
        <v>0.99999980404211397</v>
      </c>
      <c r="T39" s="9"/>
      <c r="U39" s="9"/>
      <c r="V39" s="9"/>
      <c r="W39" s="17"/>
      <c r="X39" s="9"/>
    </row>
    <row r="40" spans="2:24">
      <c r="B40" s="9">
        <f t="shared" si="3"/>
        <v>3.3000000103300016E-2</v>
      </c>
      <c r="C40" s="9">
        <f t="shared" si="0"/>
        <v>1.5084737589628837E-6</v>
      </c>
      <c r="D40" s="9">
        <f t="shared" si="1"/>
        <v>2.2835502172273336E-7</v>
      </c>
      <c r="E40" s="9">
        <f t="shared" si="2"/>
        <v>0.99999977164497833</v>
      </c>
      <c r="T40" s="9"/>
      <c r="U40" s="9"/>
      <c r="V40" s="9"/>
      <c r="W40" s="17"/>
      <c r="X40" s="9"/>
    </row>
    <row r="41" spans="2:24">
      <c r="B41" s="9">
        <f t="shared" si="3"/>
        <v>3.4000000103400013E-2</v>
      </c>
      <c r="C41" s="9">
        <f t="shared" si="0"/>
        <v>1.6980415796511069E-6</v>
      </c>
      <c r="D41" s="9">
        <f t="shared" si="1"/>
        <v>2.6488852594043239E-7</v>
      </c>
      <c r="E41" s="9">
        <f t="shared" si="2"/>
        <v>0.99999973511147411</v>
      </c>
      <c r="T41" s="9"/>
      <c r="U41" s="9"/>
      <c r="V41" s="9"/>
      <c r="W41" s="17"/>
      <c r="X41" s="9"/>
    </row>
    <row r="42" spans="2:24">
      <c r="B42" s="9">
        <f t="shared" si="3"/>
        <v>3.5000000103500011E-2</v>
      </c>
      <c r="C42" s="9">
        <f t="shared" si="0"/>
        <v>1.9048247113382973E-6</v>
      </c>
      <c r="D42" s="9">
        <f t="shared" si="1"/>
        <v>3.0593992638990832E-7</v>
      </c>
      <c r="E42" s="9">
        <f t="shared" si="2"/>
        <v>0.99999969406007361</v>
      </c>
      <c r="T42" s="9"/>
      <c r="U42" s="9"/>
      <c r="V42" s="9"/>
      <c r="W42" s="17"/>
      <c r="X42" s="9"/>
    </row>
    <row r="43" spans="2:24">
      <c r="B43" s="9">
        <f t="shared" si="3"/>
        <v>3.6000000103600008E-2</v>
      </c>
      <c r="C43" s="9">
        <f t="shared" si="0"/>
        <v>2.1298183408964611E-6</v>
      </c>
      <c r="D43" s="9">
        <f t="shared" si="1"/>
        <v>3.5191314937365272E-7</v>
      </c>
      <c r="E43" s="9">
        <f t="shared" si="2"/>
        <v>0.9999996480868506</v>
      </c>
      <c r="T43" s="9"/>
      <c r="U43" s="9"/>
      <c r="V43" s="9"/>
      <c r="W43" s="17"/>
      <c r="X43" s="9"/>
    </row>
    <row r="44" spans="2:24">
      <c r="B44" s="9">
        <f t="shared" si="3"/>
        <v>3.7000000103700005E-2</v>
      </c>
      <c r="C44" s="9">
        <f t="shared" si="0"/>
        <v>2.3740436999786588E-6</v>
      </c>
      <c r="D44" s="9">
        <f t="shared" si="1"/>
        <v>4.0323511559423069E-7</v>
      </c>
      <c r="E44" s="9">
        <f t="shared" si="2"/>
        <v>0.99999959676488437</v>
      </c>
      <c r="T44" s="9"/>
      <c r="U44" s="9"/>
      <c r="V44" s="9"/>
      <c r="W44" s="17"/>
      <c r="X44" s="9"/>
    </row>
    <row r="45" spans="2:24">
      <c r="B45" s="9">
        <f t="shared" si="3"/>
        <v>3.8000000103800002E-2</v>
      </c>
      <c r="C45" s="9">
        <f t="shared" si="0"/>
        <v>2.6385479071718448E-6</v>
      </c>
      <c r="D45" s="9">
        <f t="shared" si="1"/>
        <v>4.6035633235428493E-7</v>
      </c>
      <c r="E45" s="9">
        <f t="shared" si="2"/>
        <v>0.99999953964366761</v>
      </c>
      <c r="T45" s="9"/>
      <c r="U45" s="9"/>
      <c r="V45" s="9"/>
      <c r="W45" s="17"/>
      <c r="X45" s="9"/>
    </row>
    <row r="46" spans="2:24">
      <c r="B46" s="9">
        <f t="shared" si="3"/>
        <v>3.90000001039E-2</v>
      </c>
      <c r="C46" s="9">
        <f t="shared" si="0"/>
        <v>2.9244038101497135E-6</v>
      </c>
      <c r="D46" s="9">
        <f t="shared" si="1"/>
        <v>5.2375148215651829E-7</v>
      </c>
      <c r="E46" s="9">
        <f t="shared" si="2"/>
        <v>0.99999947624851782</v>
      </c>
      <c r="T46" s="9"/>
      <c r="U46" s="9"/>
      <c r="V46" s="9"/>
      <c r="W46" s="17"/>
      <c r="X46" s="9"/>
    </row>
    <row r="47" spans="2:24">
      <c r="B47" s="9">
        <f t="shared" si="3"/>
        <v>4.0000000103999997E-2</v>
      </c>
      <c r="C47" s="9">
        <f t="shared" si="0"/>
        <v>3.2327098278255363E-6</v>
      </c>
      <c r="D47" s="9">
        <f t="shared" si="1"/>
        <v>5.9392000770371634E-7</v>
      </c>
      <c r="E47" s="9">
        <f t="shared" si="2"/>
        <v>0.99999940607999227</v>
      </c>
      <c r="T47" s="9"/>
      <c r="U47" s="9"/>
      <c r="V47" s="9"/>
      <c r="W47" s="17"/>
      <c r="X47" s="9"/>
    </row>
    <row r="48" spans="2:24">
      <c r="B48" s="9">
        <f t="shared" si="3"/>
        <v>4.1000000104099994E-2</v>
      </c>
      <c r="C48" s="9">
        <f t="shared" si="0"/>
        <v>3.5645897925050103E-6</v>
      </c>
      <c r="D48" s="9">
        <f t="shared" si="1"/>
        <v>6.7138669329873492E-7</v>
      </c>
      <c r="E48" s="9">
        <f t="shared" si="2"/>
        <v>0.99999932861330665</v>
      </c>
      <c r="T48" s="9"/>
      <c r="U48" s="9"/>
      <c r="V48" s="9"/>
      <c r="W48" s="17"/>
      <c r="X48" s="9"/>
    </row>
    <row r="49" spans="2:24">
      <c r="B49" s="9">
        <f t="shared" si="3"/>
        <v>4.2000000104199992E-2</v>
      </c>
      <c r="C49" s="9">
        <f t="shared" si="0"/>
        <v>3.9211927920390914E-6</v>
      </c>
      <c r="D49" s="9">
        <f t="shared" si="1"/>
        <v>7.5670224264449654E-7</v>
      </c>
      <c r="E49" s="9">
        <f t="shared" si="2"/>
        <v>0.99999924329775736</v>
      </c>
      <c r="T49" s="9"/>
      <c r="U49" s="9"/>
      <c r="V49" s="9"/>
      <c r="W49" s="17"/>
      <c r="X49" s="9"/>
    </row>
    <row r="50" spans="2:24">
      <c r="B50" s="9">
        <f t="shared" si="3"/>
        <v>4.3000000104299989E-2</v>
      </c>
      <c r="C50" s="9">
        <f t="shared" si="0"/>
        <v>4.303693011976846E-6</v>
      </c>
      <c r="D50" s="9">
        <f t="shared" si="1"/>
        <v>8.5044385304399721E-7</v>
      </c>
      <c r="E50" s="9">
        <f t="shared" si="2"/>
        <v>0.99999914955614699</v>
      </c>
      <c r="T50" s="9"/>
      <c r="U50" s="9"/>
      <c r="V50" s="9"/>
      <c r="W50" s="17"/>
      <c r="X50" s="9"/>
    </row>
    <row r="51" spans="2:24">
      <c r="B51" s="9">
        <f t="shared" si="3"/>
        <v>4.4000000104399986E-2</v>
      </c>
      <c r="C51" s="9">
        <f t="shared" si="0"/>
        <v>4.7132895777182831E-6</v>
      </c>
      <c r="D51" s="9">
        <f t="shared" si="1"/>
        <v>9.5321578600030654E-7</v>
      </c>
      <c r="E51" s="9">
        <f t="shared" si="2"/>
        <v>0.99999904678421403</v>
      </c>
      <c r="T51" s="9"/>
      <c r="U51" s="9"/>
      <c r="V51" s="9"/>
      <c r="W51" s="17"/>
      <c r="X51" s="9"/>
    </row>
    <row r="52" spans="2:24">
      <c r="B52" s="9">
        <f t="shared" si="3"/>
        <v>4.5000000104499983E-2</v>
      </c>
      <c r="C52" s="9">
        <f t="shared" si="0"/>
        <v>5.1512063966672034E-6</v>
      </c>
      <c r="D52" s="9">
        <f t="shared" si="1"/>
        <v>1.0656499342165655E-6</v>
      </c>
      <c r="E52" s="9">
        <f t="shared" si="2"/>
        <v>0.99999893435006582</v>
      </c>
      <c r="T52" s="9"/>
      <c r="U52" s="9"/>
      <c r="V52" s="9"/>
      <c r="W52" s="17"/>
      <c r="X52" s="9"/>
    </row>
    <row r="53" spans="2:24">
      <c r="B53" s="9">
        <f t="shared" si="3"/>
        <v>4.6000000104599981E-2</v>
      </c>
      <c r="C53" s="9">
        <f t="shared" si="0"/>
        <v>5.6186920003840455E-6</v>
      </c>
      <c r="D53" s="9">
        <f t="shared" si="1"/>
        <v>1.188406384995989E-6</v>
      </c>
      <c r="E53" s="9">
        <f t="shared" si="2"/>
        <v>0.99999881159361503</v>
      </c>
      <c r="T53" s="9"/>
      <c r="U53" s="9"/>
      <c r="V53" s="9"/>
      <c r="W53" s="17"/>
      <c r="X53" s="9"/>
    </row>
    <row r="54" spans="2:24">
      <c r="B54" s="9">
        <f t="shared" si="3"/>
        <v>4.7000000104699978E-2</v>
      </c>
      <c r="C54" s="9">
        <f t="shared" si="0"/>
        <v>6.1170193867387075E-6</v>
      </c>
      <c r="D54" s="9">
        <f t="shared" si="1"/>
        <v>1.3221739800418581E-6</v>
      </c>
      <c r="E54" s="9">
        <f t="shared" si="2"/>
        <v>0.99999867782601992</v>
      </c>
      <c r="T54" s="9"/>
      <c r="U54" s="9"/>
      <c r="V54" s="9"/>
      <c r="W54" s="17"/>
      <c r="X54" s="9"/>
    </row>
    <row r="55" spans="2:24">
      <c r="B55" s="9">
        <f t="shared" si="3"/>
        <v>4.8000000104799975E-2</v>
      </c>
      <c r="C55" s="9">
        <f t="shared" si="0"/>
        <v>6.6474858620634157E-6</v>
      </c>
      <c r="D55" s="9">
        <f t="shared" si="1"/>
        <v>1.4676708716575312E-6</v>
      </c>
      <c r="E55" s="9">
        <f t="shared" si="2"/>
        <v>0.99999853232912839</v>
      </c>
      <c r="T55" s="9"/>
      <c r="U55" s="9"/>
      <c r="V55" s="9"/>
      <c r="W55" s="17"/>
      <c r="X55" s="9"/>
    </row>
    <row r="56" spans="2:24">
      <c r="B56" s="9">
        <f t="shared" si="3"/>
        <v>4.9000000104899973E-2</v>
      </c>
      <c r="C56" s="9">
        <f t="shared" si="0"/>
        <v>7.2114128833055472E-6</v>
      </c>
      <c r="D56" s="9">
        <f t="shared" si="1"/>
        <v>1.6256450753464289E-6</v>
      </c>
      <c r="E56" s="9">
        <f t="shared" si="2"/>
        <v>0.99999837435492467</v>
      </c>
      <c r="T56" s="9"/>
      <c r="U56" s="9"/>
      <c r="V56" s="9"/>
      <c r="W56" s="17"/>
      <c r="X56" s="9"/>
    </row>
    <row r="57" spans="2:24">
      <c r="B57" s="9">
        <f t="shared" si="3"/>
        <v>5.000000010499997E-2</v>
      </c>
      <c r="C57" s="9">
        <f t="shared" si="0"/>
        <v>7.8101459001804884E-6</v>
      </c>
      <c r="D57" s="9">
        <f t="shared" si="1"/>
        <v>1.7968750188120563E-6</v>
      </c>
      <c r="E57" s="9">
        <f t="shared" si="2"/>
        <v>0.99999820312498122</v>
      </c>
      <c r="T57" s="9"/>
      <c r="U57" s="9"/>
      <c r="V57" s="9"/>
      <c r="W57" s="17"/>
      <c r="X57" s="9"/>
    </row>
    <row r="58" spans="2:24">
      <c r="B58" s="9">
        <f t="shared" si="3"/>
        <v>5.1000000105099967E-2</v>
      </c>
      <c r="C58" s="9">
        <f t="shared" si="0"/>
        <v>8.4450541973244471E-6</v>
      </c>
      <c r="D58" s="9">
        <f t="shared" si="1"/>
        <v>1.9821700873579763E-6</v>
      </c>
      <c r="E58" s="9">
        <f t="shared" si="2"/>
        <v>0.9999980178299126</v>
      </c>
      <c r="T58" s="9"/>
      <c r="U58" s="9"/>
      <c r="V58" s="9"/>
      <c r="W58" s="17"/>
      <c r="X58" s="9"/>
    </row>
    <row r="59" spans="2:24">
      <c r="B59" s="9">
        <f t="shared" si="3"/>
        <v>5.2000000105199964E-2</v>
      </c>
      <c r="C59" s="9">
        <f t="shared" si="0"/>
        <v>9.1175307364473385E-6</v>
      </c>
      <c r="D59" s="9">
        <f t="shared" si="1"/>
        <v>2.1823711656878365E-6</v>
      </c>
      <c r="E59" s="9">
        <f t="shared" si="2"/>
        <v>0.99999781762883433</v>
      </c>
      <c r="T59" s="9"/>
      <c r="U59" s="9"/>
      <c r="V59" s="9"/>
      <c r="W59" s="17"/>
      <c r="X59" s="9"/>
    </row>
    <row r="60" spans="2:24">
      <c r="B60" s="9">
        <f t="shared" si="3"/>
        <v>5.3000000105299962E-2</v>
      </c>
      <c r="C60" s="9">
        <f t="shared" si="0"/>
        <v>9.828991998485583E-6</v>
      </c>
      <c r="D60" s="9">
        <f t="shared" si="1"/>
        <v>2.3983511761053367E-6</v>
      </c>
      <c r="E60" s="9">
        <f t="shared" si="2"/>
        <v>0.9999976016488239</v>
      </c>
      <c r="T60" s="9"/>
      <c r="U60" s="9"/>
      <c r="V60" s="9"/>
      <c r="W60" s="17"/>
      <c r="X60" s="9"/>
    </row>
    <row r="61" spans="2:24">
      <c r="B61" s="9">
        <f t="shared" si="3"/>
        <v>5.4000000105399959E-2</v>
      </c>
      <c r="C61" s="9">
        <f t="shared" si="0"/>
        <v>1.0580877825754989E-5</v>
      </c>
      <c r="D61" s="9">
        <f t="shared" si="1"/>
        <v>2.6310156131142737E-6</v>
      </c>
      <c r="E61" s="9">
        <f t="shared" si="2"/>
        <v>0.99999736898438685</v>
      </c>
      <c r="T61" s="9"/>
      <c r="U61" s="9"/>
      <c r="V61" s="9"/>
      <c r="W61" s="17"/>
      <c r="X61" s="9"/>
    </row>
    <row r="62" spans="2:24">
      <c r="B62" s="9">
        <f t="shared" si="3"/>
        <v>5.5000000105499956E-2</v>
      </c>
      <c r="C62" s="9">
        <f t="shared" si="0"/>
        <v>1.1374651264103547E-5</v>
      </c>
      <c r="D62" s="9">
        <f t="shared" si="1"/>
        <v>2.8813030744185056E-6</v>
      </c>
      <c r="E62" s="9">
        <f t="shared" si="2"/>
        <v>0.99999711869692554</v>
      </c>
      <c r="T62" s="9"/>
      <c r="U62" s="9"/>
      <c r="V62" s="9"/>
      <c r="W62" s="17"/>
      <c r="X62" s="9"/>
    </row>
    <row r="63" spans="2:24">
      <c r="B63" s="9">
        <f t="shared" si="3"/>
        <v>5.6000000105599954E-2</v>
      </c>
      <c r="C63" s="9">
        <f t="shared" si="0"/>
        <v>1.2211798405064332E-5</v>
      </c>
      <c r="D63" s="9">
        <f t="shared" si="1"/>
        <v>3.1501857883219374E-6</v>
      </c>
      <c r="E63" s="9">
        <f t="shared" si="2"/>
        <v>0.99999684981421166</v>
      </c>
      <c r="T63" s="9"/>
      <c r="U63" s="9"/>
      <c r="V63" s="9"/>
      <c r="W63" s="17"/>
      <c r="X63" s="9"/>
    </row>
    <row r="64" spans="2:24">
      <c r="B64" s="9">
        <f t="shared" si="3"/>
        <v>5.7000000105699951E-2</v>
      </c>
      <c r="C64" s="9">
        <f t="shared" si="0"/>
        <v>1.3093828228008279E-5</v>
      </c>
      <c r="D64" s="9">
        <f t="shared" si="1"/>
        <v>3.4386701375285708E-6</v>
      </c>
      <c r="E64" s="9">
        <f t="shared" si="2"/>
        <v>0.99999656132986248</v>
      </c>
      <c r="T64" s="9"/>
      <c r="U64" s="9"/>
      <c r="V64" s="9"/>
      <c r="W64" s="17"/>
      <c r="X64" s="9"/>
    </row>
    <row r="65" spans="2:24">
      <c r="B65" s="9">
        <f t="shared" si="3"/>
        <v>5.8000000105799948E-2</v>
      </c>
      <c r="C65" s="9">
        <f t="shared" si="0"/>
        <v>1.4022272442297086E-5</v>
      </c>
      <c r="D65" s="9">
        <f t="shared" si="1"/>
        <v>3.7477971793424723E-6</v>
      </c>
      <c r="E65" s="9">
        <f t="shared" si="2"/>
        <v>0.99999625220282062</v>
      </c>
      <c r="T65" s="9"/>
      <c r="U65" s="9"/>
      <c r="V65" s="9"/>
      <c r="W65" s="17"/>
      <c r="X65" s="9"/>
    </row>
    <row r="66" spans="2:24">
      <c r="B66" s="9">
        <f t="shared" si="3"/>
        <v>5.9000000105899945E-2</v>
      </c>
      <c r="C66" s="9">
        <f t="shared" si="0"/>
        <v>1.4998685329436012E-5</v>
      </c>
      <c r="D66" s="9">
        <f t="shared" si="1"/>
        <v>4.078643162267797E-6</v>
      </c>
      <c r="E66" s="9">
        <f t="shared" si="2"/>
        <v>0.99999592135683768</v>
      </c>
      <c r="T66" s="9"/>
      <c r="U66" s="9"/>
      <c r="V66" s="9"/>
      <c r="W66" s="17"/>
      <c r="X66" s="9"/>
    </row>
    <row r="67" spans="2:24">
      <c r="B67" s="9">
        <f t="shared" si="3"/>
        <v>6.0000000105999943E-2</v>
      </c>
      <c r="C67" s="9">
        <f t="shared" si="0"/>
        <v>1.6024643585226739E-5</v>
      </c>
      <c r="D67" s="9">
        <f t="shared" si="1"/>
        <v>4.4323200390087256E-6</v>
      </c>
      <c r="E67" s="9">
        <f t="shared" si="2"/>
        <v>0.99999556767996101</v>
      </c>
      <c r="T67" s="9"/>
      <c r="U67" s="9"/>
      <c r="V67" s="9"/>
      <c r="W67" s="17"/>
      <c r="X67" s="9"/>
    </row>
    <row r="68" spans="2:24">
      <c r="B68" s="9">
        <f t="shared" si="3"/>
        <v>6.100000010609994E-2</v>
      </c>
      <c r="C68" s="9">
        <f t="shared" si="0"/>
        <v>1.7101746161920216E-5</v>
      </c>
      <c r="D68" s="9">
        <f t="shared" si="1"/>
        <v>4.8099759758695474E-6</v>
      </c>
      <c r="E68" s="9">
        <f t="shared" si="2"/>
        <v>0.99999519002402415</v>
      </c>
      <c r="T68" s="9"/>
      <c r="U68" s="9"/>
      <c r="V68" s="9"/>
      <c r="W68" s="17"/>
      <c r="X68" s="9"/>
    </row>
    <row r="69" spans="2:24">
      <c r="B69" s="9">
        <f t="shared" si="3"/>
        <v>6.2000000106199937E-2</v>
      </c>
      <c r="C69" s="9">
        <f t="shared" si="0"/>
        <v>1.8231614110369489E-5</v>
      </c>
      <c r="D69" s="9">
        <f t="shared" si="1"/>
        <v>5.2127958585546146E-6</v>
      </c>
      <c r="E69" s="9">
        <f t="shared" si="2"/>
        <v>0.99999478720414148</v>
      </c>
      <c r="T69" s="9"/>
      <c r="U69" s="9"/>
      <c r="V69" s="9"/>
      <c r="W69" s="17"/>
      <c r="X69" s="9"/>
    </row>
    <row r="70" spans="2:24">
      <c r="B70" s="9">
        <f t="shared" si="3"/>
        <v>6.3000000106299942E-2</v>
      </c>
      <c r="C70" s="9">
        <f t="shared" si="0"/>
        <v>1.9415890422182557E-5</v>
      </c>
      <c r="D70" s="9">
        <f t="shared" si="1"/>
        <v>5.6420017943683364E-6</v>
      </c>
      <c r="E70" s="9">
        <f t="shared" si="2"/>
        <v>0.99999435799820569</v>
      </c>
      <c r="T70" s="9"/>
      <c r="U70" s="9"/>
      <c r="V70" s="9"/>
      <c r="W70" s="17"/>
      <c r="X70" s="9"/>
    </row>
    <row r="71" spans="2:24">
      <c r="B71" s="9">
        <f t="shared" si="3"/>
        <v>6.4000000106399946E-2</v>
      </c>
      <c r="C71" s="9">
        <f t="shared" si="0"/>
        <v>2.0656239871875201E-5</v>
      </c>
      <c r="D71" s="9">
        <f t="shared" si="1"/>
        <v>6.0988536108152178E-6</v>
      </c>
      <c r="E71" s="9">
        <f t="shared" si="2"/>
        <v>0.9999939011463892</v>
      </c>
      <c r="T71" s="9"/>
      <c r="U71" s="9"/>
      <c r="V71" s="9"/>
      <c r="W71" s="17"/>
      <c r="X71" s="9"/>
    </row>
    <row r="72" spans="2:24">
      <c r="B72" s="9">
        <f t="shared" si="3"/>
        <v>6.500000010649995E-2</v>
      </c>
      <c r="C72" s="9">
        <f t="shared" ref="C72:C135" si="5">IFERROR((B72^($B$3-1)*(1-B72)^($B$4-1))*(EXP(GAMMALN($B$3+$B$4)/(EXP(GAMMALN($B$3))*EXP(GAMMALN($B$4))))),0)</f>
        <v>2.1954348859023816E-5</v>
      </c>
      <c r="D72" s="9">
        <f t="shared" ref="D72:D135" si="6">BETADIST(B72,$B$3,$B$4)</f>
        <v>6.5846493505997926E-6</v>
      </c>
      <c r="E72" s="9">
        <f t="shared" ref="E72:E135" si="7">1-D72</f>
        <v>0.99999341535064945</v>
      </c>
      <c r="T72" s="9"/>
      <c r="U72" s="9"/>
      <c r="V72" s="9"/>
      <c r="W72" s="17"/>
      <c r="X72" s="9"/>
    </row>
    <row r="73" spans="2:24">
      <c r="B73" s="9">
        <f t="shared" ref="B73:B136" si="8">B72+($B$7+$B$1007)/1000</f>
        <v>6.6000000106599954E-2</v>
      </c>
      <c r="C73" s="9">
        <f t="shared" si="5"/>
        <v>2.3311925250418299E-5</v>
      </c>
      <c r="D73" s="9">
        <f t="shared" si="6"/>
        <v>7.1007257630267078E-6</v>
      </c>
      <c r="E73" s="9">
        <f t="shared" si="7"/>
        <v>0.99999289927423696</v>
      </c>
      <c r="T73" s="9"/>
      <c r="U73" s="9"/>
      <c r="V73" s="9"/>
      <c r="W73" s="17"/>
      <c r="X73" s="9"/>
    </row>
    <row r="74" spans="2:24">
      <c r="B74" s="9">
        <f t="shared" si="8"/>
        <v>6.7000000106699958E-2</v>
      </c>
      <c r="C74" s="9">
        <f t="shared" si="5"/>
        <v>2.4730698222214836E-5</v>
      </c>
      <c r="D74" s="9">
        <f t="shared" si="6"/>
        <v>7.6484587918006543E-6</v>
      </c>
      <c r="E74" s="9">
        <f t="shared" si="7"/>
        <v>0.99999235154120825</v>
      </c>
      <c r="T74" s="9"/>
      <c r="U74" s="9"/>
      <c r="V74" s="9"/>
      <c r="W74" s="17"/>
      <c r="X74" s="9"/>
    </row>
    <row r="75" spans="2:24">
      <c r="B75" s="9">
        <f t="shared" si="8"/>
        <v>6.8000000106799963E-2</v>
      </c>
      <c r="C75" s="9">
        <f t="shared" si="5"/>
        <v>2.6212418102088774E-5</v>
      </c>
      <c r="D75" s="9">
        <f t="shared" si="6"/>
        <v>8.229264059226408E-6</v>
      </c>
      <c r="E75" s="9">
        <f t="shared" si="7"/>
        <v>0.99999177073594081</v>
      </c>
      <c r="T75" s="9"/>
      <c r="U75" s="9"/>
      <c r="V75" s="9"/>
      <c r="W75" s="17"/>
      <c r="X75" s="9"/>
    </row>
    <row r="76" spans="2:24">
      <c r="B76" s="9">
        <f t="shared" si="8"/>
        <v>6.9000000106899967E-2</v>
      </c>
      <c r="C76" s="9">
        <f t="shared" si="5"/>
        <v>2.7758856211387462E-5</v>
      </c>
      <c r="D76" s="9">
        <f t="shared" si="6"/>
        <v>8.8445973468088177E-6</v>
      </c>
      <c r="E76" s="9">
        <f t="shared" si="7"/>
        <v>0.99999115540265315</v>
      </c>
      <c r="T76" s="9"/>
      <c r="U76" s="9"/>
      <c r="V76" s="9"/>
      <c r="W76" s="17"/>
      <c r="X76" s="9"/>
    </row>
    <row r="77" spans="2:24">
      <c r="B77" s="9">
        <f t="shared" si="8"/>
        <v>7.0000000106999971E-2</v>
      </c>
      <c r="C77" s="9">
        <f t="shared" si="5"/>
        <v>2.9371804707283095E-5</v>
      </c>
      <c r="D77" s="9">
        <f t="shared" si="6"/>
        <v>9.4959550722527359E-6</v>
      </c>
      <c r="E77" s="9">
        <f t="shared" si="7"/>
        <v>0.99999050404492773</v>
      </c>
      <c r="T77" s="9"/>
      <c r="U77" s="9"/>
      <c r="V77" s="9"/>
      <c r="W77" s="17"/>
      <c r="X77" s="9"/>
    </row>
    <row r="78" spans="2:24">
      <c r="B78" s="9">
        <f t="shared" si="8"/>
        <v>7.1000000107099975E-2</v>
      </c>
      <c r="C78" s="9">
        <f t="shared" si="5"/>
        <v>3.105307642492552E-5</v>
      </c>
      <c r="D78" s="9">
        <f t="shared" si="6"/>
        <v>1.0184874762863199E-5</v>
      </c>
      <c r="E78" s="9">
        <f t="shared" si="7"/>
        <v>0.9999898151252371</v>
      </c>
      <c r="T78" s="9"/>
      <c r="U78" s="9"/>
      <c r="V78" s="9"/>
      <c r="W78" s="17"/>
      <c r="X78" s="9"/>
    </row>
    <row r="79" spans="2:24">
      <c r="B79" s="9">
        <f t="shared" si="8"/>
        <v>7.200000010719998E-2</v>
      </c>
      <c r="C79" s="9">
        <f t="shared" si="5"/>
        <v>3.2804504719595151E-5</v>
      </c>
      <c r="D79" s="9">
        <f t="shared" si="6"/>
        <v>1.0912935525345227E-5</v>
      </c>
      <c r="E79" s="9">
        <f t="shared" si="7"/>
        <v>0.99998908706447465</v>
      </c>
      <c r="T79" s="9"/>
      <c r="U79" s="9"/>
      <c r="V79" s="9"/>
      <c r="W79" s="17"/>
      <c r="X79" s="9"/>
    </row>
    <row r="80" spans="2:24">
      <c r="B80" s="9">
        <f t="shared" si="8"/>
        <v>7.3000000107299984E-2</v>
      </c>
      <c r="C80" s="9">
        <f t="shared" si="5"/>
        <v>3.4627943308855736E-5</v>
      </c>
      <c r="D80" s="9">
        <f t="shared" si="6"/>
        <v>1.1681758512003921E-5</v>
      </c>
      <c r="E80" s="9">
        <f t="shared" si="7"/>
        <v>0.99998831824148804</v>
      </c>
      <c r="T80" s="9"/>
      <c r="U80" s="9"/>
      <c r="V80" s="9"/>
      <c r="W80" s="17"/>
      <c r="X80" s="9"/>
    </row>
    <row r="81" spans="2:24">
      <c r="B81" s="9">
        <f t="shared" si="8"/>
        <v>7.4000000107399988E-2</v>
      </c>
      <c r="C81" s="9">
        <f t="shared" si="5"/>
        <v>3.6525266114707229E-5</v>
      </c>
      <c r="D81" s="9">
        <f t="shared" si="6"/>
        <v>1.2493007383344506E-5</v>
      </c>
      <c r="E81" s="9">
        <f t="shared" si="7"/>
        <v>0.99998750699261663</v>
      </c>
      <c r="T81" s="9"/>
      <c r="U81" s="9"/>
      <c r="V81" s="9"/>
      <c r="W81" s="17"/>
      <c r="X81" s="9"/>
    </row>
    <row r="82" spans="2:24">
      <c r="B82" s="9">
        <f t="shared" si="8"/>
        <v>7.5000000107499992E-2</v>
      </c>
      <c r="C82" s="9">
        <f t="shared" si="5"/>
        <v>3.849836710573864E-5</v>
      </c>
      <c r="D82" s="9">
        <f t="shared" si="6"/>
        <v>1.3348388767072195E-5</v>
      </c>
      <c r="E82" s="9">
        <f t="shared" si="7"/>
        <v>0.9999866516112329</v>
      </c>
      <c r="T82" s="9"/>
      <c r="U82" s="9"/>
      <c r="V82" s="9"/>
      <c r="W82" s="17"/>
      <c r="X82" s="9"/>
    </row>
    <row r="83" spans="2:24">
      <c r="B83" s="9">
        <f t="shared" si="8"/>
        <v>7.6000000107599996E-2</v>
      </c>
      <c r="C83" s="9">
        <f t="shared" si="5"/>
        <v>4.0549160139280892E-5</v>
      </c>
      <c r="D83" s="9">
        <f t="shared" si="6"/>
        <v>1.4249652713492347E-5</v>
      </c>
      <c r="E83" s="9">
        <f t="shared" si="7"/>
        <v>0.99998575034728654</v>
      </c>
      <c r="T83" s="9"/>
      <c r="U83" s="9"/>
      <c r="V83" s="9"/>
      <c r="W83" s="17"/>
      <c r="X83" s="9"/>
    </row>
    <row r="84" spans="2:24">
      <c r="B84" s="9">
        <f t="shared" si="8"/>
        <v>7.7000000107700001E-2</v>
      </c>
      <c r="C84" s="9">
        <f t="shared" si="5"/>
        <v>4.2679578803559595E-5</v>
      </c>
      <c r="D84" s="9">
        <f t="shared" si="6"/>
        <v>1.5198593147310266E-5</v>
      </c>
      <c r="E84" s="9">
        <f t="shared" si="7"/>
        <v>0.99998480140685264</v>
      </c>
      <c r="T84" s="9"/>
      <c r="U84" s="9"/>
      <c r="V84" s="9"/>
      <c r="W84" s="17"/>
      <c r="X84" s="9"/>
    </row>
    <row r="85" spans="2:24">
      <c r="B85" s="9">
        <f t="shared" si="8"/>
        <v>7.8000000107800005E-2</v>
      </c>
      <c r="C85" s="9">
        <f t="shared" si="5"/>
        <v>4.4891576259847973E-5</v>
      </c>
      <c r="D85" s="9">
        <f t="shared" si="6"/>
        <v>1.6197048315831561E-5</v>
      </c>
      <c r="E85" s="9">
        <f t="shared" si="7"/>
        <v>0.99998380295168421</v>
      </c>
      <c r="T85" s="9"/>
      <c r="U85" s="9"/>
      <c r="V85" s="9"/>
      <c r="W85" s="17"/>
      <c r="X85" s="9"/>
    </row>
    <row r="86" spans="2:24">
      <c r="B86" s="9">
        <f t="shared" si="8"/>
        <v>7.9000000107900009E-2</v>
      </c>
      <c r="C86" s="9">
        <f t="shared" si="5"/>
        <v>4.7187125084619665E-5</v>
      </c>
      <c r="D86" s="9">
        <f t="shared" si="6"/>
        <v>1.7246901233561599E-5</v>
      </c>
      <c r="E86" s="9">
        <f t="shared" si="7"/>
        <v>0.99998275309876639</v>
      </c>
      <c r="T86" s="9"/>
      <c r="U86" s="9"/>
      <c r="V86" s="9"/>
      <c r="W86" s="17"/>
      <c r="X86" s="9"/>
    </row>
    <row r="87" spans="2:24">
      <c r="B87" s="9">
        <f t="shared" si="8"/>
        <v>8.0000000108000013E-2</v>
      </c>
      <c r="C87" s="9">
        <f t="shared" si="5"/>
        <v>4.9568217111701546E-5</v>
      </c>
      <c r="D87" s="9">
        <f t="shared" si="6"/>
        <v>1.835008012320609E-5</v>
      </c>
      <c r="E87" s="9">
        <f t="shared" si="7"/>
        <v>0.99998164991987681</v>
      </c>
      <c r="T87" s="9"/>
      <c r="U87" s="9"/>
      <c r="V87" s="9"/>
      <c r="W87" s="17"/>
      <c r="X87" s="9"/>
    </row>
    <row r="88" spans="2:24">
      <c r="B88" s="9">
        <f t="shared" si="8"/>
        <v>8.1000000108100018E-2</v>
      </c>
      <c r="C88" s="9">
        <f t="shared" si="5"/>
        <v>5.2036863274426588E-5</v>
      </c>
      <c r="D88" s="9">
        <f t="shared" si="6"/>
        <v>1.9508558853070618E-5</v>
      </c>
      <c r="E88" s="9">
        <f t="shared" si="7"/>
        <v>0.99998049144114698</v>
      </c>
      <c r="T88" s="9"/>
      <c r="U88" s="9"/>
      <c r="V88" s="9"/>
      <c r="W88" s="17"/>
      <c r="X88" s="9"/>
    </row>
    <row r="89" spans="2:24">
      <c r="B89" s="9">
        <f t="shared" si="8"/>
        <v>8.2000000108200022E-2</v>
      </c>
      <c r="C89" s="9">
        <f t="shared" si="5"/>
        <v>5.4595093447786755E-5</v>
      </c>
      <c r="D89" s="9">
        <f t="shared" si="6"/>
        <v>2.0724357370860969E-5</v>
      </c>
      <c r="E89" s="9">
        <f t="shared" si="7"/>
        <v>0.99997927564262912</v>
      </c>
      <c r="T89" s="9"/>
      <c r="U89" s="9"/>
      <c r="V89" s="9"/>
      <c r="W89" s="17"/>
      <c r="X89" s="9"/>
    </row>
    <row r="90" spans="2:24">
      <c r="B90" s="9">
        <f t="shared" si="8"/>
        <v>8.3000000108300026E-2</v>
      </c>
      <c r="C90" s="9">
        <f t="shared" si="5"/>
        <v>5.7244956290585743E-5</v>
      </c>
      <c r="D90" s="9">
        <f t="shared" si="6"/>
        <v>2.1999542133882902E-5</v>
      </c>
      <c r="E90" s="9">
        <f t="shared" si="7"/>
        <v>0.99997800045786611</v>
      </c>
      <c r="T90" s="9"/>
      <c r="U90" s="9"/>
      <c r="V90" s="9"/>
      <c r="W90" s="17"/>
      <c r="X90" s="9"/>
    </row>
    <row r="91" spans="2:24">
      <c r="B91" s="9">
        <f t="shared" si="8"/>
        <v>8.400000010840003E-2</v>
      </c>
      <c r="C91" s="9">
        <f t="shared" si="5"/>
        <v>5.9988519087591896E-5</v>
      </c>
      <c r="D91" s="9">
        <f t="shared" si="6"/>
        <v>2.3336226535642338E-5</v>
      </c>
      <c r="E91" s="9">
        <f t="shared" si="7"/>
        <v>0.99997666377346439</v>
      </c>
      <c r="T91" s="9"/>
      <c r="U91" s="9"/>
      <c r="V91" s="9"/>
      <c r="W91" s="17"/>
      <c r="X91" s="9"/>
    </row>
    <row r="92" spans="2:24">
      <c r="B92" s="9">
        <f t="shared" si="8"/>
        <v>8.5000000108500035E-2</v>
      </c>
      <c r="C92" s="9">
        <f t="shared" si="5"/>
        <v>6.2827867591691022E-5</v>
      </c>
      <c r="D92" s="9">
        <f t="shared" si="6"/>
        <v>2.4736571328845157E-5</v>
      </c>
      <c r="E92" s="9">
        <f t="shared" si="7"/>
        <v>0.99997526342867116</v>
      </c>
      <c r="T92" s="9"/>
      <c r="U92" s="9"/>
      <c r="V92" s="9"/>
      <c r="W92" s="17"/>
      <c r="X92" s="9"/>
    </row>
    <row r="93" spans="2:24">
      <c r="B93" s="9">
        <f t="shared" si="8"/>
        <v>8.6000000108600039E-2</v>
      </c>
      <c r="C93" s="9">
        <f t="shared" si="5"/>
        <v>6.5765105866039261E-5</v>
      </c>
      <c r="D93" s="9">
        <f t="shared" si="6"/>
        <v>2.6202785044797318E-5</v>
      </c>
      <c r="E93" s="9">
        <f t="shared" si="7"/>
        <v>0.99997379721495516</v>
      </c>
      <c r="T93" s="9"/>
      <c r="U93" s="9"/>
      <c r="V93" s="9"/>
      <c r="W93" s="17"/>
      <c r="X93" s="9"/>
    </row>
    <row r="94" spans="2:24">
      <c r="B94" s="9">
        <f t="shared" si="8"/>
        <v>8.7000000108700043E-2</v>
      </c>
      <c r="C94" s="9">
        <f t="shared" si="5"/>
        <v>6.8802356126215888E-5</v>
      </c>
      <c r="D94" s="9">
        <f t="shared" si="6"/>
        <v>2.773712440920505E-5</v>
      </c>
      <c r="E94" s="9">
        <f t="shared" si="7"/>
        <v>0.99997226287559082</v>
      </c>
      <c r="T94" s="9"/>
      <c r="U94" s="9"/>
      <c r="V94" s="9"/>
      <c r="W94" s="17"/>
      <c r="X94" s="9"/>
    </row>
    <row r="95" spans="2:24">
      <c r="B95" s="9">
        <f t="shared" si="8"/>
        <v>8.8000000108800047E-2</v>
      </c>
      <c r="C95" s="9">
        <f t="shared" si="5"/>
        <v>7.1941758582376149E-5</v>
      </c>
      <c r="D95" s="9">
        <f t="shared" si="6"/>
        <v>2.9341894754374337E-5</v>
      </c>
      <c r="E95" s="9">
        <f t="shared" si="7"/>
        <v>0.99997065810524566</v>
      </c>
      <c r="T95" s="9"/>
      <c r="U95" s="9"/>
      <c r="V95" s="9"/>
      <c r="W95" s="17"/>
      <c r="X95" s="9"/>
    </row>
    <row r="96" spans="2:24">
      <c r="B96" s="9">
        <f t="shared" si="8"/>
        <v>8.9000000108900051E-2</v>
      </c>
      <c r="C96" s="9">
        <f t="shared" si="5"/>
        <v>7.5185471281404167E-5</v>
      </c>
      <c r="D96" s="9">
        <f t="shared" si="6"/>
        <v>3.1019450427811405E-5</v>
      </c>
      <c r="E96" s="9">
        <f t="shared" si="7"/>
        <v>0.99996898054957217</v>
      </c>
      <c r="T96" s="9"/>
      <c r="U96" s="9"/>
      <c r="V96" s="9"/>
      <c r="W96" s="17"/>
      <c r="X96" s="9"/>
    </row>
    <row r="97" spans="2:24">
      <c r="B97" s="9">
        <f t="shared" si="8"/>
        <v>9.0000000109000056E-2</v>
      </c>
      <c r="C97" s="9">
        <f t="shared" si="5"/>
        <v>7.8535669949065726E-5</v>
      </c>
      <c r="D97" s="9">
        <f t="shared" si="6"/>
        <v>3.2772195197222613E-5</v>
      </c>
      <c r="E97" s="9">
        <f t="shared" si="7"/>
        <v>0.99996722780480274</v>
      </c>
      <c r="T97" s="9"/>
      <c r="U97" s="9"/>
      <c r="V97" s="9"/>
      <c r="W97" s="17"/>
      <c r="X97" s="9"/>
    </row>
    <row r="98" spans="2:24">
      <c r="B98" s="9">
        <f t="shared" si="8"/>
        <v>9.100000010910006E-2</v>
      </c>
      <c r="C98" s="9">
        <f t="shared" si="5"/>
        <v>8.1994547832161147E-5</v>
      </c>
      <c r="D98" s="9">
        <f t="shared" si="6"/>
        <v>3.4602582651914229E-5</v>
      </c>
      <c r="E98" s="9">
        <f t="shared" si="7"/>
        <v>0.99996539741734813</v>
      </c>
      <c r="T98" s="9"/>
      <c r="U98" s="9"/>
      <c r="V98" s="9"/>
      <c r="W98" s="17"/>
      <c r="X98" s="9"/>
    </row>
    <row r="99" spans="2:24">
      <c r="B99" s="9">
        <f t="shared" si="8"/>
        <v>9.2000000109200064E-2</v>
      </c>
      <c r="C99" s="9">
        <f t="shared" si="5"/>
        <v>8.5564315540678096E-5</v>
      </c>
      <c r="D99" s="9">
        <f t="shared" si="6"/>
        <v>3.6513116600592585E-5</v>
      </c>
      <c r="E99" s="9">
        <f t="shared" si="7"/>
        <v>0.99996348688339942</v>
      </c>
      <c r="T99" s="9"/>
      <c r="U99" s="9"/>
      <c r="V99" s="9"/>
      <c r="W99" s="17"/>
      <c r="X99" s="9"/>
    </row>
    <row r="100" spans="2:24">
      <c r="B100" s="9">
        <f t="shared" si="8"/>
        <v>9.3000000109300068E-2</v>
      </c>
      <c r="C100" s="9">
        <f t="shared" si="5"/>
        <v>8.9247200889944431E-5</v>
      </c>
      <c r="D100" s="9">
        <f t="shared" si="6"/>
        <v>3.850635146556424E-5</v>
      </c>
      <c r="E100" s="9">
        <f t="shared" si="7"/>
        <v>0.99996149364853448</v>
      </c>
      <c r="T100" s="9"/>
      <c r="U100" s="9"/>
      <c r="V100" s="9"/>
      <c r="W100" s="17"/>
      <c r="X100" s="9"/>
    </row>
    <row r="101" spans="2:24">
      <c r="B101" s="9">
        <f t="shared" si="8"/>
        <v>9.4000000109400073E-2</v>
      </c>
      <c r="C101" s="9">
        <f t="shared" si="5"/>
        <v>9.3045448742781054E-5</v>
      </c>
      <c r="D101" s="9">
        <f t="shared" si="6"/>
        <v>4.0584892673335726E-5</v>
      </c>
      <c r="E101" s="9">
        <f t="shared" si="7"/>
        <v>0.99995941510732667</v>
      </c>
      <c r="T101" s="9"/>
      <c r="U101" s="9"/>
      <c r="V101" s="9"/>
      <c r="W101" s="17"/>
      <c r="X101" s="9"/>
    </row>
    <row r="102" spans="2:24">
      <c r="B102" s="9">
        <f t="shared" si="8"/>
        <v>9.5000000109500077E-2</v>
      </c>
      <c r="C102" s="9">
        <f t="shared" si="5"/>
        <v>9.6961320851654865E-5</v>
      </c>
      <c r="D102" s="9">
        <f t="shared" si="6"/>
        <v>4.2751397041613581E-5</v>
      </c>
      <c r="E102" s="9">
        <f t="shared" si="7"/>
        <v>0.99995724860295843</v>
      </c>
      <c r="T102" s="9"/>
      <c r="U102" s="9"/>
      <c r="V102" s="9"/>
      <c r="W102" s="17"/>
      <c r="X102" s="9"/>
    </row>
    <row r="103" spans="2:24">
      <c r="B103" s="9">
        <f t="shared" si="8"/>
        <v>9.6000000109600081E-2</v>
      </c>
      <c r="C103" s="9">
        <f t="shared" si="5"/>
        <v>1.0099709570083132E-4</v>
      </c>
      <c r="D103" s="9">
        <f t="shared" si="6"/>
        <v>4.5008573162704554E-5</v>
      </c>
      <c r="E103" s="9">
        <f t="shared" si="7"/>
        <v>0.9999549914268373</v>
      </c>
      <c r="T103" s="9"/>
      <c r="U103" s="9"/>
      <c r="V103" s="9"/>
      <c r="W103" s="17"/>
      <c r="X103" s="9"/>
    </row>
    <row r="104" spans="2:24">
      <c r="B104" s="9">
        <f t="shared" si="8"/>
        <v>9.7000000109700085E-2</v>
      </c>
      <c r="C104" s="9">
        <f t="shared" si="5"/>
        <v>1.0515506834852755E-4</v>
      </c>
      <c r="D104" s="9">
        <f t="shared" si="6"/>
        <v>4.7359181783315362E-5</v>
      </c>
      <c r="E104" s="9">
        <f t="shared" si="7"/>
        <v>0.99995264081821666</v>
      </c>
      <c r="T104" s="9"/>
      <c r="U104" s="9"/>
      <c r="V104" s="9"/>
      <c r="W104" s="17"/>
      <c r="X104" s="9"/>
    </row>
    <row r="105" spans="2:24">
      <c r="B105" s="9">
        <f t="shared" si="8"/>
        <v>9.8000000109800089E-2</v>
      </c>
      <c r="C105" s="9">
        <f t="shared" si="5"/>
        <v>1.0943755026906511E-4</v>
      </c>
      <c r="D105" s="9">
        <f t="shared" si="6"/>
        <v>4.980603618075272E-5</v>
      </c>
      <c r="E105" s="9">
        <f t="shared" si="7"/>
        <v>0.99995019396381923</v>
      </c>
      <c r="T105" s="9"/>
      <c r="U105" s="9"/>
      <c r="V105" s="9"/>
      <c r="W105" s="17"/>
      <c r="X105" s="9"/>
    </row>
    <row r="106" spans="2:24">
      <c r="B106" s="9">
        <f t="shared" si="8"/>
        <v>9.9000000109900094E-2</v>
      </c>
      <c r="C106" s="9">
        <f t="shared" si="5"/>
        <v>1.1384686919502277E-4</v>
      </c>
      <c r="D106" s="9">
        <f t="shared" si="6"/>
        <v>5.2352002535523491E-5</v>
      </c>
      <c r="E106" s="9">
        <f t="shared" si="7"/>
        <v>0.99994764799746449</v>
      </c>
      <c r="T106" s="9"/>
      <c r="U106" s="9"/>
      <c r="V106" s="9"/>
      <c r="W106" s="17"/>
      <c r="X106" s="9"/>
    </row>
    <row r="107" spans="2:24">
      <c r="B107" s="9">
        <f t="shared" si="8"/>
        <v>0.1000000001100001</v>
      </c>
      <c r="C107" s="9">
        <f t="shared" si="5"/>
        <v>1.1838536895938939E-4</v>
      </c>
      <c r="D107" s="9">
        <f t="shared" si="6"/>
        <v>5.5000000300334575E-5</v>
      </c>
      <c r="E107" s="9">
        <f t="shared" si="7"/>
        <v>0.99994499999969966</v>
      </c>
      <c r="T107" s="9"/>
      <c r="U107" s="9"/>
      <c r="V107" s="9"/>
      <c r="W107" s="17"/>
      <c r="X107" s="9"/>
    </row>
    <row r="108" spans="2:24">
      <c r="B108" s="9">
        <f t="shared" si="8"/>
        <v>0.1010000001101001</v>
      </c>
      <c r="C108" s="9">
        <f t="shared" si="5"/>
        <v>1.2305540933771678E-4</v>
      </c>
      <c r="D108" s="9">
        <f t="shared" si="6"/>
        <v>5.7753002565493283E-5</v>
      </c>
      <c r="E108" s="9">
        <f t="shared" si="7"/>
        <v>0.9999422469974345</v>
      </c>
      <c r="T108" s="9"/>
      <c r="U108" s="9"/>
      <c r="V108" s="9"/>
      <c r="W108" s="17"/>
      <c r="X108" s="9"/>
    </row>
    <row r="109" spans="2:24">
      <c r="B109" s="9">
        <f t="shared" si="8"/>
        <v>0.10200000011020011</v>
      </c>
      <c r="C109" s="9">
        <f t="shared" si="5"/>
        <v>1.2785936589027264E-4</v>
      </c>
      <c r="D109" s="9">
        <f t="shared" si="6"/>
        <v>6.0614036420706321E-5</v>
      </c>
      <c r="E109" s="9">
        <f t="shared" si="7"/>
        <v>0.99993938596357934</v>
      </c>
      <c r="T109" s="9"/>
      <c r="U109" s="9"/>
      <c r="V109" s="9"/>
      <c r="W109" s="17"/>
      <c r="X109" s="9"/>
    </row>
    <row r="110" spans="2:24">
      <c r="B110" s="9">
        <f t="shared" si="8"/>
        <v>0.10300000011030011</v>
      </c>
      <c r="C110" s="9">
        <f t="shared" si="5"/>
        <v>1.3279962980419319E-4</v>
      </c>
      <c r="D110" s="9">
        <f t="shared" si="6"/>
        <v>6.3586183313280826E-5</v>
      </c>
      <c r="E110" s="9">
        <f t="shared" si="7"/>
        <v>0.99993641381668674</v>
      </c>
      <c r="T110" s="9"/>
      <c r="U110" s="9"/>
      <c r="V110" s="9"/>
      <c r="W110" s="17"/>
      <c r="X110" s="9"/>
    </row>
    <row r="111" spans="2:24">
      <c r="B111" s="9">
        <f t="shared" si="8"/>
        <v>0.10400000011040011</v>
      </c>
      <c r="C111" s="9">
        <f t="shared" si="5"/>
        <v>1.3787860773563604E-4</v>
      </c>
      <c r="D111" s="9">
        <f t="shared" si="6"/>
        <v>6.6672579402723948E-5</v>
      </c>
      <c r="E111" s="9">
        <f t="shared" si="7"/>
        <v>0.99993332742059726</v>
      </c>
      <c r="T111" s="9"/>
      <c r="U111" s="9"/>
      <c r="V111" s="9"/>
      <c r="W111" s="17"/>
      <c r="X111" s="9"/>
    </row>
    <row r="112" spans="2:24">
      <c r="B112" s="9">
        <f t="shared" si="8"/>
        <v>0.10500000011050012</v>
      </c>
      <c r="C112" s="9">
        <f t="shared" si="5"/>
        <v>1.430987216519332E-4</v>
      </c>
      <c r="D112" s="9">
        <f t="shared" si="6"/>
        <v>6.9876415911743352E-5</v>
      </c>
      <c r="E112" s="9">
        <f t="shared" si="7"/>
        <v>0.99993012358408828</v>
      </c>
      <c r="T112" s="9"/>
      <c r="U112" s="9"/>
      <c r="V112" s="9"/>
      <c r="W112" s="17"/>
      <c r="X112" s="9"/>
    </row>
    <row r="113" spans="2:24">
      <c r="B113" s="9">
        <f t="shared" si="8"/>
        <v>0.10600000011060012</v>
      </c>
      <c r="C113" s="9">
        <f t="shared" si="5"/>
        <v>1.4846240867374396E-4</v>
      </c>
      <c r="D113" s="9">
        <f t="shared" si="6"/>
        <v>7.3200939473645841E-5</v>
      </c>
      <c r="E113" s="9">
        <f t="shared" si="7"/>
        <v>0.99992679906052639</v>
      </c>
      <c r="T113" s="9"/>
      <c r="U113" s="9"/>
      <c r="V113" s="9"/>
      <c r="W113" s="17"/>
      <c r="X113" s="9"/>
    </row>
    <row r="114" spans="2:24">
      <c r="B114" s="9">
        <f t="shared" si="8"/>
        <v>0.10700000011070013</v>
      </c>
      <c r="C114" s="9">
        <f t="shared" si="5"/>
        <v>1.5397212091720734E-4</v>
      </c>
      <c r="D114" s="9">
        <f t="shared" si="6"/>
        <v>7.6649452476139094E-5</v>
      </c>
      <c r="E114" s="9">
        <f t="shared" si="7"/>
        <v>0.9999233505475239</v>
      </c>
      <c r="T114" s="9"/>
      <c r="U114" s="9"/>
      <c r="V114" s="9"/>
      <c r="W114" s="17"/>
      <c r="X114" s="9"/>
    </row>
    <row r="115" spans="2:24">
      <c r="B115" s="9">
        <f t="shared" si="8"/>
        <v>0.10800000011080013</v>
      </c>
      <c r="C115" s="9">
        <f t="shared" si="5"/>
        <v>1.596303253360954E-4</v>
      </c>
      <c r="D115" s="9">
        <f t="shared" si="6"/>
        <v>8.0225313401530366E-5</v>
      </c>
      <c r="E115" s="9">
        <f t="shared" si="7"/>
        <v>0.99991977468659843</v>
      </c>
      <c r="T115" s="9"/>
      <c r="U115" s="9"/>
      <c r="V115" s="9"/>
      <c r="W115" s="17"/>
      <c r="X115" s="9"/>
    </row>
    <row r="116" spans="2:24">
      <c r="B116" s="9">
        <f t="shared" si="8"/>
        <v>0.10900000011090014</v>
      </c>
      <c r="C116" s="9">
        <f t="shared" si="5"/>
        <v>1.6543950356396573E-4</v>
      </c>
      <c r="D116" s="9">
        <f t="shared" si="6"/>
        <v>8.3931937163327078E-5</v>
      </c>
      <c r="E116" s="9">
        <f t="shared" si="7"/>
        <v>0.99991606806283673</v>
      </c>
      <c r="T116" s="9"/>
      <c r="U116" s="9"/>
      <c r="V116" s="9"/>
      <c r="W116" s="17"/>
      <c r="X116" s="9"/>
    </row>
    <row r="117" spans="2:24">
      <c r="B117" s="9">
        <f t="shared" si="8"/>
        <v>0.11000000011100014</v>
      </c>
      <c r="C117" s="9">
        <f t="shared" si="5"/>
        <v>1.7140215175631457E-4</v>
      </c>
      <c r="D117" s="9">
        <f t="shared" si="6"/>
        <v>8.7772795439236979E-5</v>
      </c>
      <c r="E117" s="9">
        <f t="shared" si="7"/>
        <v>0.99991222720456074</v>
      </c>
      <c r="T117" s="9"/>
      <c r="U117" s="9"/>
      <c r="V117" s="9"/>
      <c r="W117" s="17"/>
      <c r="X117" s="9"/>
    </row>
    <row r="118" spans="2:24">
      <c r="B118" s="9">
        <f t="shared" si="8"/>
        <v>0.11100000011110014</v>
      </c>
      <c r="C118" s="9">
        <f t="shared" si="5"/>
        <v>1.7752078043272948E-4</v>
      </c>
      <c r="D118" s="9">
        <f t="shared" si="6"/>
        <v>9.1751417000567902E-5</v>
      </c>
      <c r="E118" s="9">
        <f t="shared" si="7"/>
        <v>0.99990824858299943</v>
      </c>
      <c r="T118" s="9"/>
      <c r="U118" s="9"/>
      <c r="V118" s="9"/>
      <c r="W118" s="17"/>
      <c r="X118" s="9"/>
    </row>
    <row r="119" spans="2:24">
      <c r="B119" s="9">
        <f t="shared" si="8"/>
        <v>0.11200000011120015</v>
      </c>
      <c r="C119" s="9">
        <f t="shared" si="5"/>
        <v>1.8379791431904211E-4</v>
      </c>
      <c r="D119" s="9">
        <f t="shared" si="6"/>
        <v>9.5871388038027143E-5</v>
      </c>
      <c r="E119" s="9">
        <f t="shared" si="7"/>
        <v>0.99990412861196198</v>
      </c>
      <c r="T119" s="9"/>
      <c r="U119" s="9"/>
      <c r="V119" s="9"/>
      <c r="W119" s="17"/>
      <c r="X119" s="9"/>
    </row>
    <row r="120" spans="2:24">
      <c r="B120" s="9">
        <f t="shared" si="8"/>
        <v>0.11300000011130015</v>
      </c>
      <c r="C120" s="9">
        <f t="shared" si="5"/>
        <v>1.9023609218948132E-4</v>
      </c>
      <c r="D120" s="9">
        <f t="shared" si="6"/>
        <v>1.0013635248392267E-4</v>
      </c>
      <c r="E120" s="9">
        <f t="shared" si="7"/>
        <v>0.99989986364751604</v>
      </c>
      <c r="T120" s="9"/>
      <c r="U120" s="9"/>
      <c r="V120" s="9"/>
      <c r="W120" s="17"/>
      <c r="X120" s="9"/>
    </row>
    <row r="121" spans="2:24">
      <c r="B121" s="9">
        <f t="shared" si="8"/>
        <v>0.11400000011140016</v>
      </c>
      <c r="C121" s="9">
        <f t="shared" si="5"/>
        <v>1.968378667088258E-4</v>
      </c>
      <c r="D121" s="9">
        <f t="shared" si="6"/>
        <v>1.045500123307623E-4</v>
      </c>
      <c r="E121" s="9">
        <f t="shared" si="7"/>
        <v>0.99989544998766922</v>
      </c>
      <c r="T121" s="9"/>
      <c r="U121" s="9"/>
      <c r="V121" s="9"/>
      <c r="W121" s="17"/>
      <c r="X121" s="9"/>
    </row>
    <row r="122" spans="2:24">
      <c r="B122" s="9">
        <f t="shared" si="8"/>
        <v>0.11500000011150016</v>
      </c>
      <c r="C122" s="9">
        <f t="shared" si="5"/>
        <v>2.0360580427455688E-4</v>
      </c>
      <c r="D122" s="9">
        <f t="shared" si="6"/>
        <v>1.0911612794625371E-4</v>
      </c>
      <c r="E122" s="9">
        <f t="shared" si="7"/>
        <v>0.99989088387205372</v>
      </c>
      <c r="T122" s="9"/>
      <c r="U122" s="9"/>
      <c r="V122" s="9"/>
      <c r="W122" s="17"/>
      <c r="X122" s="9"/>
    </row>
    <row r="123" spans="2:24">
      <c r="B123" s="9">
        <f t="shared" si="8"/>
        <v>0.11600000011160017</v>
      </c>
      <c r="C123" s="9">
        <f t="shared" si="5"/>
        <v>2.1054248485901159E-4</v>
      </c>
      <c r="D123" s="9">
        <f t="shared" si="6"/>
        <v>1.1383851838470496E-4</v>
      </c>
      <c r="E123" s="9">
        <f t="shared" si="7"/>
        <v>0.99988616148161524</v>
      </c>
      <c r="T123" s="9"/>
      <c r="U123" s="9"/>
      <c r="V123" s="9"/>
      <c r="W123" s="17"/>
      <c r="X123" s="9"/>
    </row>
    <row r="124" spans="2:24">
      <c r="B124" s="9">
        <f t="shared" si="8"/>
        <v>0.11700000011170017</v>
      </c>
      <c r="C124" s="9">
        <f t="shared" si="5"/>
        <v>2.176505018515353E-4</v>
      </c>
      <c r="D124" s="9">
        <f t="shared" si="6"/>
        <v>1.1872106169482411E-4</v>
      </c>
      <c r="E124" s="9">
        <f t="shared" si="7"/>
        <v>0.99988127893830514</v>
      </c>
      <c r="T124" s="9"/>
      <c r="U124" s="9"/>
      <c r="V124" s="9"/>
      <c r="W124" s="17"/>
      <c r="X124" s="9"/>
    </row>
    <row r="125" spans="2:24">
      <c r="B125" s="9">
        <f t="shared" si="8"/>
        <v>0.11800000011180017</v>
      </c>
      <c r="C125" s="9">
        <f t="shared" si="5"/>
        <v>2.2493246190063469E-4</v>
      </c>
      <c r="D125" s="9">
        <f t="shared" si="6"/>
        <v>1.2376769522391896E-4</v>
      </c>
      <c r="E125" s="9">
        <f t="shared" si="7"/>
        <v>0.99987623230477607</v>
      </c>
      <c r="T125" s="9"/>
      <c r="U125" s="9"/>
      <c r="V125" s="9"/>
      <c r="W125" s="17"/>
      <c r="X125" s="9"/>
    </row>
    <row r="126" spans="2:24">
      <c r="B126" s="9">
        <f t="shared" si="8"/>
        <v>0.11900000011190018</v>
      </c>
      <c r="C126" s="9">
        <f t="shared" si="5"/>
        <v>2.323909847561305E-4</v>
      </c>
      <c r="D126" s="9">
        <f t="shared" si="6"/>
        <v>1.2898241591849797E-4</v>
      </c>
      <c r="E126" s="9">
        <f t="shared" si="7"/>
        <v>0.99987101758408148</v>
      </c>
      <c r="T126" s="9"/>
      <c r="U126" s="9"/>
      <c r="V126" s="9"/>
      <c r="W126" s="17"/>
      <c r="X126" s="9"/>
    </row>
    <row r="127" spans="2:24">
      <c r="B127" s="9">
        <f t="shared" si="8"/>
        <v>0.12000000011200018</v>
      </c>
      <c r="C127" s="9">
        <f t="shared" si="5"/>
        <v>2.4002870311131018E-4</v>
      </c>
      <c r="D127" s="9">
        <f t="shared" si="6"/>
        <v>1.3436928062126907E-4</v>
      </c>
      <c r="E127" s="9">
        <f t="shared" si="7"/>
        <v>0.99986563071937873</v>
      </c>
      <c r="T127" s="9"/>
      <c r="U127" s="9"/>
      <c r="V127" s="9"/>
      <c r="W127" s="17"/>
      <c r="X127" s="9"/>
    </row>
    <row r="128" spans="2:24">
      <c r="B128" s="9">
        <f t="shared" si="8"/>
        <v>0.12100000011210019</v>
      </c>
      <c r="C128" s="9">
        <f t="shared" si="5"/>
        <v>2.4784826244508157E-4</v>
      </c>
      <c r="D128" s="9">
        <f t="shared" si="6"/>
        <v>1.3993240636454103E-4</v>
      </c>
      <c r="E128" s="9">
        <f t="shared" si="7"/>
        <v>0.99986006759363544</v>
      </c>
      <c r="T128" s="9"/>
      <c r="U128" s="9"/>
      <c r="V128" s="9"/>
      <c r="W128" s="17"/>
      <c r="X128" s="9"/>
    </row>
    <row r="129" spans="2:24">
      <c r="B129" s="9">
        <f t="shared" si="8"/>
        <v>0.12200000011220019</v>
      </c>
      <c r="C129" s="9">
        <f t="shared" si="5"/>
        <v>2.5585232086412443E-4</v>
      </c>
      <c r="D129" s="9">
        <f t="shared" si="6"/>
        <v>1.4567597066002141E-4</v>
      </c>
      <c r="E129" s="9">
        <f t="shared" si="7"/>
        <v>0.99985432402933994</v>
      </c>
      <c r="T129" s="9"/>
      <c r="U129" s="9"/>
      <c r="V129" s="9"/>
      <c r="W129" s="17"/>
      <c r="X129" s="9"/>
    </row>
    <row r="130" spans="2:24">
      <c r="B130" s="9">
        <f t="shared" si="8"/>
        <v>0.1230000001123002</v>
      </c>
      <c r="C130" s="9">
        <f t="shared" si="5"/>
        <v>2.6404354894504447E-4</v>
      </c>
      <c r="D130" s="9">
        <f t="shared" si="6"/>
        <v>1.5160421178501908E-4</v>
      </c>
      <c r="E130" s="9">
        <f t="shared" si="7"/>
        <v>0.99984839578821494</v>
      </c>
      <c r="T130" s="9"/>
      <c r="U130" s="9"/>
      <c r="V130" s="9"/>
      <c r="W130" s="17"/>
      <c r="X130" s="9"/>
    </row>
    <row r="131" spans="2:24">
      <c r="B131" s="9">
        <f t="shared" si="8"/>
        <v>0.1240000001124002</v>
      </c>
      <c r="C131" s="9">
        <f t="shared" si="5"/>
        <v>2.7242462957652547E-4</v>
      </c>
      <c r="D131" s="9">
        <f t="shared" si="6"/>
        <v>1.5772142906504154E-4</v>
      </c>
      <c r="E131" s="9">
        <f t="shared" si="7"/>
        <v>0.99984227857093499</v>
      </c>
      <c r="T131" s="9"/>
      <c r="U131" s="9"/>
      <c r="V131" s="9"/>
      <c r="W131" s="17"/>
      <c r="X131" s="9"/>
    </row>
    <row r="132" spans="2:24">
      <c r="B132" s="9">
        <f t="shared" si="8"/>
        <v>0.1250000001125002</v>
      </c>
      <c r="C132" s="9">
        <f t="shared" si="5"/>
        <v>2.809982578014825E-4</v>
      </c>
      <c r="D132" s="9">
        <f t="shared" si="6"/>
        <v>1.6403198315279854E-4</v>
      </c>
      <c r="E132" s="9">
        <f t="shared" si="7"/>
        <v>0.99983596801684715</v>
      </c>
      <c r="T132" s="9"/>
      <c r="U132" s="9"/>
      <c r="V132" s="9"/>
      <c r="W132" s="17"/>
      <c r="X132" s="9"/>
    </row>
    <row r="133" spans="2:24">
      <c r="B133" s="9">
        <f t="shared" si="8"/>
        <v>0.12600000011260021</v>
      </c>
      <c r="C133" s="9">
        <f t="shared" si="5"/>
        <v>2.8976714065921438E-4</v>
      </c>
      <c r="D133" s="9">
        <f t="shared" si="6"/>
        <v>1.7054029630359831E-4</v>
      </c>
      <c r="E133" s="9">
        <f t="shared" si="7"/>
        <v>0.99982945970369641</v>
      </c>
      <c r="T133" s="9"/>
      <c r="U133" s="9"/>
      <c r="V133" s="9"/>
      <c r="W133" s="17"/>
      <c r="X133" s="9"/>
    </row>
    <row r="134" spans="2:24">
      <c r="B134" s="9">
        <f t="shared" si="8"/>
        <v>0.12700000011270021</v>
      </c>
      <c r="C134" s="9">
        <f t="shared" si="5"/>
        <v>2.9873399702755717E-4</v>
      </c>
      <c r="D134" s="9">
        <f t="shared" si="6"/>
        <v>1.7725085264714869E-4</v>
      </c>
      <c r="E134" s="9">
        <f t="shared" si="7"/>
        <v>0.99982274914735281</v>
      </c>
      <c r="T134" s="9"/>
      <c r="U134" s="9"/>
      <c r="V134" s="9"/>
      <c r="W134" s="17"/>
      <c r="X134" s="9"/>
    </row>
    <row r="135" spans="2:24">
      <c r="B135" s="9">
        <f t="shared" si="8"/>
        <v>0.12800000011280022</v>
      </c>
      <c r="C135" s="9">
        <f t="shared" si="5"/>
        <v>3.0790155746503617E-4</v>
      </c>
      <c r="D135" s="9">
        <f t="shared" si="6"/>
        <v>1.8416819845575876E-4</v>
      </c>
      <c r="E135" s="9">
        <f t="shared" si="7"/>
        <v>0.99981583180154421</v>
      </c>
      <c r="T135" s="9"/>
      <c r="U135" s="9"/>
      <c r="V135" s="9"/>
      <c r="W135" s="17"/>
      <c r="X135" s="9"/>
    </row>
    <row r="136" spans="2:24">
      <c r="B136" s="9">
        <f t="shared" si="8"/>
        <v>0.12900000011290022</v>
      </c>
      <c r="C136" s="9">
        <f t="shared" ref="C136:C199" si="9">IFERROR((B136^($B$3-1)*(1-B136)^($B$4-1))*(EXP(GAMMALN($B$3+$B$4)/(EXP(GAMMALN($B$3))*EXP(GAMMALN($B$4))))),0)</f>
        <v>3.1727256405301952E-4</v>
      </c>
      <c r="D136" s="9">
        <f t="shared" ref="D136:D199" si="10">BETADIST(B136,$B$3,$B$4)</f>
        <v>1.9129694240893808E-4</v>
      </c>
      <c r="E136" s="9">
        <f t="shared" ref="E136:E199" si="11">1-D136</f>
        <v>0.99980870305759106</v>
      </c>
      <c r="T136" s="9"/>
      <c r="U136" s="9"/>
      <c r="V136" s="9"/>
      <c r="W136" s="17"/>
      <c r="X136" s="9"/>
    </row>
    <row r="137" spans="2:24">
      <c r="B137" s="9">
        <f t="shared" ref="B137:B200" si="12">B136+($B$7+$B$1007)/1000</f>
        <v>0.13000000011300022</v>
      </c>
      <c r="C137" s="9">
        <f t="shared" si="9"/>
        <v>3.2684977023787054E-4</v>
      </c>
      <c r="D137" s="9">
        <f t="shared" si="10"/>
        <v>1.9864175585439437E-4</v>
      </c>
      <c r="E137" s="9">
        <f t="shared" si="11"/>
        <v>0.99980135824414562</v>
      </c>
      <c r="T137" s="9"/>
      <c r="U137" s="9"/>
      <c r="V137" s="9"/>
      <c r="W137" s="17"/>
      <c r="X137" s="9"/>
    </row>
    <row r="138" spans="2:24">
      <c r="B138" s="9">
        <f t="shared" si="12"/>
        <v>0.13100000011310023</v>
      </c>
      <c r="C138" s="9">
        <f t="shared" si="9"/>
        <v>3.3663594067310062E-4</v>
      </c>
      <c r="D138" s="9">
        <f t="shared" si="10"/>
        <v>2.0620737306543624E-4</v>
      </c>
      <c r="E138" s="9">
        <f t="shared" si="11"/>
        <v>0.99979379262693457</v>
      </c>
      <c r="T138" s="9"/>
      <c r="U138" s="9"/>
      <c r="V138" s="9"/>
      <c r="W138" s="17"/>
      <c r="X138" s="9"/>
    </row>
    <row r="139" spans="2:24">
      <c r="B139" s="9">
        <f t="shared" si="12"/>
        <v>0.13200000011320023</v>
      </c>
      <c r="C139" s="9">
        <f t="shared" si="9"/>
        <v>3.4663385106152258E-4</v>
      </c>
      <c r="D139" s="9">
        <f t="shared" si="10"/>
        <v>2.1399859149477335E-4</v>
      </c>
      <c r="E139" s="9">
        <f t="shared" si="11"/>
        <v>0.99978600140850526</v>
      </c>
      <c r="T139" s="9"/>
      <c r="U139" s="9"/>
      <c r="V139" s="9"/>
      <c r="W139" s="17"/>
      <c r="X139" s="9"/>
    </row>
    <row r="140" spans="2:24">
      <c r="B140" s="9">
        <f t="shared" si="12"/>
        <v>0.13300000011330024</v>
      </c>
      <c r="C140" s="9">
        <f t="shared" si="9"/>
        <v>3.5684628799740302E-4</v>
      </c>
      <c r="D140" s="9">
        <f t="shared" si="10"/>
        <v>2.2202027202471438E-4</v>
      </c>
      <c r="E140" s="9">
        <f t="shared" si="11"/>
        <v>0.99977797972797533</v>
      </c>
      <c r="T140" s="9"/>
      <c r="U140" s="9"/>
      <c r="V140" s="9"/>
      <c r="W140" s="17"/>
      <c r="X140" s="9"/>
    </row>
    <row r="141" spans="2:24">
      <c r="B141" s="9">
        <f t="shared" si="12"/>
        <v>0.13400000011340024</v>
      </c>
      <c r="C141" s="9">
        <f t="shared" si="9"/>
        <v>3.6727604880861485E-4</v>
      </c>
      <c r="D141" s="9">
        <f t="shared" si="10"/>
        <v>2.3027733921376876E-4</v>
      </c>
      <c r="E141" s="9">
        <f t="shared" si="11"/>
        <v>0.99976972266078623</v>
      </c>
      <c r="T141" s="9"/>
      <c r="U141" s="9"/>
      <c r="V141" s="9"/>
      <c r="W141" s="17"/>
      <c r="X141" s="9"/>
    </row>
    <row r="142" spans="2:24">
      <c r="B142" s="9">
        <f t="shared" si="12"/>
        <v>0.13500000011350025</v>
      </c>
      <c r="C142" s="9">
        <f t="shared" si="9"/>
        <v>3.7792594139879126E-4</v>
      </c>
      <c r="D142" s="9">
        <f t="shared" si="10"/>
        <v>2.3877478153964439E-4</v>
      </c>
      <c r="E142" s="9">
        <f t="shared" si="11"/>
        <v>0.99976122521846034</v>
      </c>
      <c r="T142" s="9"/>
      <c r="U142" s="9"/>
      <c r="V142" s="9"/>
      <c r="W142" s="17"/>
      <c r="X142" s="9"/>
    </row>
    <row r="143" spans="2:24">
      <c r="B143" s="9">
        <f t="shared" si="12"/>
        <v>0.13600000011360025</v>
      </c>
      <c r="C143" s="9">
        <f t="shared" si="9"/>
        <v>3.8879878408947687E-4</v>
      </c>
      <c r="D143" s="9">
        <f t="shared" si="10"/>
        <v>2.4751765163865173E-4</v>
      </c>
      <c r="E143" s="9">
        <f t="shared" si="11"/>
        <v>0.99975248234836134</v>
      </c>
      <c r="T143" s="9"/>
      <c r="U143" s="9"/>
      <c r="V143" s="9"/>
      <c r="W143" s="17"/>
      <c r="X143" s="9"/>
    </row>
    <row r="144" spans="2:24">
      <c r="B144" s="9">
        <f t="shared" si="12"/>
        <v>0.13700000011370025</v>
      </c>
      <c r="C144" s="9">
        <f t="shared" si="9"/>
        <v>3.9989740546228259E-4</v>
      </c>
      <c r="D144" s="9">
        <f t="shared" si="10"/>
        <v>2.5651106654149948E-4</v>
      </c>
      <c r="E144" s="9">
        <f t="shared" si="11"/>
        <v>0.99974348893345855</v>
      </c>
      <c r="T144" s="9"/>
      <c r="U144" s="9"/>
      <c r="V144" s="9"/>
      <c r="W144" s="17"/>
      <c r="X144" s="9"/>
    </row>
    <row r="145" spans="2:24">
      <c r="B145" s="9">
        <f t="shared" si="12"/>
        <v>0.13800000011380026</v>
      </c>
      <c r="C145" s="9">
        <f t="shared" si="9"/>
        <v>4.1122464420103693E-4</v>
      </c>
      <c r="D145" s="9">
        <f t="shared" si="10"/>
        <v>2.6576020790549591E-4</v>
      </c>
      <c r="E145" s="9">
        <f t="shared" si="11"/>
        <v>0.99973423979209453</v>
      </c>
      <c r="T145" s="9"/>
      <c r="U145" s="9"/>
      <c r="V145" s="9"/>
      <c r="W145" s="17"/>
      <c r="X145" s="9"/>
    </row>
    <row r="146" spans="2:24">
      <c r="B146" s="9">
        <f t="shared" si="12"/>
        <v>0.13900000011390026</v>
      </c>
      <c r="C146" s="9">
        <f t="shared" si="9"/>
        <v>4.2278334893393929E-4</v>
      </c>
      <c r="D146" s="9">
        <f t="shared" si="10"/>
        <v>2.7527032224315164E-4</v>
      </c>
      <c r="E146" s="9">
        <f t="shared" si="11"/>
        <v>0.99972472967775683</v>
      </c>
      <c r="T146" s="9"/>
      <c r="U146" s="9"/>
      <c r="V146" s="9"/>
      <c r="W146" s="17"/>
      <c r="X146" s="9"/>
    </row>
    <row r="147" spans="2:24">
      <c r="B147" s="9">
        <f t="shared" si="12"/>
        <v>0.14000000011400027</v>
      </c>
      <c r="C147" s="9">
        <f t="shared" si="9"/>
        <v>4.3457637807571271E-4</v>
      </c>
      <c r="D147" s="9">
        <f t="shared" si="10"/>
        <v>2.8504672114717486E-4</v>
      </c>
      <c r="E147" s="9">
        <f t="shared" si="11"/>
        <v>0.99971495327885285</v>
      </c>
      <c r="T147" s="9"/>
      <c r="U147" s="9"/>
      <c r="V147" s="9"/>
      <c r="W147" s="17"/>
      <c r="X147" s="9"/>
    </row>
    <row r="148" spans="2:24">
      <c r="B148" s="9">
        <f t="shared" si="12"/>
        <v>0.14100000011410027</v>
      </c>
      <c r="C148" s="9">
        <f t="shared" si="9"/>
        <v>4.4660659966975748E-4</v>
      </c>
      <c r="D148" s="9">
        <f t="shared" si="10"/>
        <v>2.9509478151187667E-4</v>
      </c>
      <c r="E148" s="9">
        <f t="shared" si="11"/>
        <v>0.99970490521848809</v>
      </c>
      <c r="T148" s="9"/>
      <c r="U148" s="9"/>
      <c r="V148" s="9"/>
      <c r="W148" s="17"/>
      <c r="X148" s="9"/>
    </row>
    <row r="149" spans="2:24">
      <c r="B149" s="9">
        <f t="shared" si="12"/>
        <v>0.14200000011420028</v>
      </c>
      <c r="C149" s="9">
        <f t="shared" si="9"/>
        <v>4.5887689123030271E-4</v>
      </c>
      <c r="D149" s="9">
        <f t="shared" si="10"/>
        <v>3.0541994575096471E-4</v>
      </c>
      <c r="E149" s="9">
        <f t="shared" si="11"/>
        <v>0.99969458005424905</v>
      </c>
      <c r="T149" s="9"/>
      <c r="U149" s="9"/>
      <c r="V149" s="9"/>
      <c r="W149" s="17"/>
      <c r="X149" s="9"/>
    </row>
    <row r="150" spans="2:24">
      <c r="B150" s="9">
        <f t="shared" si="12"/>
        <v>0.14300000011430028</v>
      </c>
      <c r="C150" s="9">
        <f t="shared" si="9"/>
        <v>4.7139013958456024E-4</v>
      </c>
      <c r="D150" s="9">
        <f t="shared" si="10"/>
        <v>3.1602772201174903E-4</v>
      </c>
      <c r="E150" s="9">
        <f t="shared" si="11"/>
        <v>0.99968397227798822</v>
      </c>
      <c r="T150" s="9"/>
      <c r="U150" s="9"/>
      <c r="V150" s="9"/>
      <c r="W150" s="17"/>
      <c r="X150" s="9"/>
    </row>
    <row r="151" spans="2:24">
      <c r="B151" s="9">
        <f t="shared" si="12"/>
        <v>0.14400000011440028</v>
      </c>
      <c r="C151" s="9">
        <f t="shared" si="9"/>
        <v>4.8414924071487649E-4</v>
      </c>
      <c r="D151" s="9">
        <f t="shared" si="10"/>
        <v>3.2692368438573972E-4</v>
      </c>
      <c r="E151" s="9">
        <f t="shared" si="11"/>
        <v>0.99967307631561431</v>
      </c>
      <c r="T151" s="9"/>
      <c r="U151" s="9"/>
      <c r="V151" s="9"/>
      <c r="W151" s="17"/>
      <c r="X151" s="9"/>
    </row>
    <row r="152" spans="2:24">
      <c r="B152" s="9">
        <f t="shared" si="12"/>
        <v>0.14500000011450029</v>
      </c>
      <c r="C152" s="9">
        <f t="shared" si="9"/>
        <v>4.9715709960088648E-4</v>
      </c>
      <c r="D152" s="9">
        <f t="shared" si="10"/>
        <v>3.3811347311564651E-4</v>
      </c>
      <c r="E152" s="9">
        <f t="shared" si="11"/>
        <v>0.99966188652688437</v>
      </c>
      <c r="T152" s="9"/>
      <c r="U152" s="9"/>
      <c r="V152" s="9"/>
      <c r="W152" s="17"/>
      <c r="X152" s="9"/>
    </row>
    <row r="153" spans="2:24">
      <c r="B153" s="9">
        <f t="shared" si="12"/>
        <v>0.14600000011460029</v>
      </c>
      <c r="C153" s="9">
        <f t="shared" si="9"/>
        <v>5.104166300616659E-4</v>
      </c>
      <c r="D153" s="9">
        <f t="shared" si="10"/>
        <v>3.4960279479877775E-4</v>
      </c>
      <c r="E153" s="9">
        <f t="shared" si="11"/>
        <v>0.99965039720520121</v>
      </c>
      <c r="T153" s="9"/>
      <c r="U153" s="9"/>
      <c r="V153" s="9"/>
      <c r="W153" s="17"/>
      <c r="X153" s="9"/>
    </row>
    <row r="154" spans="2:24">
      <c r="B154" s="9">
        <f t="shared" si="12"/>
        <v>0.1470000001147003</v>
      </c>
      <c r="C154" s="9">
        <f t="shared" si="9"/>
        <v>5.2393075459788389E-4</v>
      </c>
      <c r="D154" s="9">
        <f t="shared" si="10"/>
        <v>3.6139742258684378E-4</v>
      </c>
      <c r="E154" s="9">
        <f t="shared" si="11"/>
        <v>0.9996386025774131</v>
      </c>
      <c r="T154" s="9"/>
      <c r="U154" s="9"/>
      <c r="V154" s="9"/>
      <c r="W154" s="17"/>
      <c r="X154" s="9"/>
    </row>
    <row r="155" spans="2:24">
      <c r="B155" s="9">
        <f t="shared" si="12"/>
        <v>0.1480000001148003</v>
      </c>
      <c r="C155" s="9">
        <f t="shared" si="9"/>
        <v>5.3770240423395613E-4</v>
      </c>
      <c r="D155" s="9">
        <f t="shared" si="10"/>
        <v>3.7350319638215562E-4</v>
      </c>
      <c r="E155" s="9">
        <f t="shared" si="11"/>
        <v>0.99962649680361781</v>
      </c>
      <c r="T155" s="9"/>
      <c r="U155" s="9"/>
      <c r="V155" s="9"/>
      <c r="W155" s="17"/>
      <c r="X155" s="9"/>
    </row>
    <row r="156" spans="2:24">
      <c r="B156" s="9">
        <f t="shared" si="12"/>
        <v>0.14900000011490031</v>
      </c>
      <c r="C156" s="9">
        <f t="shared" si="9"/>
        <v>5.5173451836019799E-4</v>
      </c>
      <c r="D156" s="9">
        <f t="shared" si="10"/>
        <v>3.859260230302217E-4</v>
      </c>
      <c r="E156" s="9">
        <f t="shared" si="11"/>
        <v>0.99961407397696977</v>
      </c>
      <c r="T156" s="9"/>
      <c r="U156" s="9"/>
      <c r="V156" s="9"/>
      <c r="W156" s="17"/>
      <c r="X156" s="9"/>
    </row>
    <row r="157" spans="2:24">
      <c r="B157" s="9">
        <f t="shared" si="12"/>
        <v>0.15000000011500031</v>
      </c>
      <c r="C157" s="9">
        <f t="shared" si="9"/>
        <v>5.6603004457497687E-4</v>
      </c>
      <c r="D157" s="9">
        <f t="shared" si="10"/>
        <v>3.9867187650875215E-4</v>
      </c>
      <c r="E157" s="9">
        <f t="shared" si="11"/>
        <v>0.99960132812349123</v>
      </c>
      <c r="T157" s="9"/>
      <c r="U157" s="9"/>
      <c r="V157" s="9"/>
      <c r="W157" s="17"/>
      <c r="X157" s="9"/>
    </row>
    <row r="158" spans="2:24">
      <c r="B158" s="9">
        <f t="shared" si="12"/>
        <v>0.15100000011510031</v>
      </c>
      <c r="C158" s="9">
        <f t="shared" si="9"/>
        <v>5.8059193852686504E-4</v>
      </c>
      <c r="D158" s="9">
        <f t="shared" si="10"/>
        <v>4.1174679811305698E-4</v>
      </c>
      <c r="E158" s="9">
        <f t="shared" si="11"/>
        <v>0.99958825320188693</v>
      </c>
      <c r="T158" s="9"/>
      <c r="U158" s="9"/>
      <c r="V158" s="9"/>
      <c r="W158" s="17"/>
      <c r="X158" s="9"/>
    </row>
    <row r="159" spans="2:24">
      <c r="B159" s="9">
        <f t="shared" si="12"/>
        <v>0.15200000011520032</v>
      </c>
      <c r="C159" s="9">
        <f t="shared" si="9"/>
        <v>5.9542316375679261E-4</v>
      </c>
      <c r="D159" s="9">
        <f t="shared" si="10"/>
        <v>4.25156896637846E-4</v>
      </c>
      <c r="E159" s="9">
        <f t="shared" si="11"/>
        <v>0.9995748431033622</v>
      </c>
      <c r="T159" s="9"/>
      <c r="U159" s="9"/>
      <c r="V159" s="9"/>
      <c r="W159" s="17"/>
      <c r="X159" s="9"/>
    </row>
    <row r="160" spans="2:24">
      <c r="B160" s="9">
        <f t="shared" si="12"/>
        <v>0.15300000011530032</v>
      </c>
      <c r="C160" s="9">
        <f t="shared" si="9"/>
        <v>6.1052669154020099E-4</v>
      </c>
      <c r="D160" s="9">
        <f t="shared" si="10"/>
        <v>4.3890834855542905E-4</v>
      </c>
      <c r="E160" s="9">
        <f t="shared" si="11"/>
        <v>0.99956109165144458</v>
      </c>
      <c r="T160" s="9"/>
      <c r="U160" s="9"/>
      <c r="V160" s="9"/>
      <c r="W160" s="17"/>
      <c r="X160" s="9"/>
    </row>
    <row r="161" spans="2:24">
      <c r="B161" s="9">
        <f t="shared" si="12"/>
        <v>0.15400000011540033</v>
      </c>
      <c r="C161" s="9">
        <f t="shared" si="9"/>
        <v>6.2590550072919439E-4</v>
      </c>
      <c r="D161" s="9">
        <f t="shared" si="10"/>
        <v>4.5300739819031802E-4</v>
      </c>
      <c r="E161" s="9">
        <f t="shared" si="11"/>
        <v>0.99954699260180968</v>
      </c>
      <c r="T161" s="9"/>
      <c r="U161" s="9"/>
      <c r="V161" s="9"/>
      <c r="W161" s="17"/>
      <c r="X161" s="9"/>
    </row>
    <row r="162" spans="2:24">
      <c r="B162" s="9">
        <f t="shared" si="12"/>
        <v>0.15500000011550033</v>
      </c>
      <c r="C162" s="9">
        <f t="shared" si="9"/>
        <v>6.4156257759469379E-4</v>
      </c>
      <c r="D162" s="9">
        <f t="shared" si="10"/>
        <v>4.6746035789021979E-4</v>
      </c>
      <c r="E162" s="9">
        <f t="shared" si="11"/>
        <v>0.99953253964210975</v>
      </c>
      <c r="T162" s="9"/>
      <c r="U162" s="9"/>
      <c r="V162" s="9"/>
      <c r="W162" s="17"/>
      <c r="X162" s="9"/>
    </row>
    <row r="163" spans="2:24">
      <c r="B163" s="9">
        <f t="shared" si="12"/>
        <v>0.15600000011560033</v>
      </c>
      <c r="C163" s="9">
        <f t="shared" si="9"/>
        <v>6.5750091566858944E-4</v>
      </c>
      <c r="D163" s="9">
        <f t="shared" si="10"/>
        <v>4.8227360819344718E-4</v>
      </c>
      <c r="E163" s="9">
        <f t="shared" si="11"/>
        <v>0.99951772639180658</v>
      </c>
      <c r="T163" s="9"/>
      <c r="U163" s="9"/>
      <c r="V163" s="9"/>
      <c r="W163" s="17"/>
      <c r="X163" s="9"/>
    </row>
    <row r="164" spans="2:24">
      <c r="B164" s="9">
        <f t="shared" si="12"/>
        <v>0.15700000011570034</v>
      </c>
      <c r="C164" s="9">
        <f t="shared" si="9"/>
        <v>6.7372351558589374E-4</v>
      </c>
      <c r="D164" s="9">
        <f t="shared" si="10"/>
        <v>4.974535979927106E-4</v>
      </c>
      <c r="E164" s="9">
        <f t="shared" si="11"/>
        <v>0.99950254640200731</v>
      </c>
      <c r="T164" s="9"/>
      <c r="U164" s="9"/>
      <c r="V164" s="9"/>
      <c r="W164" s="17"/>
      <c r="X164" s="9"/>
    </row>
    <row r="165" spans="2:24">
      <c r="B165" s="9">
        <f t="shared" si="12"/>
        <v>0.15800000011580034</v>
      </c>
      <c r="C165" s="9">
        <f t="shared" si="9"/>
        <v>6.9023338492689402E-4</v>
      </c>
      <c r="D165" s="9">
        <f t="shared" si="10"/>
        <v>5.1300684469531845E-4</v>
      </c>
      <c r="E165" s="9">
        <f t="shared" si="11"/>
        <v>0.99948699315530465</v>
      </c>
      <c r="T165" s="9"/>
      <c r="U165" s="9"/>
      <c r="V165" s="9"/>
      <c r="W165" s="17"/>
      <c r="X165" s="9"/>
    </row>
    <row r="166" spans="2:24">
      <c r="B166" s="9">
        <f t="shared" si="12"/>
        <v>0.15900000011590035</v>
      </c>
      <c r="C166" s="9">
        <f t="shared" si="9"/>
        <v>7.0703353805930504E-4</v>
      </c>
      <c r="D166" s="9">
        <f t="shared" si="10"/>
        <v>5.2893993437978088E-4</v>
      </c>
      <c r="E166" s="9">
        <f t="shared" si="11"/>
        <v>0.99947106006562025</v>
      </c>
      <c r="T166" s="9"/>
      <c r="U166" s="9"/>
      <c r="V166" s="9"/>
      <c r="W166" s="17"/>
      <c r="X166" s="9"/>
    </row>
    <row r="167" spans="2:24">
      <c r="B167" s="9">
        <f t="shared" si="12"/>
        <v>0.16000000011600035</v>
      </c>
      <c r="C167" s="9">
        <f t="shared" si="9"/>
        <v>7.2412699598042277E-4</v>
      </c>
      <c r="D167" s="9">
        <f t="shared" si="10"/>
        <v>5.4525952194881108E-4</v>
      </c>
      <c r="E167" s="9">
        <f t="shared" si="11"/>
        <v>0.99945474047805116</v>
      </c>
      <c r="T167" s="9"/>
      <c r="U167" s="9"/>
      <c r="V167" s="9"/>
      <c r="W167" s="17"/>
      <c r="X167" s="9"/>
    </row>
    <row r="168" spans="2:24">
      <c r="B168" s="9">
        <f t="shared" si="12"/>
        <v>0.16100000011610036</v>
      </c>
      <c r="C168" s="9">
        <f t="shared" si="9"/>
        <v>7.4151678615927581E-4</v>
      </c>
      <c r="D168" s="9">
        <f t="shared" si="10"/>
        <v>5.6197233127871734E-4</v>
      </c>
      <c r="E168" s="9">
        <f t="shared" si="11"/>
        <v>0.99943802766872125</v>
      </c>
      <c r="T168" s="9"/>
      <c r="U168" s="9"/>
      <c r="V168" s="9"/>
      <c r="W168" s="17"/>
      <c r="X168" s="9"/>
    </row>
    <row r="169" spans="2:24">
      <c r="B169" s="9">
        <f t="shared" si="12"/>
        <v>0.16200000011620036</v>
      </c>
      <c r="C169" s="9">
        <f t="shared" si="9"/>
        <v>7.5920594237878004E-4</v>
      </c>
      <c r="D169" s="9">
        <f t="shared" si="10"/>
        <v>5.7908515536520986E-4</v>
      </c>
      <c r="E169" s="9">
        <f t="shared" si="11"/>
        <v>0.9994209148446348</v>
      </c>
      <c r="T169" s="9"/>
      <c r="U169" s="9"/>
      <c r="V169" s="9"/>
      <c r="W169" s="17"/>
      <c r="X169" s="9"/>
    </row>
    <row r="170" spans="2:24">
      <c r="B170" s="9">
        <f t="shared" si="12"/>
        <v>0.16300000011630036</v>
      </c>
      <c r="C170" s="9">
        <f t="shared" si="9"/>
        <v>7.7719750457788976E-4</v>
      </c>
      <c r="D170" s="9">
        <f t="shared" si="10"/>
        <v>5.9660485646560106E-4</v>
      </c>
      <c r="E170" s="9">
        <f t="shared" si="11"/>
        <v>0.99940339514353438</v>
      </c>
      <c r="T170" s="9"/>
      <c r="U170" s="9"/>
      <c r="V170" s="9"/>
      <c r="W170" s="17"/>
      <c r="X170" s="9"/>
    </row>
    <row r="171" spans="2:24">
      <c r="B171" s="9">
        <f t="shared" si="12"/>
        <v>0.16400000011640037</v>
      </c>
      <c r="C171" s="9">
        <f t="shared" si="9"/>
        <v>7.9549451869375158E-4</v>
      </c>
      <c r="D171" s="9">
        <f t="shared" si="10"/>
        <v>6.1453836623739867E-4</v>
      </c>
      <c r="E171" s="9">
        <f t="shared" si="11"/>
        <v>0.99938546163376263</v>
      </c>
      <c r="T171" s="9"/>
      <c r="U171" s="9"/>
      <c r="V171" s="9"/>
      <c r="W171" s="17"/>
      <c r="X171" s="9"/>
    </row>
    <row r="172" spans="2:24">
      <c r="B172" s="9">
        <f t="shared" si="12"/>
        <v>0.16500000011650037</v>
      </c>
      <c r="C172" s="9">
        <f t="shared" si="9"/>
        <v>8.141000365038569E-4</v>
      </c>
      <c r="D172" s="9">
        <f t="shared" si="10"/>
        <v>6.3289268587331563E-4</v>
      </c>
      <c r="E172" s="9">
        <f t="shared" si="11"/>
        <v>0.9993671073141267</v>
      </c>
      <c r="T172" s="9"/>
      <c r="U172" s="9"/>
      <c r="V172" s="9"/>
      <c r="W172" s="17"/>
      <c r="X172" s="9"/>
    </row>
    <row r="173" spans="2:24">
      <c r="B173" s="9">
        <f t="shared" si="12"/>
        <v>0.16600000011660038</v>
      </c>
      <c r="C173" s="9">
        <f t="shared" si="9"/>
        <v>8.3301711546819482E-4</v>
      </c>
      <c r="D173" s="9">
        <f t="shared" si="10"/>
        <v>6.5167488623266222E-4</v>
      </c>
      <c r="E173" s="9">
        <f t="shared" si="11"/>
        <v>0.99934832511376737</v>
      </c>
      <c r="T173" s="9"/>
      <c r="U173" s="9"/>
      <c r="V173" s="9"/>
      <c r="W173" s="17"/>
      <c r="X173" s="9"/>
    </row>
    <row r="174" spans="2:24">
      <c r="B174" s="9">
        <f t="shared" si="12"/>
        <v>0.16700000011670038</v>
      </c>
      <c r="C174" s="9">
        <f t="shared" si="9"/>
        <v>8.5224881857140435E-4</v>
      </c>
      <c r="D174" s="9">
        <f t="shared" si="10"/>
        <v>6.7089210796914889E-4</v>
      </c>
      <c r="E174" s="9">
        <f t="shared" si="11"/>
        <v>0.99932910789203089</v>
      </c>
      <c r="T174" s="9"/>
      <c r="U174" s="9"/>
      <c r="V174" s="9"/>
      <c r="W174" s="17"/>
      <c r="X174" s="9"/>
    </row>
    <row r="175" spans="2:24">
      <c r="B175" s="9">
        <f t="shared" si="12"/>
        <v>0.16800000011680039</v>
      </c>
      <c r="C175" s="9">
        <f t="shared" si="9"/>
        <v>8.7179821416492908E-4</v>
      </c>
      <c r="D175" s="9">
        <f t="shared" si="10"/>
        <v>6.9055156165508526E-4</v>
      </c>
      <c r="E175" s="9">
        <f t="shared" si="11"/>
        <v>0.9993094484383449</v>
      </c>
      <c r="T175" s="9"/>
      <c r="U175" s="9"/>
      <c r="V175" s="9"/>
      <c r="W175" s="17"/>
      <c r="X175" s="9"/>
    </row>
    <row r="176" spans="2:24">
      <c r="B176" s="9">
        <f t="shared" si="12"/>
        <v>0.16900000011690039</v>
      </c>
      <c r="C176" s="9">
        <f t="shared" si="9"/>
        <v>8.9166837580916783E-4</v>
      </c>
      <c r="D176" s="9">
        <f t="shared" si="10"/>
        <v>7.1066052790198537E-4</v>
      </c>
      <c r="E176" s="9">
        <f t="shared" si="11"/>
        <v>0.99928933947209797</v>
      </c>
      <c r="T176" s="9"/>
      <c r="U176" s="9"/>
      <c r="V176" s="9"/>
      <c r="W176" s="17"/>
      <c r="X176" s="9"/>
    </row>
    <row r="177" spans="2:24">
      <c r="B177" s="9">
        <f t="shared" si="12"/>
        <v>0.17000000011700039</v>
      </c>
      <c r="C177" s="9">
        <f t="shared" si="9"/>
        <v>9.1186238211562846E-4</v>
      </c>
      <c r="D177" s="9">
        <f t="shared" si="10"/>
        <v>7.3122635747755599E-4</v>
      </c>
      <c r="E177" s="9">
        <f t="shared" si="11"/>
        <v>0.99926877364252242</v>
      </c>
      <c r="T177" s="9"/>
      <c r="U177" s="9"/>
      <c r="V177" s="9"/>
      <c r="W177" s="17"/>
      <c r="X177" s="9"/>
    </row>
    <row r="178" spans="2:24">
      <c r="B178" s="9">
        <f t="shared" si="12"/>
        <v>0.1710000001171004</v>
      </c>
      <c r="C178" s="9">
        <f t="shared" si="9"/>
        <v>9.3238331658908129E-4</v>
      </c>
      <c r="D178" s="9">
        <f t="shared" si="10"/>
        <v>7.5225647141911206E-4</v>
      </c>
      <c r="E178" s="9">
        <f t="shared" si="11"/>
        <v>0.99924774352858092</v>
      </c>
      <c r="T178" s="9"/>
      <c r="U178" s="9"/>
      <c r="V178" s="9"/>
      <c r="W178" s="17"/>
      <c r="X178" s="9"/>
    </row>
    <row r="179" spans="2:24">
      <c r="B179" s="9">
        <f t="shared" si="12"/>
        <v>0.1720000001172004</v>
      </c>
      <c r="C179" s="9">
        <f t="shared" si="9"/>
        <v>9.5323426746971116E-4</v>
      </c>
      <c r="D179" s="9">
        <f t="shared" si="10"/>
        <v>7.7375836114336092E-4</v>
      </c>
      <c r="E179" s="9">
        <f t="shared" si="11"/>
        <v>0.99922624163885665</v>
      </c>
      <c r="T179" s="9"/>
      <c r="U179" s="9"/>
      <c r="V179" s="9"/>
      <c r="W179" s="17"/>
      <c r="X179" s="9"/>
    </row>
    <row r="180" spans="2:24">
      <c r="B180" s="9">
        <f t="shared" si="12"/>
        <v>0.17300000011730041</v>
      </c>
      <c r="C180" s="9">
        <f t="shared" si="9"/>
        <v>9.7441832757526987E-4</v>
      </c>
      <c r="D180" s="9">
        <f t="shared" si="10"/>
        <v>7.9573958855261621E-4</v>
      </c>
      <c r="E180" s="9">
        <f t="shared" si="11"/>
        <v>0.99920426041144739</v>
      </c>
      <c r="T180" s="9"/>
      <c r="U180" s="9"/>
      <c r="V180" s="9"/>
      <c r="W180" s="17"/>
      <c r="X180" s="9"/>
    </row>
    <row r="181" spans="2:24">
      <c r="B181" s="9">
        <f t="shared" si="12"/>
        <v>0.17400000011740041</v>
      </c>
      <c r="C181" s="9">
        <f t="shared" si="9"/>
        <v>9.9593859414323031E-4</v>
      </c>
      <c r="D181" s="9">
        <f t="shared" si="10"/>
        <v>8.1820778613738636E-4</v>
      </c>
      <c r="E181" s="9">
        <f t="shared" si="11"/>
        <v>0.99918179221386261</v>
      </c>
      <c r="T181" s="9"/>
      <c r="U181" s="9"/>
      <c r="V181" s="9"/>
      <c r="W181" s="17"/>
      <c r="X181" s="9"/>
    </row>
    <row r="182" spans="2:24">
      <c r="B182" s="9">
        <f t="shared" si="12"/>
        <v>0.17500000011750041</v>
      </c>
      <c r="C182" s="9">
        <f t="shared" si="9"/>
        <v>1.0177981686729388E-3</v>
      </c>
      <c r="D182" s="9">
        <f t="shared" si="10"/>
        <v>8.4117065707538393E-4</v>
      </c>
      <c r="E182" s="9">
        <f t="shared" si="11"/>
        <v>0.99915882934292466</v>
      </c>
      <c r="T182" s="9"/>
      <c r="U182" s="9"/>
      <c r="V182" s="9"/>
      <c r="W182" s="17"/>
      <c r="X182" s="9"/>
    </row>
    <row r="183" spans="2:24">
      <c r="B183" s="9">
        <f t="shared" si="12"/>
        <v>0.17600000011760042</v>
      </c>
      <c r="C183" s="9">
        <f t="shared" si="9"/>
        <v>1.0400001567677671E-3</v>
      </c>
      <c r="D183" s="9">
        <f t="shared" si="10"/>
        <v>8.6463597532692089E-4</v>
      </c>
      <c r="E183" s="9">
        <f t="shared" si="11"/>
        <v>0.99913536402467307</v>
      </c>
      <c r="T183" s="9"/>
      <c r="U183" s="9"/>
      <c r="V183" s="9"/>
      <c r="W183" s="17"/>
      <c r="X183" s="9"/>
    </row>
    <row r="184" spans="2:24">
      <c r="B184" s="9">
        <f t="shared" si="12"/>
        <v>0.17700000011770042</v>
      </c>
      <c r="C184" s="9">
        <f t="shared" si="9"/>
        <v>1.062547667977266E-3</v>
      </c>
      <c r="D184" s="9">
        <f t="shared" si="10"/>
        <v>8.88611585726708E-4</v>
      </c>
      <c r="E184" s="9">
        <f t="shared" si="11"/>
        <v>0.99911138841427327</v>
      </c>
      <c r="T184" s="9"/>
      <c r="U184" s="9"/>
      <c r="V184" s="9"/>
      <c r="W184" s="17"/>
      <c r="X184" s="9"/>
    </row>
    <row r="185" spans="2:24">
      <c r="B185" s="9">
        <f t="shared" si="12"/>
        <v>0.17800000011780043</v>
      </c>
      <c r="C185" s="9">
        <f t="shared" si="9"/>
        <v>1.0854438156393182E-3</v>
      </c>
      <c r="D185" s="9">
        <f t="shared" si="10"/>
        <v>9.1310540407205478E-4</v>
      </c>
      <c r="E185" s="9">
        <f t="shared" si="11"/>
        <v>0.99908689459592792</v>
      </c>
      <c r="T185" s="9"/>
      <c r="U185" s="9"/>
      <c r="V185" s="9"/>
      <c r="W185" s="17"/>
      <c r="X185" s="9"/>
    </row>
    <row r="186" spans="2:24">
      <c r="B186" s="9">
        <f t="shared" si="12"/>
        <v>0.17900000011790043</v>
      </c>
      <c r="C186" s="9">
        <f t="shared" si="9"/>
        <v>1.1086917167222915E-3</v>
      </c>
      <c r="D186" s="9">
        <f t="shared" si="10"/>
        <v>9.3812541720747608E-4</v>
      </c>
      <c r="E186" s="9">
        <f t="shared" si="11"/>
        <v>0.9990618745827925</v>
      </c>
      <c r="T186" s="9"/>
      <c r="U186" s="9"/>
      <c r="V186" s="9"/>
      <c r="W186" s="17"/>
      <c r="X186" s="9"/>
    </row>
    <row r="187" spans="2:24">
      <c r="B187" s="9">
        <f t="shared" si="12"/>
        <v>0.18000000011800044</v>
      </c>
      <c r="C187" s="9">
        <f t="shared" si="9"/>
        <v>1.1322944916671903E-3</v>
      </c>
      <c r="D187" s="9">
        <f t="shared" si="10"/>
        <v>9.6367968310567852E-4</v>
      </c>
      <c r="E187" s="9">
        <f t="shared" si="11"/>
        <v>0.99903632031689427</v>
      </c>
      <c r="T187" s="9"/>
      <c r="U187" s="9"/>
      <c r="V187" s="9"/>
      <c r="W187" s="17"/>
      <c r="X187" s="9"/>
    </row>
    <row r="188" spans="2:24">
      <c r="B188" s="9">
        <f t="shared" si="12"/>
        <v>0.18100000011810044</v>
      </c>
      <c r="C188" s="9">
        <f t="shared" si="9"/>
        <v>1.15625526422981E-3</v>
      </c>
      <c r="D188" s="9">
        <f t="shared" si="10"/>
        <v>9.8977633094497666E-4</v>
      </c>
      <c r="E188" s="9">
        <f t="shared" si="11"/>
        <v>0.99901022366905501</v>
      </c>
      <c r="T188" s="9"/>
      <c r="U188" s="9"/>
      <c r="V188" s="9"/>
      <c r="W188" s="17"/>
      <c r="X188" s="9"/>
    </row>
    <row r="189" spans="2:24">
      <c r="B189" s="9">
        <f t="shared" si="12"/>
        <v>0.18200000011820044</v>
      </c>
      <c r="C189" s="9">
        <f t="shared" si="9"/>
        <v>1.1805771613228881E-3</v>
      </c>
      <c r="D189" s="9">
        <f t="shared" si="10"/>
        <v>1.0164235611830811E-3</v>
      </c>
      <c r="E189" s="9">
        <f t="shared" si="11"/>
        <v>0.99898357643881697</v>
      </c>
      <c r="T189" s="9"/>
      <c r="U189" s="9"/>
      <c r="V189" s="9"/>
      <c r="W189" s="17"/>
      <c r="X189" s="9"/>
    </row>
    <row r="190" spans="2:24">
      <c r="B190" s="9">
        <f t="shared" si="12"/>
        <v>0.18300000011830045</v>
      </c>
      <c r="C190" s="9">
        <f t="shared" si="9"/>
        <v>1.2052633128582606E-3</v>
      </c>
      <c r="D190" s="9">
        <f t="shared" si="10"/>
        <v>1.0436296456273017E-3</v>
      </c>
      <c r="E190" s="9">
        <f t="shared" si="11"/>
        <v>0.99895637035437268</v>
      </c>
      <c r="T190" s="9"/>
      <c r="U190" s="9"/>
      <c r="V190" s="9"/>
      <c r="W190" s="17"/>
      <c r="X190" s="9"/>
    </row>
    <row r="191" spans="2:24">
      <c r="B191" s="9">
        <f t="shared" si="12"/>
        <v>0.18400000011840045</v>
      </c>
      <c r="C191" s="9">
        <f t="shared" si="9"/>
        <v>1.2303168515890083E-3</v>
      </c>
      <c r="D191" s="9">
        <f t="shared" si="10"/>
        <v>1.0714029275011529E-3</v>
      </c>
      <c r="E191" s="9">
        <f t="shared" si="11"/>
        <v>0.99892859707249881</v>
      </c>
      <c r="T191" s="9"/>
      <c r="U191" s="9"/>
      <c r="V191" s="9"/>
      <c r="W191" s="17"/>
      <c r="X191" s="9"/>
    </row>
    <row r="192" spans="2:24">
      <c r="B192" s="9">
        <f t="shared" si="12"/>
        <v>0.18500000011850046</v>
      </c>
      <c r="C192" s="9">
        <f t="shared" si="9"/>
        <v>1.2557409129516175E-3</v>
      </c>
      <c r="D192" s="9">
        <f t="shared" si="10"/>
        <v>1.0997518215073432E-3</v>
      </c>
      <c r="E192" s="9">
        <f t="shared" si="11"/>
        <v>0.99890024817849266</v>
      </c>
      <c r="T192" s="9"/>
      <c r="U192" s="9"/>
      <c r="V192" s="9"/>
      <c r="W192" s="17"/>
      <c r="X192" s="9"/>
    </row>
    <row r="193" spans="2:24">
      <c r="B193" s="9">
        <f t="shared" si="12"/>
        <v>0.18600000011860046</v>
      </c>
      <c r="C193" s="9">
        <f t="shared" si="9"/>
        <v>1.2815386349081268E-3</v>
      </c>
      <c r="D193" s="9">
        <f t="shared" si="10"/>
        <v>1.1286848138871881E-3</v>
      </c>
      <c r="E193" s="9">
        <f t="shared" si="11"/>
        <v>0.99887131518611283</v>
      </c>
      <c r="T193" s="9"/>
      <c r="U193" s="9"/>
      <c r="V193" s="9"/>
      <c r="W193" s="17"/>
      <c r="X193" s="9"/>
    </row>
    <row r="194" spans="2:24">
      <c r="B194" s="9">
        <f t="shared" si="12"/>
        <v>0.18700000011870047</v>
      </c>
      <c r="C194" s="9">
        <f t="shared" si="9"/>
        <v>1.3077131577882834E-3</v>
      </c>
      <c r="D194" s="9">
        <f t="shared" si="10"/>
        <v>1.1582104624763946E-3</v>
      </c>
      <c r="E194" s="9">
        <f t="shared" si="11"/>
        <v>0.99884178953752356</v>
      </c>
      <c r="T194" s="9"/>
      <c r="U194" s="9"/>
      <c r="V194" s="9"/>
      <c r="W194" s="17"/>
      <c r="X194" s="9"/>
    </row>
    <row r="195" spans="2:24">
      <c r="B195" s="9">
        <f t="shared" si="12"/>
        <v>0.18800000011880047</v>
      </c>
      <c r="C195" s="9">
        <f t="shared" si="9"/>
        <v>1.334267624131693E-3</v>
      </c>
      <c r="D195" s="9">
        <f t="shared" si="10"/>
        <v>1.1883373967572785E-3</v>
      </c>
      <c r="E195" s="9">
        <f t="shared" si="11"/>
        <v>0.99881166260324272</v>
      </c>
      <c r="T195" s="9"/>
      <c r="U195" s="9"/>
      <c r="V195" s="9"/>
      <c r="W195" s="17"/>
      <c r="X195" s="9"/>
    </row>
    <row r="196" spans="2:24">
      <c r="B196" s="9">
        <f t="shared" si="12"/>
        <v>0.18900000011890047</v>
      </c>
      <c r="C196" s="9">
        <f t="shared" si="9"/>
        <v>1.3612051785299761E-3</v>
      </c>
      <c r="D196" s="9">
        <f t="shared" si="10"/>
        <v>1.2190743179073479E-3</v>
      </c>
      <c r="E196" s="9">
        <f t="shared" si="11"/>
        <v>0.99878092568209265</v>
      </c>
      <c r="T196" s="9"/>
      <c r="U196" s="9"/>
      <c r="V196" s="9"/>
      <c r="W196" s="17"/>
      <c r="X196" s="9"/>
    </row>
    <row r="197" spans="2:24">
      <c r="B197" s="9">
        <f t="shared" si="12"/>
        <v>0.19000000011900048</v>
      </c>
      <c r="C197" s="9">
        <f t="shared" si="9"/>
        <v>1.3885289674689185E-3</v>
      </c>
      <c r="D197" s="9">
        <f t="shared" si="10"/>
        <v>1.2504299988443147E-3</v>
      </c>
      <c r="E197" s="9">
        <f t="shared" si="11"/>
        <v>0.99874957000115572</v>
      </c>
      <c r="T197" s="9"/>
      <c r="U197" s="9"/>
      <c r="V197" s="9"/>
      <c r="W197" s="17"/>
      <c r="X197" s="9"/>
    </row>
    <row r="198" spans="2:24">
      <c r="B198" s="9">
        <f t="shared" si="12"/>
        <v>0.19100000011910048</v>
      </c>
      <c r="C198" s="9">
        <f t="shared" si="9"/>
        <v>1.4162421391706245E-3</v>
      </c>
      <c r="D198" s="9">
        <f t="shared" si="10"/>
        <v>1.2824132842674959E-3</v>
      </c>
      <c r="E198" s="9">
        <f t="shared" si="11"/>
        <v>0.99871758671573252</v>
      </c>
      <c r="T198" s="9"/>
      <c r="U198" s="9"/>
      <c r="V198" s="9"/>
      <c r="W198" s="17"/>
      <c r="X198" s="9"/>
    </row>
    <row r="199" spans="2:24">
      <c r="B199" s="9">
        <f t="shared" si="12"/>
        <v>0.19200000011920049</v>
      </c>
      <c r="C199" s="9">
        <f t="shared" si="9"/>
        <v>1.4443478434356697E-3</v>
      </c>
      <c r="D199" s="9">
        <f t="shared" si="10"/>
        <v>1.3150330906955938E-3</v>
      </c>
      <c r="E199" s="9">
        <f t="shared" si="11"/>
        <v>0.99868496690930442</v>
      </c>
      <c r="T199" s="9"/>
      <c r="U199" s="9"/>
      <c r="V199" s="9"/>
      <c r="W199" s="17"/>
      <c r="X199" s="9"/>
    </row>
    <row r="200" spans="2:24">
      <c r="B200" s="9">
        <f t="shared" si="12"/>
        <v>0.19300000011930049</v>
      </c>
      <c r="C200" s="9">
        <f t="shared" ref="C200:C263" si="13">IFERROR((B200^($B$3-1)*(1-B200)^($B$4-1))*(EXP(GAMMALN($B$3+$B$4)/(EXP(GAMMALN($B$3))*EXP(GAMMALN($B$4))))),0)</f>
        <v>1.472849231485255E-3</v>
      </c>
      <c r="D200" s="9">
        <f t="shared" ref="D200:D263" si="14">BETADIST(B200,$B$3,$B$4)</f>
        <v>1.3482984065009288E-3</v>
      </c>
      <c r="E200" s="9">
        <f t="shared" ref="E200:E263" si="15">1-D200</f>
        <v>0.99865170159349903</v>
      </c>
      <c r="T200" s="9"/>
      <c r="U200" s="9"/>
      <c r="V200" s="9"/>
      <c r="W200" s="17"/>
      <c r="X200" s="9"/>
    </row>
    <row r="201" spans="2:24">
      <c r="B201" s="9">
        <f t="shared" ref="B201:B264" si="16">B200+($B$7+$B$1007)/1000</f>
        <v>0.1940000001194005</v>
      </c>
      <c r="C201" s="9">
        <f t="shared" si="13"/>
        <v>1.5017494558033581E-3</v>
      </c>
      <c r="D201" s="9">
        <f t="shared" si="14"/>
        <v>1.3822182919400107E-3</v>
      </c>
      <c r="E201" s="9">
        <f t="shared" si="15"/>
        <v>0.99861778170806004</v>
      </c>
      <c r="T201" s="9"/>
      <c r="U201" s="9"/>
      <c r="V201" s="9"/>
      <c r="W201" s="17"/>
      <c r="X201" s="9"/>
    </row>
    <row r="202" spans="2:24">
      <c r="B202" s="9">
        <f t="shared" si="16"/>
        <v>0.1950000001195005</v>
      </c>
      <c r="C202" s="9">
        <f t="shared" si="13"/>
        <v>1.5310516699788865E-3</v>
      </c>
      <c r="D202" s="9">
        <f t="shared" si="14"/>
        <v>1.4168018791805483E-3</v>
      </c>
      <c r="E202" s="9">
        <f t="shared" si="15"/>
        <v>0.99858319812081942</v>
      </c>
      <c r="T202" s="9"/>
      <c r="U202" s="9"/>
      <c r="V202" s="9"/>
      <c r="W202" s="17"/>
      <c r="X202" s="9"/>
    </row>
    <row r="203" spans="2:24">
      <c r="B203" s="9">
        <f t="shared" si="16"/>
        <v>0.1960000001196005</v>
      </c>
      <c r="C203" s="9">
        <f t="shared" si="13"/>
        <v>1.5607590285478302E-3</v>
      </c>
      <c r="D203" s="9">
        <f t="shared" si="14"/>
        <v>1.4520583723248548E-3</v>
      </c>
      <c r="E203" s="9">
        <f t="shared" si="15"/>
        <v>0.99854794162767513</v>
      </c>
      <c r="T203" s="9"/>
      <c r="U203" s="9"/>
      <c r="V203" s="9"/>
      <c r="W203" s="17"/>
      <c r="X203" s="9"/>
    </row>
    <row r="204" spans="2:24">
      <c r="B204" s="9">
        <f t="shared" si="16"/>
        <v>0.19700000011970051</v>
      </c>
      <c r="C204" s="9">
        <f t="shared" si="13"/>
        <v>1.5908746868354166E-3</v>
      </c>
      <c r="D204" s="9">
        <f t="shared" si="14"/>
        <v>1.4879970474296451E-3</v>
      </c>
      <c r="E204" s="9">
        <f t="shared" si="15"/>
        <v>0.99851200295257037</v>
      </c>
      <c r="T204" s="9"/>
      <c r="U204" s="9"/>
      <c r="V204" s="9"/>
      <c r="W204" s="17"/>
      <c r="X204" s="9"/>
    </row>
    <row r="205" spans="2:24">
      <c r="B205" s="9">
        <f t="shared" si="16"/>
        <v>0.19800000011980051</v>
      </c>
      <c r="C205" s="9">
        <f t="shared" si="13"/>
        <v>1.6214018007982601E-3</v>
      </c>
      <c r="D205" s="9">
        <f t="shared" si="14"/>
        <v>1.5246272525222281E-3</v>
      </c>
      <c r="E205" s="9">
        <f t="shared" si="15"/>
        <v>0.99847537274747777</v>
      </c>
      <c r="T205" s="9"/>
      <c r="U205" s="9"/>
      <c r="V205" s="9"/>
      <c r="W205" s="17"/>
      <c r="X205" s="9"/>
    </row>
    <row r="206" spans="2:24">
      <c r="B206" s="9">
        <f t="shared" si="16"/>
        <v>0.19900000011990052</v>
      </c>
      <c r="C206" s="9">
        <f t="shared" si="13"/>
        <v>1.6523435268665173E-3</v>
      </c>
      <c r="D206" s="9">
        <f t="shared" si="14"/>
        <v>1.5619584076131156E-3</v>
      </c>
      <c r="E206" s="9">
        <f t="shared" si="15"/>
        <v>0.99843804159238692</v>
      </c>
      <c r="T206" s="9"/>
      <c r="U206" s="9"/>
      <c r="V206" s="9"/>
      <c r="W206" s="17"/>
      <c r="X206" s="9"/>
    </row>
    <row r="207" spans="2:24">
      <c r="B207" s="9">
        <f t="shared" si="16"/>
        <v>0.20000000012000052</v>
      </c>
      <c r="C207" s="9">
        <f t="shared" si="13"/>
        <v>1.6837030217860388E-3</v>
      </c>
      <c r="D207" s="9">
        <f t="shared" si="14"/>
        <v>1.6000000047050207E-3</v>
      </c>
      <c r="E207" s="9">
        <f t="shared" si="15"/>
        <v>0.99839999999529494</v>
      </c>
      <c r="T207" s="9"/>
      <c r="U207" s="9"/>
      <c r="V207" s="9"/>
      <c r="W207" s="17"/>
      <c r="X207" s="9"/>
    </row>
    <row r="208" spans="2:24">
      <c r="B208" s="9">
        <f t="shared" si="16"/>
        <v>0.20100000012010052</v>
      </c>
      <c r="C208" s="9">
        <f t="shared" si="13"/>
        <v>1.7154834424605231E-3</v>
      </c>
      <c r="D208" s="9">
        <f t="shared" si="14"/>
        <v>1.638761607798258E-3</v>
      </c>
      <c r="E208" s="9">
        <f t="shared" si="15"/>
        <v>0.9983612383922017</v>
      </c>
      <c r="T208" s="9"/>
      <c r="U208" s="9"/>
      <c r="V208" s="9"/>
      <c r="W208" s="17"/>
      <c r="X208" s="9"/>
    </row>
    <row r="209" spans="2:24">
      <c r="B209" s="9">
        <f t="shared" si="16"/>
        <v>0.20200000012020053</v>
      </c>
      <c r="C209" s="9">
        <f t="shared" si="13"/>
        <v>1.7476879457936679E-3</v>
      </c>
      <c r="D209" s="9">
        <f t="shared" si="14"/>
        <v>1.6782528528925342E-3</v>
      </c>
      <c r="E209" s="9">
        <f t="shared" si="15"/>
        <v>0.99832174714710742</v>
      </c>
      <c r="T209" s="9"/>
      <c r="U209" s="9"/>
      <c r="V209" s="9"/>
      <c r="W209" s="17"/>
      <c r="X209" s="9"/>
    </row>
    <row r="210" spans="2:24">
      <c r="B210" s="9">
        <f t="shared" si="16"/>
        <v>0.20300000012030053</v>
      </c>
      <c r="C210" s="9">
        <f t="shared" si="13"/>
        <v>1.7803196885313231E-3</v>
      </c>
      <c r="D210" s="9">
        <f t="shared" si="14"/>
        <v>1.7184834479851644E-3</v>
      </c>
      <c r="E210" s="9">
        <f t="shared" si="15"/>
        <v>0.9982815165520148</v>
      </c>
      <c r="T210" s="9"/>
      <c r="U210" s="9"/>
      <c r="V210" s="9"/>
      <c r="W210" s="17"/>
      <c r="X210" s="9"/>
    </row>
    <row r="211" spans="2:24">
      <c r="B211" s="9">
        <f t="shared" si="16"/>
        <v>0.20400000012040054</v>
      </c>
      <c r="C211" s="9">
        <f t="shared" si="13"/>
        <v>1.8133818271036462E-3</v>
      </c>
      <c r="D211" s="9">
        <f t="shared" si="14"/>
        <v>1.7594631730656629E-3</v>
      </c>
      <c r="E211" s="9">
        <f t="shared" si="15"/>
        <v>0.99824053682693437</v>
      </c>
      <c r="T211" s="9"/>
      <c r="U211" s="9"/>
      <c r="V211" s="9"/>
      <c r="W211" s="17"/>
      <c r="X211" s="9"/>
    </row>
    <row r="212" spans="2:24">
      <c r="B212" s="9">
        <f t="shared" si="16"/>
        <v>0.20500000012050054</v>
      </c>
      <c r="C212" s="9">
        <f t="shared" si="13"/>
        <v>1.8468775174672516E-3</v>
      </c>
      <c r="D212" s="9">
        <f t="shared" si="14"/>
        <v>1.8012018801067369E-3</v>
      </c>
      <c r="E212" s="9">
        <f t="shared" si="15"/>
        <v>0.99819879811989332</v>
      </c>
      <c r="T212" s="9"/>
      <c r="U212" s="9"/>
      <c r="V212" s="9"/>
      <c r="W212" s="17"/>
      <c r="X212" s="9"/>
    </row>
    <row r="213" spans="2:24">
      <c r="B213" s="9">
        <f t="shared" si="16"/>
        <v>0.20600000012060055</v>
      </c>
      <c r="C213" s="9">
        <f t="shared" si="13"/>
        <v>1.8808099149473653E-3</v>
      </c>
      <c r="D213" s="9">
        <f t="shared" si="14"/>
        <v>1.8437094930517036E-3</v>
      </c>
      <c r="E213" s="9">
        <f t="shared" si="15"/>
        <v>0.99815629050694832</v>
      </c>
      <c r="T213" s="9"/>
      <c r="U213" s="9"/>
      <c r="V213" s="9"/>
      <c r="W213" s="17"/>
      <c r="X213" s="9"/>
    </row>
    <row r="214" spans="2:24">
      <c r="B214" s="9">
        <f t="shared" si="16"/>
        <v>0.20700000012070055</v>
      </c>
      <c r="C214" s="9">
        <f t="shared" si="13"/>
        <v>1.9151821740799784E-3</v>
      </c>
      <c r="D214" s="9">
        <f t="shared" si="14"/>
        <v>1.8869960077982722E-3</v>
      </c>
      <c r="E214" s="9">
        <f t="shared" si="15"/>
        <v>0.99811300399220171</v>
      </c>
      <c r="T214" s="9"/>
      <c r="U214" s="9"/>
      <c r="V214" s="9"/>
      <c r="W214" s="17"/>
      <c r="X214" s="9"/>
    </row>
    <row r="215" spans="2:24">
      <c r="B215" s="9">
        <f t="shared" si="16"/>
        <v>0.20800000012080055</v>
      </c>
      <c r="C215" s="9">
        <f t="shared" si="13"/>
        <v>1.9499974484539974E-3</v>
      </c>
      <c r="D215" s="9">
        <f t="shared" si="14"/>
        <v>1.9310714921787577E-3</v>
      </c>
      <c r="E215" s="9">
        <f t="shared" si="15"/>
        <v>0.99806892850782125</v>
      </c>
      <c r="T215" s="9"/>
      <c r="U215" s="9"/>
      <c r="V215" s="9"/>
      <c r="W215" s="17"/>
      <c r="X215" s="9"/>
    </row>
    <row r="216" spans="2:24">
      <c r="B216" s="9">
        <f t="shared" si="16"/>
        <v>0.20900000012090056</v>
      </c>
      <c r="C216" s="9">
        <f t="shared" si="13"/>
        <v>1.9852588905534011E-3</v>
      </c>
      <c r="D216" s="9">
        <f t="shared" si="14"/>
        <v>1.9759460859366681E-3</v>
      </c>
      <c r="E216" s="9">
        <f t="shared" si="15"/>
        <v>0.99802405391406335</v>
      </c>
      <c r="T216" s="9"/>
      <c r="U216" s="9"/>
      <c r="V216" s="9"/>
      <c r="W216" s="17"/>
      <c r="X216" s="9"/>
    </row>
    <row r="217" spans="2:24">
      <c r="B217" s="9">
        <f t="shared" si="16"/>
        <v>0.21000000012100056</v>
      </c>
      <c r="C217" s="9">
        <f t="shared" si="13"/>
        <v>2.0209696515993882E-3</v>
      </c>
      <c r="D217" s="9">
        <f t="shared" si="14"/>
        <v>2.0216300006997224E-3</v>
      </c>
      <c r="E217" s="9">
        <f t="shared" si="15"/>
        <v>0.99797836999930023</v>
      </c>
      <c r="T217" s="9"/>
      <c r="U217" s="9"/>
      <c r="V217" s="9"/>
      <c r="W217" s="17"/>
      <c r="X217" s="9"/>
    </row>
    <row r="218" spans="2:24">
      <c r="B218" s="9">
        <f t="shared" si="16"/>
        <v>0.21100000012110057</v>
      </c>
      <c r="C218" s="9">
        <f t="shared" si="13"/>
        <v>2.0571328813925342E-3</v>
      </c>
      <c r="D218" s="9">
        <f t="shared" si="14"/>
        <v>2.0681335199492249E-3</v>
      </c>
      <c r="E218" s="9">
        <f t="shared" si="15"/>
        <v>0.99793186648005072</v>
      </c>
      <c r="T218" s="9"/>
      <c r="U218" s="9"/>
      <c r="V218" s="9"/>
      <c r="W218" s="17"/>
      <c r="X218" s="9"/>
    </row>
    <row r="219" spans="2:24">
      <c r="B219" s="9">
        <f t="shared" si="16"/>
        <v>0.21200000012120057</v>
      </c>
      <c r="C219" s="9">
        <f t="shared" si="13"/>
        <v>2.0937517281549448E-3</v>
      </c>
      <c r="D219" s="9">
        <f t="shared" si="14"/>
        <v>2.1154669989858926E-3</v>
      </c>
      <c r="E219" s="9">
        <f t="shared" si="15"/>
        <v>0.9978845330010141</v>
      </c>
      <c r="T219" s="9"/>
      <c r="U219" s="9"/>
      <c r="V219" s="9"/>
      <c r="W219" s="17"/>
      <c r="X219" s="9"/>
    </row>
    <row r="220" spans="2:24">
      <c r="B220" s="9">
        <f t="shared" si="16"/>
        <v>0.21300000012130058</v>
      </c>
      <c r="C220" s="9">
        <f t="shared" si="13"/>
        <v>2.1308293383724029E-3</v>
      </c>
      <c r="D220" s="9">
        <f t="shared" si="14"/>
        <v>2.1636408648920374E-3</v>
      </c>
      <c r="E220" s="9">
        <f t="shared" si="15"/>
        <v>0.99783635913510793</v>
      </c>
      <c r="T220" s="9"/>
      <c r="U220" s="9"/>
      <c r="V220" s="9"/>
      <c r="W220" s="17"/>
      <c r="X220" s="9"/>
    </row>
    <row r="221" spans="2:24">
      <c r="B221" s="9">
        <f t="shared" si="16"/>
        <v>0.21400000012140058</v>
      </c>
      <c r="C221" s="9">
        <f t="shared" si="13"/>
        <v>2.1683688566365295E-3</v>
      </c>
      <c r="D221" s="9">
        <f t="shared" si="14"/>
        <v>2.2126656164901731E-3</v>
      </c>
      <c r="E221" s="9">
        <f t="shared" si="15"/>
        <v>0.99778733438350986</v>
      </c>
      <c r="T221" s="9"/>
      <c r="U221" s="9"/>
      <c r="V221" s="9"/>
      <c r="W221" s="17"/>
      <c r="X221" s="9"/>
    </row>
    <row r="222" spans="2:24">
      <c r="B222" s="9">
        <f t="shared" si="16"/>
        <v>0.21500000012150058</v>
      </c>
      <c r="C222" s="9">
        <f t="shared" si="13"/>
        <v>2.2063734254869315E-3</v>
      </c>
      <c r="D222" s="9">
        <f t="shared" si="14"/>
        <v>2.2625518242980107E-3</v>
      </c>
      <c r="E222" s="9">
        <f t="shared" si="15"/>
        <v>0.99773744817570198</v>
      </c>
      <c r="T222" s="9"/>
      <c r="U222" s="9"/>
      <c r="V222" s="9"/>
      <c r="W222" s="17"/>
      <c r="X222" s="9"/>
    </row>
    <row r="223" spans="2:24">
      <c r="B223" s="9">
        <f t="shared" si="16"/>
        <v>0.21600000012160059</v>
      </c>
      <c r="C223" s="9">
        <f t="shared" si="13"/>
        <v>2.2448461852533521E-3</v>
      </c>
      <c r="D223" s="9">
        <f t="shared" si="14"/>
        <v>2.3133101304798646E-3</v>
      </c>
      <c r="E223" s="9">
        <f t="shared" si="15"/>
        <v>0.99768668986952014</v>
      </c>
      <c r="T223" s="9"/>
      <c r="U223" s="9"/>
      <c r="V223" s="9"/>
      <c r="W223" s="17"/>
      <c r="X223" s="9"/>
    </row>
    <row r="224" spans="2:24">
      <c r="B224" s="9">
        <f t="shared" si="16"/>
        <v>0.21700000012170059</v>
      </c>
      <c r="C224" s="9">
        <f t="shared" si="13"/>
        <v>2.2837902738978328E-3</v>
      </c>
      <c r="D224" s="9">
        <f t="shared" si="14"/>
        <v>2.3649512487944439E-3</v>
      </c>
      <c r="E224" s="9">
        <f t="shared" si="15"/>
        <v>0.99763504875120557</v>
      </c>
      <c r="T224" s="9"/>
      <c r="U224" s="9"/>
      <c r="V224" s="9"/>
      <c r="W224" s="17"/>
      <c r="X224" s="9"/>
    </row>
    <row r="225" spans="2:24">
      <c r="B225" s="9">
        <f t="shared" si="16"/>
        <v>0.2180000001218006</v>
      </c>
      <c r="C225" s="9">
        <f t="shared" si="13"/>
        <v>2.3232088268568562E-3</v>
      </c>
      <c r="D225" s="9">
        <f t="shared" si="14"/>
        <v>2.4174859645390645E-3</v>
      </c>
      <c r="E225" s="9">
        <f t="shared" si="15"/>
        <v>0.99758251403546094</v>
      </c>
      <c r="T225" s="9"/>
      <c r="U225" s="9"/>
      <c r="V225" s="9"/>
      <c r="W225" s="17"/>
      <c r="X225" s="9"/>
    </row>
    <row r="226" spans="2:24">
      <c r="B226" s="9">
        <f t="shared" si="16"/>
        <v>0.2190000001219006</v>
      </c>
      <c r="C226" s="9">
        <f t="shared" si="13"/>
        <v>2.3631049768835055E-3</v>
      </c>
      <c r="D226" s="9">
        <f t="shared" si="14"/>
        <v>2.4709251344902342E-3</v>
      </c>
      <c r="E226" s="9">
        <f t="shared" si="15"/>
        <v>0.99752907486550979</v>
      </c>
      <c r="T226" s="9"/>
      <c r="U226" s="9"/>
      <c r="V226" s="9"/>
      <c r="W226" s="17"/>
      <c r="X226" s="9"/>
    </row>
    <row r="227" spans="2:24">
      <c r="B227" s="9">
        <f t="shared" si="16"/>
        <v>0.22000000012200061</v>
      </c>
      <c r="C227" s="9">
        <f t="shared" si="13"/>
        <v>2.4034818538896138E-3</v>
      </c>
      <c r="D227" s="9">
        <f t="shared" si="14"/>
        <v>2.5252796868406686E-3</v>
      </c>
      <c r="E227" s="9">
        <f t="shared" si="15"/>
        <v>0.99747472031315931</v>
      </c>
      <c r="T227" s="9"/>
      <c r="U227" s="9"/>
      <c r="V227" s="9"/>
      <c r="W227" s="17"/>
      <c r="X227" s="9"/>
    </row>
    <row r="228" spans="2:24">
      <c r="B228" s="9">
        <f t="shared" si="16"/>
        <v>0.22100000012210061</v>
      </c>
      <c r="C228" s="9">
        <f t="shared" si="13"/>
        <v>2.4443425847879181E-3</v>
      </c>
      <c r="D228" s="9">
        <f t="shared" si="14"/>
        <v>2.5805606211326852E-3</v>
      </c>
      <c r="E228" s="9">
        <f t="shared" si="15"/>
        <v>0.99741943937886735</v>
      </c>
      <c r="T228" s="9"/>
      <c r="U228" s="9"/>
      <c r="V228" s="9"/>
      <c r="W228" s="17"/>
      <c r="X228" s="9"/>
    </row>
    <row r="229" spans="2:24">
      <c r="B229" s="9">
        <f t="shared" si="16"/>
        <v>0.22200000012220061</v>
      </c>
      <c r="C229" s="9">
        <f t="shared" si="13"/>
        <v>2.4856902933342137E-3</v>
      </c>
      <c r="D229" s="9">
        <f t="shared" si="14"/>
        <v>2.6367790081879895E-3</v>
      </c>
      <c r="E229" s="9">
        <f t="shared" si="15"/>
        <v>0.99736322099181196</v>
      </c>
      <c r="T229" s="9"/>
      <c r="U229" s="9"/>
      <c r="V229" s="9"/>
      <c r="W229" s="17"/>
      <c r="X229" s="9"/>
    </row>
    <row r="230" spans="2:24">
      <c r="B230" s="9">
        <f t="shared" si="16"/>
        <v>0.22300000012230062</v>
      </c>
      <c r="C230" s="9">
        <f t="shared" si="13"/>
        <v>2.5275280999695047E-3</v>
      </c>
      <c r="D230" s="9">
        <f t="shared" si="14"/>
        <v>2.6939459900338952E-3</v>
      </c>
      <c r="E230" s="9">
        <f t="shared" si="15"/>
        <v>0.99730605400996608</v>
      </c>
      <c r="T230" s="9"/>
      <c r="U230" s="9"/>
      <c r="V230" s="9"/>
      <c r="W230" s="17"/>
      <c r="X230" s="9"/>
    </row>
    <row r="231" spans="2:24">
      <c r="B231" s="9">
        <f t="shared" si="16"/>
        <v>0.22400000012240062</v>
      </c>
      <c r="C231" s="9">
        <f t="shared" si="13"/>
        <v>2.5698591216621563E-3</v>
      </c>
      <c r="D231" s="9">
        <f t="shared" si="14"/>
        <v>2.7520727798259204E-3</v>
      </c>
      <c r="E231" s="9">
        <f t="shared" si="15"/>
        <v>0.99724792722017408</v>
      </c>
      <c r="T231" s="9"/>
      <c r="U231" s="9"/>
      <c r="V231" s="9"/>
      <c r="W231" s="17"/>
      <c r="X231" s="9"/>
    </row>
    <row r="232" spans="2:24">
      <c r="B232" s="9">
        <f t="shared" si="16"/>
        <v>0.22500000012250063</v>
      </c>
      <c r="C232" s="9">
        <f t="shared" si="13"/>
        <v>2.6126864717500513E-3</v>
      </c>
      <c r="D232" s="9">
        <f t="shared" si="14"/>
        <v>2.8111706617667742E-3</v>
      </c>
      <c r="E232" s="9">
        <f t="shared" si="15"/>
        <v>0.99718882933823327</v>
      </c>
      <c r="T232" s="9"/>
      <c r="U232" s="9"/>
      <c r="V232" s="9"/>
      <c r="W232" s="17"/>
      <c r="X232" s="9"/>
    </row>
    <row r="233" spans="2:24">
      <c r="B233" s="9">
        <f t="shared" si="16"/>
        <v>0.22600000012260063</v>
      </c>
      <c r="C233" s="9">
        <f t="shared" si="13"/>
        <v>2.6560132597827405E-3</v>
      </c>
      <c r="D233" s="9">
        <f t="shared" si="14"/>
        <v>2.8712509910217691E-3</v>
      </c>
      <c r="E233" s="9">
        <f t="shared" si="15"/>
        <v>0.99712874900897819</v>
      </c>
      <c r="T233" s="9"/>
      <c r="U233" s="9"/>
      <c r="V233" s="9"/>
      <c r="W233" s="17"/>
      <c r="X233" s="9"/>
    </row>
    <row r="234" spans="2:24">
      <c r="B234" s="9">
        <f t="shared" si="16"/>
        <v>0.22700000012270063</v>
      </c>
      <c r="C234" s="9">
        <f t="shared" si="13"/>
        <v>2.6998425913635927E-3</v>
      </c>
      <c r="D234" s="9">
        <f t="shared" si="14"/>
        <v>2.9323251936306193E-3</v>
      </c>
      <c r="E234" s="9">
        <f t="shared" si="15"/>
        <v>0.99706767480636938</v>
      </c>
      <c r="T234" s="9"/>
      <c r="U234" s="9"/>
      <c r="V234" s="9"/>
      <c r="W234" s="17"/>
      <c r="X234" s="9"/>
    </row>
    <row r="235" spans="2:24">
      <c r="B235" s="9">
        <f t="shared" si="16"/>
        <v>0.22800000012280064</v>
      </c>
      <c r="C235" s="9">
        <f t="shared" si="13"/>
        <v>2.7441775679919547E-3</v>
      </c>
      <c r="D235" s="9">
        <f t="shared" si="14"/>
        <v>2.9944047664156306E-3</v>
      </c>
      <c r="E235" s="9">
        <f t="shared" si="15"/>
        <v>0.99700559523358434</v>
      </c>
      <c r="T235" s="9"/>
      <c r="U235" s="9"/>
      <c r="V235" s="9"/>
      <c r="W235" s="17"/>
      <c r="X235" s="9"/>
    </row>
    <row r="236" spans="2:24">
      <c r="B236" s="9">
        <f t="shared" si="16"/>
        <v>0.22900000012290064</v>
      </c>
      <c r="C236" s="9">
        <f t="shared" si="13"/>
        <v>2.7890212869052969E-3</v>
      </c>
      <c r="D236" s="9">
        <f t="shared" si="14"/>
        <v>3.0575012768863292E-3</v>
      </c>
      <c r="E236" s="9">
        <f t="shared" si="15"/>
        <v>0.99694249872311369</v>
      </c>
      <c r="T236" s="9"/>
      <c r="U236" s="9"/>
      <c r="V236" s="9"/>
      <c r="W236" s="17"/>
      <c r="X236" s="9"/>
    </row>
    <row r="237" spans="2:24">
      <c r="B237" s="9">
        <f t="shared" si="16"/>
        <v>0.23000000012300065</v>
      </c>
      <c r="C237" s="9">
        <f t="shared" si="13"/>
        <v>2.834376840921372E-3</v>
      </c>
      <c r="D237" s="9">
        <f t="shared" si="14"/>
        <v>3.1216263631404111E-3</v>
      </c>
      <c r="E237" s="9">
        <f t="shared" si="15"/>
        <v>0.9968783736368596</v>
      </c>
      <c r="T237" s="9"/>
      <c r="U237" s="9"/>
      <c r="V237" s="9"/>
      <c r="W237" s="17"/>
      <c r="X237" s="9"/>
    </row>
    <row r="238" spans="2:24">
      <c r="B238" s="9">
        <f t="shared" si="16"/>
        <v>0.23100000012310065</v>
      </c>
      <c r="C238" s="9">
        <f t="shared" si="13"/>
        <v>2.8802473182803628E-3</v>
      </c>
      <c r="D238" s="9">
        <f t="shared" si="14"/>
        <v>3.1867917337612094E-3</v>
      </c>
      <c r="E238" s="9">
        <f t="shared" si="15"/>
        <v>0.99681320826623876</v>
      </c>
      <c r="T238" s="9"/>
      <c r="U238" s="9"/>
      <c r="V238" s="9"/>
      <c r="W238" s="17"/>
      <c r="X238" s="9"/>
    </row>
    <row r="239" spans="2:24">
      <c r="B239" s="9">
        <f t="shared" si="16"/>
        <v>0.23200000012320066</v>
      </c>
      <c r="C239" s="9">
        <f t="shared" si="13"/>
        <v>2.9266358024870381E-3</v>
      </c>
      <c r="D239" s="9">
        <f t="shared" si="14"/>
        <v>3.2530091677114214E-3</v>
      </c>
      <c r="E239" s="9">
        <f t="shared" si="15"/>
        <v>0.99674699083228857</v>
      </c>
      <c r="T239" s="9"/>
      <c r="U239" s="9"/>
      <c r="V239" s="9"/>
      <c r="W239" s="17"/>
      <c r="X239" s="9"/>
    </row>
    <row r="240" spans="2:24">
      <c r="B240" s="9">
        <f t="shared" si="16"/>
        <v>0.23300000012330066</v>
      </c>
      <c r="C240" s="9">
        <f t="shared" si="13"/>
        <v>2.973545372152905E-3</v>
      </c>
      <c r="D240" s="9">
        <f t="shared" si="14"/>
        <v>3.320290514223364E-3</v>
      </c>
      <c r="E240" s="9">
        <f t="shared" si="15"/>
        <v>0.99667970948577667</v>
      </c>
      <c r="T240" s="9"/>
      <c r="U240" s="9"/>
      <c r="V240" s="9"/>
      <c r="W240" s="17"/>
      <c r="X240" s="9"/>
    </row>
    <row r="241" spans="2:24">
      <c r="B241" s="9">
        <f t="shared" si="16"/>
        <v>0.23400000012340066</v>
      </c>
      <c r="C241" s="9">
        <f t="shared" si="13"/>
        <v>3.0209791008383616E-3</v>
      </c>
      <c r="D241" s="9">
        <f t="shared" si="14"/>
        <v>3.388647692685552E-3</v>
      </c>
      <c r="E241" s="9">
        <f t="shared" si="15"/>
        <v>0.99661135230731446</v>
      </c>
      <c r="T241" s="9"/>
      <c r="U241" s="9"/>
      <c r="V241" s="9"/>
      <c r="W241" s="17"/>
      <c r="X241" s="9"/>
    </row>
    <row r="242" spans="2:24">
      <c r="B242" s="9">
        <f t="shared" si="16"/>
        <v>0.23500000012350067</v>
      </c>
      <c r="C242" s="9">
        <f t="shared" si="13"/>
        <v>3.0689400568948487E-3</v>
      </c>
      <c r="D242" s="9">
        <f t="shared" si="14"/>
        <v>3.4580926925256959E-3</v>
      </c>
      <c r="E242" s="9">
        <f t="shared" si="15"/>
        <v>0.99654190730747427</v>
      </c>
      <c r="T242" s="9"/>
      <c r="U242" s="9"/>
      <c r="V242" s="9"/>
      <c r="W242" s="17"/>
      <c r="X242" s="9"/>
    </row>
    <row r="243" spans="2:24">
      <c r="B243" s="9">
        <f t="shared" si="16"/>
        <v>0.23600000012360067</v>
      </c>
      <c r="C243" s="9">
        <f t="shared" si="13"/>
        <v>3.1174313033070044E-3</v>
      </c>
      <c r="D243" s="9">
        <f t="shared" si="14"/>
        <v>3.528637573090116E-3</v>
      </c>
      <c r="E243" s="9">
        <f t="shared" si="15"/>
        <v>0.99647136242690992</v>
      </c>
      <c r="T243" s="9"/>
      <c r="U243" s="9"/>
      <c r="V243" s="9"/>
      <c r="W243" s="17"/>
      <c r="X243" s="9"/>
    </row>
    <row r="244" spans="2:24">
      <c r="B244" s="9">
        <f t="shared" si="16"/>
        <v>0.23700000012370068</v>
      </c>
      <c r="C244" s="9">
        <f t="shared" si="13"/>
        <v>3.1664558975348185E-3</v>
      </c>
      <c r="D244" s="9">
        <f t="shared" si="14"/>
        <v>3.6002944635195127E-3</v>
      </c>
      <c r="E244" s="9">
        <f t="shared" si="15"/>
        <v>0.9963997055364805</v>
      </c>
      <c r="T244" s="9"/>
      <c r="U244" s="9"/>
      <c r="V244" s="9"/>
      <c r="W244" s="17"/>
      <c r="X244" s="9"/>
    </row>
    <row r="245" spans="2:24">
      <c r="B245" s="9">
        <f t="shared" si="16"/>
        <v>0.23800000012380068</v>
      </c>
      <c r="C245" s="9">
        <f t="shared" si="13"/>
        <v>3.2160168913557786E-3</v>
      </c>
      <c r="D245" s="9">
        <f t="shared" si="14"/>
        <v>3.673075562621207E-3</v>
      </c>
      <c r="E245" s="9">
        <f t="shared" si="15"/>
        <v>0.9963269244373788</v>
      </c>
      <c r="T245" s="9"/>
      <c r="U245" s="9"/>
      <c r="V245" s="9"/>
      <c r="W245" s="17"/>
      <c r="X245" s="9"/>
    </row>
    <row r="246" spans="2:24">
      <c r="B246" s="9">
        <f t="shared" si="16"/>
        <v>0.23900000012390069</v>
      </c>
      <c r="C246" s="9">
        <f t="shared" si="13"/>
        <v>3.266117330707031E-3</v>
      </c>
      <c r="D246" s="9">
        <f t="shared" si="14"/>
        <v>3.7469931387377128E-3</v>
      </c>
      <c r="E246" s="9">
        <f t="shared" si="15"/>
        <v>0.99625300686126228</v>
      </c>
      <c r="T246" s="9"/>
      <c r="U246" s="9"/>
      <c r="V246" s="9"/>
      <c r="W246" s="17"/>
      <c r="X246" s="9"/>
    </row>
    <row r="247" spans="2:24">
      <c r="B247" s="9">
        <f t="shared" si="16"/>
        <v>0.24000000012400069</v>
      </c>
      <c r="C247" s="9">
        <f t="shared" si="13"/>
        <v>3.3167602555275282E-3</v>
      </c>
      <c r="D247" s="9">
        <f t="shared" si="14"/>
        <v>3.8220595296117369E-3</v>
      </c>
      <c r="E247" s="9">
        <f t="shared" si="15"/>
        <v>0.99617794047038821</v>
      </c>
      <c r="T247" s="9"/>
      <c r="U247" s="9"/>
      <c r="V247" s="9"/>
      <c r="W247" s="17"/>
      <c r="X247" s="9"/>
    </row>
    <row r="248" spans="2:24">
      <c r="B248" s="9">
        <f t="shared" si="16"/>
        <v>0.24100000012410069</v>
      </c>
      <c r="C248" s="9">
        <f t="shared" si="13"/>
        <v>3.3679486996001842E-3</v>
      </c>
      <c r="D248" s="9">
        <f t="shared" si="14"/>
        <v>3.8982871422476007E-3</v>
      </c>
      <c r="E248" s="9">
        <f t="shared" si="15"/>
        <v>0.9961017128577524</v>
      </c>
      <c r="T248" s="9"/>
      <c r="U248" s="9"/>
      <c r="V248" s="9"/>
      <c r="W248" s="17"/>
      <c r="X248" s="9"/>
    </row>
    <row r="249" spans="2:24">
      <c r="B249" s="9">
        <f t="shared" si="16"/>
        <v>0.2420000001242007</v>
      </c>
      <c r="C249" s="9">
        <f t="shared" si="13"/>
        <v>3.4196856903940267E-3</v>
      </c>
      <c r="D249" s="9">
        <f t="shared" si="14"/>
        <v>3.9756884527690087E-3</v>
      </c>
      <c r="E249" s="9">
        <f t="shared" si="15"/>
        <v>0.99602431154723103</v>
      </c>
      <c r="T249" s="9"/>
      <c r="U249" s="9"/>
      <c r="V249" s="9"/>
      <c r="W249" s="17"/>
      <c r="X249" s="9"/>
    </row>
    <row r="250" spans="2:24">
      <c r="B250" s="9">
        <f t="shared" si="16"/>
        <v>0.2430000001243007</v>
      </c>
      <c r="C250" s="9">
        <f t="shared" si="13"/>
        <v>3.4719742489063509E-3</v>
      </c>
      <c r="D250" s="9">
        <f t="shared" si="14"/>
        <v>4.0542760062732882E-3</v>
      </c>
      <c r="E250" s="9">
        <f t="shared" si="15"/>
        <v>0.99594572399372672</v>
      </c>
      <c r="T250" s="9"/>
      <c r="U250" s="9"/>
      <c r="V250" s="9"/>
      <c r="W250" s="17"/>
      <c r="X250" s="9"/>
    </row>
    <row r="251" spans="2:24">
      <c r="B251" s="9">
        <f t="shared" si="16"/>
        <v>0.24400000012440071</v>
      </c>
      <c r="C251" s="9">
        <f t="shared" si="13"/>
        <v>3.5248173895048676E-3</v>
      </c>
      <c r="D251" s="9">
        <f t="shared" si="14"/>
        <v>4.1340624166819285E-3</v>
      </c>
      <c r="E251" s="9">
        <f t="shared" si="15"/>
        <v>0.99586593758331809</v>
      </c>
      <c r="T251" s="9"/>
      <c r="U251" s="9"/>
      <c r="V251" s="9"/>
      <c r="W251" s="17"/>
      <c r="X251" s="9"/>
    </row>
    <row r="252" spans="2:24">
      <c r="B252" s="9">
        <f t="shared" si="16"/>
        <v>0.24500000012450071</v>
      </c>
      <c r="C252" s="9">
        <f t="shared" si="13"/>
        <v>3.5782181197698648E-3</v>
      </c>
      <c r="D252" s="9">
        <f t="shared" si="14"/>
        <v>4.2150603665876644E-3</v>
      </c>
      <c r="E252" s="9">
        <f t="shared" si="15"/>
        <v>0.9957849396334123</v>
      </c>
      <c r="T252" s="9"/>
      <c r="U252" s="9"/>
      <c r="V252" s="9"/>
      <c r="W252" s="17"/>
      <c r="X252" s="9"/>
    </row>
    <row r="253" spans="2:24">
      <c r="B253" s="9">
        <f t="shared" si="16"/>
        <v>0.24600000012460072</v>
      </c>
      <c r="C253" s="9">
        <f t="shared" si="13"/>
        <v>3.6321794403363517E-3</v>
      </c>
      <c r="D253" s="9">
        <f t="shared" si="14"/>
        <v>4.2972826070977977E-3</v>
      </c>
      <c r="E253" s="9">
        <f t="shared" si="15"/>
        <v>0.99570271739290217</v>
      </c>
      <c r="T253" s="9"/>
      <c r="U253" s="9"/>
      <c r="V253" s="9"/>
      <c r="W253" s="17"/>
      <c r="X253" s="9"/>
    </row>
    <row r="254" spans="2:24">
      <c r="B254" s="9">
        <f t="shared" si="16"/>
        <v>0.24700000012470072</v>
      </c>
      <c r="C254" s="9">
        <f t="shared" si="13"/>
        <v>3.6867043447362177E-3</v>
      </c>
      <c r="D254" s="9">
        <f t="shared" si="14"/>
        <v>4.3807419576740534E-3</v>
      </c>
      <c r="E254" s="9">
        <f t="shared" si="15"/>
        <v>0.99561925804232598</v>
      </c>
      <c r="T254" s="9"/>
      <c r="U254" s="9"/>
      <c r="V254" s="9"/>
      <c r="W254" s="17"/>
      <c r="X254" s="9"/>
    </row>
    <row r="255" spans="2:24">
      <c r="B255" s="9">
        <f t="shared" si="16"/>
        <v>0.24800000012480072</v>
      </c>
      <c r="C255" s="9">
        <f t="shared" si="13"/>
        <v>3.7417958192403817E-3</v>
      </c>
      <c r="D255" s="9">
        <f t="shared" si="14"/>
        <v>4.4654513059687274E-3</v>
      </c>
      <c r="E255" s="9">
        <f t="shared" si="15"/>
        <v>0.99553454869403124</v>
      </c>
      <c r="T255" s="9"/>
      <c r="U255" s="9"/>
      <c r="V255" s="9"/>
      <c r="W255" s="17"/>
      <c r="X255" s="9"/>
    </row>
    <row r="256" spans="2:24">
      <c r="B256" s="9">
        <f t="shared" si="16"/>
        <v>0.24900000012490073</v>
      </c>
      <c r="C256" s="9">
        <f t="shared" si="13"/>
        <v>3.7974568427009466E-3</v>
      </c>
      <c r="D256" s="9">
        <f t="shared" si="14"/>
        <v>4.5514236076573504E-3</v>
      </c>
      <c r="E256" s="9">
        <f t="shared" si="15"/>
        <v>0.99544857639234263</v>
      </c>
      <c r="T256" s="9"/>
      <c r="U256" s="9"/>
      <c r="V256" s="9"/>
      <c r="W256" s="17"/>
      <c r="X256" s="9"/>
    </row>
    <row r="257" spans="2:24">
      <c r="B257" s="9">
        <f t="shared" si="16"/>
        <v>0.25000000012500073</v>
      </c>
      <c r="C257" s="9">
        <f t="shared" si="13"/>
        <v>3.8536903863933512E-3</v>
      </c>
      <c r="D257" s="9">
        <f t="shared" si="14"/>
        <v>4.6386718862676205E-3</v>
      </c>
      <c r="E257" s="9">
        <f t="shared" si="15"/>
        <v>0.99536132811373235</v>
      </c>
      <c r="T257" s="9"/>
      <c r="U257" s="9"/>
      <c r="V257" s="9"/>
      <c r="W257" s="17"/>
      <c r="X257" s="9"/>
    </row>
    <row r="258" spans="2:24">
      <c r="B258" s="9">
        <f t="shared" si="16"/>
        <v>0.25100000012510071</v>
      </c>
      <c r="C258" s="9">
        <f t="shared" si="13"/>
        <v>3.9104994138585225E-3</v>
      </c>
      <c r="D258" s="9">
        <f t="shared" si="14"/>
        <v>4.7272092330048468E-3</v>
      </c>
      <c r="E258" s="9">
        <f t="shared" si="15"/>
        <v>0.99527279076699515</v>
      </c>
      <c r="T258" s="9"/>
      <c r="U258" s="9"/>
      <c r="V258" s="9"/>
      <c r="W258" s="17"/>
      <c r="X258" s="9"/>
    </row>
    <row r="259" spans="2:24">
      <c r="B259" s="9">
        <f t="shared" si="16"/>
        <v>0.25200000012520068</v>
      </c>
      <c r="C259" s="9">
        <f t="shared" si="13"/>
        <v>3.9678868807450311E-3</v>
      </c>
      <c r="D259" s="9">
        <f t="shared" si="14"/>
        <v>4.8170488065737687E-3</v>
      </c>
      <c r="E259" s="9">
        <f t="shared" si="15"/>
        <v>0.99518295119342626</v>
      </c>
      <c r="T259" s="9"/>
      <c r="U259" s="9"/>
      <c r="V259" s="9"/>
      <c r="W259" s="17"/>
      <c r="X259" s="9"/>
    </row>
    <row r="260" spans="2:24">
      <c r="B260" s="9">
        <f t="shared" si="16"/>
        <v>0.25300000012530066</v>
      </c>
      <c r="C260" s="9">
        <f t="shared" si="13"/>
        <v>4.025855734651247E-3</v>
      </c>
      <c r="D260" s="9">
        <f t="shared" si="14"/>
        <v>4.9082038329966715E-3</v>
      </c>
      <c r="E260" s="9">
        <f t="shared" si="15"/>
        <v>0.99509179616700338</v>
      </c>
      <c r="T260" s="9"/>
      <c r="U260" s="9"/>
      <c r="V260" s="9"/>
      <c r="W260" s="17"/>
      <c r="X260" s="9"/>
    </row>
    <row r="261" spans="2:24">
      <c r="B261" s="9">
        <f t="shared" si="16"/>
        <v>0.25400000012540064</v>
      </c>
      <c r="C261" s="9">
        <f t="shared" si="13"/>
        <v>4.0844089149674754E-3</v>
      </c>
      <c r="D261" s="9">
        <f t="shared" si="14"/>
        <v>5.0006876054280846E-3</v>
      </c>
      <c r="E261" s="9">
        <f t="shared" si="15"/>
        <v>0.99499931239457196</v>
      </c>
      <c r="T261" s="9"/>
      <c r="U261" s="9"/>
      <c r="V261" s="9"/>
      <c r="W261" s="17"/>
      <c r="X261" s="9"/>
    </row>
    <row r="262" spans="2:24">
      <c r="B262" s="9">
        <f t="shared" si="16"/>
        <v>0.25500000012550061</v>
      </c>
      <c r="C262" s="9">
        <f t="shared" si="13"/>
        <v>4.1435493527181393E-3</v>
      </c>
      <c r="D262" s="9">
        <f t="shared" si="14"/>
        <v>5.0945134839657175E-3</v>
      </c>
      <c r="E262" s="9">
        <f t="shared" si="15"/>
        <v>0.99490548651603428</v>
      </c>
      <c r="T262" s="9"/>
      <c r="U262" s="9"/>
      <c r="V262" s="9"/>
      <c r="W262" s="17"/>
      <c r="X262" s="9"/>
    </row>
    <row r="263" spans="2:24">
      <c r="B263" s="9">
        <f t="shared" si="16"/>
        <v>0.25600000012560059</v>
      </c>
      <c r="C263" s="9">
        <f t="shared" si="13"/>
        <v>4.2032799704038986E-3</v>
      </c>
      <c r="D263" s="9">
        <f t="shared" si="14"/>
        <v>5.1896948954578848E-3</v>
      </c>
      <c r="E263" s="9">
        <f t="shared" si="15"/>
        <v>0.99481030510454216</v>
      </c>
      <c r="T263" s="9"/>
      <c r="U263" s="9"/>
      <c r="V263" s="9"/>
      <c r="W263" s="17"/>
      <c r="X263" s="9"/>
    </row>
    <row r="264" spans="2:24">
      <c r="B264" s="9">
        <f t="shared" si="16"/>
        <v>0.25700000012570057</v>
      </c>
      <c r="C264" s="9">
        <f t="shared" ref="C264:C327" si="17">IFERROR((B264^($B$3-1)*(1-B264)^($B$4-1))*(EXP(GAMMALN($B$3+$B$4)/(EXP(GAMMALN($B$3))*EXP(GAMMALN($B$4))))),0)</f>
        <v>4.2636036818438309E-3</v>
      </c>
      <c r="D264" s="9">
        <f t="shared" ref="D264:D327" si="18">BETADIST(B264,$B$3,$B$4)</f>
        <v>5.2862453333072969E-3</v>
      </c>
      <c r="E264" s="9">
        <f t="shared" ref="E264:E327" si="19">1-D264</f>
        <v>0.99471375466669265</v>
      </c>
      <c r="T264" s="9"/>
      <c r="U264" s="9"/>
      <c r="V264" s="9"/>
      <c r="W264" s="17"/>
      <c r="X264" s="9"/>
    </row>
    <row r="265" spans="2:24">
      <c r="B265" s="9">
        <f t="shared" ref="B265:B328" si="20">B264+($B$7+$B$1007)/1000</f>
        <v>0.25800000012580054</v>
      </c>
      <c r="C265" s="9">
        <f t="shared" si="17"/>
        <v>4.3245233920175688E-3</v>
      </c>
      <c r="D265" s="9">
        <f t="shared" si="18"/>
        <v>5.3841783572712628E-3</v>
      </c>
      <c r="E265" s="9">
        <f t="shared" si="19"/>
        <v>0.99461582164272877</v>
      </c>
      <c r="T265" s="9"/>
      <c r="U265" s="9"/>
      <c r="V265" s="9"/>
      <c r="W265" s="17"/>
      <c r="X265" s="9"/>
    </row>
    <row r="266" spans="2:24">
      <c r="B266" s="9">
        <f t="shared" si="20"/>
        <v>0.25900000012590052</v>
      </c>
      <c r="C266" s="9">
        <f t="shared" si="17"/>
        <v>4.3860419969074535E-3</v>
      </c>
      <c r="D266" s="9">
        <f t="shared" si="18"/>
        <v>5.4835075932583039E-3</v>
      </c>
      <c r="E266" s="9">
        <f t="shared" si="19"/>
        <v>0.99451649240674167</v>
      </c>
      <c r="T266" s="9"/>
      <c r="U266" s="9"/>
      <c r="V266" s="9"/>
      <c r="W266" s="17"/>
      <c r="X266" s="9"/>
    </row>
    <row r="267" spans="2:24">
      <c r="B267" s="9">
        <f t="shared" si="20"/>
        <v>0.2600000001260005</v>
      </c>
      <c r="C267" s="9">
        <f t="shared" si="17"/>
        <v>4.4481623833406972E-3</v>
      </c>
      <c r="D267" s="9">
        <f t="shared" si="18"/>
        <v>5.584246733121136E-3</v>
      </c>
      <c r="E267" s="9">
        <f t="shared" si="19"/>
        <v>0.99441575326687881</v>
      </c>
      <c r="T267" s="9"/>
      <c r="U267" s="9"/>
      <c r="V267" s="9"/>
      <c r="W267" s="17"/>
      <c r="X267" s="9"/>
    </row>
    <row r="268" spans="2:24">
      <c r="B268" s="9">
        <f t="shared" si="20"/>
        <v>0.26100000012610047</v>
      </c>
      <c r="C268" s="9">
        <f t="shared" si="17"/>
        <v>4.5108874288315257E-3</v>
      </c>
      <c r="D268" s="9">
        <f t="shared" si="18"/>
        <v>5.6864095344460646E-3</v>
      </c>
      <c r="E268" s="9">
        <f t="shared" si="19"/>
        <v>0.9943135904655539</v>
      </c>
      <c r="T268" s="9"/>
      <c r="U268" s="9"/>
      <c r="V268" s="9"/>
      <c r="W268" s="17"/>
      <c r="X268" s="9"/>
    </row>
    <row r="269" spans="2:24">
      <c r="B269" s="9">
        <f t="shared" si="20"/>
        <v>0.26200000012620045</v>
      </c>
      <c r="C269" s="9">
        <f t="shared" si="17"/>
        <v>4.5742200014233375E-3</v>
      </c>
      <c r="D269" s="9">
        <f t="shared" si="18"/>
        <v>5.7900098203387974E-3</v>
      </c>
      <c r="E269" s="9">
        <f t="shared" si="19"/>
        <v>0.99420999017966116</v>
      </c>
      <c r="T269" s="9"/>
      <c r="U269" s="9"/>
      <c r="V269" s="9"/>
      <c r="W269" s="17"/>
      <c r="X269" s="9"/>
    </row>
    <row r="270" spans="2:24">
      <c r="B270" s="9">
        <f t="shared" si="20"/>
        <v>0.26300000012630043</v>
      </c>
      <c r="C270" s="9">
        <f t="shared" si="17"/>
        <v>4.6381629595308544E-3</v>
      </c>
      <c r="D270" s="9">
        <f t="shared" si="18"/>
        <v>5.8950614792066614E-3</v>
      </c>
      <c r="E270" s="9">
        <f t="shared" si="19"/>
        <v>0.99410493852079329</v>
      </c>
      <c r="T270" s="9"/>
      <c r="U270" s="9"/>
      <c r="V270" s="9"/>
      <c r="W270" s="17"/>
      <c r="X270" s="9"/>
    </row>
    <row r="271" spans="2:24">
      <c r="B271" s="9">
        <f t="shared" si="20"/>
        <v>0.2640000001264004</v>
      </c>
      <c r="C271" s="9">
        <f t="shared" si="17"/>
        <v>4.7027191517822727E-3</v>
      </c>
      <c r="D271" s="9">
        <f t="shared" si="18"/>
        <v>6.0015784645371609E-3</v>
      </c>
      <c r="E271" s="9">
        <f t="shared" si="19"/>
        <v>0.99399842153546281</v>
      </c>
      <c r="T271" s="9"/>
      <c r="U271" s="9"/>
      <c r="V271" s="9"/>
      <c r="W271" s="17"/>
      <c r="X271" s="9"/>
    </row>
    <row r="272" spans="2:24">
      <c r="B272" s="9">
        <f t="shared" si="20"/>
        <v>0.26500000012650038</v>
      </c>
      <c r="C272" s="9">
        <f t="shared" si="17"/>
        <v>4.7678914168614176E-3</v>
      </c>
      <c r="D272" s="9">
        <f t="shared" si="18"/>
        <v>6.1095747946730171E-3</v>
      </c>
      <c r="E272" s="9">
        <f t="shared" si="19"/>
        <v>0.993890425205327</v>
      </c>
      <c r="T272" s="9"/>
      <c r="U272" s="9"/>
      <c r="V272" s="9"/>
      <c r="W272" s="17"/>
      <c r="X272" s="9"/>
    </row>
    <row r="273" spans="2:24">
      <c r="B273" s="9">
        <f t="shared" si="20"/>
        <v>0.26600000012660036</v>
      </c>
      <c r="C273" s="9">
        <f t="shared" si="17"/>
        <v>4.8336825833498985E-3</v>
      </c>
      <c r="D273" s="9">
        <f t="shared" si="18"/>
        <v>6.2190645525835291E-3</v>
      </c>
      <c r="E273" s="9">
        <f t="shared" si="19"/>
        <v>0.99378093544741652</v>
      </c>
      <c r="T273" s="9"/>
      <c r="U273" s="9"/>
      <c r="V273" s="9"/>
      <c r="W273" s="17"/>
      <c r="X273" s="9"/>
    </row>
    <row r="274" spans="2:24">
      <c r="B274" s="9">
        <f t="shared" si="20"/>
        <v>0.26700000012670033</v>
      </c>
      <c r="C274" s="9">
        <f t="shared" si="17"/>
        <v>4.9000954695692569E-3</v>
      </c>
      <c r="D274" s="9">
        <f t="shared" si="18"/>
        <v>6.3300618856324152E-3</v>
      </c>
      <c r="E274" s="9">
        <f t="shared" si="19"/>
        <v>0.99366993811436755</v>
      </c>
      <c r="T274" s="9"/>
      <c r="U274" s="9"/>
      <c r="V274" s="9"/>
      <c r="W274" s="17"/>
      <c r="X274" s="9"/>
    </row>
    <row r="275" spans="2:24">
      <c r="B275" s="9">
        <f t="shared" si="20"/>
        <v>0.26800000012680031</v>
      </c>
      <c r="C275" s="9">
        <f t="shared" si="17"/>
        <v>4.967132883423122E-3</v>
      </c>
      <c r="D275" s="9">
        <f t="shared" si="18"/>
        <v>6.4425810053420048E-3</v>
      </c>
      <c r="E275" s="9">
        <f t="shared" si="19"/>
        <v>0.99355741899465799</v>
      </c>
      <c r="T275" s="9"/>
      <c r="U275" s="9"/>
      <c r="V275" s="9"/>
      <c r="W275" s="17"/>
      <c r="X275" s="9"/>
    </row>
    <row r="276" spans="2:24">
      <c r="B276" s="9">
        <f t="shared" si="20"/>
        <v>0.26900000012690028</v>
      </c>
      <c r="C276" s="9">
        <f t="shared" si="17"/>
        <v>5.0347976222393682E-3</v>
      </c>
      <c r="D276" s="9">
        <f t="shared" si="18"/>
        <v>6.556636187153797E-3</v>
      </c>
      <c r="E276" s="9">
        <f t="shared" si="19"/>
        <v>0.99344336381284615</v>
      </c>
      <c r="T276" s="9"/>
      <c r="U276" s="9"/>
      <c r="V276" s="9"/>
      <c r="W276" s="17"/>
      <c r="X276" s="9"/>
    </row>
    <row r="277" spans="2:24">
      <c r="B277" s="9">
        <f t="shared" si="20"/>
        <v>0.27000000012700026</v>
      </c>
      <c r="C277" s="9">
        <f t="shared" si="17"/>
        <v>5.1030924726122575E-3</v>
      </c>
      <c r="D277" s="9">
        <f t="shared" si="18"/>
        <v>6.6722417701855124E-3</v>
      </c>
      <c r="E277" s="9">
        <f t="shared" si="19"/>
        <v>0.99332775822981445</v>
      </c>
      <c r="T277" s="9"/>
      <c r="U277" s="9"/>
      <c r="V277" s="9"/>
      <c r="W277" s="17"/>
      <c r="X277" s="9"/>
    </row>
    <row r="278" spans="2:24">
      <c r="B278" s="9">
        <f t="shared" si="20"/>
        <v>0.27100000012710024</v>
      </c>
      <c r="C278" s="9">
        <f t="shared" si="17"/>
        <v>5.1720202102445972E-3</v>
      </c>
      <c r="D278" s="9">
        <f t="shared" si="18"/>
        <v>6.7894121569844505E-3</v>
      </c>
      <c r="E278" s="9">
        <f t="shared" si="19"/>
        <v>0.99321058784301552</v>
      </c>
      <c r="T278" s="9"/>
      <c r="U278" s="9"/>
      <c r="V278" s="9"/>
      <c r="W278" s="17"/>
      <c r="X278" s="9"/>
    </row>
    <row r="279" spans="2:24">
      <c r="B279" s="9">
        <f t="shared" si="20"/>
        <v>0.27200000012720021</v>
      </c>
      <c r="C279" s="9">
        <f t="shared" si="17"/>
        <v>5.2415835997899002E-3</v>
      </c>
      <c r="D279" s="9">
        <f t="shared" si="18"/>
        <v>6.9081618132773304E-3</v>
      </c>
      <c r="E279" s="9">
        <f t="shared" si="19"/>
        <v>0.99309183818672264</v>
      </c>
      <c r="T279" s="9"/>
      <c r="U279" s="9"/>
      <c r="V279" s="9"/>
      <c r="W279" s="17"/>
      <c r="X279" s="9"/>
    </row>
    <row r="280" spans="2:24">
      <c r="B280" s="9">
        <f t="shared" si="20"/>
        <v>0.27300000012730019</v>
      </c>
      <c r="C280" s="9">
        <f t="shared" si="17"/>
        <v>5.3117853946945248E-3</v>
      </c>
      <c r="D280" s="9">
        <f t="shared" si="18"/>
        <v>7.0285052677164714E-3</v>
      </c>
      <c r="E280" s="9">
        <f t="shared" si="19"/>
        <v>0.99297149473228352</v>
      </c>
      <c r="T280" s="9"/>
      <c r="U280" s="9"/>
      <c r="V280" s="9"/>
      <c r="W280" s="17"/>
      <c r="X280" s="9"/>
    </row>
    <row r="281" spans="2:24">
      <c r="B281" s="9">
        <f t="shared" si="20"/>
        <v>0.27400000012740017</v>
      </c>
      <c r="C281" s="9">
        <f t="shared" si="17"/>
        <v>5.3826283370398392E-3</v>
      </c>
      <c r="D281" s="9">
        <f t="shared" si="18"/>
        <v>7.1504571116223865E-3</v>
      </c>
      <c r="E281" s="9">
        <f t="shared" si="19"/>
        <v>0.99284954288837757</v>
      </c>
      <c r="T281" s="9"/>
      <c r="U281" s="9"/>
      <c r="V281" s="9"/>
      <c r="W281" s="17"/>
      <c r="X281" s="9"/>
    </row>
    <row r="282" spans="2:24">
      <c r="B282" s="9">
        <f t="shared" si="20"/>
        <v>0.27500000012750014</v>
      </c>
      <c r="C282" s="9">
        <f t="shared" si="17"/>
        <v>5.4541151573843623E-3</v>
      </c>
      <c r="D282" s="9">
        <f t="shared" si="18"/>
        <v>7.2740319987227766E-3</v>
      </c>
      <c r="E282" s="9">
        <f t="shared" si="19"/>
        <v>0.99272596800127721</v>
      </c>
      <c r="T282" s="9"/>
      <c r="U282" s="9"/>
      <c r="V282" s="9"/>
      <c r="W282" s="17"/>
      <c r="X282" s="9"/>
    </row>
    <row r="283" spans="2:24">
      <c r="B283" s="9">
        <f t="shared" si="20"/>
        <v>0.27600000012760012</v>
      </c>
      <c r="C283" s="9">
        <f t="shared" si="17"/>
        <v>5.5262485746059272E-3</v>
      </c>
      <c r="D283" s="9">
        <f t="shared" si="18"/>
        <v>7.3992446448879774E-3</v>
      </c>
      <c r="E283" s="9">
        <f t="shared" si="19"/>
        <v>0.99260075535511205</v>
      </c>
      <c r="T283" s="9"/>
      <c r="U283" s="9"/>
      <c r="V283" s="9"/>
      <c r="W283" s="17"/>
      <c r="X283" s="9"/>
    </row>
    <row r="284" spans="2:24">
      <c r="B284" s="9">
        <f t="shared" si="20"/>
        <v>0.2770000001277001</v>
      </c>
      <c r="C284" s="9">
        <f t="shared" si="17"/>
        <v>5.5990312957438348E-3</v>
      </c>
      <c r="D284" s="9">
        <f t="shared" si="18"/>
        <v>7.526109827862673E-3</v>
      </c>
      <c r="E284" s="9">
        <f t="shared" si="19"/>
        <v>0.99247389017213727</v>
      </c>
      <c r="T284" s="9"/>
      <c r="U284" s="9"/>
      <c r="V284" s="9"/>
      <c r="W284" s="17"/>
      <c r="X284" s="9"/>
    </row>
    <row r="285" spans="2:24">
      <c r="B285" s="9">
        <f t="shared" si="20"/>
        <v>0.27800000012780007</v>
      </c>
      <c r="C285" s="9">
        <f t="shared" si="17"/>
        <v>5.6724660158409919E-3</v>
      </c>
      <c r="D285" s="9">
        <f t="shared" si="18"/>
        <v>7.6546423869942037E-3</v>
      </c>
      <c r="E285" s="9">
        <f t="shared" si="19"/>
        <v>0.9923453576130058</v>
      </c>
      <c r="T285" s="9"/>
      <c r="U285" s="9"/>
      <c r="V285" s="9"/>
      <c r="W285" s="17"/>
      <c r="X285" s="9"/>
    </row>
    <row r="286" spans="2:24">
      <c r="B286" s="9">
        <f t="shared" si="20"/>
        <v>0.27900000012790005</v>
      </c>
      <c r="C286" s="9">
        <f t="shared" si="17"/>
        <v>5.7465554177860804E-3</v>
      </c>
      <c r="D286" s="9">
        <f t="shared" si="18"/>
        <v>7.7848572229570548E-3</v>
      </c>
      <c r="E286" s="9">
        <f t="shared" si="19"/>
        <v>0.99221514277704292</v>
      </c>
      <c r="T286" s="9"/>
      <c r="U286" s="9"/>
      <c r="V286" s="9"/>
      <c r="W286" s="17"/>
      <c r="X286" s="9"/>
    </row>
    <row r="287" spans="2:24">
      <c r="B287" s="9">
        <f t="shared" si="20"/>
        <v>0.28000000012800003</v>
      </c>
      <c r="C287" s="9">
        <f t="shared" si="17"/>
        <v>5.8213021721557068E-3</v>
      </c>
      <c r="D287" s="9">
        <f t="shared" si="18"/>
        <v>7.9167692974739749E-3</v>
      </c>
      <c r="E287" s="9">
        <f t="shared" si="19"/>
        <v>0.99208323070252602</v>
      </c>
      <c r="T287" s="9"/>
      <c r="U287" s="9"/>
      <c r="V287" s="9"/>
      <c r="W287" s="17"/>
      <c r="X287" s="9"/>
    </row>
    <row r="288" spans="2:24">
      <c r="B288" s="9">
        <f t="shared" si="20"/>
        <v>0.2810000001281</v>
      </c>
      <c r="C288" s="9">
        <f t="shared" si="17"/>
        <v>5.896708937056544E-3</v>
      </c>
      <c r="D288" s="9">
        <f t="shared" si="18"/>
        <v>8.0503936330332503E-3</v>
      </c>
      <c r="E288" s="9">
        <f t="shared" si="19"/>
        <v>0.99194960636696672</v>
      </c>
      <c r="T288" s="9"/>
      <c r="U288" s="9"/>
      <c r="V288" s="9"/>
      <c r="W288" s="17"/>
      <c r="X288" s="9"/>
    </row>
    <row r="289" spans="2:24">
      <c r="B289" s="9">
        <f t="shared" si="20"/>
        <v>0.28200000012819998</v>
      </c>
      <c r="C289" s="9">
        <f t="shared" si="17"/>
        <v>5.9727783579674974E-3</v>
      </c>
      <c r="D289" s="9">
        <f t="shared" si="18"/>
        <v>8.1857453126026065E-3</v>
      </c>
      <c r="E289" s="9">
        <f t="shared" si="19"/>
        <v>0.99181425468739737</v>
      </c>
      <c r="T289" s="9"/>
      <c r="U289" s="9"/>
      <c r="V289" s="9"/>
      <c r="W289" s="17"/>
      <c r="X289" s="9"/>
    </row>
    <row r="290" spans="2:24">
      <c r="B290" s="9">
        <f t="shared" si="20"/>
        <v>0.28300000012829996</v>
      </c>
      <c r="C290" s="9">
        <f t="shared" si="17"/>
        <v>6.0495130675818527E-3</v>
      </c>
      <c r="D290" s="9">
        <f t="shared" si="18"/>
        <v>8.3228394793393411E-3</v>
      </c>
      <c r="E290" s="9">
        <f t="shared" si="19"/>
        <v>0.99167716052066068</v>
      </c>
      <c r="T290" s="9"/>
      <c r="U290" s="9"/>
      <c r="V290" s="9"/>
      <c r="W290" s="17"/>
      <c r="X290" s="9"/>
    </row>
    <row r="291" spans="2:24">
      <c r="B291" s="9">
        <f t="shared" si="20"/>
        <v>0.28400000012839993</v>
      </c>
      <c r="C291" s="9">
        <f t="shared" si="17"/>
        <v>6.1269156856494254E-3</v>
      </c>
      <c r="D291" s="9">
        <f t="shared" si="18"/>
        <v>8.4616913362969802E-3</v>
      </c>
      <c r="E291" s="9">
        <f t="shared" si="19"/>
        <v>0.99153830866370307</v>
      </c>
      <c r="T291" s="9"/>
      <c r="U291" s="9"/>
      <c r="V291" s="9"/>
      <c r="W291" s="17"/>
      <c r="X291" s="9"/>
    </row>
    <row r="292" spans="2:24">
      <c r="B292" s="9">
        <f t="shared" si="20"/>
        <v>0.28500000012849991</v>
      </c>
      <c r="C292" s="9">
        <f t="shared" si="17"/>
        <v>6.2049888188187201E-3</v>
      </c>
      <c r="D292" s="9">
        <f t="shared" si="18"/>
        <v>8.6023161461282437E-3</v>
      </c>
      <c r="E292" s="9">
        <f t="shared" si="19"/>
        <v>0.99139768385387173</v>
      </c>
      <c r="T292" s="9"/>
      <c r="U292" s="9"/>
      <c r="V292" s="9"/>
      <c r="W292" s="17"/>
      <c r="X292" s="9"/>
    </row>
    <row r="293" spans="2:24">
      <c r="B293" s="9">
        <f t="shared" si="20"/>
        <v>0.28600000012859988</v>
      </c>
      <c r="C293" s="9">
        <f t="shared" si="17"/>
        <v>6.2837350604790813E-3</v>
      </c>
      <c r="D293" s="9">
        <f t="shared" si="18"/>
        <v>8.744729230784426E-3</v>
      </c>
      <c r="E293" s="9">
        <f t="shared" si="19"/>
        <v>0.9912552707692156</v>
      </c>
      <c r="T293" s="9"/>
      <c r="U293" s="9"/>
      <c r="V293" s="9"/>
      <c r="W293" s="17"/>
      <c r="X293" s="9"/>
    </row>
    <row r="294" spans="2:24">
      <c r="B294" s="9">
        <f t="shared" si="20"/>
        <v>0.28700000012869986</v>
      </c>
      <c r="C294" s="9">
        <f t="shared" si="17"/>
        <v>6.3631569906028402E-3</v>
      </c>
      <c r="D294" s="9">
        <f t="shared" si="18"/>
        <v>8.888945971211263E-3</v>
      </c>
      <c r="E294" s="9">
        <f t="shared" si="19"/>
        <v>0.99111105402878874</v>
      </c>
      <c r="T294" s="9"/>
      <c r="U294" s="9"/>
      <c r="V294" s="9"/>
      <c r="W294" s="17"/>
      <c r="X294" s="9"/>
    </row>
    <row r="295" spans="2:24">
      <c r="B295" s="9">
        <f t="shared" si="20"/>
        <v>0.28800000012879984</v>
      </c>
      <c r="C295" s="9">
        <f t="shared" si="17"/>
        <v>6.4432571755874716E-3</v>
      </c>
      <c r="D295" s="9">
        <f t="shared" si="18"/>
        <v>9.0349818070410357E-3</v>
      </c>
      <c r="E295" s="9">
        <f t="shared" si="19"/>
        <v>0.99096501819295901</v>
      </c>
      <c r="T295" s="9"/>
      <c r="U295" s="9"/>
      <c r="V295" s="9"/>
      <c r="W295" s="17"/>
      <c r="X295" s="9"/>
    </row>
    <row r="296" spans="2:24">
      <c r="B296" s="9">
        <f t="shared" si="20"/>
        <v>0.28900000012889981</v>
      </c>
      <c r="C296" s="9">
        <f t="shared" si="17"/>
        <v>6.5240381680977599E-3</v>
      </c>
      <c r="D296" s="9">
        <f t="shared" si="18"/>
        <v>9.1828522362812949E-3</v>
      </c>
      <c r="E296" s="9">
        <f t="shared" si="19"/>
        <v>0.99081714776371865</v>
      </c>
      <c r="T296" s="9"/>
      <c r="U296" s="9"/>
      <c r="V296" s="9"/>
      <c r="W296" s="17"/>
      <c r="X296" s="9"/>
    </row>
    <row r="297" spans="2:24">
      <c r="B297" s="9">
        <f t="shared" si="20"/>
        <v>0.29000000012899979</v>
      </c>
      <c r="C297" s="9">
        <f t="shared" si="17"/>
        <v>6.6055025069079237E-3</v>
      </c>
      <c r="D297" s="9">
        <f t="shared" si="18"/>
        <v>9.3325728149997265E-3</v>
      </c>
      <c r="E297" s="9">
        <f t="shared" si="19"/>
        <v>0.99066742718500023</v>
      </c>
      <c r="T297" s="9"/>
      <c r="U297" s="9"/>
      <c r="V297" s="9"/>
      <c r="W297" s="17"/>
      <c r="X297" s="9"/>
    </row>
    <row r="298" spans="2:24">
      <c r="B298" s="9">
        <f t="shared" si="20"/>
        <v>0.29100000012909977</v>
      </c>
      <c r="C298" s="9">
        <f t="shared" si="17"/>
        <v>6.6876527167437916E-3</v>
      </c>
      <c r="D298" s="9">
        <f t="shared" si="18"/>
        <v>9.4841591570056557E-3</v>
      </c>
      <c r="E298" s="9">
        <f t="shared" si="19"/>
        <v>0.99051584084299438</v>
      </c>
      <c r="T298" s="9"/>
      <c r="U298" s="9"/>
      <c r="V298" s="9"/>
      <c r="W298" s="17"/>
      <c r="X298" s="9"/>
    </row>
    <row r="299" spans="2:24">
      <c r="B299" s="9">
        <f t="shared" si="20"/>
        <v>0.29200000012919974</v>
      </c>
      <c r="C299" s="9">
        <f t="shared" si="17"/>
        <v>6.7704913081249492E-3</v>
      </c>
      <c r="D299" s="9">
        <f t="shared" si="18"/>
        <v>9.6376269335277844E-3</v>
      </c>
      <c r="E299" s="9">
        <f t="shared" si="19"/>
        <v>0.99036237306647223</v>
      </c>
      <c r="T299" s="9"/>
      <c r="U299" s="9"/>
      <c r="V299" s="9"/>
      <c r="W299" s="17"/>
      <c r="X299" s="9"/>
    </row>
    <row r="300" spans="2:24">
      <c r="B300" s="9">
        <f t="shared" si="20"/>
        <v>0.29300000012929972</v>
      </c>
      <c r="C300" s="9">
        <f t="shared" si="17"/>
        <v>6.8540207772068897E-3</v>
      </c>
      <c r="D300" s="9">
        <f t="shared" si="18"/>
        <v>9.7929918728884447E-3</v>
      </c>
      <c r="E300" s="9">
        <f t="shared" si="19"/>
        <v>0.9902070081271116</v>
      </c>
      <c r="T300" s="9"/>
      <c r="U300" s="9"/>
      <c r="V300" s="9"/>
      <c r="W300" s="17"/>
      <c r="X300" s="9"/>
    </row>
    <row r="301" spans="2:24">
      <c r="B301" s="9">
        <f t="shared" si="20"/>
        <v>0.2940000001293997</v>
      </c>
      <c r="C301" s="9">
        <f t="shared" si="17"/>
        <v>6.9382436056231664E-3</v>
      </c>
      <c r="D301" s="9">
        <f t="shared" si="18"/>
        <v>9.9502697601741262E-3</v>
      </c>
      <c r="E301" s="9">
        <f t="shared" si="19"/>
        <v>0.9900497302398259</v>
      </c>
      <c r="T301" s="9"/>
      <c r="U301" s="9"/>
      <c r="V301" s="9"/>
      <c r="W301" s="17"/>
      <c r="X301" s="9"/>
    </row>
    <row r="302" spans="2:24">
      <c r="B302" s="9">
        <f t="shared" si="20"/>
        <v>0.29500000012949967</v>
      </c>
      <c r="C302" s="9">
        <f t="shared" si="17"/>
        <v>7.0231622603275463E-3</v>
      </c>
      <c r="D302" s="9">
        <f t="shared" si="18"/>
        <v>1.0109476436902555E-2</v>
      </c>
      <c r="E302" s="9">
        <f t="shared" si="19"/>
        <v>0.98989052356309748</v>
      </c>
      <c r="T302" s="9"/>
      <c r="U302" s="9"/>
      <c r="V302" s="9"/>
      <c r="W302" s="17"/>
      <c r="X302" s="9"/>
    </row>
    <row r="303" spans="2:24">
      <c r="B303" s="9">
        <f t="shared" si="20"/>
        <v>0.29600000012959965</v>
      </c>
      <c r="C303" s="9">
        <f t="shared" si="17"/>
        <v>7.1087791934361672E-3</v>
      </c>
      <c r="D303" s="9">
        <f t="shared" si="18"/>
        <v>1.0270627800686041E-2</v>
      </c>
      <c r="E303" s="9">
        <f t="shared" si="19"/>
        <v>0.98972937219931401</v>
      </c>
      <c r="T303" s="9"/>
      <c r="U303" s="9"/>
      <c r="V303" s="9"/>
      <c r="W303" s="17"/>
      <c r="X303" s="9"/>
    </row>
    <row r="304" spans="2:24">
      <c r="B304" s="9">
        <f t="shared" si="20"/>
        <v>0.29700000012969963</v>
      </c>
      <c r="C304" s="9">
        <f t="shared" si="17"/>
        <v>7.1950968420696863E-3</v>
      </c>
      <c r="D304" s="9">
        <f t="shared" si="18"/>
        <v>1.0433739804891318E-2</v>
      </c>
      <c r="E304" s="9">
        <f t="shared" si="19"/>
        <v>0.98956626019510874</v>
      </c>
      <c r="T304" s="9"/>
      <c r="U304" s="9"/>
      <c r="V304" s="9"/>
      <c r="W304" s="17"/>
      <c r="X304" s="9"/>
    </row>
    <row r="305" spans="2:24">
      <c r="B305" s="9">
        <f t="shared" si="20"/>
        <v>0.2980000001297996</v>
      </c>
      <c r="C305" s="9">
        <f t="shared" si="17"/>
        <v>7.2821176281954282E-3</v>
      </c>
      <c r="D305" s="9">
        <f t="shared" si="18"/>
        <v>1.0598828458295658E-2</v>
      </c>
      <c r="E305" s="9">
        <f t="shared" si="19"/>
        <v>0.98940117154170437</v>
      </c>
      <c r="T305" s="9"/>
      <c r="U305" s="9"/>
      <c r="V305" s="9"/>
      <c r="W305" s="17"/>
      <c r="X305" s="9"/>
    </row>
    <row r="306" spans="2:24">
      <c r="B306" s="9">
        <f t="shared" si="20"/>
        <v>0.29900000012989958</v>
      </c>
      <c r="C306" s="9">
        <f t="shared" si="17"/>
        <v>7.3698439584695503E-3</v>
      </c>
      <c r="D306" s="9">
        <f t="shared" si="18"/>
        <v>1.0765909824739611E-2</v>
      </c>
      <c r="E306" s="9">
        <f t="shared" si="19"/>
        <v>0.98923409017526043</v>
      </c>
      <c r="T306" s="9"/>
      <c r="U306" s="9"/>
      <c r="V306" s="9"/>
      <c r="W306" s="17"/>
      <c r="X306" s="9"/>
    </row>
    <row r="307" spans="2:24">
      <c r="B307" s="9">
        <f t="shared" si="20"/>
        <v>0.30000000012999956</v>
      </c>
      <c r="C307" s="9">
        <f t="shared" si="17"/>
        <v>7.4582782240791784E-3</v>
      </c>
      <c r="D307" s="9">
        <f t="shared" si="18"/>
        <v>1.0935000022775863E-2</v>
      </c>
      <c r="E307" s="9">
        <f t="shared" si="19"/>
        <v>0.98906499997722419</v>
      </c>
      <c r="T307" s="9"/>
      <c r="U307" s="9"/>
      <c r="V307" s="9"/>
      <c r="W307" s="17"/>
      <c r="X307" s="9"/>
    </row>
    <row r="308" spans="2:24">
      <c r="B308" s="9">
        <f t="shared" si="20"/>
        <v>0.30100000013009953</v>
      </c>
      <c r="C308" s="9">
        <f t="shared" si="17"/>
        <v>7.5474228005845863E-3</v>
      </c>
      <c r="D308" s="9">
        <f t="shared" si="18"/>
        <v>1.1106115225314753E-2</v>
      </c>
      <c r="E308" s="9">
        <f t="shared" si="19"/>
        <v>0.98889388477468521</v>
      </c>
      <c r="T308" s="9"/>
      <c r="U308" s="9"/>
      <c r="V308" s="9"/>
      <c r="W308" s="17"/>
      <c r="X308" s="9"/>
    </row>
    <row r="309" spans="2:24">
      <c r="B309" s="9">
        <f t="shared" si="20"/>
        <v>0.30200000013019951</v>
      </c>
      <c r="C309" s="9">
        <f t="shared" si="17"/>
        <v>7.6372800477613138E-3</v>
      </c>
      <c r="D309" s="9">
        <f t="shared" si="18"/>
        <v>1.1279271659265972E-2</v>
      </c>
      <c r="E309" s="9">
        <f t="shared" si="19"/>
        <v>0.98872072834073399</v>
      </c>
      <c r="T309" s="9"/>
      <c r="U309" s="9"/>
      <c r="V309" s="9"/>
      <c r="W309" s="17"/>
      <c r="X309" s="9"/>
    </row>
    <row r="310" spans="2:24">
      <c r="B310" s="9">
        <f t="shared" si="20"/>
        <v>0.30300000013029948</v>
      </c>
      <c r="C310" s="9">
        <f t="shared" si="17"/>
        <v>7.7278523094423505E-3</v>
      </c>
      <c r="D310" s="9">
        <f t="shared" si="18"/>
        <v>1.1454485605176827E-2</v>
      </c>
      <c r="E310" s="9">
        <f t="shared" si="19"/>
        <v>0.98854551439482319</v>
      </c>
      <c r="T310" s="9"/>
      <c r="U310" s="9"/>
      <c r="V310" s="9"/>
      <c r="W310" s="17"/>
      <c r="X310" s="9"/>
    </row>
    <row r="311" spans="2:24">
      <c r="B311" s="9">
        <f t="shared" si="20"/>
        <v>0.30400000013039946</v>
      </c>
      <c r="C311" s="9">
        <f t="shared" si="17"/>
        <v>7.8191419133602676E-3</v>
      </c>
      <c r="D311" s="9">
        <f t="shared" si="18"/>
        <v>1.1631773396866855E-2</v>
      </c>
      <c r="E311" s="9">
        <f t="shared" si="19"/>
        <v>0.98836822660313317</v>
      </c>
      <c r="T311" s="9"/>
      <c r="U311" s="9"/>
      <c r="V311" s="9"/>
      <c r="W311" s="17"/>
      <c r="X311" s="9"/>
    </row>
    <row r="312" spans="2:24">
      <c r="B312" s="9">
        <f t="shared" si="20"/>
        <v>0.30500000013049944</v>
      </c>
      <c r="C312" s="9">
        <f t="shared" si="17"/>
        <v>7.9111511709893858E-3</v>
      </c>
      <c r="D312" s="9">
        <f t="shared" si="18"/>
        <v>1.181115142105878E-2</v>
      </c>
      <c r="E312" s="9">
        <f t="shared" si="19"/>
        <v>0.98818884857894118</v>
      </c>
      <c r="T312" s="9"/>
      <c r="U312" s="9"/>
      <c r="V312" s="9"/>
      <c r="W312" s="17"/>
      <c r="X312" s="9"/>
    </row>
    <row r="313" spans="2:24">
      <c r="B313" s="9">
        <f t="shared" si="20"/>
        <v>0.30600000013059941</v>
      </c>
      <c r="C313" s="9">
        <f t="shared" si="17"/>
        <v>8.0038823773879181E-3</v>
      </c>
      <c r="D313" s="9">
        <f t="shared" si="18"/>
        <v>1.1992636117005868E-2</v>
      </c>
      <c r="E313" s="9">
        <f t="shared" si="19"/>
        <v>0.98800736388299415</v>
      </c>
      <c r="T313" s="9"/>
      <c r="U313" s="9"/>
      <c r="V313" s="9"/>
      <c r="W313" s="17"/>
      <c r="X313" s="9"/>
    </row>
    <row r="314" spans="2:24">
      <c r="B314" s="9">
        <f t="shared" si="20"/>
        <v>0.30700000013069939</v>
      </c>
      <c r="C314" s="9">
        <f t="shared" si="17"/>
        <v>8.0973378110401253E-3</v>
      </c>
      <c r="D314" s="9">
        <f t="shared" si="18"/>
        <v>1.2176243976115844E-2</v>
      </c>
      <c r="E314" s="9">
        <f t="shared" si="19"/>
        <v>0.98782375602388417</v>
      </c>
      <c r="T314" s="9"/>
      <c r="U314" s="9"/>
      <c r="V314" s="9"/>
      <c r="W314" s="17"/>
      <c r="X314" s="9"/>
    </row>
    <row r="315" spans="2:24">
      <c r="B315" s="9">
        <f t="shared" si="20"/>
        <v>0.30800000013079937</v>
      </c>
      <c r="C315" s="9">
        <f t="shared" si="17"/>
        <v>8.1915197336984696E-3</v>
      </c>
      <c r="D315" s="9">
        <f t="shared" si="18"/>
        <v>1.2361991541571058E-2</v>
      </c>
      <c r="E315" s="9">
        <f t="shared" si="19"/>
        <v>0.98763800845842897</v>
      </c>
      <c r="T315" s="9"/>
      <c r="U315" s="9"/>
      <c r="V315" s="9"/>
      <c r="W315" s="17"/>
      <c r="X315" s="9"/>
    </row>
    <row r="316" spans="2:24">
      <c r="B316" s="9">
        <f t="shared" si="20"/>
        <v>0.30900000013089934</v>
      </c>
      <c r="C316" s="9">
        <f t="shared" si="17"/>
        <v>8.2864303902257692E-3</v>
      </c>
      <c r="D316" s="9">
        <f t="shared" si="18"/>
        <v>1.2549895407944994E-2</v>
      </c>
      <c r="E316" s="9">
        <f t="shared" si="19"/>
        <v>0.98745010459205496</v>
      </c>
      <c r="T316" s="9"/>
      <c r="U316" s="9"/>
      <c r="V316" s="9"/>
      <c r="W316" s="17"/>
      <c r="X316" s="9"/>
    </row>
    <row r="317" spans="2:24">
      <c r="B317" s="9">
        <f t="shared" si="20"/>
        <v>0.31000000013099932</v>
      </c>
      <c r="C317" s="9">
        <f t="shared" si="17"/>
        <v>8.3820720084373471E-3</v>
      </c>
      <c r="D317" s="9">
        <f t="shared" si="18"/>
        <v>1.2739972220815358E-2</v>
      </c>
      <c r="E317" s="9">
        <f t="shared" si="19"/>
        <v>0.98726002777918465</v>
      </c>
      <c r="T317" s="9"/>
      <c r="U317" s="9"/>
      <c r="V317" s="9"/>
      <c r="W317" s="17"/>
      <c r="X317" s="9"/>
    </row>
    <row r="318" spans="2:24">
      <c r="B318" s="9">
        <f t="shared" si="20"/>
        <v>0.3110000001310993</v>
      </c>
      <c r="C318" s="9">
        <f t="shared" si="17"/>
        <v>8.478446798943183E-3</v>
      </c>
      <c r="D318" s="9">
        <f t="shared" si="18"/>
        <v>1.293223867637347E-2</v>
      </c>
      <c r="E318" s="9">
        <f t="shared" si="19"/>
        <v>0.9870677613236265</v>
      </c>
      <c r="T318" s="9"/>
      <c r="U318" s="9"/>
      <c r="V318" s="9"/>
      <c r="W318" s="17"/>
      <c r="X318" s="9"/>
    </row>
    <row r="319" spans="2:24">
      <c r="B319" s="9">
        <f t="shared" si="20"/>
        <v>0.31200000013119927</v>
      </c>
      <c r="C319" s="9">
        <f t="shared" si="17"/>
        <v>8.5755569549900816E-3</v>
      </c>
      <c r="D319" s="9">
        <f t="shared" si="18"/>
        <v>1.312671152103006E-2</v>
      </c>
      <c r="E319" s="9">
        <f t="shared" si="19"/>
        <v>0.98687328847896993</v>
      </c>
      <c r="T319" s="9"/>
      <c r="U319" s="9"/>
      <c r="V319" s="9"/>
      <c r="W319" s="17"/>
      <c r="X319" s="9"/>
    </row>
    <row r="320" spans="2:24">
      <c r="B320" s="9">
        <f t="shared" si="20"/>
        <v>0.31300000013129925</v>
      </c>
      <c r="C320" s="9">
        <f t="shared" si="17"/>
        <v>8.6734046523037987E-3</v>
      </c>
      <c r="D320" s="9">
        <f t="shared" si="18"/>
        <v>1.3323407551017432E-2</v>
      </c>
      <c r="E320" s="9">
        <f t="shared" si="19"/>
        <v>0.98667659244898254</v>
      </c>
      <c r="T320" s="9"/>
      <c r="U320" s="9"/>
      <c r="V320" s="9"/>
      <c r="W320" s="17"/>
      <c r="X320" s="9"/>
    </row>
    <row r="321" spans="2:24">
      <c r="B321" s="9">
        <f t="shared" si="20"/>
        <v>0.31400000013139923</v>
      </c>
      <c r="C321" s="9">
        <f t="shared" si="17"/>
        <v>8.771992048931216E-3</v>
      </c>
      <c r="D321" s="9">
        <f t="shared" si="18"/>
        <v>1.3522343611988077E-2</v>
      </c>
      <c r="E321" s="9">
        <f t="shared" si="19"/>
        <v>0.98647765638801188</v>
      </c>
      <c r="T321" s="9"/>
      <c r="U321" s="9"/>
      <c r="V321" s="9"/>
      <c r="W321" s="17"/>
      <c r="X321" s="9"/>
    </row>
    <row r="322" spans="2:24">
      <c r="B322" s="9">
        <f t="shared" si="20"/>
        <v>0.3150000001314992</v>
      </c>
      <c r="C322" s="9">
        <f t="shared" si="17"/>
        <v>8.8713212850824816E-3</v>
      </c>
      <c r="D322" s="9">
        <f t="shared" si="18"/>
        <v>1.372353659860974E-2</v>
      </c>
      <c r="E322" s="9">
        <f t="shared" si="19"/>
        <v>0.9862764634013903</v>
      </c>
      <c r="T322" s="9"/>
      <c r="U322" s="9"/>
      <c r="V322" s="9"/>
      <c r="W322" s="17"/>
      <c r="X322" s="9"/>
    </row>
    <row r="323" spans="2:24">
      <c r="B323" s="9">
        <f t="shared" si="20"/>
        <v>0.31600000013159918</v>
      </c>
      <c r="C323" s="9">
        <f t="shared" si="17"/>
        <v>8.9713944829731707E-3</v>
      </c>
      <c r="D323" s="9">
        <f t="shared" si="18"/>
        <v>1.3927003454156688E-2</v>
      </c>
      <c r="E323" s="9">
        <f t="shared" si="19"/>
        <v>0.98607299654584335</v>
      </c>
      <c r="T323" s="9"/>
      <c r="U323" s="9"/>
      <c r="V323" s="9"/>
      <c r="W323" s="17"/>
      <c r="X323" s="9"/>
    </row>
    <row r="324" spans="2:24">
      <c r="B324" s="9">
        <f t="shared" si="20"/>
        <v>0.31700000013169916</v>
      </c>
      <c r="C324" s="9">
        <f t="shared" si="17"/>
        <v>9.0722137466664396E-3</v>
      </c>
      <c r="D324" s="9">
        <f t="shared" si="18"/>
        <v>1.4132761170097671E-2</v>
      </c>
      <c r="E324" s="9">
        <f t="shared" si="19"/>
        <v>0.98586723882990235</v>
      </c>
      <c r="T324" s="9"/>
      <c r="U324" s="9"/>
      <c r="V324" s="9"/>
      <c r="W324" s="17"/>
      <c r="X324" s="9"/>
    </row>
    <row r="325" spans="2:24">
      <c r="B325" s="9">
        <f t="shared" si="20"/>
        <v>0.31800000013179913</v>
      </c>
      <c r="C325" s="9">
        <f t="shared" si="17"/>
        <v>9.1737811619151659E-3</v>
      </c>
      <c r="D325" s="9">
        <f t="shared" si="18"/>
        <v>1.4340826785680022E-2</v>
      </c>
      <c r="E325" s="9">
        <f t="shared" si="19"/>
        <v>0.98565917321431995</v>
      </c>
      <c r="T325" s="9"/>
      <c r="U325" s="9"/>
      <c r="V325" s="9"/>
      <c r="W325" s="17"/>
      <c r="X325" s="9"/>
    </row>
    <row r="326" spans="2:24">
      <c r="B326" s="9">
        <f t="shared" si="20"/>
        <v>0.31900000013189911</v>
      </c>
      <c r="C326" s="9">
        <f t="shared" si="17"/>
        <v>9.2760987960041168E-3</v>
      </c>
      <c r="D326" s="9">
        <f t="shared" si="18"/>
        <v>1.4551217387510187E-2</v>
      </c>
      <c r="E326" s="9">
        <f t="shared" si="19"/>
        <v>0.9854487826124898</v>
      </c>
      <c r="T326" s="9"/>
      <c r="U326" s="9"/>
      <c r="V326" s="9"/>
      <c r="W326" s="17"/>
      <c r="X326" s="9"/>
    </row>
    <row r="327" spans="2:24">
      <c r="B327" s="9">
        <f t="shared" si="20"/>
        <v>0.32000000013199908</v>
      </c>
      <c r="C327" s="9">
        <f t="shared" si="17"/>
        <v>9.3791686975920868E-3</v>
      </c>
      <c r="D327" s="9">
        <f t="shared" si="18"/>
        <v>1.4763950109130924E-2</v>
      </c>
      <c r="E327" s="9">
        <f t="shared" si="19"/>
        <v>0.9852360498908691</v>
      </c>
      <c r="T327" s="9"/>
      <c r="U327" s="9"/>
      <c r="V327" s="9"/>
      <c r="W327" s="17"/>
      <c r="X327" s="9"/>
    </row>
    <row r="328" spans="2:24">
      <c r="B328" s="9">
        <f t="shared" si="20"/>
        <v>0.32100000013209906</v>
      </c>
      <c r="C328" s="9">
        <f t="shared" ref="C328:C391" si="21">IFERROR((B328^($B$3-1)*(1-B328)^($B$4-1))*(EXP(GAMMALN($B$3+$B$4)/(EXP(GAMMALN($B$3))*EXP(GAMMALN($B$4))))),0)</f>
        <v>9.4829928965540662E-3</v>
      </c>
      <c r="D328" s="9">
        <f t="shared" ref="D328:D391" si="22">BETADIST(B328,$B$3,$B$4)</f>
        <v>1.4979042130594561E-2</v>
      </c>
      <c r="E328" s="9">
        <f t="shared" ref="E328:E391" si="23">1-D328</f>
        <v>0.98502095786940547</v>
      </c>
      <c r="T328" s="9"/>
      <c r="U328" s="9"/>
      <c r="V328" s="9"/>
      <c r="W328" s="17"/>
      <c r="X328" s="9"/>
    </row>
    <row r="329" spans="2:24">
      <c r="B329" s="9">
        <f t="shared" ref="B329:B392" si="24">B328+($B$7+$B$1007)/1000</f>
        <v>0.32200000013219904</v>
      </c>
      <c r="C329" s="9">
        <f t="shared" si="21"/>
        <v>9.587573403823383E-3</v>
      </c>
      <c r="D329" s="9">
        <f t="shared" si="22"/>
        <v>1.519651067803276E-2</v>
      </c>
      <c r="E329" s="9">
        <f t="shared" si="23"/>
        <v>0.98480348932196726</v>
      </c>
      <c r="T329" s="9"/>
      <c r="U329" s="9"/>
      <c r="V329" s="9"/>
      <c r="W329" s="17"/>
      <c r="X329" s="9"/>
    </row>
    <row r="330" spans="2:24">
      <c r="B330" s="9">
        <f t="shared" si="24"/>
        <v>0.32300000013229901</v>
      </c>
      <c r="C330" s="9">
        <f t="shared" si="21"/>
        <v>9.6929122112338617E-3</v>
      </c>
      <c r="D330" s="9">
        <f t="shared" si="22"/>
        <v>1.5416373023222865E-2</v>
      </c>
      <c r="E330" s="9">
        <f t="shared" si="23"/>
        <v>0.98458362697677715</v>
      </c>
      <c r="T330" s="9"/>
      <c r="U330" s="9"/>
      <c r="V330" s="9"/>
      <c r="W330" s="17"/>
      <c r="X330" s="9"/>
    </row>
    <row r="331" spans="2:24">
      <c r="B331" s="9">
        <f t="shared" si="24"/>
        <v>0.32400000013239899</v>
      </c>
      <c r="C331" s="9">
        <f t="shared" si="21"/>
        <v>9.7990112913619639E-3</v>
      </c>
      <c r="D331" s="9">
        <f t="shared" si="22"/>
        <v>1.563864648315037E-2</v>
      </c>
      <c r="E331" s="9">
        <f t="shared" si="23"/>
        <v>0.98436135351684961</v>
      </c>
      <c r="T331" s="9"/>
      <c r="U331" s="9"/>
      <c r="V331" s="9"/>
      <c r="W331" s="17"/>
      <c r="X331" s="9"/>
    </row>
    <row r="332" spans="2:24">
      <c r="B332" s="9">
        <f t="shared" si="24"/>
        <v>0.32500000013249897</v>
      </c>
      <c r="C332" s="9">
        <f t="shared" si="21"/>
        <v>9.9058725973689664E-3</v>
      </c>
      <c r="D332" s="9">
        <f t="shared" si="22"/>
        <v>1.5863348419568019E-2</v>
      </c>
      <c r="E332" s="9">
        <f t="shared" si="23"/>
        <v>0.98413665158043195</v>
      </c>
      <c r="T332" s="9"/>
      <c r="U332" s="9"/>
      <c r="V332" s="9"/>
      <c r="W332" s="17"/>
      <c r="X332" s="9"/>
    </row>
    <row r="333" spans="2:24">
      <c r="B333" s="9">
        <f t="shared" si="24"/>
        <v>0.32600000013259894</v>
      </c>
      <c r="C333" s="9">
        <f t="shared" si="21"/>
        <v>1.0013498062843086E-2</v>
      </c>
      <c r="D333" s="9">
        <f t="shared" si="22"/>
        <v>1.6090496238551105E-2</v>
      </c>
      <c r="E333" s="9">
        <f t="shared" si="23"/>
        <v>0.98390950376144892</v>
      </c>
      <c r="T333" s="9"/>
      <c r="U333" s="9"/>
      <c r="V333" s="9"/>
      <c r="W333" s="17"/>
      <c r="X333" s="9"/>
    </row>
    <row r="334" spans="2:24">
      <c r="B334" s="9">
        <f t="shared" si="24"/>
        <v>0.32700000013269892</v>
      </c>
      <c r="C334" s="9">
        <f t="shared" si="21"/>
        <v>1.0121889601641652E-2</v>
      </c>
      <c r="D334" s="9">
        <f t="shared" si="22"/>
        <v>1.6320107390049333E-2</v>
      </c>
      <c r="E334" s="9">
        <f t="shared" si="23"/>
        <v>0.9836798926099507</v>
      </c>
      <c r="T334" s="9"/>
      <c r="U334" s="9"/>
      <c r="V334" s="9"/>
      <c r="W334" s="17"/>
      <c r="X334" s="9"/>
    </row>
    <row r="335" spans="2:24">
      <c r="B335" s="9">
        <f t="shared" si="24"/>
        <v>0.3280000001327989</v>
      </c>
      <c r="C335" s="9">
        <f t="shared" si="21"/>
        <v>1.0231049107733243E-2</v>
      </c>
      <c r="D335" s="9">
        <f t="shared" si="22"/>
        <v>1.6552199367435034E-2</v>
      </c>
      <c r="E335" s="9">
        <f t="shared" si="23"/>
        <v>0.98344780063256498</v>
      </c>
      <c r="T335" s="9"/>
      <c r="U335" s="9"/>
      <c r="V335" s="9"/>
      <c r="W335" s="17"/>
      <c r="X335" s="9"/>
    </row>
    <row r="336" spans="2:24">
      <c r="B336" s="9">
        <f t="shared" si="24"/>
        <v>0.32900000013289887</v>
      </c>
      <c r="C336" s="9">
        <f t="shared" si="21"/>
        <v>1.0340978455039859E-2</v>
      </c>
      <c r="D336" s="9">
        <f t="shared" si="22"/>
        <v>1.6786789707047695E-2</v>
      </c>
      <c r="E336" s="9">
        <f t="shared" si="23"/>
        <v>0.98321321029295228</v>
      </c>
      <c r="T336" s="9"/>
      <c r="U336" s="9"/>
      <c r="V336" s="9"/>
      <c r="W336" s="17"/>
      <c r="X336" s="9"/>
    </row>
    <row r="337" spans="2:24">
      <c r="B337" s="9">
        <f t="shared" si="24"/>
        <v>0.33000000013299885</v>
      </c>
      <c r="C337" s="9">
        <f t="shared" si="21"/>
        <v>1.045167949727906E-2</v>
      </c>
      <c r="D337" s="9">
        <f t="shared" si="22"/>
        <v>1.702389598773504E-2</v>
      </c>
      <c r="E337" s="9">
        <f t="shared" si="23"/>
        <v>0.98297610401226498</v>
      </c>
      <c r="T337" s="9"/>
      <c r="U337" s="9"/>
      <c r="V337" s="9"/>
      <c r="W337" s="17"/>
      <c r="X337" s="9"/>
    </row>
    <row r="338" spans="2:24">
      <c r="B338" s="9">
        <f t="shared" si="24"/>
        <v>0.33100000013309883</v>
      </c>
      <c r="C338" s="9">
        <f t="shared" si="21"/>
        <v>1.0563154067806118E-2</v>
      </c>
      <c r="D338" s="9">
        <f t="shared" si="22"/>
        <v>1.7263535830390385E-2</v>
      </c>
      <c r="E338" s="9">
        <f t="shared" si="23"/>
        <v>0.98273646416960958</v>
      </c>
      <c r="T338" s="9"/>
      <c r="U338" s="9"/>
      <c r="V338" s="9"/>
      <c r="W338" s="17"/>
      <c r="X338" s="9"/>
    </row>
    <row r="339" spans="2:24">
      <c r="B339" s="9">
        <f t="shared" si="24"/>
        <v>0.3320000001331988</v>
      </c>
      <c r="C339" s="9">
        <f t="shared" si="21"/>
        <v>1.0675403979456174E-2</v>
      </c>
      <c r="D339" s="9">
        <f t="shared" si="22"/>
        <v>1.7505726897486442E-2</v>
      </c>
      <c r="E339" s="9">
        <f t="shared" si="23"/>
        <v>0.98249427310251358</v>
      </c>
      <c r="T339" s="9"/>
      <c r="U339" s="9"/>
      <c r="V339" s="9"/>
      <c r="W339" s="17"/>
      <c r="X339" s="9"/>
    </row>
    <row r="340" spans="2:24">
      <c r="B340" s="9">
        <f t="shared" si="24"/>
        <v>0.33300000013329878</v>
      </c>
      <c r="C340" s="9">
        <f t="shared" si="21"/>
        <v>1.0788431024386405E-2</v>
      </c>
      <c r="D340" s="9">
        <f t="shared" si="22"/>
        <v>1.775048689260551E-2</v>
      </c>
      <c r="E340" s="9">
        <f t="shared" si="23"/>
        <v>0.9822495131073945</v>
      </c>
      <c r="T340" s="9"/>
      <c r="U340" s="9"/>
      <c r="V340" s="9"/>
      <c r="W340" s="17"/>
      <c r="X340" s="9"/>
    </row>
    <row r="341" spans="2:24">
      <c r="B341" s="9">
        <f t="shared" si="24"/>
        <v>0.33400000013339876</v>
      </c>
      <c r="C341" s="9">
        <f t="shared" si="21"/>
        <v>1.0902236973918148E-2</v>
      </c>
      <c r="D341" s="9">
        <f t="shared" si="22"/>
        <v>1.7997833559966103E-2</v>
      </c>
      <c r="E341" s="9">
        <f t="shared" si="23"/>
        <v>0.98200216644003391</v>
      </c>
      <c r="T341" s="9"/>
      <c r="U341" s="9"/>
      <c r="V341" s="9"/>
      <c r="W341" s="17"/>
      <c r="X341" s="9"/>
    </row>
    <row r="342" spans="2:24">
      <c r="B342" s="9">
        <f t="shared" si="24"/>
        <v>0.33500000013349873</v>
      </c>
      <c r="C342" s="9">
        <f t="shared" si="21"/>
        <v>1.1016823578379072E-2</v>
      </c>
      <c r="D342" s="9">
        <f t="shared" si="22"/>
        <v>1.8247784683945945E-2</v>
      </c>
      <c r="E342" s="9">
        <f t="shared" si="23"/>
        <v>0.98175221531605406</v>
      </c>
      <c r="T342" s="9"/>
      <c r="U342" s="9"/>
      <c r="V342" s="9"/>
      <c r="W342" s="17"/>
      <c r="X342" s="9"/>
    </row>
    <row r="343" spans="2:24">
      <c r="B343" s="9">
        <f t="shared" si="24"/>
        <v>0.33600000013359871</v>
      </c>
      <c r="C343" s="9">
        <f t="shared" si="21"/>
        <v>1.113219256694533E-2</v>
      </c>
      <c r="D343" s="9">
        <f t="shared" si="22"/>
        <v>1.8500358088601364E-2</v>
      </c>
      <c r="E343" s="9">
        <f t="shared" si="23"/>
        <v>0.9814996419113986</v>
      </c>
      <c r="T343" s="9"/>
      <c r="U343" s="9"/>
      <c r="V343" s="9"/>
      <c r="W343" s="17"/>
      <c r="X343" s="9"/>
    </row>
    <row r="344" spans="2:24">
      <c r="B344" s="9">
        <f t="shared" si="24"/>
        <v>0.33700000013369869</v>
      </c>
      <c r="C344" s="9">
        <f t="shared" si="21"/>
        <v>1.1248345647483709E-2</v>
      </c>
      <c r="D344" s="9">
        <f t="shared" si="22"/>
        <v>1.8755571637183034E-2</v>
      </c>
      <c r="E344" s="9">
        <f t="shared" si="23"/>
        <v>0.981244428362817</v>
      </c>
      <c r="T344" s="9"/>
      <c r="U344" s="9"/>
      <c r="V344" s="9"/>
      <c r="W344" s="17"/>
      <c r="X344" s="9"/>
    </row>
    <row r="345" spans="2:24">
      <c r="B345" s="9">
        <f t="shared" si="24"/>
        <v>0.33800000013379866</v>
      </c>
      <c r="C345" s="9">
        <f t="shared" si="21"/>
        <v>1.1365284506393774E-2</v>
      </c>
      <c r="D345" s="9">
        <f t="shared" si="22"/>
        <v>1.9013443231648296E-2</v>
      </c>
      <c r="E345" s="9">
        <f t="shared" si="23"/>
        <v>0.98098655676835167</v>
      </c>
      <c r="T345" s="9"/>
      <c r="U345" s="9"/>
      <c r="V345" s="9"/>
      <c r="W345" s="17"/>
      <c r="X345" s="9"/>
    </row>
    <row r="346" spans="2:24">
      <c r="B346" s="9">
        <f t="shared" si="24"/>
        <v>0.33900000013389864</v>
      </c>
      <c r="C346" s="9">
        <f t="shared" si="21"/>
        <v>1.1483010808450041E-2</v>
      </c>
      <c r="D346" s="9">
        <f t="shared" si="22"/>
        <v>1.9273990812169635E-2</v>
      </c>
      <c r="E346" s="9">
        <f t="shared" si="23"/>
        <v>0.98072600918783037</v>
      </c>
      <c r="T346" s="9"/>
      <c r="U346" s="9"/>
      <c r="V346" s="9"/>
      <c r="W346" s="17"/>
      <c r="X346" s="9"/>
    </row>
    <row r="347" spans="2:24">
      <c r="B347" s="9">
        <f t="shared" si="24"/>
        <v>0.34000000013399861</v>
      </c>
      <c r="C347" s="9">
        <f t="shared" si="21"/>
        <v>1.1601526196644108E-2</v>
      </c>
      <c r="D347" s="9">
        <f t="shared" si="22"/>
        <v>1.9537232356639768E-2</v>
      </c>
      <c r="E347" s="9">
        <f t="shared" si="23"/>
        <v>0.98046276764336027</v>
      </c>
      <c r="T347" s="9"/>
      <c r="U347" s="9"/>
      <c r="V347" s="9"/>
      <c r="W347" s="17"/>
      <c r="X347" s="9"/>
    </row>
    <row r="348" spans="2:24">
      <c r="B348" s="9">
        <f t="shared" si="24"/>
        <v>0.34100000013409859</v>
      </c>
      <c r="C348" s="9">
        <f t="shared" si="21"/>
        <v>1.1720832292026834E-2</v>
      </c>
      <c r="D348" s="9">
        <f t="shared" si="22"/>
        <v>1.9803185880173005E-2</v>
      </c>
      <c r="E348" s="9">
        <f t="shared" si="23"/>
        <v>0.98019681411982695</v>
      </c>
      <c r="T348" s="9"/>
      <c r="U348" s="9"/>
      <c r="V348" s="9"/>
      <c r="W348" s="17"/>
      <c r="X348" s="9"/>
    </row>
    <row r="349" spans="2:24">
      <c r="B349" s="9">
        <f t="shared" si="24"/>
        <v>0.34200000013419857</v>
      </c>
      <c r="C349" s="9">
        <f t="shared" si="21"/>
        <v>1.1840930693550451E-2</v>
      </c>
      <c r="D349" s="9">
        <f t="shared" si="22"/>
        <v>2.0071869434603113E-2</v>
      </c>
      <c r="E349" s="9">
        <f t="shared" si="23"/>
        <v>0.97992813056539685</v>
      </c>
      <c r="T349" s="9"/>
      <c r="U349" s="9"/>
      <c r="V349" s="9"/>
      <c r="W349" s="17"/>
      <c r="X349" s="9"/>
    </row>
    <row r="350" spans="2:24">
      <c r="B350" s="9">
        <f t="shared" si="24"/>
        <v>0.34300000013429854</v>
      </c>
      <c r="C350" s="9">
        <f t="shared" si="21"/>
        <v>1.1961822977910758E-2</v>
      </c>
      <c r="D350" s="9">
        <f t="shared" si="22"/>
        <v>2.0343301107977319E-2</v>
      </c>
      <c r="E350" s="9">
        <f t="shared" si="23"/>
        <v>0.97965669889202267</v>
      </c>
      <c r="T350" s="9"/>
      <c r="U350" s="9"/>
      <c r="V350" s="9"/>
      <c r="W350" s="17"/>
      <c r="X350" s="9"/>
    </row>
    <row r="351" spans="2:24">
      <c r="B351" s="9">
        <f t="shared" si="24"/>
        <v>0.34400000013439852</v>
      </c>
      <c r="C351" s="9">
        <f t="shared" si="21"/>
        <v>1.208351069938926E-2</v>
      </c>
      <c r="D351" s="9">
        <f t="shared" si="22"/>
        <v>2.0617499024047168E-2</v>
      </c>
      <c r="E351" s="9">
        <f t="shared" si="23"/>
        <v>0.97938250097595281</v>
      </c>
      <c r="T351" s="9"/>
      <c r="U351" s="9"/>
      <c r="V351" s="9"/>
      <c r="W351" s="17"/>
      <c r="X351" s="9"/>
    </row>
    <row r="352" spans="2:24">
      <c r="B352" s="9">
        <f t="shared" si="24"/>
        <v>0.3450000001344985</v>
      </c>
      <c r="C352" s="9">
        <f t="shared" si="21"/>
        <v>1.2205995389695315E-2</v>
      </c>
      <c r="D352" s="9">
        <f t="shared" si="22"/>
        <v>2.0894481341755401E-2</v>
      </c>
      <c r="E352" s="9">
        <f t="shared" si="23"/>
        <v>0.97910551865824458</v>
      </c>
      <c r="T352" s="9"/>
      <c r="U352" s="9"/>
      <c r="V352" s="9"/>
      <c r="W352" s="17"/>
      <c r="X352" s="9"/>
    </row>
    <row r="353" spans="2:24">
      <c r="B353" s="9">
        <f t="shared" si="24"/>
        <v>0.34600000013459847</v>
      </c>
      <c r="C353" s="9">
        <f t="shared" si="21"/>
        <v>1.2329278557808283E-2</v>
      </c>
      <c r="D353" s="9">
        <f t="shared" si="22"/>
        <v>2.1174266254719278E-2</v>
      </c>
      <c r="E353" s="9">
        <f t="shared" si="23"/>
        <v>0.9788257337452807</v>
      </c>
      <c r="T353" s="9"/>
      <c r="U353" s="9"/>
      <c r="V353" s="9"/>
      <c r="W353" s="17"/>
      <c r="X353" s="9"/>
    </row>
    <row r="354" spans="2:24">
      <c r="B354" s="9">
        <f t="shared" si="24"/>
        <v>0.34700000013469845</v>
      </c>
      <c r="C354" s="9">
        <f t="shared" si="21"/>
        <v>1.2453361689819687E-2</v>
      </c>
      <c r="D354" s="9">
        <f t="shared" si="22"/>
        <v>2.1456871990710526E-2</v>
      </c>
      <c r="E354" s="9">
        <f t="shared" si="23"/>
        <v>0.97854312800928944</v>
      </c>
      <c r="T354" s="9"/>
      <c r="U354" s="9"/>
      <c r="V354" s="9"/>
      <c r="W354" s="17"/>
      <c r="X354" s="9"/>
    </row>
    <row r="355" spans="2:24">
      <c r="B355" s="9">
        <f t="shared" si="24"/>
        <v>0.34800000013479843</v>
      </c>
      <c r="C355" s="9">
        <f t="shared" si="21"/>
        <v>1.257824624877538E-2</v>
      </c>
      <c r="D355" s="9">
        <f t="shared" si="22"/>
        <v>2.174231681113151E-2</v>
      </c>
      <c r="E355" s="9">
        <f t="shared" si="23"/>
        <v>0.97825768318886852</v>
      </c>
      <c r="T355" s="9"/>
      <c r="U355" s="9"/>
      <c r="V355" s="9"/>
      <c r="W355" s="17"/>
      <c r="X355" s="9"/>
    </row>
    <row r="356" spans="2:24">
      <c r="B356" s="9">
        <f t="shared" si="24"/>
        <v>0.3490000001348984</v>
      </c>
      <c r="C356" s="9">
        <f t="shared" si="21"/>
        <v>1.270393367451767E-2</v>
      </c>
      <c r="D356" s="9">
        <f t="shared" si="22"/>
        <v>2.2030619010487692E-2</v>
      </c>
      <c r="E356" s="9">
        <f t="shared" si="23"/>
        <v>0.97796938098951236</v>
      </c>
      <c r="T356" s="9"/>
      <c r="U356" s="9"/>
      <c r="V356" s="9"/>
      <c r="W356" s="17"/>
      <c r="X356" s="9"/>
    </row>
    <row r="357" spans="2:24">
      <c r="B357" s="9">
        <f t="shared" si="24"/>
        <v>0.35000000013499838</v>
      </c>
      <c r="C357" s="9">
        <f t="shared" si="21"/>
        <v>1.283042538352748E-2</v>
      </c>
      <c r="D357" s="9">
        <f t="shared" si="22"/>
        <v>2.2321796915856774E-2</v>
      </c>
      <c r="E357" s="9">
        <f t="shared" si="23"/>
        <v>0.97767820308414322</v>
      </c>
      <c r="T357" s="9"/>
      <c r="U357" s="9"/>
      <c r="V357" s="9"/>
      <c r="W357" s="17"/>
      <c r="X357" s="9"/>
    </row>
    <row r="358" spans="2:24">
      <c r="B358" s="9">
        <f t="shared" si="24"/>
        <v>0.35100000013509836</v>
      </c>
      <c r="C358" s="9">
        <f t="shared" si="21"/>
        <v>1.2957722768766521E-2</v>
      </c>
      <c r="D358" s="9">
        <f t="shared" si="22"/>
        <v>2.261586888635405E-2</v>
      </c>
      <c r="E358" s="9">
        <f t="shared" si="23"/>
        <v>0.97738413111364597</v>
      </c>
      <c r="T358" s="9"/>
      <c r="U358" s="9"/>
      <c r="V358" s="9"/>
      <c r="W358" s="17"/>
      <c r="X358" s="9"/>
    </row>
    <row r="359" spans="2:24">
      <c r="B359" s="9">
        <f t="shared" si="24"/>
        <v>0.35200000013519833</v>
      </c>
      <c r="C359" s="9">
        <f t="shared" si="21"/>
        <v>1.3085827199519423E-2</v>
      </c>
      <c r="D359" s="9">
        <f t="shared" si="22"/>
        <v>2.2912853312594315E-2</v>
      </c>
      <c r="E359" s="9">
        <f t="shared" si="23"/>
        <v>0.97708714668740571</v>
      </c>
      <c r="T359" s="9"/>
      <c r="U359" s="9"/>
      <c r="V359" s="9"/>
      <c r="W359" s="17"/>
      <c r="X359" s="9"/>
    </row>
    <row r="360" spans="2:24">
      <c r="B360" s="9">
        <f t="shared" si="24"/>
        <v>0.35300000013529831</v>
      </c>
      <c r="C360" s="9">
        <f t="shared" si="21"/>
        <v>1.3214740021235894E-2</v>
      </c>
      <c r="D360" s="9">
        <f t="shared" si="22"/>
        <v>2.3212768616149772E-2</v>
      </c>
      <c r="E360" s="9">
        <f t="shared" si="23"/>
        <v>0.97678723138385026</v>
      </c>
      <c r="T360" s="9"/>
      <c r="U360" s="9"/>
      <c r="V360" s="9"/>
      <c r="W360" s="17"/>
      <c r="X360" s="9"/>
    </row>
    <row r="361" spans="2:24">
      <c r="B361" s="9">
        <f t="shared" si="24"/>
        <v>0.35400000013539829</v>
      </c>
      <c r="C361" s="9">
        <f t="shared" si="21"/>
        <v>1.3344462555372881E-2</v>
      </c>
      <c r="D361" s="9">
        <f t="shared" si="22"/>
        <v>2.3515633249005012E-2</v>
      </c>
      <c r="E361" s="9">
        <f t="shared" si="23"/>
        <v>0.97648436675099504</v>
      </c>
      <c r="T361" s="9"/>
      <c r="U361" s="9"/>
      <c r="V361" s="9"/>
      <c r="W361" s="17"/>
      <c r="X361" s="9"/>
    </row>
    <row r="362" spans="2:24">
      <c r="B362" s="9">
        <f t="shared" si="24"/>
        <v>0.35500000013549826</v>
      </c>
      <c r="C362" s="9">
        <f t="shared" si="21"/>
        <v>1.3474996099236702E-2</v>
      </c>
      <c r="D362" s="9">
        <f t="shared" si="22"/>
        <v>2.3821465693007745E-2</v>
      </c>
      <c r="E362" s="9">
        <f t="shared" si="23"/>
        <v>0.97617853430699231</v>
      </c>
      <c r="T362" s="9"/>
      <c r="U362" s="9"/>
      <c r="V362" s="9"/>
      <c r="W362" s="17"/>
      <c r="X362" s="9"/>
    </row>
    <row r="363" spans="2:24">
      <c r="B363" s="9">
        <f t="shared" si="24"/>
        <v>0.35600000013559824</v>
      </c>
      <c r="C363" s="9">
        <f t="shared" si="21"/>
        <v>1.3606341925825225E-2</v>
      </c>
      <c r="D363" s="9">
        <f t="shared" si="22"/>
        <v>2.4130284459316219E-2</v>
      </c>
      <c r="E363" s="9">
        <f t="shared" si="23"/>
        <v>0.9758697155406838</v>
      </c>
      <c r="T363" s="9"/>
      <c r="U363" s="9"/>
      <c r="V363" s="9"/>
      <c r="W363" s="17"/>
      <c r="X363" s="9"/>
    </row>
    <row r="364" spans="2:24">
      <c r="B364" s="9">
        <f t="shared" si="24"/>
        <v>0.35700000013569821</v>
      </c>
      <c r="C364" s="9">
        <f t="shared" si="21"/>
        <v>1.3738501283670006E-2</v>
      </c>
      <c r="D364" s="9">
        <f t="shared" si="22"/>
        <v>2.4442108087843202E-2</v>
      </c>
      <c r="E364" s="9">
        <f t="shared" si="23"/>
        <v>0.9755578919121568</v>
      </c>
      <c r="T364" s="9"/>
      <c r="U364" s="9"/>
      <c r="V364" s="9"/>
      <c r="W364" s="17"/>
      <c r="X364" s="9"/>
    </row>
    <row r="365" spans="2:24">
      <c r="B365" s="9">
        <f t="shared" si="24"/>
        <v>0.35800000013579819</v>
      </c>
      <c r="C365" s="9">
        <f t="shared" si="21"/>
        <v>1.3871475396678436E-2</v>
      </c>
      <c r="D365" s="9">
        <f t="shared" si="22"/>
        <v>2.4756955146695993E-2</v>
      </c>
      <c r="E365" s="9">
        <f t="shared" si="23"/>
        <v>0.97524304485330404</v>
      </c>
      <c r="T365" s="9"/>
      <c r="U365" s="9"/>
      <c r="V365" s="9"/>
      <c r="W365" s="17"/>
      <c r="X365" s="9"/>
    </row>
    <row r="366" spans="2:24">
      <c r="B366" s="9">
        <f t="shared" si="24"/>
        <v>0.35900000013589817</v>
      </c>
      <c r="C366" s="9">
        <f t="shared" si="21"/>
        <v>1.4005265463975918E-2</v>
      </c>
      <c r="D366" s="9">
        <f t="shared" si="22"/>
        <v>2.5074844231613068E-2</v>
      </c>
      <c r="E366" s="9">
        <f t="shared" si="23"/>
        <v>0.9749251557683869</v>
      </c>
      <c r="T366" s="9"/>
      <c r="U366" s="9"/>
      <c r="V366" s="9"/>
      <c r="W366" s="17"/>
      <c r="X366" s="9"/>
    </row>
    <row r="367" spans="2:24">
      <c r="B367" s="9">
        <f t="shared" si="24"/>
        <v>0.36000000013599814</v>
      </c>
      <c r="C367" s="9">
        <f t="shared" si="21"/>
        <v>1.413987265974799E-2</v>
      </c>
      <c r="D367" s="9">
        <f t="shared" si="22"/>
        <v>2.5395793965397189E-2</v>
      </c>
      <c r="E367" s="9">
        <f t="shared" si="23"/>
        <v>0.97460420603460285</v>
      </c>
      <c r="T367" s="9"/>
      <c r="U367" s="9"/>
      <c r="V367" s="9"/>
      <c r="W367" s="17"/>
      <c r="X367" s="9"/>
    </row>
    <row r="368" spans="2:24">
      <c r="B368" s="9">
        <f t="shared" si="24"/>
        <v>0.36100000013609812</v>
      </c>
      <c r="C368" s="9">
        <f t="shared" si="21"/>
        <v>1.4275298133082497E-2</v>
      </c>
      <c r="D368" s="9">
        <f t="shared" si="22"/>
        <v>2.5719822997344627E-2</v>
      </c>
      <c r="E368" s="9">
        <f t="shared" si="23"/>
        <v>0.97428017700265535</v>
      </c>
      <c r="T368" s="9"/>
      <c r="U368" s="9"/>
      <c r="V368" s="9"/>
      <c r="W368" s="17"/>
      <c r="X368" s="9"/>
    </row>
    <row r="369" spans="2:24">
      <c r="B369" s="9">
        <f t="shared" si="24"/>
        <v>0.3620000001361981</v>
      </c>
      <c r="C369" s="9">
        <f t="shared" si="21"/>
        <v>1.4411543007811748E-2</v>
      </c>
      <c r="D369" s="9">
        <f t="shared" si="22"/>
        <v>2.6046950002671088E-2</v>
      </c>
      <c r="E369" s="9">
        <f t="shared" si="23"/>
        <v>0.9739530499973289</v>
      </c>
      <c r="T369" s="9"/>
      <c r="U369" s="9"/>
      <c r="V369" s="9"/>
      <c r="W369" s="17"/>
      <c r="X369" s="9"/>
    </row>
    <row r="370" spans="2:24">
      <c r="B370" s="9">
        <f t="shared" si="24"/>
        <v>0.36300000013629807</v>
      </c>
      <c r="C370" s="9">
        <f t="shared" si="21"/>
        <v>1.4548608382354635E-2</v>
      </c>
      <c r="D370" s="9">
        <f t="shared" si="22"/>
        <v>2.6377193681933937E-2</v>
      </c>
      <c r="E370" s="9">
        <f t="shared" si="23"/>
        <v>0.97362280631806608</v>
      </c>
      <c r="T370" s="9"/>
      <c r="U370" s="9"/>
      <c r="V370" s="9"/>
      <c r="W370" s="17"/>
      <c r="X370" s="9"/>
    </row>
    <row r="371" spans="2:24">
      <c r="B371" s="9">
        <f t="shared" si="24"/>
        <v>0.36400000013639805</v>
      </c>
      <c r="C371" s="9">
        <f t="shared" si="21"/>
        <v>1.4686495329558827E-2</v>
      </c>
      <c r="D371" s="9">
        <f t="shared" si="22"/>
        <v>2.6710572760450614E-2</v>
      </c>
      <c r="E371" s="9">
        <f t="shared" si="23"/>
        <v>0.97328942723954937</v>
      </c>
      <c r="T371" s="9"/>
      <c r="U371" s="9"/>
      <c r="V371" s="9"/>
      <c r="W371" s="17"/>
      <c r="X371" s="9"/>
    </row>
    <row r="372" spans="2:24">
      <c r="B372" s="9">
        <f t="shared" si="24"/>
        <v>0.36500000013649803</v>
      </c>
      <c r="C372" s="9">
        <f t="shared" si="21"/>
        <v>1.4825204896542921E-2</v>
      </c>
      <c r="D372" s="9">
        <f t="shared" si="22"/>
        <v>2.7047105987713864E-2</v>
      </c>
      <c r="E372" s="9">
        <f t="shared" si="23"/>
        <v>0.97295289401228613</v>
      </c>
      <c r="T372" s="9"/>
      <c r="U372" s="9"/>
      <c r="V372" s="9"/>
      <c r="W372" s="17"/>
      <c r="X372" s="9"/>
    </row>
    <row r="373" spans="2:24">
      <c r="B373" s="9">
        <f t="shared" si="24"/>
        <v>0.366000000136598</v>
      </c>
      <c r="C373" s="9">
        <f t="shared" si="21"/>
        <v>1.4964738104538551E-2</v>
      </c>
      <c r="D373" s="9">
        <f t="shared" si="22"/>
        <v>2.7386812136803013E-2</v>
      </c>
      <c r="E373" s="9">
        <f t="shared" si="23"/>
        <v>0.97261318786319695</v>
      </c>
      <c r="T373" s="9"/>
      <c r="U373" s="9"/>
      <c r="V373" s="9"/>
      <c r="W373" s="17"/>
      <c r="X373" s="9"/>
    </row>
    <row r="374" spans="2:24">
      <c r="B374" s="9">
        <f t="shared" si="24"/>
        <v>0.36700000013669798</v>
      </c>
      <c r="C374" s="9">
        <f t="shared" si="21"/>
        <v>1.510509594873259E-2</v>
      </c>
      <c r="D374" s="9">
        <f t="shared" si="22"/>
        <v>2.7729710003791742E-2</v>
      </c>
      <c r="E374" s="9">
        <f t="shared" si="23"/>
        <v>0.97227028999620824</v>
      </c>
      <c r="T374" s="9"/>
      <c r="U374" s="9"/>
      <c r="V374" s="9"/>
      <c r="W374" s="17"/>
      <c r="X374" s="9"/>
    </row>
    <row r="375" spans="2:24">
      <c r="B375" s="9">
        <f t="shared" si="24"/>
        <v>0.36800000013679796</v>
      </c>
      <c r="C375" s="9">
        <f t="shared" si="21"/>
        <v>1.5246279398109254E-2</v>
      </c>
      <c r="D375" s="9">
        <f t="shared" si="22"/>
        <v>2.8075818407152387E-2</v>
      </c>
      <c r="E375" s="9">
        <f t="shared" si="23"/>
        <v>0.97192418159284766</v>
      </c>
      <c r="T375" s="9"/>
      <c r="U375" s="9"/>
      <c r="V375" s="9"/>
      <c r="W375" s="17"/>
      <c r="X375" s="9"/>
    </row>
    <row r="376" spans="2:24">
      <c r="B376" s="9">
        <f t="shared" si="24"/>
        <v>0.36900000013689793</v>
      </c>
      <c r="C376" s="9">
        <f t="shared" si="21"/>
        <v>1.5388289395292333E-2</v>
      </c>
      <c r="D376" s="9">
        <f t="shared" si="22"/>
        <v>2.8425156187156454E-2</v>
      </c>
      <c r="E376" s="9">
        <f t="shared" si="23"/>
        <v>0.97157484381284354</v>
      </c>
      <c r="T376" s="9"/>
      <c r="U376" s="9"/>
      <c r="V376" s="9"/>
      <c r="W376" s="17"/>
      <c r="X376" s="9"/>
    </row>
    <row r="377" spans="2:24">
      <c r="B377" s="9">
        <f t="shared" si="24"/>
        <v>0.37000000013699791</v>
      </c>
      <c r="C377" s="9">
        <f t="shared" si="21"/>
        <v>1.5531126856387259E-2</v>
      </c>
      <c r="D377" s="9">
        <f t="shared" si="22"/>
        <v>2.8777742205271593E-2</v>
      </c>
      <c r="E377" s="9">
        <f t="shared" si="23"/>
        <v>0.97122225779472837</v>
      </c>
      <c r="T377" s="9"/>
      <c r="U377" s="9"/>
      <c r="V377" s="9"/>
      <c r="W377" s="17"/>
      <c r="X377" s="9"/>
    </row>
    <row r="378" spans="2:24">
      <c r="B378" s="9">
        <f t="shared" si="24"/>
        <v>0.37100000013709789</v>
      </c>
      <c r="C378" s="9">
        <f t="shared" si="21"/>
        <v>1.5674792670823289E-2</v>
      </c>
      <c r="D378" s="9">
        <f t="shared" si="22"/>
        <v>2.9133595343555169E-2</v>
      </c>
      <c r="E378" s="9">
        <f t="shared" si="23"/>
        <v>0.9708664046564448</v>
      </c>
      <c r="T378" s="9"/>
      <c r="U378" s="9"/>
      <c r="V378" s="9"/>
      <c r="W378" s="17"/>
      <c r="X378" s="9"/>
    </row>
    <row r="379" spans="2:24">
      <c r="B379" s="9">
        <f t="shared" si="24"/>
        <v>0.37200000013719786</v>
      </c>
      <c r="C379" s="9">
        <f t="shared" si="21"/>
        <v>1.581928770119569E-2</v>
      </c>
      <c r="D379" s="9">
        <f t="shared" si="22"/>
        <v>2.949273450404391E-2</v>
      </c>
      <c r="E379" s="9">
        <f t="shared" si="23"/>
        <v>0.97050726549595612</v>
      </c>
      <c r="T379" s="9"/>
      <c r="U379" s="9"/>
      <c r="V379" s="9"/>
      <c r="W379" s="17"/>
      <c r="X379" s="9"/>
    </row>
    <row r="380" spans="2:24">
      <c r="B380" s="9">
        <f t="shared" si="24"/>
        <v>0.37300000013729784</v>
      </c>
      <c r="C380" s="9">
        <f t="shared" si="21"/>
        <v>1.5964612783107842E-2</v>
      </c>
      <c r="D380" s="9">
        <f t="shared" si="22"/>
        <v>2.9855178608140086E-2</v>
      </c>
      <c r="E380" s="9">
        <f t="shared" si="23"/>
        <v>0.97014482139185987</v>
      </c>
      <c r="T380" s="9"/>
      <c r="U380" s="9"/>
      <c r="V380" s="9"/>
      <c r="W380" s="17"/>
      <c r="X380" s="9"/>
    </row>
    <row r="381" spans="2:24">
      <c r="B381" s="9">
        <f t="shared" si="24"/>
        <v>0.37400000013739781</v>
      </c>
      <c r="C381" s="9">
        <f t="shared" si="21"/>
        <v>1.6110768725013429E-2</v>
      </c>
      <c r="D381" s="9">
        <f t="shared" si="22"/>
        <v>3.0220946595994242E-2</v>
      </c>
      <c r="E381" s="9">
        <f t="shared" si="23"/>
        <v>0.96977905340400572</v>
      </c>
      <c r="T381" s="9"/>
      <c r="U381" s="9"/>
      <c r="V381" s="9"/>
      <c r="W381" s="17"/>
      <c r="X381" s="9"/>
    </row>
    <row r="382" spans="2:24">
      <c r="B382" s="9">
        <f t="shared" si="24"/>
        <v>0.37500000013749779</v>
      </c>
      <c r="C382" s="9">
        <f t="shared" si="21"/>
        <v>1.6257756308058566E-2</v>
      </c>
      <c r="D382" s="9">
        <f t="shared" si="22"/>
        <v>3.0590057425884019E-2</v>
      </c>
      <c r="E382" s="9">
        <f t="shared" si="23"/>
        <v>0.96940994257411595</v>
      </c>
      <c r="T382" s="9"/>
      <c r="U382" s="9"/>
      <c r="V382" s="9"/>
      <c r="W382" s="17"/>
      <c r="X382" s="9"/>
    </row>
    <row r="383" spans="2:24">
      <c r="B383" s="9">
        <f t="shared" si="24"/>
        <v>0.37600000013759777</v>
      </c>
      <c r="C383" s="9">
        <f t="shared" si="21"/>
        <v>1.6405576285923963E-2</v>
      </c>
      <c r="D383" s="9">
        <f t="shared" si="22"/>
        <v>3.0962530073589799E-2</v>
      </c>
      <c r="E383" s="9">
        <f t="shared" si="23"/>
        <v>0.96903746992641016</v>
      </c>
      <c r="T383" s="9"/>
      <c r="U383" s="9"/>
      <c r="V383" s="9"/>
      <c r="W383" s="17"/>
      <c r="X383" s="9"/>
    </row>
    <row r="384" spans="2:24">
      <c r="B384" s="9">
        <f t="shared" si="24"/>
        <v>0.37700000013769774</v>
      </c>
      <c r="C384" s="9">
        <f t="shared" si="21"/>
        <v>1.6554229384667093E-2</v>
      </c>
      <c r="D384" s="9">
        <f t="shared" si="22"/>
        <v>3.1338383531766267E-2</v>
      </c>
      <c r="E384" s="9">
        <f t="shared" si="23"/>
        <v>0.96866161646823379</v>
      </c>
      <c r="T384" s="9"/>
      <c r="U384" s="9"/>
      <c r="V384" s="9"/>
      <c r="W384" s="17"/>
      <c r="X384" s="9"/>
    </row>
    <row r="385" spans="2:24">
      <c r="B385" s="9">
        <f t="shared" si="24"/>
        <v>0.37800000013779772</v>
      </c>
      <c r="C385" s="9">
        <f t="shared" si="21"/>
        <v>1.6703716302564314E-2</v>
      </c>
      <c r="D385" s="9">
        <f t="shared" si="22"/>
        <v>3.1717636809310751E-2</v>
      </c>
      <c r="E385" s="9">
        <f t="shared" si="23"/>
        <v>0.96828236319068928</v>
      </c>
      <c r="T385" s="9"/>
      <c r="U385" s="9"/>
      <c r="V385" s="9"/>
      <c r="W385" s="17"/>
      <c r="X385" s="9"/>
    </row>
    <row r="386" spans="2:24">
      <c r="B386" s="9">
        <f t="shared" si="24"/>
        <v>0.3790000001378977</v>
      </c>
      <c r="C386" s="9">
        <f t="shared" si="21"/>
        <v>1.6854037709953033E-2</v>
      </c>
      <c r="D386" s="9">
        <f t="shared" si="22"/>
        <v>3.2100308930727697E-2</v>
      </c>
      <c r="E386" s="9">
        <f t="shared" si="23"/>
        <v>0.96789969106927232</v>
      </c>
      <c r="T386" s="9"/>
      <c r="U386" s="9"/>
      <c r="V386" s="9"/>
      <c r="W386" s="17"/>
      <c r="X386" s="9"/>
    </row>
    <row r="387" spans="2:24">
      <c r="B387" s="9">
        <f t="shared" si="24"/>
        <v>0.38000000013799767</v>
      </c>
      <c r="C387" s="9">
        <f t="shared" si="21"/>
        <v>1.7005194249073874E-2</v>
      </c>
      <c r="D387" s="9">
        <f t="shared" si="22"/>
        <v>3.2486418935489883E-2</v>
      </c>
      <c r="E387" s="9">
        <f t="shared" si="23"/>
        <v>0.96751358106451013</v>
      </c>
      <c r="T387" s="9"/>
      <c r="U387" s="9"/>
      <c r="V387" s="9"/>
      <c r="W387" s="17"/>
      <c r="X387" s="9"/>
    </row>
    <row r="388" spans="2:24">
      <c r="B388" s="9">
        <f t="shared" si="24"/>
        <v>0.38100000013809765</v>
      </c>
      <c r="C388" s="9">
        <f t="shared" si="21"/>
        <v>1.7157186533912818E-2</v>
      </c>
      <c r="D388" s="9">
        <f t="shared" si="22"/>
        <v>3.2875985877395562E-2</v>
      </c>
      <c r="E388" s="9">
        <f t="shared" si="23"/>
        <v>0.9671240141226044</v>
      </c>
      <c r="T388" s="9"/>
      <c r="U388" s="9"/>
      <c r="V388" s="9"/>
      <c r="W388" s="17"/>
      <c r="X388" s="9"/>
    </row>
    <row r="389" spans="2:24">
      <c r="B389" s="9">
        <f t="shared" si="24"/>
        <v>0.38200000013819763</v>
      </c>
      <c r="C389" s="9">
        <f t="shared" si="21"/>
        <v>1.7310015150043351E-2</v>
      </c>
      <c r="D389" s="9">
        <f t="shared" si="22"/>
        <v>3.3269028823922499E-2</v>
      </c>
      <c r="E389" s="9">
        <f t="shared" si="23"/>
        <v>0.96673097117607754</v>
      </c>
      <c r="T389" s="9"/>
      <c r="U389" s="9"/>
      <c r="V389" s="9"/>
      <c r="W389" s="17"/>
      <c r="X389" s="9"/>
    </row>
    <row r="390" spans="2:24">
      <c r="B390" s="9">
        <f t="shared" si="24"/>
        <v>0.3830000001382976</v>
      </c>
      <c r="C390" s="9">
        <f t="shared" si="21"/>
        <v>1.7463680654468631E-2</v>
      </c>
      <c r="D390" s="9">
        <f t="shared" si="22"/>
        <v>3.3665566855578012E-2</v>
      </c>
      <c r="E390" s="9">
        <f t="shared" si="23"/>
        <v>0.96633443314442202</v>
      </c>
      <c r="T390" s="9"/>
      <c r="U390" s="9"/>
      <c r="V390" s="9"/>
      <c r="W390" s="17"/>
      <c r="X390" s="9"/>
    </row>
    <row r="391" spans="2:24">
      <c r="B391" s="9">
        <f t="shared" si="24"/>
        <v>0.38400000013839758</v>
      </c>
      <c r="C391" s="9">
        <f t="shared" si="21"/>
        <v>1.7618183575463627E-2</v>
      </c>
      <c r="D391" s="9">
        <f t="shared" si="22"/>
        <v>3.4065619065245467E-2</v>
      </c>
      <c r="E391" s="9">
        <f t="shared" si="23"/>
        <v>0.96593438093475448</v>
      </c>
      <c r="T391" s="9"/>
      <c r="U391" s="9"/>
      <c r="V391" s="9"/>
      <c r="W391" s="17"/>
      <c r="X391" s="9"/>
    </row>
    <row r="392" spans="2:24">
      <c r="B392" s="9">
        <f t="shared" si="24"/>
        <v>0.38500000013849756</v>
      </c>
      <c r="C392" s="9">
        <f t="shared" ref="C392:C455" si="25">IFERROR((B392^($B$3-1)*(1-B392)^($B$4-1))*(EXP(GAMMALN($B$3+$B$4)/(EXP(GAMMALN($B$3))*EXP(GAMMALN($B$4))))),0)</f>
        <v>1.7773524412417283E-2</v>
      </c>
      <c r="D392" s="9">
        <f t="shared" ref="D392:D455" si="26">BETADIST(B392,$B$3,$B$4)</f>
        <v>3.4469204557527763E-2</v>
      </c>
      <c r="E392" s="9">
        <f t="shared" ref="E392:E455" si="27">1-D392</f>
        <v>0.96553079544247222</v>
      </c>
      <c r="T392" s="9"/>
      <c r="U392" s="9"/>
      <c r="V392" s="9"/>
      <c r="W392" s="17"/>
      <c r="X392" s="9"/>
    </row>
    <row r="393" spans="2:24">
      <c r="B393" s="9">
        <f t="shared" ref="B393:B456" si="28">B392+($B$7+$B$1007)/1000</f>
        <v>0.38600000013859753</v>
      </c>
      <c r="C393" s="9">
        <f t="shared" si="25"/>
        <v>1.7929703635674671E-2</v>
      </c>
      <c r="D393" s="9">
        <f t="shared" si="26"/>
        <v>3.4876342448086087E-2</v>
      </c>
      <c r="E393" s="9">
        <f t="shared" si="27"/>
        <v>0.96512365755191387</v>
      </c>
      <c r="T393" s="9"/>
      <c r="U393" s="9"/>
      <c r="V393" s="9"/>
      <c r="W393" s="17"/>
      <c r="X393" s="9"/>
    </row>
    <row r="394" spans="2:24">
      <c r="B394" s="9">
        <f t="shared" si="28"/>
        <v>0.38700000013869751</v>
      </c>
      <c r="C394" s="9">
        <f t="shared" si="25"/>
        <v>1.808672168637912E-2</v>
      </c>
      <c r="D394" s="9">
        <f t="shared" si="26"/>
        <v>3.5287051862976163E-2</v>
      </c>
      <c r="E394" s="9">
        <f t="shared" si="27"/>
        <v>0.9647129481370238</v>
      </c>
      <c r="T394" s="9"/>
      <c r="U394" s="9"/>
      <c r="V394" s="9"/>
      <c r="W394" s="17"/>
      <c r="X394" s="9"/>
    </row>
    <row r="395" spans="2:24">
      <c r="B395" s="9">
        <f t="shared" si="28"/>
        <v>0.38800000013879749</v>
      </c>
      <c r="C395" s="9">
        <f t="shared" si="25"/>
        <v>1.8244578976314405E-2</v>
      </c>
      <c r="D395" s="9">
        <f t="shared" si="26"/>
        <v>3.5701351937980373E-2</v>
      </c>
      <c r="E395" s="9">
        <f t="shared" si="27"/>
        <v>0.96429864806201959</v>
      </c>
      <c r="T395" s="9"/>
      <c r="U395" s="9"/>
      <c r="V395" s="9"/>
      <c r="W395" s="17"/>
      <c r="X395" s="9"/>
    </row>
    <row r="396" spans="2:24">
      <c r="B396" s="9">
        <f t="shared" si="28"/>
        <v>0.38900000013889746</v>
      </c>
      <c r="C396" s="9">
        <f t="shared" si="25"/>
        <v>1.840327588774688E-2</v>
      </c>
      <c r="D396" s="9">
        <f t="shared" si="26"/>
        <v>3.6119261817936128E-2</v>
      </c>
      <c r="E396" s="9">
        <f t="shared" si="27"/>
        <v>0.96388073818206388</v>
      </c>
      <c r="T396" s="9"/>
      <c r="U396" s="9"/>
      <c r="V396" s="9"/>
      <c r="W396" s="17"/>
      <c r="X396" s="9"/>
    </row>
    <row r="397" spans="2:24">
      <c r="B397" s="9">
        <f t="shared" si="28"/>
        <v>0.39000000013899744</v>
      </c>
      <c r="C397" s="9">
        <f t="shared" si="25"/>
        <v>1.8562812773267625E-2</v>
      </c>
      <c r="D397" s="9">
        <f t="shared" si="26"/>
        <v>3.6540800656061204E-2</v>
      </c>
      <c r="E397" s="9">
        <f t="shared" si="27"/>
        <v>0.96345919934393875</v>
      </c>
      <c r="T397" s="9"/>
      <c r="U397" s="9"/>
      <c r="V397" s="9"/>
      <c r="W397" s="17"/>
      <c r="X397" s="9"/>
    </row>
    <row r="398" spans="2:24">
      <c r="B398" s="9">
        <f t="shared" si="28"/>
        <v>0.39100000013909741</v>
      </c>
      <c r="C398" s="9">
        <f t="shared" si="25"/>
        <v>1.8723189955634604E-2</v>
      </c>
      <c r="D398" s="9">
        <f t="shared" si="26"/>
        <v>3.6965987613274895E-2</v>
      </c>
      <c r="E398" s="9">
        <f t="shared" si="27"/>
        <v>0.96303401238672515</v>
      </c>
      <c r="T398" s="9"/>
      <c r="U398" s="9"/>
      <c r="V398" s="9"/>
      <c r="W398" s="17"/>
      <c r="X398" s="9"/>
    </row>
    <row r="399" spans="2:24">
      <c r="B399" s="9">
        <f t="shared" si="28"/>
        <v>0.39200000013919739</v>
      </c>
      <c r="C399" s="9">
        <f t="shared" si="25"/>
        <v>1.8884407727614846E-2</v>
      </c>
      <c r="D399" s="9">
        <f t="shared" si="26"/>
        <v>3.7394841857515917E-2</v>
      </c>
      <c r="E399" s="9">
        <f t="shared" si="27"/>
        <v>0.96260515814248404</v>
      </c>
      <c r="T399" s="9"/>
      <c r="U399" s="9"/>
      <c r="V399" s="9"/>
      <c r="W399" s="17"/>
      <c r="X399" s="9"/>
    </row>
    <row r="400" spans="2:24">
      <c r="B400" s="9">
        <f t="shared" si="28"/>
        <v>0.39300000013929737</v>
      </c>
      <c r="C400" s="9">
        <f t="shared" si="25"/>
        <v>1.9046466351826549E-2</v>
      </c>
      <c r="D400" s="9">
        <f t="shared" si="26"/>
        <v>3.7827382563056518E-2</v>
      </c>
      <c r="E400" s="9">
        <f t="shared" si="27"/>
        <v>0.96217261743694349</v>
      </c>
      <c r="T400" s="9"/>
      <c r="U400" s="9"/>
      <c r="V400" s="9"/>
      <c r="W400" s="17"/>
      <c r="X400" s="9"/>
    </row>
    <row r="401" spans="2:24">
      <c r="B401" s="9">
        <f t="shared" si="28"/>
        <v>0.39400000013939734</v>
      </c>
      <c r="C401" s="9">
        <f t="shared" si="25"/>
        <v>1.9209366060581268E-2</v>
      </c>
      <c r="D401" s="9">
        <f t="shared" si="26"/>
        <v>3.8263628909813233E-2</v>
      </c>
      <c r="E401" s="9">
        <f t="shared" si="27"/>
        <v>0.96173637109018673</v>
      </c>
      <c r="T401" s="9"/>
      <c r="U401" s="9"/>
      <c r="V401" s="9"/>
      <c r="W401" s="17"/>
      <c r="X401" s="9"/>
    </row>
    <row r="402" spans="2:24">
      <c r="B402" s="9">
        <f t="shared" si="28"/>
        <v>0.39500000013949732</v>
      </c>
      <c r="C402" s="9">
        <f t="shared" si="25"/>
        <v>1.9373107055726032E-2</v>
      </c>
      <c r="D402" s="9">
        <f t="shared" si="26"/>
        <v>3.8703600082653777E-2</v>
      </c>
      <c r="E402" s="9">
        <f t="shared" si="27"/>
        <v>0.96129639991734628</v>
      </c>
      <c r="T402" s="9"/>
      <c r="U402" s="9"/>
      <c r="V402" s="9"/>
      <c r="W402" s="17"/>
      <c r="X402" s="9"/>
    </row>
    <row r="403" spans="2:24">
      <c r="B403" s="9">
        <f t="shared" si="28"/>
        <v>0.3960000001395973</v>
      </c>
      <c r="C403" s="9">
        <f t="shared" si="25"/>
        <v>1.9537689508485567E-2</v>
      </c>
      <c r="D403" s="9">
        <f t="shared" si="26"/>
        <v>3.914731527070052E-2</v>
      </c>
      <c r="E403" s="9">
        <f t="shared" si="27"/>
        <v>0.96085268472929952</v>
      </c>
      <c r="T403" s="9"/>
      <c r="U403" s="9"/>
      <c r="V403" s="9"/>
      <c r="W403" s="17"/>
      <c r="X403" s="9"/>
    </row>
    <row r="404" spans="2:24">
      <c r="B404" s="9">
        <f t="shared" si="28"/>
        <v>0.39700000013969727</v>
      </c>
      <c r="C404" s="9">
        <f t="shared" si="25"/>
        <v>1.9703113559304365E-2</v>
      </c>
      <c r="D404" s="9">
        <f t="shared" si="26"/>
        <v>3.959479366663006E-2</v>
      </c>
      <c r="E404" s="9">
        <f t="shared" si="27"/>
        <v>0.9604052063333699</v>
      </c>
      <c r="T404" s="9"/>
      <c r="U404" s="9"/>
      <c r="V404" s="9"/>
      <c r="W404" s="17"/>
      <c r="X404" s="9"/>
    </row>
    <row r="405" spans="2:24">
      <c r="B405" s="9">
        <f t="shared" si="28"/>
        <v>0.39800000013979725</v>
      </c>
      <c r="C405" s="9">
        <f t="shared" si="25"/>
        <v>1.9869379317688892E-2</v>
      </c>
      <c r="D405" s="9">
        <f t="shared" si="26"/>
        <v>4.0046054465969802E-2</v>
      </c>
      <c r="E405" s="9">
        <f t="shared" si="27"/>
        <v>0.95995394553403024</v>
      </c>
      <c r="T405" s="9"/>
      <c r="U405" s="9"/>
      <c r="V405" s="9"/>
      <c r="W405" s="17"/>
      <c r="X405" s="9"/>
    </row>
    <row r="406" spans="2:24">
      <c r="B406" s="9">
        <f t="shared" si="28"/>
        <v>0.39900000013989723</v>
      </c>
      <c r="C406" s="9">
        <f t="shared" si="25"/>
        <v>2.0036486862049709E-2</v>
      </c>
      <c r="D406" s="9">
        <f t="shared" si="26"/>
        <v>4.0501116866390192E-2</v>
      </c>
      <c r="E406" s="9">
        <f t="shared" si="27"/>
        <v>0.95949888313360976</v>
      </c>
      <c r="T406" s="9"/>
      <c r="U406" s="9"/>
      <c r="V406" s="9"/>
      <c r="W406" s="17"/>
      <c r="X406" s="9"/>
    </row>
    <row r="407" spans="2:24">
      <c r="B407" s="9">
        <f t="shared" si="28"/>
        <v>0.4000000001399972</v>
      </c>
      <c r="C407" s="9">
        <f t="shared" si="25"/>
        <v>2.0204436239543662E-2</v>
      </c>
      <c r="D407" s="9">
        <f t="shared" si="26"/>
        <v>4.0960000066993969E-2</v>
      </c>
      <c r="E407" s="9">
        <f t="shared" si="27"/>
        <v>0.95903999993300604</v>
      </c>
      <c r="T407" s="9"/>
      <c r="U407" s="9"/>
      <c r="V407" s="9"/>
      <c r="W407" s="17"/>
      <c r="X407" s="9"/>
    </row>
    <row r="408" spans="2:24">
      <c r="B408" s="9">
        <f t="shared" si="28"/>
        <v>0.40100000014009718</v>
      </c>
      <c r="C408" s="9">
        <f t="shared" si="25"/>
        <v>2.0373227465915991E-2</v>
      </c>
      <c r="D408" s="9">
        <f t="shared" si="26"/>
        <v>4.1422723267601366E-2</v>
      </c>
      <c r="E408" s="9">
        <f t="shared" si="27"/>
        <v>0.95857727673239868</v>
      </c>
      <c r="T408" s="9"/>
      <c r="U408" s="9"/>
      <c r="V408" s="9"/>
      <c r="W408" s="17"/>
      <c r="X408" s="9"/>
    </row>
    <row r="409" spans="2:24">
      <c r="B409" s="9">
        <f t="shared" si="28"/>
        <v>0.40200000014019716</v>
      </c>
      <c r="C409" s="9">
        <f t="shared" si="25"/>
        <v>2.0542860525342529E-2</v>
      </c>
      <c r="D409" s="9">
        <f t="shared" si="26"/>
        <v>4.1889305668032187E-2</v>
      </c>
      <c r="E409" s="9">
        <f t="shared" si="27"/>
        <v>0.95811069433196783</v>
      </c>
      <c r="T409" s="9"/>
      <c r="U409" s="9"/>
      <c r="V409" s="9"/>
      <c r="W409" s="17"/>
      <c r="X409" s="9"/>
    </row>
    <row r="410" spans="2:24">
      <c r="B410" s="9">
        <f t="shared" si="28"/>
        <v>0.40300000014029713</v>
      </c>
      <c r="C410" s="9">
        <f t="shared" si="25"/>
        <v>2.0713335370271795E-2</v>
      </c>
      <c r="D410" s="9">
        <f t="shared" si="26"/>
        <v>4.2359766467383694E-2</v>
      </c>
      <c r="E410" s="9">
        <f t="shared" si="27"/>
        <v>0.95764023353261629</v>
      </c>
      <c r="T410" s="9"/>
      <c r="U410" s="9"/>
      <c r="V410" s="9"/>
      <c r="W410" s="17"/>
      <c r="X410" s="9"/>
    </row>
    <row r="411" spans="2:24">
      <c r="B411" s="9">
        <f t="shared" si="28"/>
        <v>0.40400000014039711</v>
      </c>
      <c r="C411" s="9">
        <f t="shared" si="25"/>
        <v>2.0884651921267219E-2</v>
      </c>
      <c r="D411" s="9">
        <f t="shared" si="26"/>
        <v>4.2834124863305387E-2</v>
      </c>
      <c r="E411" s="9">
        <f t="shared" si="27"/>
        <v>0.9571658751366946</v>
      </c>
      <c r="T411" s="9"/>
      <c r="U411" s="9"/>
      <c r="V411" s="9"/>
      <c r="W411" s="17"/>
      <c r="X411" s="9"/>
    </row>
    <row r="412" spans="2:24">
      <c r="B412" s="9">
        <f t="shared" si="28"/>
        <v>0.40500000014049709</v>
      </c>
      <c r="C412" s="9">
        <f t="shared" si="25"/>
        <v>2.1056810066849233E-2</v>
      </c>
      <c r="D412" s="9">
        <f t="shared" si="26"/>
        <v>4.3312400051270038E-2</v>
      </c>
      <c r="E412" s="9">
        <f t="shared" si="27"/>
        <v>0.95668759994872998</v>
      </c>
      <c r="T412" s="9"/>
      <c r="U412" s="9"/>
      <c r="V412" s="9"/>
      <c r="W412" s="17"/>
      <c r="X412" s="9"/>
    </row>
    <row r="413" spans="2:24">
      <c r="B413" s="9">
        <f t="shared" si="28"/>
        <v>0.40600000014059706</v>
      </c>
      <c r="C413" s="9">
        <f t="shared" si="25"/>
        <v>2.1229809663337464E-2</v>
      </c>
      <c r="D413" s="9">
        <f t="shared" si="26"/>
        <v>4.3794611223840881E-2</v>
      </c>
      <c r="E413" s="9">
        <f t="shared" si="27"/>
        <v>0.95620538877615913</v>
      </c>
      <c r="T413" s="9"/>
      <c r="U413" s="9"/>
      <c r="V413" s="9"/>
      <c r="W413" s="17"/>
      <c r="X413" s="9"/>
    </row>
    <row r="414" spans="2:24">
      <c r="B414" s="9">
        <f t="shared" si="28"/>
        <v>0.40700000014069704</v>
      </c>
      <c r="C414" s="9">
        <f t="shared" si="25"/>
        <v>2.1403650534692849E-2</v>
      </c>
      <c r="D414" s="9">
        <f t="shared" si="26"/>
        <v>4.4280777569935634E-2</v>
      </c>
      <c r="E414" s="9">
        <f t="shared" si="27"/>
        <v>0.95571922243006435</v>
      </c>
      <c r="T414" s="9"/>
      <c r="U414" s="9"/>
      <c r="V414" s="9"/>
      <c r="W414" s="17"/>
      <c r="X414" s="9"/>
    </row>
    <row r="415" spans="2:24">
      <c r="B415" s="9">
        <f t="shared" si="28"/>
        <v>0.40800000014079701</v>
      </c>
      <c r="C415" s="9">
        <f t="shared" si="25"/>
        <v>2.1578332472359844E-2</v>
      </c>
      <c r="D415" s="9">
        <f t="shared" si="26"/>
        <v>4.4770918274086594E-2</v>
      </c>
      <c r="E415" s="9">
        <f t="shared" si="27"/>
        <v>0.95522908172591336</v>
      </c>
      <c r="T415" s="9"/>
      <c r="U415" s="9"/>
      <c r="V415" s="9"/>
      <c r="W415" s="17"/>
      <c r="X415" s="9"/>
    </row>
    <row r="416" spans="2:24">
      <c r="B416" s="9">
        <f t="shared" si="28"/>
        <v>0.40900000014089699</v>
      </c>
      <c r="C416" s="9">
        <f t="shared" si="25"/>
        <v>2.1753855235108512E-2</v>
      </c>
      <c r="D416" s="9">
        <f t="shared" si="26"/>
        <v>4.5265052515697304E-2</v>
      </c>
      <c r="E416" s="9">
        <f t="shared" si="27"/>
        <v>0.95473494748430265</v>
      </c>
      <c r="T416" s="9"/>
      <c r="U416" s="9"/>
      <c r="V416" s="9"/>
      <c r="W416" s="17"/>
      <c r="X416" s="9"/>
    </row>
    <row r="417" spans="2:24">
      <c r="B417" s="9">
        <f t="shared" si="28"/>
        <v>0.41000000014099697</v>
      </c>
      <c r="C417" s="9">
        <f t="shared" si="25"/>
        <v>2.193021854887673E-2</v>
      </c>
      <c r="D417" s="9">
        <f t="shared" si="26"/>
        <v>4.5763199468295428E-2</v>
      </c>
      <c r="E417" s="9">
        <f t="shared" si="27"/>
        <v>0.95423680053170457</v>
      </c>
      <c r="T417" s="9"/>
      <c r="U417" s="9"/>
      <c r="V417" s="9"/>
      <c r="W417" s="17"/>
      <c r="X417" s="9"/>
    </row>
    <row r="418" spans="2:24">
      <c r="B418" s="9">
        <f t="shared" si="28"/>
        <v>0.41100000014109694</v>
      </c>
      <c r="C418" s="9">
        <f t="shared" si="25"/>
        <v>2.2107422106612304E-2</v>
      </c>
      <c r="D418" s="9">
        <f t="shared" si="26"/>
        <v>4.6265378298782335E-2</v>
      </c>
      <c r="E418" s="9">
        <f t="shared" si="27"/>
        <v>0.9537346217012177</v>
      </c>
      <c r="T418" s="9"/>
      <c r="U418" s="9"/>
      <c r="V418" s="9"/>
      <c r="W418" s="17"/>
      <c r="X418" s="9"/>
    </row>
    <row r="419" spans="2:24">
      <c r="B419" s="9">
        <f t="shared" si="28"/>
        <v>0.41200000014119692</v>
      </c>
      <c r="C419" s="9">
        <f t="shared" si="25"/>
        <v>2.2285465568115143E-2</v>
      </c>
      <c r="D419" s="9">
        <f t="shared" si="26"/>
        <v>4.6771608166678608E-2</v>
      </c>
      <c r="E419" s="9">
        <f t="shared" si="27"/>
        <v>0.95322839183332142</v>
      </c>
      <c r="T419" s="9"/>
      <c r="U419" s="9"/>
      <c r="V419" s="9"/>
      <c r="W419" s="17"/>
      <c r="X419" s="9"/>
    </row>
    <row r="420" spans="2:24">
      <c r="B420" s="9">
        <f t="shared" si="28"/>
        <v>0.4130000001412969</v>
      </c>
      <c r="C420" s="9">
        <f t="shared" si="25"/>
        <v>2.2464348559879405E-2</v>
      </c>
      <c r="D420" s="9">
        <f t="shared" si="26"/>
        <v>4.7281908223366739E-2</v>
      </c>
      <c r="E420" s="9">
        <f t="shared" si="27"/>
        <v>0.95271809177663325</v>
      </c>
      <c r="T420" s="9"/>
      <c r="U420" s="9"/>
      <c r="V420" s="9"/>
      <c r="W420" s="17"/>
      <c r="X420" s="9"/>
    </row>
    <row r="421" spans="2:24">
      <c r="B421" s="9">
        <f t="shared" si="28"/>
        <v>0.41400000014139687</v>
      </c>
      <c r="C421" s="9">
        <f t="shared" si="25"/>
        <v>2.2644070674935651E-2</v>
      </c>
      <c r="D421" s="9">
        <f t="shared" si="26"/>
        <v>4.7796297611329037E-2</v>
      </c>
      <c r="E421" s="9">
        <f t="shared" si="27"/>
        <v>0.95220370238867091</v>
      </c>
      <c r="T421" s="9"/>
      <c r="U421" s="9"/>
      <c r="V421" s="9"/>
      <c r="W421" s="17"/>
      <c r="X421" s="9"/>
    </row>
    <row r="422" spans="2:24">
      <c r="B422" s="9">
        <f t="shared" si="28"/>
        <v>0.41500000014149685</v>
      </c>
      <c r="C422" s="9">
        <f t="shared" si="25"/>
        <v>2.2824631472692987E-2</v>
      </c>
      <c r="D422" s="9">
        <f t="shared" si="26"/>
        <v>4.8314795463383367E-2</v>
      </c>
      <c r="E422" s="9">
        <f t="shared" si="27"/>
        <v>0.95168520453661665</v>
      </c>
      <c r="T422" s="9"/>
      <c r="U422" s="9"/>
      <c r="V422" s="9"/>
      <c r="W422" s="17"/>
      <c r="X422" s="9"/>
    </row>
    <row r="423" spans="2:24">
      <c r="B423" s="9">
        <f t="shared" si="28"/>
        <v>0.41600000014159683</v>
      </c>
      <c r="C423" s="9">
        <f t="shared" si="25"/>
        <v>2.3006030478781251E-2</v>
      </c>
      <c r="D423" s="9">
        <f t="shared" si="26"/>
        <v>4.8837420901913967E-2</v>
      </c>
      <c r="E423" s="9">
        <f t="shared" si="27"/>
        <v>0.95116257909808599</v>
      </c>
      <c r="T423" s="9"/>
      <c r="U423" s="9"/>
      <c r="V423" s="9"/>
      <c r="W423" s="17"/>
      <c r="X423" s="9"/>
    </row>
    <row r="424" spans="2:24">
      <c r="B424" s="9">
        <f t="shared" si="28"/>
        <v>0.4170000001416968</v>
      </c>
      <c r="C424" s="9">
        <f t="shared" si="25"/>
        <v>2.3188267184893124E-2</v>
      </c>
      <c r="D424" s="9">
        <f t="shared" si="26"/>
        <v>4.9364193038099538E-2</v>
      </c>
      <c r="E424" s="9">
        <f t="shared" si="27"/>
        <v>0.95063580696190042</v>
      </c>
      <c r="T424" s="9"/>
      <c r="U424" s="9"/>
      <c r="V424" s="9"/>
      <c r="W424" s="17"/>
      <c r="X424" s="9"/>
    </row>
    <row r="425" spans="2:24">
      <c r="B425" s="9">
        <f t="shared" si="28"/>
        <v>0.41800000014179678</v>
      </c>
      <c r="C425" s="9">
        <f t="shared" si="25"/>
        <v>2.3371341048626305E-2</v>
      </c>
      <c r="D425" s="9">
        <f t="shared" si="26"/>
        <v>4.9895130971137389E-2</v>
      </c>
      <c r="E425" s="9">
        <f t="shared" si="27"/>
        <v>0.9501048690288626</v>
      </c>
      <c r="T425" s="9"/>
      <c r="U425" s="9"/>
      <c r="V425" s="9"/>
      <c r="W425" s="17"/>
      <c r="X425" s="9"/>
    </row>
    <row r="426" spans="2:24">
      <c r="B426" s="9">
        <f t="shared" si="28"/>
        <v>0.41900000014189676</v>
      </c>
      <c r="C426" s="9">
        <f t="shared" si="25"/>
        <v>2.3555251493325654E-2</v>
      </c>
      <c r="D426" s="9">
        <f t="shared" si="26"/>
        <v>5.0430253787463998E-2</v>
      </c>
      <c r="E426" s="9">
        <f t="shared" si="27"/>
        <v>0.94956974621253598</v>
      </c>
      <c r="T426" s="9"/>
      <c r="U426" s="9"/>
      <c r="V426" s="9"/>
      <c r="W426" s="17"/>
      <c r="X426" s="9"/>
    </row>
    <row r="427" spans="2:24">
      <c r="B427" s="9">
        <f t="shared" si="28"/>
        <v>0.42000000014199673</v>
      </c>
      <c r="C427" s="9">
        <f t="shared" si="25"/>
        <v>2.3739997907925352E-2</v>
      </c>
      <c r="D427" s="9">
        <f t="shared" si="26"/>
        <v>5.0969580559972083E-2</v>
      </c>
      <c r="E427" s="9">
        <f t="shared" si="27"/>
        <v>0.94903041944002786</v>
      </c>
      <c r="T427" s="9"/>
      <c r="U427" s="9"/>
      <c r="V427" s="9"/>
      <c r="W427" s="17"/>
      <c r="X427" s="9"/>
    </row>
    <row r="428" spans="2:24">
      <c r="B428" s="9">
        <f t="shared" si="28"/>
        <v>0.42100000014209671</v>
      </c>
      <c r="C428" s="9">
        <f t="shared" si="25"/>
        <v>2.3925579646791071E-2</v>
      </c>
      <c r="D428" s="9">
        <f t="shared" si="26"/>
        <v>5.1513130347224004E-2</v>
      </c>
      <c r="E428" s="9">
        <f t="shared" si="27"/>
        <v>0.94848686965277595</v>
      </c>
      <c r="T428" s="9"/>
      <c r="U428" s="9"/>
      <c r="V428" s="9"/>
      <c r="W428" s="17"/>
      <c r="X428" s="9"/>
    </row>
    <row r="429" spans="2:24">
      <c r="B429" s="9">
        <f t="shared" si="28"/>
        <v>0.42200000014219669</v>
      </c>
      <c r="C429" s="9">
        <f t="shared" si="25"/>
        <v>2.4111996029562075E-2</v>
      </c>
      <c r="D429" s="9">
        <f t="shared" si="26"/>
        <v>5.2060922192661341E-2</v>
      </c>
      <c r="E429" s="9">
        <f t="shared" si="27"/>
        <v>0.94793907780733866</v>
      </c>
      <c r="T429" s="9"/>
      <c r="U429" s="9"/>
      <c r="V429" s="9"/>
      <c r="W429" s="17"/>
      <c r="X429" s="9"/>
    </row>
    <row r="430" spans="2:24">
      <c r="B430" s="9">
        <f t="shared" si="28"/>
        <v>0.42300000014229666</v>
      </c>
      <c r="C430" s="9">
        <f t="shared" si="25"/>
        <v>2.4299246340993442E-2</v>
      </c>
      <c r="D430" s="9">
        <f t="shared" si="26"/>
        <v>5.2612975123811655E-2</v>
      </c>
      <c r="E430" s="9">
        <f t="shared" si="27"/>
        <v>0.94738702487618831</v>
      </c>
      <c r="T430" s="9"/>
      <c r="U430" s="9"/>
      <c r="V430" s="9"/>
      <c r="W430" s="17"/>
      <c r="X430" s="9"/>
    </row>
    <row r="431" spans="2:24">
      <c r="B431" s="9">
        <f t="shared" si="28"/>
        <v>0.42400000014239664</v>
      </c>
      <c r="C431" s="9">
        <f t="shared" si="25"/>
        <v>2.4487329830798151E-2</v>
      </c>
      <c r="D431" s="9">
        <f t="shared" si="26"/>
        <v>5.3169308151490138E-2</v>
      </c>
      <c r="E431" s="9">
        <f t="shared" si="27"/>
        <v>0.94683069184850988</v>
      </c>
      <c r="T431" s="9"/>
      <c r="U431" s="9"/>
      <c r="V431" s="9"/>
      <c r="W431" s="17"/>
      <c r="X431" s="9"/>
    </row>
    <row r="432" spans="2:24">
      <c r="B432" s="9">
        <f t="shared" si="28"/>
        <v>0.42500000014249661</v>
      </c>
      <c r="C432" s="9">
        <f t="shared" si="25"/>
        <v>2.4676245713489288E-2</v>
      </c>
      <c r="D432" s="9">
        <f t="shared" si="26"/>
        <v>5.3729940268999674E-2</v>
      </c>
      <c r="E432" s="9">
        <f t="shared" si="27"/>
        <v>0.94627005973100031</v>
      </c>
      <c r="T432" s="9"/>
      <c r="U432" s="9"/>
      <c r="V432" s="9"/>
      <c r="W432" s="17"/>
      <c r="X432" s="9"/>
    </row>
    <row r="433" spans="2:24">
      <c r="B433" s="9">
        <f t="shared" si="28"/>
        <v>0.42600000014259659</v>
      </c>
      <c r="C433" s="9">
        <f t="shared" si="25"/>
        <v>2.4865993168222154E-2</v>
      </c>
      <c r="D433" s="9">
        <f t="shared" si="26"/>
        <v>5.4294890451325538E-2</v>
      </c>
      <c r="E433" s="9">
        <f t="shared" si="27"/>
        <v>0.94570510954867448</v>
      </c>
      <c r="T433" s="9"/>
      <c r="U433" s="9"/>
      <c r="V433" s="9"/>
      <c r="W433" s="17"/>
      <c r="X433" s="9"/>
    </row>
    <row r="434" spans="2:24">
      <c r="B434" s="9">
        <f t="shared" si="28"/>
        <v>0.42700000014269657</v>
      </c>
      <c r="C434" s="9">
        <f t="shared" si="25"/>
        <v>2.5056571338636452E-2</v>
      </c>
      <c r="D434" s="9">
        <f t="shared" si="26"/>
        <v>5.4864177654327426E-2</v>
      </c>
      <c r="E434" s="9">
        <f t="shared" si="27"/>
        <v>0.94513582234567262</v>
      </c>
      <c r="T434" s="9"/>
      <c r="U434" s="9"/>
      <c r="V434" s="9"/>
      <c r="W434" s="17"/>
      <c r="X434" s="9"/>
    </row>
    <row r="435" spans="2:24">
      <c r="B435" s="9">
        <f t="shared" si="28"/>
        <v>0.42800000014279654</v>
      </c>
      <c r="C435" s="9">
        <f t="shared" si="25"/>
        <v>2.5247979332698432E-2</v>
      </c>
      <c r="D435" s="9">
        <f t="shared" si="26"/>
        <v>5.5437820813927605E-2</v>
      </c>
      <c r="E435" s="9">
        <f t="shared" si="27"/>
        <v>0.94456217918607244</v>
      </c>
      <c r="T435" s="9"/>
      <c r="U435" s="9"/>
      <c r="V435" s="9"/>
      <c r="W435" s="17"/>
      <c r="X435" s="9"/>
    </row>
    <row r="436" spans="2:24">
      <c r="B436" s="9">
        <f t="shared" si="28"/>
        <v>0.42900000014289652</v>
      </c>
      <c r="C436" s="9">
        <f t="shared" si="25"/>
        <v>2.5440216222543027E-2</v>
      </c>
      <c r="D436" s="9">
        <f t="shared" si="26"/>
        <v>5.6015838845295665E-2</v>
      </c>
      <c r="E436" s="9">
        <f t="shared" si="27"/>
        <v>0.94398416115470429</v>
      </c>
      <c r="T436" s="9"/>
      <c r="U436" s="9"/>
      <c r="V436" s="9"/>
      <c r="W436" s="17"/>
      <c r="X436" s="9"/>
    </row>
    <row r="437" spans="2:24">
      <c r="B437" s="9">
        <f t="shared" si="28"/>
        <v>0.4300000001429965</v>
      </c>
      <c r="C437" s="9">
        <f t="shared" si="25"/>
        <v>2.5633281044316027E-2</v>
      </c>
      <c r="D437" s="9">
        <f t="shared" si="26"/>
        <v>5.6598250642029203E-2</v>
      </c>
      <c r="E437" s="9">
        <f t="shared" si="27"/>
        <v>0.94340174935797083</v>
      </c>
      <c r="T437" s="9"/>
      <c r="U437" s="9"/>
      <c r="V437" s="9"/>
      <c r="W437" s="17"/>
      <c r="X437" s="9"/>
    </row>
    <row r="438" spans="2:24">
      <c r="B438" s="9">
        <f t="shared" si="28"/>
        <v>0.43100000014309647</v>
      </c>
      <c r="C438" s="9">
        <f t="shared" si="25"/>
        <v>2.5827172798016215E-2</v>
      </c>
      <c r="D438" s="9">
        <f t="shared" si="26"/>
        <v>5.7185075075331618E-2</v>
      </c>
      <c r="E438" s="9">
        <f t="shared" si="27"/>
        <v>0.94281492492466834</v>
      </c>
      <c r="T438" s="9"/>
      <c r="U438" s="9"/>
      <c r="V438" s="9"/>
      <c r="W438" s="17"/>
      <c r="X438" s="9"/>
    </row>
    <row r="439" spans="2:24">
      <c r="B439" s="9">
        <f t="shared" si="28"/>
        <v>0.43200000014319645</v>
      </c>
      <c r="C439" s="9">
        <f t="shared" si="25"/>
        <v>2.6021890447337527E-2</v>
      </c>
      <c r="D439" s="9">
        <f t="shared" si="26"/>
        <v>5.7776330993185521E-2</v>
      </c>
      <c r="E439" s="9">
        <f t="shared" si="27"/>
        <v>0.94222366900681442</v>
      </c>
      <c r="T439" s="9"/>
      <c r="U439" s="9"/>
      <c r="V439" s="9"/>
      <c r="W439" s="17"/>
      <c r="X439" s="9"/>
    </row>
    <row r="440" spans="2:24">
      <c r="B440" s="9">
        <f t="shared" si="28"/>
        <v>0.43300000014329643</v>
      </c>
      <c r="C440" s="9">
        <f t="shared" si="25"/>
        <v>2.6217432919511216E-2</v>
      </c>
      <c r="D440" s="9">
        <f t="shared" si="26"/>
        <v>5.8372037219523373E-2</v>
      </c>
      <c r="E440" s="9">
        <f t="shared" si="27"/>
        <v>0.94162796278047667</v>
      </c>
      <c r="T440" s="9"/>
      <c r="U440" s="9"/>
      <c r="V440" s="9"/>
      <c r="W440" s="17"/>
      <c r="X440" s="9"/>
    </row>
    <row r="441" spans="2:24">
      <c r="B441" s="9">
        <f t="shared" si="28"/>
        <v>0.4340000001433964</v>
      </c>
      <c r="C441" s="9">
        <f t="shared" si="25"/>
        <v>2.6413799105148E-2</v>
      </c>
      <c r="D441" s="9">
        <f t="shared" si="26"/>
        <v>5.8972212553393487E-2</v>
      </c>
      <c r="E441" s="9">
        <f t="shared" si="27"/>
        <v>0.94102778744660653</v>
      </c>
      <c r="T441" s="9"/>
      <c r="U441" s="9"/>
      <c r="V441" s="9"/>
      <c r="W441" s="17"/>
      <c r="X441" s="9"/>
    </row>
    <row r="442" spans="2:24">
      <c r="B442" s="9">
        <f t="shared" si="28"/>
        <v>0.43500000014349638</v>
      </c>
      <c r="C442" s="9">
        <f t="shared" si="25"/>
        <v>2.6610987858080189E-2</v>
      </c>
      <c r="D442" s="9">
        <f t="shared" si="26"/>
        <v>5.957687576812367E-2</v>
      </c>
      <c r="E442" s="9">
        <f t="shared" si="27"/>
        <v>0.94042312423187635</v>
      </c>
      <c r="T442" s="9"/>
      <c r="U442" s="9"/>
      <c r="V442" s="9"/>
      <c r="W442" s="17"/>
      <c r="X442" s="9"/>
    </row>
    <row r="443" spans="2:24">
      <c r="B443" s="9">
        <f t="shared" si="28"/>
        <v>0.43600000014359636</v>
      </c>
      <c r="C443" s="9">
        <f t="shared" si="25"/>
        <v>2.6808997995203851E-2</v>
      </c>
      <c r="D443" s="9">
        <f t="shared" si="26"/>
        <v>6.0186045610480174E-2</v>
      </c>
      <c r="E443" s="9">
        <f t="shared" si="27"/>
        <v>0.93981395438951987</v>
      </c>
      <c r="T443" s="9"/>
      <c r="U443" s="9"/>
      <c r="V443" s="9"/>
      <c r="W443" s="17"/>
      <c r="X443" s="9"/>
    </row>
    <row r="444" spans="2:24">
      <c r="B444" s="9">
        <f t="shared" si="28"/>
        <v>0.43700000014369633</v>
      </c>
      <c r="C444" s="9">
        <f t="shared" si="25"/>
        <v>2.7007828296321007E-2</v>
      </c>
      <c r="D444" s="9">
        <f t="shared" si="26"/>
        <v>6.0799740799823795E-2</v>
      </c>
      <c r="E444" s="9">
        <f t="shared" si="27"/>
        <v>0.93920025920017625</v>
      </c>
      <c r="T444" s="9"/>
      <c r="U444" s="9"/>
      <c r="V444" s="9"/>
      <c r="W444" s="17"/>
      <c r="X444" s="9"/>
    </row>
    <row r="445" spans="2:24">
      <c r="B445" s="9">
        <f t="shared" si="28"/>
        <v>0.43800000014379631</v>
      </c>
      <c r="C445" s="9">
        <f t="shared" si="25"/>
        <v>2.7207477503981729E-2</v>
      </c>
      <c r="D445" s="9">
        <f t="shared" si="26"/>
        <v>6.1417980027261752E-2</v>
      </c>
      <c r="E445" s="9">
        <f t="shared" si="27"/>
        <v>0.93858201997273827</v>
      </c>
      <c r="T445" s="9"/>
      <c r="U445" s="9"/>
      <c r="V445" s="9"/>
      <c r="W445" s="17"/>
      <c r="X445" s="9"/>
    </row>
    <row r="446" spans="2:24">
      <c r="B446" s="9">
        <f t="shared" si="28"/>
        <v>0.43900000014389629</v>
      </c>
      <c r="C446" s="9">
        <f t="shared" si="25"/>
        <v>2.740794432332631E-2</v>
      </c>
      <c r="D446" s="9">
        <f t="shared" si="26"/>
        <v>6.2040781954796474E-2</v>
      </c>
      <c r="E446" s="9">
        <f t="shared" si="27"/>
        <v>0.93795921804520355</v>
      </c>
      <c r="T446" s="9"/>
      <c r="U446" s="9"/>
      <c r="V446" s="9"/>
      <c r="W446" s="17"/>
      <c r="X446" s="9"/>
    </row>
    <row r="447" spans="2:24">
      <c r="B447" s="9">
        <f t="shared" si="28"/>
        <v>0.44000000014399626</v>
      </c>
      <c r="C447" s="9">
        <f t="shared" si="25"/>
        <v>2.760922742192741E-2</v>
      </c>
      <c r="D447" s="9">
        <f t="shared" si="26"/>
        <v>6.26681652144708E-2</v>
      </c>
      <c r="E447" s="9">
        <f t="shared" si="27"/>
        <v>0.93733183478552917</v>
      </c>
      <c r="T447" s="9"/>
      <c r="U447" s="9"/>
      <c r="V447" s="9"/>
      <c r="W447" s="17"/>
      <c r="X447" s="9"/>
    </row>
    <row r="448" spans="2:24">
      <c r="B448" s="9">
        <f t="shared" si="28"/>
        <v>0.44100000014409624</v>
      </c>
      <c r="C448" s="9">
        <f t="shared" si="25"/>
        <v>2.7811325429632244E-2</v>
      </c>
      <c r="D448" s="9">
        <f t="shared" si="26"/>
        <v>6.3300148407509124E-2</v>
      </c>
      <c r="E448" s="9">
        <f t="shared" si="27"/>
        <v>0.93669985159249092</v>
      </c>
      <c r="T448" s="9"/>
      <c r="U448" s="9"/>
      <c r="V448" s="9"/>
      <c r="W448" s="17"/>
      <c r="X448" s="9"/>
    </row>
    <row r="449" spans="2:24">
      <c r="B449" s="9">
        <f t="shared" si="28"/>
        <v>0.44200000014419621</v>
      </c>
      <c r="C449" s="9">
        <f t="shared" si="25"/>
        <v>2.8014236938404699E-2</v>
      </c>
      <c r="D449" s="9">
        <f t="shared" si="26"/>
        <v>6.3936750103454967E-2</v>
      </c>
      <c r="E449" s="9">
        <f t="shared" si="27"/>
        <v>0.93606324989654499</v>
      </c>
      <c r="T449" s="9"/>
      <c r="U449" s="9"/>
      <c r="V449" s="9"/>
      <c r="W449" s="17"/>
      <c r="X449" s="9"/>
    </row>
    <row r="450" spans="2:24">
      <c r="B450" s="9">
        <f t="shared" si="28"/>
        <v>0.44300000014429619</v>
      </c>
      <c r="C450" s="9">
        <f t="shared" si="25"/>
        <v>2.8217960502167485E-2</v>
      </c>
      <c r="D450" s="9">
        <f t="shared" si="26"/>
        <v>6.45779888393056E-2</v>
      </c>
      <c r="E450" s="9">
        <f t="shared" si="27"/>
        <v>0.93542201116069434</v>
      </c>
      <c r="T450" s="9"/>
      <c r="U450" s="9"/>
      <c r="V450" s="9"/>
      <c r="W450" s="17"/>
      <c r="X450" s="9"/>
    </row>
    <row r="451" spans="2:24">
      <c r="B451" s="9">
        <f t="shared" si="28"/>
        <v>0.44400000014439617</v>
      </c>
      <c r="C451" s="9">
        <f t="shared" si="25"/>
        <v>2.8422494636644303E-2</v>
      </c>
      <c r="D451" s="9">
        <f t="shared" si="26"/>
        <v>6.5223883118642662E-2</v>
      </c>
      <c r="E451" s="9">
        <f t="shared" si="27"/>
        <v>0.93477611688135731</v>
      </c>
      <c r="T451" s="9"/>
      <c r="U451" s="9"/>
      <c r="V451" s="9"/>
      <c r="W451" s="17"/>
      <c r="X451" s="9"/>
    </row>
    <row r="452" spans="2:24">
      <c r="B452" s="9">
        <f t="shared" si="28"/>
        <v>0.44500000014449614</v>
      </c>
      <c r="C452" s="9">
        <f t="shared" si="25"/>
        <v>2.8627837819202012E-2</v>
      </c>
      <c r="D452" s="9">
        <f t="shared" si="26"/>
        <v>6.5874451410758733E-2</v>
      </c>
      <c r="E452" s="9">
        <f t="shared" si="27"/>
        <v>0.93412554858924124</v>
      </c>
      <c r="T452" s="9"/>
      <c r="U452" s="9"/>
      <c r="V452" s="9"/>
      <c r="W452" s="17"/>
      <c r="X452" s="9"/>
    </row>
    <row r="453" spans="2:24">
      <c r="B453" s="9">
        <f t="shared" si="28"/>
        <v>0.44600000014459612</v>
      </c>
      <c r="C453" s="9">
        <f t="shared" si="25"/>
        <v>2.8833988488692747E-2</v>
      </c>
      <c r="D453" s="9">
        <f t="shared" si="26"/>
        <v>6.6529712149781234E-2</v>
      </c>
      <c r="E453" s="9">
        <f t="shared" si="27"/>
        <v>0.93347028785021879</v>
      </c>
      <c r="T453" s="9"/>
      <c r="U453" s="9"/>
      <c r="V453" s="9"/>
      <c r="W453" s="17"/>
      <c r="X453" s="9"/>
    </row>
    <row r="454" spans="2:24">
      <c r="B454" s="9">
        <f t="shared" si="28"/>
        <v>0.4470000001446961</v>
      </c>
      <c r="C454" s="9">
        <f t="shared" si="25"/>
        <v>2.9040945045296081E-2</v>
      </c>
      <c r="D454" s="9">
        <f t="shared" si="26"/>
        <v>6.7189683733791791E-2</v>
      </c>
      <c r="E454" s="9">
        <f t="shared" si="27"/>
        <v>0.93281031626620825</v>
      </c>
      <c r="T454" s="9"/>
      <c r="U454" s="9"/>
      <c r="V454" s="9"/>
      <c r="W454" s="17"/>
      <c r="X454" s="9"/>
    </row>
    <row r="455" spans="2:24">
      <c r="B455" s="9">
        <f t="shared" si="28"/>
        <v>0.44800000014479607</v>
      </c>
      <c r="C455" s="9">
        <f t="shared" si="25"/>
        <v>2.9248705850361222E-2</v>
      </c>
      <c r="D455" s="9">
        <f t="shared" si="26"/>
        <v>6.7854384523942698E-2</v>
      </c>
      <c r="E455" s="9">
        <f t="shared" si="27"/>
        <v>0.93214561547605734</v>
      </c>
      <c r="T455" s="9"/>
      <c r="U455" s="9"/>
      <c r="V455" s="9"/>
      <c r="W455" s="17"/>
      <c r="X455" s="9"/>
    </row>
    <row r="456" spans="2:24">
      <c r="B456" s="9">
        <f t="shared" si="28"/>
        <v>0.44900000014489605</v>
      </c>
      <c r="C456" s="9">
        <f t="shared" ref="C456:C519" si="29">IFERROR((B456^($B$3-1)*(1-B456)^($B$4-1))*(EXP(GAMMALN($B$3+$B$4)/(EXP(GAMMALN($B$3))*EXP(GAMMALN($B$4))))),0)</f>
        <v>2.9457269226249101E-2</v>
      </c>
      <c r="D456" s="9">
        <f t="shared" ref="D456:D519" si="30">BETADIST(B456,$B$3,$B$4)</f>
        <v>6.852383284356961E-2</v>
      </c>
      <c r="E456" s="9">
        <f t="shared" ref="E456:E519" si="31">1-D456</f>
        <v>0.93147616715643045</v>
      </c>
      <c r="T456" s="9"/>
      <c r="U456" s="9"/>
      <c r="V456" s="9"/>
      <c r="W456" s="17"/>
      <c r="X456" s="9"/>
    </row>
    <row r="457" spans="2:24">
      <c r="B457" s="9">
        <f t="shared" ref="B457:B520" si="32">B456+($B$7+$B$1007)/1000</f>
        <v>0.45000000014499603</v>
      </c>
      <c r="C457" s="9">
        <f t="shared" si="29"/>
        <v>2.9666633456174565E-2</v>
      </c>
      <c r="D457" s="9">
        <f t="shared" si="30"/>
        <v>6.9198046977299976E-2</v>
      </c>
      <c r="E457" s="9">
        <f t="shared" si="31"/>
        <v>0.93080195302270008</v>
      </c>
      <c r="T457" s="9"/>
      <c r="U457" s="9"/>
      <c r="V457" s="9"/>
      <c r="W457" s="17"/>
      <c r="X457" s="9"/>
    </row>
    <row r="458" spans="2:24">
      <c r="B458" s="9">
        <f t="shared" si="32"/>
        <v>0.451000000145096</v>
      </c>
      <c r="C458" s="9">
        <f t="shared" si="29"/>
        <v>2.9876796784048486E-2</v>
      </c>
      <c r="D458" s="9">
        <f t="shared" si="30"/>
        <v>6.9877045170159177E-2</v>
      </c>
      <c r="E458" s="9">
        <f t="shared" si="31"/>
        <v>0.93012295482984086</v>
      </c>
      <c r="T458" s="9"/>
      <c r="U458" s="9"/>
      <c r="V458" s="9"/>
      <c r="W458" s="17"/>
      <c r="X458" s="9"/>
    </row>
    <row r="459" spans="2:24">
      <c r="B459" s="9">
        <f t="shared" si="32"/>
        <v>0.45200000014519598</v>
      </c>
      <c r="C459" s="9">
        <f t="shared" si="29"/>
        <v>3.0087757414320009E-2</v>
      </c>
      <c r="D459" s="9">
        <f t="shared" si="30"/>
        <v>7.0560845626672059E-2</v>
      </c>
      <c r="E459" s="9">
        <f t="shared" si="31"/>
        <v>0.92943915437332791</v>
      </c>
      <c r="T459" s="9"/>
      <c r="U459" s="9"/>
      <c r="V459" s="9"/>
      <c r="W459" s="17"/>
      <c r="X459" s="9"/>
    </row>
    <row r="460" spans="2:24">
      <c r="B460" s="9">
        <f t="shared" si="32"/>
        <v>0.45300000014529596</v>
      </c>
      <c r="C460" s="9">
        <f t="shared" si="29"/>
        <v>3.0299513511818598E-2</v>
      </c>
      <c r="D460" s="9">
        <f t="shared" si="30"/>
        <v>7.1249466509960807E-2</v>
      </c>
      <c r="E460" s="9">
        <f t="shared" si="31"/>
        <v>0.92875053349003922</v>
      </c>
      <c r="T460" s="9"/>
      <c r="U460" s="9"/>
      <c r="V460" s="9"/>
      <c r="W460" s="17"/>
      <c r="X460" s="9"/>
    </row>
    <row r="461" spans="2:24">
      <c r="B461" s="9">
        <f t="shared" si="32"/>
        <v>0.45400000014539593</v>
      </c>
      <c r="C461" s="9">
        <f t="shared" si="29"/>
        <v>3.0512063201596228E-2</v>
      </c>
      <c r="D461" s="9">
        <f t="shared" si="30"/>
        <v>7.1942925940839966E-2</v>
      </c>
      <c r="E461" s="9">
        <f t="shared" si="31"/>
        <v>0.92805707405916005</v>
      </c>
      <c r="T461" s="9"/>
      <c r="U461" s="9"/>
      <c r="V461" s="9"/>
      <c r="W461" s="17"/>
      <c r="X461" s="9"/>
    </row>
    <row r="462" spans="2:24">
      <c r="B462" s="9">
        <f t="shared" si="32"/>
        <v>0.45500000014549591</v>
      </c>
      <c r="C462" s="9">
        <f t="shared" si="29"/>
        <v>3.0725404568769567E-2</v>
      </c>
      <c r="D462" s="9">
        <f t="shared" si="30"/>
        <v>7.2641241996907135E-2</v>
      </c>
      <c r="E462" s="9">
        <f t="shared" si="31"/>
        <v>0.92735875800309286</v>
      </c>
      <c r="T462" s="9"/>
      <c r="U462" s="9"/>
      <c r="V462" s="9"/>
      <c r="W462" s="17"/>
      <c r="X462" s="9"/>
    </row>
    <row r="463" spans="2:24">
      <c r="B463" s="9">
        <f t="shared" si="32"/>
        <v>0.45600000014559589</v>
      </c>
      <c r="C463" s="9">
        <f t="shared" si="29"/>
        <v>3.0939535658362105E-2</v>
      </c>
      <c r="D463" s="9">
        <f t="shared" si="30"/>
        <v>7.3344432711630728E-2</v>
      </c>
      <c r="E463" s="9">
        <f t="shared" si="31"/>
        <v>0.92665556728836929</v>
      </c>
      <c r="T463" s="9"/>
      <c r="U463" s="9"/>
      <c r="V463" s="9"/>
      <c r="W463" s="17"/>
      <c r="X463" s="9"/>
    </row>
    <row r="464" spans="2:24">
      <c r="B464" s="9">
        <f t="shared" si="32"/>
        <v>0.45700000014569586</v>
      </c>
      <c r="C464" s="9">
        <f t="shared" si="29"/>
        <v>3.1154454475146282E-2</v>
      </c>
      <c r="D464" s="9">
        <f t="shared" si="30"/>
        <v>7.4052516073433355E-2</v>
      </c>
      <c r="E464" s="9">
        <f t="shared" si="31"/>
        <v>0.92594748392656667</v>
      </c>
      <c r="T464" s="9"/>
      <c r="U464" s="9"/>
      <c r="V464" s="9"/>
      <c r="W464" s="17"/>
      <c r="X464" s="9"/>
    </row>
    <row r="465" spans="2:24">
      <c r="B465" s="9">
        <f t="shared" si="32"/>
        <v>0.45800000014579584</v>
      </c>
      <c r="C465" s="9">
        <f t="shared" si="29"/>
        <v>3.1370158983485691E-2</v>
      </c>
      <c r="D465" s="9">
        <f t="shared" si="30"/>
        <v>7.4765510024772414E-2</v>
      </c>
      <c r="E465" s="9">
        <f t="shared" si="31"/>
        <v>0.92523448997522761</v>
      </c>
      <c r="T465" s="9"/>
      <c r="U465" s="9"/>
      <c r="V465" s="9"/>
      <c r="W465" s="17"/>
      <c r="X465" s="9"/>
    </row>
    <row r="466" spans="2:24">
      <c r="B466" s="9">
        <f t="shared" si="32"/>
        <v>0.45900000014589581</v>
      </c>
      <c r="C466" s="9">
        <f t="shared" si="29"/>
        <v>3.1586647107177193E-2</v>
      </c>
      <c r="D466" s="9">
        <f t="shared" si="30"/>
        <v>7.548343246121636E-2</v>
      </c>
      <c r="E466" s="9">
        <f t="shared" si="31"/>
        <v>0.92451656753878364</v>
      </c>
      <c r="T466" s="9"/>
      <c r="U466" s="9"/>
      <c r="V466" s="9"/>
      <c r="W466" s="17"/>
      <c r="X466" s="9"/>
    </row>
    <row r="467" spans="2:24">
      <c r="B467" s="9">
        <f t="shared" si="32"/>
        <v>0.46000000014599579</v>
      </c>
      <c r="C467" s="9">
        <f t="shared" si="29"/>
        <v>3.1803916729293086E-2</v>
      </c>
      <c r="D467" s="9">
        <f t="shared" si="30"/>
        <v>7.6206301230517776E-2</v>
      </c>
      <c r="E467" s="9">
        <f t="shared" si="31"/>
        <v>0.92379369876948225</v>
      </c>
      <c r="T467" s="9"/>
      <c r="U467" s="9"/>
      <c r="V467" s="9"/>
      <c r="W467" s="17"/>
      <c r="X467" s="9"/>
    </row>
    <row r="468" spans="2:24">
      <c r="B468" s="9">
        <f t="shared" si="32"/>
        <v>0.46100000014609577</v>
      </c>
      <c r="C468" s="9">
        <f t="shared" si="29"/>
        <v>3.2021965692023251E-2</v>
      </c>
      <c r="D468" s="9">
        <f t="shared" si="30"/>
        <v>7.6934134131683179E-2</v>
      </c>
      <c r="E468" s="9">
        <f t="shared" si="31"/>
        <v>0.92306586586831685</v>
      </c>
      <c r="T468" s="9"/>
      <c r="U468" s="9"/>
      <c r="V468" s="9"/>
      <c r="W468" s="17"/>
      <c r="X468" s="9"/>
    </row>
    <row r="469" spans="2:24">
      <c r="B469" s="9">
        <f t="shared" si="32"/>
        <v>0.46200000014619574</v>
      </c>
      <c r="C469" s="9">
        <f t="shared" si="29"/>
        <v>3.2240791796517308E-2</v>
      </c>
      <c r="D469" s="9">
        <f t="shared" si="30"/>
        <v>7.7666948914038192E-2</v>
      </c>
      <c r="E469" s="9">
        <f t="shared" si="31"/>
        <v>0.92233305108596175</v>
      </c>
      <c r="T469" s="9"/>
      <c r="U469" s="9"/>
      <c r="V469" s="9"/>
      <c r="W469" s="17"/>
      <c r="X469" s="9"/>
    </row>
    <row r="470" spans="2:24">
      <c r="B470" s="9">
        <f t="shared" si="32"/>
        <v>0.46300000014629572</v>
      </c>
      <c r="C470" s="9">
        <f t="shared" si="29"/>
        <v>3.2460392802726772E-2</v>
      </c>
      <c r="D470" s="9">
        <f t="shared" si="30"/>
        <v>7.8404763276290007E-2</v>
      </c>
      <c r="E470" s="9">
        <f t="shared" si="31"/>
        <v>0.92159523672371002</v>
      </c>
      <c r="T470" s="9"/>
      <c r="U470" s="9"/>
      <c r="V470" s="9"/>
      <c r="W470" s="17"/>
      <c r="X470" s="9"/>
    </row>
    <row r="471" spans="2:24">
      <c r="B471" s="9">
        <f t="shared" si="32"/>
        <v>0.4640000001463957</v>
      </c>
      <c r="C471" s="9">
        <f t="shared" si="29"/>
        <v>3.2680766429247193E-2</v>
      </c>
      <c r="D471" s="9">
        <f t="shared" si="30"/>
        <v>7.9147594865586118E-2</v>
      </c>
      <c r="E471" s="9">
        <f t="shared" si="31"/>
        <v>0.92085240513441391</v>
      </c>
      <c r="T471" s="9"/>
      <c r="U471" s="9"/>
      <c r="V471" s="9"/>
      <c r="W471" s="17"/>
      <c r="X471" s="9"/>
    </row>
    <row r="472" spans="2:24">
      <c r="B472" s="9">
        <f t="shared" si="32"/>
        <v>0.46500000014649567</v>
      </c>
      <c r="C472" s="9">
        <f t="shared" si="29"/>
        <v>3.2901910353160341E-2</v>
      </c>
      <c r="D472" s="9">
        <f t="shared" si="30"/>
        <v>7.9895461276569463E-2</v>
      </c>
      <c r="E472" s="9">
        <f t="shared" si="31"/>
        <v>0.92010453872343057</v>
      </c>
      <c r="T472" s="9"/>
      <c r="U472" s="9"/>
      <c r="V472" s="9"/>
      <c r="W472" s="17"/>
      <c r="X472" s="9"/>
    </row>
    <row r="473" spans="2:24">
      <c r="B473" s="9">
        <f t="shared" si="32"/>
        <v>0.46600000014659565</v>
      </c>
      <c r="C473" s="9">
        <f t="shared" si="29"/>
        <v>3.3123822209876315E-2</v>
      </c>
      <c r="D473" s="9">
        <f t="shared" si="30"/>
        <v>8.0648380050429111E-2</v>
      </c>
      <c r="E473" s="9">
        <f t="shared" si="31"/>
        <v>0.91935161994957093</v>
      </c>
      <c r="T473" s="9"/>
      <c r="U473" s="9"/>
      <c r="V473" s="9"/>
      <c r="W473" s="17"/>
      <c r="X473" s="9"/>
    </row>
    <row r="474" spans="2:24">
      <c r="B474" s="9">
        <f t="shared" si="32"/>
        <v>0.46700000014669563</v>
      </c>
      <c r="C474" s="9">
        <f t="shared" si="29"/>
        <v>3.3346499592975719E-2</v>
      </c>
      <c r="D474" s="9">
        <f t="shared" si="30"/>
        <v>8.1406368673948765E-2</v>
      </c>
      <c r="E474" s="9">
        <f t="shared" si="31"/>
        <v>0.91859363132605121</v>
      </c>
      <c r="T474" s="9"/>
      <c r="U474" s="9"/>
      <c r="V474" s="9"/>
      <c r="W474" s="17"/>
      <c r="X474" s="9"/>
    </row>
    <row r="475" spans="2:24">
      <c r="B475" s="9">
        <f t="shared" si="32"/>
        <v>0.4680000001467956</v>
      </c>
      <c r="C475" s="9">
        <f t="shared" si="29"/>
        <v>3.3569940054051818E-2</v>
      </c>
      <c r="D475" s="9">
        <f t="shared" si="30"/>
        <v>8.2169444578550868E-2</v>
      </c>
      <c r="E475" s="9">
        <f t="shared" si="31"/>
        <v>0.91783055542144909</v>
      </c>
      <c r="T475" s="9"/>
      <c r="U475" s="9"/>
      <c r="V475" s="9"/>
      <c r="W475" s="17"/>
      <c r="X475" s="9"/>
    </row>
    <row r="476" spans="2:24">
      <c r="B476" s="9">
        <f t="shared" si="32"/>
        <v>0.46900000014689558</v>
      </c>
      <c r="C476" s="9">
        <f t="shared" si="29"/>
        <v>3.3794141102552695E-2</v>
      </c>
      <c r="D476" s="9">
        <f t="shared" si="30"/>
        <v>8.2937625139336835E-2</v>
      </c>
      <c r="E476" s="9">
        <f t="shared" si="31"/>
        <v>0.91706237486066322</v>
      </c>
      <c r="T476" s="9"/>
      <c r="U476" s="9"/>
      <c r="V476" s="9"/>
      <c r="W476" s="17"/>
      <c r="X476" s="9"/>
    </row>
    <row r="477" spans="2:24">
      <c r="B477" s="9">
        <f t="shared" si="32"/>
        <v>0.47000000014699556</v>
      </c>
      <c r="C477" s="9">
        <f t="shared" si="29"/>
        <v>3.4019100205623376E-2</v>
      </c>
      <c r="D477" s="9">
        <f t="shared" si="30"/>
        <v>8.3710927674124386E-2</v>
      </c>
      <c r="E477" s="9">
        <f t="shared" si="31"/>
        <v>0.91628907232587564</v>
      </c>
      <c r="T477" s="9"/>
      <c r="U477" s="9"/>
      <c r="V477" s="9"/>
      <c r="W477" s="17"/>
      <c r="X477" s="9"/>
    </row>
    <row r="478" spans="2:24">
      <c r="B478" s="9">
        <f t="shared" si="32"/>
        <v>0.47100000014709553</v>
      </c>
      <c r="C478" s="9">
        <f t="shared" si="29"/>
        <v>3.4244814787948018E-2</v>
      </c>
      <c r="D478" s="9">
        <f t="shared" si="30"/>
        <v>8.4489369442480783E-2</v>
      </c>
      <c r="E478" s="9">
        <f t="shared" si="31"/>
        <v>0.91551063055751924</v>
      </c>
      <c r="T478" s="9"/>
      <c r="U478" s="9"/>
      <c r="V478" s="9"/>
      <c r="W478" s="17"/>
      <c r="X478" s="9"/>
    </row>
    <row r="479" spans="2:24">
      <c r="B479" s="9">
        <f t="shared" si="32"/>
        <v>0.47200000014719551</v>
      </c>
      <c r="C479" s="9">
        <f t="shared" si="29"/>
        <v>3.4471282231592015E-2</v>
      </c>
      <c r="D479" s="9">
        <f t="shared" si="30"/>
        <v>8.5272967644752673E-2</v>
      </c>
      <c r="E479" s="9">
        <f t="shared" si="31"/>
        <v>0.91472703235524733</v>
      </c>
      <c r="T479" s="9"/>
      <c r="U479" s="9"/>
      <c r="V479" s="9"/>
      <c r="W479" s="17"/>
      <c r="X479" s="9"/>
    </row>
    <row r="480" spans="2:24">
      <c r="B480" s="9">
        <f t="shared" si="32"/>
        <v>0.47300000014729549</v>
      </c>
      <c r="C480" s="9">
        <f t="shared" si="29"/>
        <v>3.4698499875844238E-2</v>
      </c>
      <c r="D480" s="9">
        <f t="shared" si="30"/>
        <v>8.6061739421092479E-2</v>
      </c>
      <c r="E480" s="9">
        <f t="shared" si="31"/>
        <v>0.91393826057890748</v>
      </c>
      <c r="T480" s="9"/>
      <c r="U480" s="9"/>
      <c r="V480" s="9"/>
      <c r="W480" s="17"/>
      <c r="X480" s="9"/>
    </row>
    <row r="481" spans="2:24">
      <c r="B481" s="9">
        <f t="shared" si="32"/>
        <v>0.47400000014739546</v>
      </c>
      <c r="C481" s="9">
        <f t="shared" si="29"/>
        <v>3.4926465017059087E-2</v>
      </c>
      <c r="D481" s="9">
        <f t="shared" si="30"/>
        <v>8.6855701850480638E-2</v>
      </c>
      <c r="E481" s="9">
        <f t="shared" si="31"/>
        <v>0.91314429814951936</v>
      </c>
      <c r="T481" s="9"/>
      <c r="U481" s="9"/>
      <c r="V481" s="9"/>
      <c r="W481" s="17"/>
      <c r="X481" s="9"/>
    </row>
    <row r="482" spans="2:24">
      <c r="B482" s="9">
        <f t="shared" si="32"/>
        <v>0.47500000014749544</v>
      </c>
      <c r="C482" s="9">
        <f t="shared" si="29"/>
        <v>3.5155174908498669E-2</v>
      </c>
      <c r="D482" s="9">
        <f t="shared" si="30"/>
        <v>8.7654871949744848E-2</v>
      </c>
      <c r="E482" s="9">
        <f t="shared" si="31"/>
        <v>0.91234512805025514</v>
      </c>
      <c r="T482" s="9"/>
      <c r="U482" s="9"/>
      <c r="V482" s="9"/>
      <c r="W482" s="17"/>
      <c r="X482" s="9"/>
    </row>
    <row r="483" spans="2:24">
      <c r="B483" s="9">
        <f t="shared" si="32"/>
        <v>0.47600000014759541</v>
      </c>
      <c r="C483" s="9">
        <f t="shared" si="29"/>
        <v>3.5384626760175029E-2</v>
      </c>
      <c r="D483" s="9">
        <f t="shared" si="30"/>
        <v>8.8459266672575421E-2</v>
      </c>
      <c r="E483" s="9">
        <f t="shared" si="31"/>
        <v>0.91154073332742458</v>
      </c>
      <c r="T483" s="9"/>
      <c r="U483" s="9"/>
      <c r="V483" s="9"/>
      <c r="W483" s="17"/>
      <c r="X483" s="9"/>
    </row>
    <row r="484" spans="2:24">
      <c r="B484" s="9">
        <f t="shared" si="32"/>
        <v>0.47700000014769539</v>
      </c>
      <c r="C484" s="9">
        <f t="shared" si="29"/>
        <v>3.5614817738692212E-2</v>
      </c>
      <c r="D484" s="9">
        <f t="shared" si="30"/>
        <v>8.9268902908536979E-2</v>
      </c>
      <c r="E484" s="9">
        <f t="shared" si="31"/>
        <v>0.91073109709146305</v>
      </c>
      <c r="T484" s="9"/>
      <c r="U484" s="9"/>
      <c r="V484" s="9"/>
      <c r="W484" s="17"/>
      <c r="X484" s="9"/>
    </row>
    <row r="485" spans="2:24">
      <c r="B485" s="9">
        <f t="shared" si="32"/>
        <v>0.47800000014779537</v>
      </c>
      <c r="C485" s="9">
        <f t="shared" si="29"/>
        <v>3.5845744967088443E-2</v>
      </c>
      <c r="D485" s="9">
        <f t="shared" si="30"/>
        <v>9.0083797482076899E-2</v>
      </c>
      <c r="E485" s="9">
        <f t="shared" si="31"/>
        <v>0.90991620251792305</v>
      </c>
      <c r="T485" s="9"/>
      <c r="U485" s="9"/>
      <c r="V485" s="9"/>
      <c r="W485" s="17"/>
      <c r="X485" s="9"/>
    </row>
    <row r="486" spans="2:24">
      <c r="B486" s="9">
        <f t="shared" si="32"/>
        <v>0.47900000014789534</v>
      </c>
      <c r="C486" s="9">
        <f t="shared" si="29"/>
        <v>3.6077405524678273E-2</v>
      </c>
      <c r="D486" s="9">
        <f t="shared" si="30"/>
        <v>9.0903967151529652E-2</v>
      </c>
      <c r="E486" s="9">
        <f t="shared" si="31"/>
        <v>0.90909603284847029</v>
      </c>
      <c r="T486" s="9"/>
      <c r="U486" s="9"/>
      <c r="V486" s="9"/>
      <c r="W486" s="17"/>
      <c r="X486" s="9"/>
    </row>
    <row r="487" spans="2:24">
      <c r="B487" s="9">
        <f t="shared" si="32"/>
        <v>0.48000000014799532</v>
      </c>
      <c r="C487" s="9">
        <f t="shared" si="29"/>
        <v>3.6309796446894776E-2</v>
      </c>
      <c r="D487" s="9">
        <f t="shared" si="30"/>
        <v>9.1729428608118016E-2</v>
      </c>
      <c r="E487" s="9">
        <f t="shared" si="31"/>
        <v>0.90827057139188194</v>
      </c>
      <c r="T487" s="9"/>
      <c r="U487" s="9"/>
      <c r="V487" s="9"/>
      <c r="W487" s="17"/>
      <c r="X487" s="9"/>
    </row>
    <row r="488" spans="2:24">
      <c r="B488" s="9">
        <f t="shared" si="32"/>
        <v>0.4810000001480953</v>
      </c>
      <c r="C488" s="9">
        <f t="shared" si="29"/>
        <v>3.6542914725131673E-2</v>
      </c>
      <c r="D488" s="9">
        <f t="shared" si="30"/>
        <v>9.2560198474950145E-2</v>
      </c>
      <c r="E488" s="9">
        <f t="shared" si="31"/>
        <v>0.90743980152504988</v>
      </c>
      <c r="T488" s="9"/>
      <c r="U488" s="9"/>
      <c r="V488" s="9"/>
      <c r="W488" s="17"/>
      <c r="X488" s="9"/>
    </row>
    <row r="489" spans="2:24">
      <c r="B489" s="9">
        <f t="shared" si="32"/>
        <v>0.48200000014819527</v>
      </c>
      <c r="C489" s="9">
        <f t="shared" si="29"/>
        <v>3.6776757306585417E-2</v>
      </c>
      <c r="D489" s="9">
        <f t="shared" si="30"/>
        <v>9.3396293306013775E-2</v>
      </c>
      <c r="E489" s="9">
        <f t="shared" si="31"/>
        <v>0.90660370669398627</v>
      </c>
      <c r="T489" s="9"/>
      <c r="U489" s="9"/>
      <c r="V489" s="9"/>
      <c r="W489" s="17"/>
      <c r="X489" s="9"/>
    </row>
    <row r="490" spans="2:24">
      <c r="B490" s="9">
        <f t="shared" si="32"/>
        <v>0.48300000014829525</v>
      </c>
      <c r="C490" s="9">
        <f t="shared" si="29"/>
        <v>3.7011321094097473E-2</v>
      </c>
      <c r="D490" s="9">
        <f t="shared" si="30"/>
        <v>9.423772958516631E-2</v>
      </c>
      <c r="E490" s="9">
        <f t="shared" si="31"/>
        <v>0.9057622704148337</v>
      </c>
      <c r="T490" s="9"/>
      <c r="U490" s="9"/>
      <c r="V490" s="9"/>
      <c r="W490" s="17"/>
      <c r="X490" s="9"/>
    </row>
    <row r="491" spans="2:24">
      <c r="B491" s="9">
        <f t="shared" si="32"/>
        <v>0.48400000014839523</v>
      </c>
      <c r="C491" s="9">
        <f t="shared" si="29"/>
        <v>3.7246602945996389E-2</v>
      </c>
      <c r="D491" s="9">
        <f t="shared" si="30"/>
        <v>9.5084523725121037E-2</v>
      </c>
      <c r="E491" s="9">
        <f t="shared" si="31"/>
        <v>0.904915476274879</v>
      </c>
      <c r="T491" s="9"/>
      <c r="U491" s="9"/>
      <c r="V491" s="9"/>
      <c r="W491" s="17"/>
      <c r="X491" s="9"/>
    </row>
    <row r="492" spans="2:24">
      <c r="B492" s="9">
        <f t="shared" si="32"/>
        <v>0.4850000001484952</v>
      </c>
      <c r="C492" s="9">
        <f t="shared" si="29"/>
        <v>3.7482599675939969E-2</v>
      </c>
      <c r="D492" s="9">
        <f t="shared" si="30"/>
        <v>9.5936692066430934E-2</v>
      </c>
      <c r="E492" s="9">
        <f t="shared" si="31"/>
        <v>0.90406330793356904</v>
      </c>
      <c r="T492" s="9"/>
      <c r="U492" s="9"/>
      <c r="V492" s="9"/>
      <c r="W492" s="17"/>
      <c r="X492" s="9"/>
    </row>
    <row r="493" spans="2:24">
      <c r="B493" s="9">
        <f t="shared" si="32"/>
        <v>0.48600000014859518</v>
      </c>
      <c r="C493" s="9">
        <f t="shared" si="29"/>
        <v>3.7719308052757416E-2</v>
      </c>
      <c r="D493" s="9">
        <f t="shared" si="30"/>
        <v>9.6794250876466981E-2</v>
      </c>
      <c r="E493" s="9">
        <f t="shared" si="31"/>
        <v>0.90320574912353302</v>
      </c>
      <c r="T493" s="9"/>
      <c r="U493" s="9"/>
      <c r="V493" s="9"/>
      <c r="W493" s="17"/>
      <c r="X493" s="9"/>
    </row>
    <row r="494" spans="2:24">
      <c r="B494" s="9">
        <f t="shared" si="32"/>
        <v>0.48700000014869516</v>
      </c>
      <c r="C494" s="9">
        <f t="shared" si="29"/>
        <v>3.7956724800291497E-2</v>
      </c>
      <c r="D494" s="9">
        <f t="shared" si="30"/>
        <v>9.7657216348395026E-2</v>
      </c>
      <c r="E494" s="9">
        <f t="shared" si="31"/>
        <v>0.90234278365160492</v>
      </c>
      <c r="T494" s="9"/>
      <c r="U494" s="9"/>
      <c r="V494" s="9"/>
      <c r="W494" s="17"/>
      <c r="X494" s="9"/>
    </row>
    <row r="495" spans="2:24">
      <c r="B495" s="9">
        <f t="shared" si="32"/>
        <v>0.48800000014879513</v>
      </c>
      <c r="C495" s="9">
        <f t="shared" si="29"/>
        <v>3.8194846597240692E-2</v>
      </c>
      <c r="D495" s="9">
        <f t="shared" si="30"/>
        <v>9.8525604600147337E-2</v>
      </c>
      <c r="E495" s="9">
        <f t="shared" si="31"/>
        <v>0.90147439539985263</v>
      </c>
      <c r="T495" s="9"/>
      <c r="U495" s="9"/>
      <c r="V495" s="9"/>
      <c r="W495" s="17"/>
      <c r="X495" s="9"/>
    </row>
    <row r="496" spans="2:24">
      <c r="B496" s="9">
        <f t="shared" si="32"/>
        <v>0.48900000014889511</v>
      </c>
      <c r="C496" s="9">
        <f t="shared" si="29"/>
        <v>3.8433670077001346E-2</v>
      </c>
      <c r="D496" s="9">
        <f t="shared" si="30"/>
        <v>9.9399431673391631E-2</v>
      </c>
      <c r="E496" s="9">
        <f t="shared" si="31"/>
        <v>0.9006005683266084</v>
      </c>
      <c r="T496" s="9"/>
      <c r="U496" s="9"/>
      <c r="V496" s="9"/>
      <c r="W496" s="17"/>
      <c r="X496" s="9"/>
    </row>
    <row r="497" spans="2:24">
      <c r="B497" s="9">
        <f t="shared" si="32"/>
        <v>0.49000000014899509</v>
      </c>
      <c r="C497" s="9">
        <f t="shared" si="29"/>
        <v>3.8673191827509834E-2</v>
      </c>
      <c r="D497" s="9">
        <f t="shared" si="30"/>
        <v>0.10027871353249532</v>
      </c>
      <c r="E497" s="9">
        <f t="shared" si="31"/>
        <v>0.89972128646750471</v>
      </c>
      <c r="T497" s="9"/>
      <c r="U497" s="9"/>
      <c r="V497" s="9"/>
      <c r="W497" s="17"/>
      <c r="X497" s="9"/>
    </row>
    <row r="498" spans="2:24">
      <c r="B498" s="9">
        <f t="shared" si="32"/>
        <v>0.49100000014909506</v>
      </c>
      <c r="C498" s="9">
        <f t="shared" si="29"/>
        <v>3.8913408391084668E-2</v>
      </c>
      <c r="D498" s="9">
        <f t="shared" si="30"/>
        <v>0.10116346606348776</v>
      </c>
      <c r="E498" s="9">
        <f t="shared" si="31"/>
        <v>0.89883653393651219</v>
      </c>
      <c r="T498" s="9"/>
      <c r="U498" s="9"/>
      <c r="V498" s="9"/>
      <c r="W498" s="17"/>
      <c r="X498" s="9"/>
    </row>
    <row r="499" spans="2:24">
      <c r="B499" s="9">
        <f t="shared" si="32"/>
        <v>0.49200000014919504</v>
      </c>
      <c r="C499" s="9">
        <f t="shared" si="29"/>
        <v>3.9154316264268733E-2</v>
      </c>
      <c r="D499" s="9">
        <f t="shared" si="30"/>
        <v>0.10205370507301761</v>
      </c>
      <c r="E499" s="9">
        <f t="shared" si="31"/>
        <v>0.89794629492698241</v>
      </c>
      <c r="T499" s="9"/>
      <c r="U499" s="9"/>
      <c r="V499" s="9"/>
      <c r="W499" s="17"/>
      <c r="X499" s="9"/>
    </row>
    <row r="500" spans="2:24">
      <c r="B500" s="9">
        <f t="shared" si="32"/>
        <v>0.49300000014929501</v>
      </c>
      <c r="C500" s="9">
        <f t="shared" si="29"/>
        <v>3.9395911897671353E-2</v>
      </c>
      <c r="D500" s="9">
        <f t="shared" si="30"/>
        <v>0.10294944628730736</v>
      </c>
      <c r="E500" s="9">
        <f t="shared" si="31"/>
        <v>0.8970505537126926</v>
      </c>
      <c r="T500" s="9"/>
      <c r="U500" s="9"/>
      <c r="V500" s="9"/>
      <c r="W500" s="17"/>
      <c r="X500" s="9"/>
    </row>
    <row r="501" spans="2:24">
      <c r="B501" s="9">
        <f t="shared" si="32"/>
        <v>0.49400000014939499</v>
      </c>
      <c r="C501" s="9">
        <f t="shared" si="29"/>
        <v>3.9638191695810503E-2</v>
      </c>
      <c r="D501" s="9">
        <f t="shared" si="30"/>
        <v>0.10385070535110334</v>
      </c>
      <c r="E501" s="9">
        <f t="shared" si="31"/>
        <v>0.8961492946488967</v>
      </c>
      <c r="T501" s="9"/>
      <c r="U501" s="9"/>
      <c r="V501" s="9"/>
      <c r="W501" s="17"/>
      <c r="X501" s="9"/>
    </row>
    <row r="502" spans="2:24">
      <c r="B502" s="9">
        <f t="shared" si="32"/>
        <v>0.49500000014949497</v>
      </c>
      <c r="C502" s="9">
        <f t="shared" si="29"/>
        <v>3.988115201695492E-2</v>
      </c>
      <c r="D502" s="9">
        <f t="shared" si="30"/>
        <v>0.10475749782662329</v>
      </c>
      <c r="E502" s="9">
        <f t="shared" si="31"/>
        <v>0.89524250217337675</v>
      </c>
      <c r="T502" s="9"/>
      <c r="U502" s="9"/>
      <c r="V502" s="9"/>
      <c r="W502" s="17"/>
      <c r="X502" s="9"/>
    </row>
    <row r="503" spans="2:24">
      <c r="B503" s="9">
        <f t="shared" si="32"/>
        <v>0.49600000014959494</v>
      </c>
      <c r="C503" s="9">
        <f t="shared" si="29"/>
        <v>4.0124789172966295E-2</v>
      </c>
      <c r="D503" s="9">
        <f t="shared" si="30"/>
        <v>0.10566983919249928</v>
      </c>
      <c r="E503" s="9">
        <f t="shared" si="31"/>
        <v>0.89433016080750072</v>
      </c>
      <c r="T503" s="9"/>
      <c r="U503" s="9"/>
      <c r="V503" s="9"/>
      <c r="W503" s="17"/>
      <c r="X503" s="9"/>
    </row>
    <row r="504" spans="2:24">
      <c r="B504" s="9">
        <f t="shared" si="32"/>
        <v>0.49700000014969492</v>
      </c>
      <c r="C504" s="9">
        <f t="shared" si="29"/>
        <v>4.0369099429141415E-2</v>
      </c>
      <c r="D504" s="9">
        <f t="shared" si="30"/>
        <v>0.10658774484271834</v>
      </c>
      <c r="E504" s="9">
        <f t="shared" si="31"/>
        <v>0.89341225515728162</v>
      </c>
      <c r="T504" s="9"/>
      <c r="U504" s="9"/>
      <c r="V504" s="9"/>
      <c r="W504" s="17"/>
      <c r="X504" s="9"/>
    </row>
    <row r="505" spans="2:24">
      <c r="B505" s="9">
        <f t="shared" si="32"/>
        <v>0.4980000001497949</v>
      </c>
      <c r="C505" s="9">
        <f t="shared" si="29"/>
        <v>4.0614079004054268E-2</v>
      </c>
      <c r="D505" s="9">
        <f t="shared" si="30"/>
        <v>0.10751123008555767</v>
      </c>
      <c r="E505" s="9">
        <f t="shared" si="31"/>
        <v>0.89248876991444237</v>
      </c>
      <c r="T505" s="9"/>
      <c r="U505" s="9"/>
      <c r="V505" s="9"/>
      <c r="W505" s="17"/>
      <c r="X505" s="9"/>
    </row>
    <row r="506" spans="2:24">
      <c r="B506" s="9">
        <f t="shared" si="32"/>
        <v>0.49900000014989487</v>
      </c>
      <c r="C506" s="9">
        <f t="shared" si="29"/>
        <v>4.0859724069398279E-2</v>
      </c>
      <c r="D506" s="9">
        <f t="shared" si="30"/>
        <v>0.10844031014251772</v>
      </c>
      <c r="E506" s="9">
        <f t="shared" si="31"/>
        <v>0.89155968985748224</v>
      </c>
      <c r="T506" s="9"/>
      <c r="U506" s="9"/>
      <c r="V506" s="9"/>
      <c r="W506" s="17"/>
      <c r="X506" s="9"/>
    </row>
    <row r="507" spans="2:24">
      <c r="B507" s="9">
        <f t="shared" si="32"/>
        <v>0.50000000014999491</v>
      </c>
      <c r="C507" s="9">
        <f t="shared" si="29"/>
        <v>4.1106030749828416E-2</v>
      </c>
      <c r="D507" s="9">
        <f t="shared" si="30"/>
        <v>0.10937500014725117</v>
      </c>
      <c r="E507" s="9">
        <f t="shared" si="31"/>
        <v>0.89062499985274879</v>
      </c>
      <c r="T507" s="9"/>
      <c r="U507" s="9"/>
      <c r="V507" s="9"/>
      <c r="W507" s="17"/>
      <c r="X507" s="9"/>
    </row>
    <row r="508" spans="2:24">
      <c r="B508" s="9">
        <f t="shared" si="32"/>
        <v>0.50100000015009494</v>
      </c>
      <c r="C508" s="9">
        <f t="shared" si="29"/>
        <v>4.1352995122803313E-2</v>
      </c>
      <c r="D508" s="9">
        <f t="shared" si="30"/>
        <v>0.11031531514448838</v>
      </c>
      <c r="E508" s="9">
        <f t="shared" si="31"/>
        <v>0.88968468485551166</v>
      </c>
      <c r="T508" s="9"/>
      <c r="U508" s="9"/>
      <c r="V508" s="9"/>
      <c r="W508" s="17"/>
      <c r="X508" s="9"/>
    </row>
    <row r="509" spans="2:24">
      <c r="B509" s="9">
        <f t="shared" si="32"/>
        <v>0.50200000015019497</v>
      </c>
      <c r="C509" s="9">
        <f t="shared" si="29"/>
        <v>4.1600613218427507E-2</v>
      </c>
      <c r="D509" s="9">
        <f t="shared" si="30"/>
        <v>0.11126127008895888</v>
      </c>
      <c r="E509" s="9">
        <f t="shared" si="31"/>
        <v>0.88873872991104108</v>
      </c>
      <c r="T509" s="9"/>
      <c r="U509" s="9"/>
      <c r="V509" s="9"/>
      <c r="W509" s="17"/>
      <c r="X509" s="9"/>
    </row>
    <row r="510" spans="2:24">
      <c r="B510" s="9">
        <f t="shared" si="32"/>
        <v>0.503000000150295</v>
      </c>
      <c r="C510" s="9">
        <f t="shared" si="29"/>
        <v>4.184888101929346E-2</v>
      </c>
      <c r="D510" s="9">
        <f t="shared" si="30"/>
        <v>0.11221287984431021</v>
      </c>
      <c r="E510" s="9">
        <f t="shared" si="31"/>
        <v>0.88778712015568984</v>
      </c>
      <c r="T510" s="9"/>
      <c r="U510" s="9"/>
      <c r="V510" s="9"/>
      <c r="W510" s="17"/>
      <c r="X510" s="9"/>
    </row>
    <row r="511" spans="2:24">
      <c r="B511" s="9">
        <f t="shared" si="32"/>
        <v>0.50400000015039503</v>
      </c>
      <c r="C511" s="9">
        <f t="shared" si="29"/>
        <v>4.2097794460323884E-2</v>
      </c>
      <c r="D511" s="9">
        <f t="shared" si="30"/>
        <v>0.11317015918202164</v>
      </c>
      <c r="E511" s="9">
        <f t="shared" si="31"/>
        <v>0.88682984081797833</v>
      </c>
      <c r="T511" s="9"/>
      <c r="U511" s="9"/>
      <c r="V511" s="9"/>
      <c r="W511" s="17"/>
      <c r="X511" s="9"/>
    </row>
    <row r="512" spans="2:24">
      <c r="B512" s="9">
        <f t="shared" si="32"/>
        <v>0.50500000015049507</v>
      </c>
      <c r="C512" s="9">
        <f t="shared" si="29"/>
        <v>4.2347349428613748E-2</v>
      </c>
      <c r="D512" s="9">
        <f t="shared" si="30"/>
        <v>0.11413312278031604</v>
      </c>
      <c r="E512" s="9">
        <f t="shared" si="31"/>
        <v>0.88586687721968393</v>
      </c>
      <c r="T512" s="9"/>
      <c r="U512" s="9"/>
      <c r="V512" s="9"/>
      <c r="W512" s="17"/>
      <c r="X512" s="9"/>
    </row>
    <row r="513" spans="2:24">
      <c r="B513" s="9">
        <f t="shared" si="32"/>
        <v>0.5060000001505951</v>
      </c>
      <c r="C513" s="9">
        <f t="shared" si="29"/>
        <v>4.2597541763272496E-2</v>
      </c>
      <c r="D513" s="9">
        <f t="shared" si="30"/>
        <v>0.11510178522306658</v>
      </c>
      <c r="E513" s="9">
        <f t="shared" si="31"/>
        <v>0.88489821477693342</v>
      </c>
      <c r="T513" s="9"/>
      <c r="U513" s="9"/>
      <c r="V513" s="9"/>
      <c r="W513" s="17"/>
      <c r="X513" s="9"/>
    </row>
    <row r="514" spans="2:24">
      <c r="B514" s="9">
        <f t="shared" si="32"/>
        <v>0.50700000015069513</v>
      </c>
      <c r="C514" s="9">
        <f t="shared" si="29"/>
        <v>4.2848367255266195E-2</v>
      </c>
      <c r="D514" s="9">
        <f t="shared" si="30"/>
        <v>0.11607616099870088</v>
      </c>
      <c r="E514" s="9">
        <f t="shared" si="31"/>
        <v>0.88392383900129912</v>
      </c>
      <c r="T514" s="9"/>
      <c r="U514" s="9"/>
      <c r="V514" s="9"/>
      <c r="W514" s="17"/>
      <c r="X514" s="9"/>
    </row>
    <row r="515" spans="2:24">
      <c r="B515" s="9">
        <f t="shared" si="32"/>
        <v>0.50800000015079516</v>
      </c>
      <c r="C515" s="9">
        <f t="shared" si="29"/>
        <v>4.3099821647259694E-2</v>
      </c>
      <c r="D515" s="9">
        <f t="shared" si="30"/>
        <v>0.11705626449910131</v>
      </c>
      <c r="E515" s="9">
        <f t="shared" si="31"/>
        <v>0.88294373550089866</v>
      </c>
      <c r="T515" s="9"/>
      <c r="U515" s="9"/>
      <c r="V515" s="9"/>
      <c r="W515" s="17"/>
      <c r="X515" s="9"/>
    </row>
    <row r="516" spans="2:24">
      <c r="B516" s="9">
        <f t="shared" si="32"/>
        <v>0.50900000015089519</v>
      </c>
      <c r="C516" s="9">
        <f t="shared" si="29"/>
        <v>4.3351900633458715E-2</v>
      </c>
      <c r="D516" s="9">
        <f t="shared" si="30"/>
        <v>0.11804211001850147</v>
      </c>
      <c r="E516" s="9">
        <f t="shared" si="31"/>
        <v>0.88195788998149849</v>
      </c>
      <c r="T516" s="9"/>
      <c r="U516" s="9"/>
      <c r="V516" s="9"/>
      <c r="W516" s="17"/>
      <c r="X516" s="9"/>
    </row>
    <row r="517" spans="2:24">
      <c r="B517" s="9">
        <f t="shared" si="32"/>
        <v>0.51000000015099523</v>
      </c>
      <c r="C517" s="9">
        <f t="shared" si="29"/>
        <v>4.3604599859452108E-2</v>
      </c>
      <c r="D517" s="9">
        <f t="shared" si="30"/>
        <v>0.11903371175237895</v>
      </c>
      <c r="E517" s="9">
        <f t="shared" si="31"/>
        <v>0.88096628824762102</v>
      </c>
      <c r="T517" s="9"/>
      <c r="U517" s="9"/>
      <c r="V517" s="9"/>
      <c r="W517" s="17"/>
      <c r="X517" s="9"/>
    </row>
    <row r="518" spans="2:24">
      <c r="B518" s="9">
        <f t="shared" si="32"/>
        <v>0.51100000015109526</v>
      </c>
      <c r="C518" s="9">
        <f t="shared" si="29"/>
        <v>4.3857914922053931E-2</v>
      </c>
      <c r="D518" s="9">
        <f t="shared" si="30"/>
        <v>0.12003108379634504</v>
      </c>
      <c r="E518" s="9">
        <f t="shared" si="31"/>
        <v>0.87996891620365492</v>
      </c>
      <c r="T518" s="9"/>
      <c r="U518" s="9"/>
      <c r="V518" s="9"/>
      <c r="W518" s="17"/>
      <c r="X518" s="9"/>
    </row>
    <row r="519" spans="2:24">
      <c r="B519" s="9">
        <f t="shared" si="32"/>
        <v>0.51200000015119529</v>
      </c>
      <c r="C519" s="9">
        <f t="shared" si="29"/>
        <v>4.4111841369145623E-2</v>
      </c>
      <c r="D519" s="9">
        <f t="shared" si="30"/>
        <v>0.12103424014503043</v>
      </c>
      <c r="E519" s="9">
        <f t="shared" si="31"/>
        <v>0.87896575985496961</v>
      </c>
      <c r="T519" s="9"/>
      <c r="U519" s="9"/>
      <c r="V519" s="9"/>
      <c r="W519" s="17"/>
      <c r="X519" s="9"/>
    </row>
    <row r="520" spans="2:24">
      <c r="B520" s="9">
        <f t="shared" si="32"/>
        <v>0.51300000015129532</v>
      </c>
      <c r="C520" s="9">
        <f t="shared" ref="C520:C583" si="33">IFERROR((B520^($B$3-1)*(1-B520)^($B$4-1))*(EXP(GAMMALN($B$3+$B$4)/(EXP(GAMMALN($B$3))*EXP(GAMMALN($B$4))))),0)</f>
        <v>4.4366374699518152E-2</v>
      </c>
      <c r="D520" s="9">
        <f t="shared" ref="D520:D583" si="34">BETADIST(B520,$B$3,$B$4)</f>
        <v>0.12204319469096736</v>
      </c>
      <c r="E520" s="9">
        <f t="shared" ref="E520:E583" si="35">1-D520</f>
        <v>0.87795680530903264</v>
      </c>
      <c r="T520" s="9"/>
      <c r="U520" s="9"/>
      <c r="V520" s="9"/>
      <c r="W520" s="17"/>
      <c r="X520" s="9"/>
    </row>
    <row r="521" spans="2:24">
      <c r="B521" s="9">
        <f t="shared" ref="B521:B584" si="36">B520+($B$7+$B$1007)/1000</f>
        <v>0.51400000015139535</v>
      </c>
      <c r="C521" s="9">
        <f t="shared" si="33"/>
        <v>4.4621510362714202E-2</v>
      </c>
      <c r="D521" s="9">
        <f t="shared" si="34"/>
        <v>0.12305796122346839</v>
      </c>
      <c r="E521" s="9">
        <f t="shared" si="35"/>
        <v>0.87694203877653165</v>
      </c>
      <c r="T521" s="9"/>
      <c r="U521" s="9"/>
      <c r="V521" s="9"/>
      <c r="W521" s="17"/>
      <c r="X521" s="9"/>
    </row>
    <row r="522" spans="2:24">
      <c r="B522" s="9">
        <f t="shared" si="36"/>
        <v>0.51500000015149539</v>
      </c>
      <c r="C522" s="9">
        <f t="shared" si="33"/>
        <v>4.4877243758870221E-2</v>
      </c>
      <c r="D522" s="9">
        <f t="shared" si="34"/>
        <v>0.12407855342750121</v>
      </c>
      <c r="E522" s="9">
        <f t="shared" si="35"/>
        <v>0.87592144657249882</v>
      </c>
      <c r="T522" s="9"/>
      <c r="U522" s="9"/>
      <c r="V522" s="9"/>
      <c r="W522" s="17"/>
      <c r="X522" s="9"/>
    </row>
    <row r="523" spans="2:24">
      <c r="B523" s="9">
        <f t="shared" si="36"/>
        <v>0.51600000015159542</v>
      </c>
      <c r="C523" s="9">
        <f t="shared" si="33"/>
        <v>4.5133570238558761E-2</v>
      </c>
      <c r="D523" s="9">
        <f t="shared" si="34"/>
        <v>0.12510498488256017</v>
      </c>
      <c r="E523" s="9">
        <f t="shared" si="35"/>
        <v>0.87489501511743983</v>
      </c>
      <c r="T523" s="9"/>
      <c r="U523" s="9"/>
      <c r="V523" s="9"/>
      <c r="W523" s="17"/>
      <c r="X523" s="9"/>
    </row>
    <row r="524" spans="2:24">
      <c r="B524" s="9">
        <f t="shared" si="36"/>
        <v>0.51700000015169545</v>
      </c>
      <c r="C524" s="9">
        <f t="shared" si="33"/>
        <v>4.5390485102630433E-2</v>
      </c>
      <c r="D524" s="9">
        <f t="shared" si="34"/>
        <v>0.1261372690615338</v>
      </c>
      <c r="E524" s="9">
        <f t="shared" si="35"/>
        <v>0.87386273093846623</v>
      </c>
      <c r="T524" s="9"/>
      <c r="U524" s="9"/>
      <c r="V524" s="9"/>
      <c r="W524" s="17"/>
      <c r="X524" s="9"/>
    </row>
    <row r="525" spans="2:24">
      <c r="B525" s="9">
        <f t="shared" si="36"/>
        <v>0.51800000015179548</v>
      </c>
      <c r="C525" s="9">
        <f t="shared" si="33"/>
        <v>4.5647983602056158E-2</v>
      </c>
      <c r="D525" s="9">
        <f t="shared" si="34"/>
        <v>0.12717541932956947</v>
      </c>
      <c r="E525" s="9">
        <f t="shared" si="35"/>
        <v>0.87282458067043056</v>
      </c>
      <c r="T525" s="9"/>
      <c r="U525" s="9"/>
      <c r="V525" s="9"/>
      <c r="W525" s="17"/>
      <c r="X525" s="9"/>
    </row>
    <row r="526" spans="2:24">
      <c r="B526" s="9">
        <f t="shared" si="36"/>
        <v>0.51900000015189551</v>
      </c>
      <c r="C526" s="9">
        <f t="shared" si="33"/>
        <v>4.5906060937769361E-2</v>
      </c>
      <c r="D526" s="9">
        <f t="shared" si="34"/>
        <v>0.12821944894293355</v>
      </c>
      <c r="E526" s="9">
        <f t="shared" si="35"/>
        <v>0.87178055105706642</v>
      </c>
      <c r="T526" s="9"/>
      <c r="U526" s="9"/>
      <c r="V526" s="9"/>
      <c r="W526" s="17"/>
      <c r="X526" s="9"/>
    </row>
    <row r="527" spans="2:24">
      <c r="B527" s="9">
        <f t="shared" si="36"/>
        <v>0.52000000015199555</v>
      </c>
      <c r="C527" s="9">
        <f t="shared" si="33"/>
        <v>4.6164712260507987E-2</v>
      </c>
      <c r="D527" s="9">
        <f t="shared" si="34"/>
        <v>0.12926937104786901</v>
      </c>
      <c r="E527" s="9">
        <f t="shared" si="35"/>
        <v>0.87073062895213105</v>
      </c>
      <c r="T527" s="9"/>
      <c r="U527" s="9"/>
      <c r="V527" s="9"/>
      <c r="W527" s="17"/>
      <c r="X527" s="9"/>
    </row>
    <row r="528" spans="2:24">
      <c r="B528" s="9">
        <f t="shared" si="36"/>
        <v>0.52100000015209558</v>
      </c>
      <c r="C528" s="9">
        <f t="shared" si="33"/>
        <v>4.6423932670656816E-2</v>
      </c>
      <c r="D528" s="9">
        <f t="shared" si="34"/>
        <v>0.13032519867944783</v>
      </c>
      <c r="E528" s="9">
        <f t="shared" si="35"/>
        <v>0.86967480132055219</v>
      </c>
      <c r="T528" s="9"/>
      <c r="U528" s="9"/>
      <c r="V528" s="9"/>
      <c r="W528" s="17"/>
      <c r="X528" s="9"/>
    </row>
    <row r="529" spans="2:24">
      <c r="B529" s="9">
        <f t="shared" si="36"/>
        <v>0.52200000015219561</v>
      </c>
      <c r="C529" s="9">
        <f t="shared" si="33"/>
        <v>4.6683717218089484E-2</v>
      </c>
      <c r="D529" s="9">
        <f t="shared" si="34"/>
        <v>0.13138694476042206</v>
      </c>
      <c r="E529" s="9">
        <f t="shared" si="35"/>
        <v>0.86861305523957788</v>
      </c>
      <c r="T529" s="9"/>
      <c r="U529" s="9"/>
      <c r="V529" s="9"/>
      <c r="W529" s="17"/>
      <c r="X529" s="9"/>
    </row>
    <row r="530" spans="2:24">
      <c r="B530" s="9">
        <f t="shared" si="36"/>
        <v>0.52300000015229564</v>
      </c>
      <c r="C530" s="9">
        <f t="shared" si="33"/>
        <v>4.6944060902010719E-2</v>
      </c>
      <c r="D530" s="9">
        <f t="shared" si="34"/>
        <v>0.1324546221000687</v>
      </c>
      <c r="E530" s="9">
        <f t="shared" si="35"/>
        <v>0.86754537789993136</v>
      </c>
      <c r="T530" s="9"/>
      <c r="U530" s="9"/>
      <c r="V530" s="9"/>
      <c r="W530" s="17"/>
      <c r="X530" s="9"/>
    </row>
    <row r="531" spans="2:24">
      <c r="B531" s="9">
        <f t="shared" si="36"/>
        <v>0.52400000015239567</v>
      </c>
      <c r="C531" s="9">
        <f t="shared" si="33"/>
        <v>4.720495867079845E-2</v>
      </c>
      <c r="D531" s="9">
        <f t="shared" si="34"/>
        <v>0.13352824339303321</v>
      </c>
      <c r="E531" s="9">
        <f t="shared" si="35"/>
        <v>0.86647175660696685</v>
      </c>
      <c r="T531" s="9"/>
      <c r="U531" s="9"/>
      <c r="V531" s="9"/>
      <c r="W531" s="17"/>
      <c r="X531" s="9"/>
    </row>
    <row r="532" spans="2:24">
      <c r="B532" s="9">
        <f t="shared" si="36"/>
        <v>0.5250000001524957</v>
      </c>
      <c r="C532" s="9">
        <f t="shared" si="33"/>
        <v>4.7466405421845985E-2</v>
      </c>
      <c r="D532" s="9">
        <f t="shared" si="34"/>
        <v>0.13460782121816844</v>
      </c>
      <c r="E532" s="9">
        <f t="shared" si="35"/>
        <v>0.8653921787818315</v>
      </c>
      <c r="T532" s="9"/>
      <c r="U532" s="9"/>
      <c r="V532" s="9"/>
      <c r="W532" s="17"/>
      <c r="X532" s="9"/>
    </row>
    <row r="533" spans="2:24">
      <c r="B533" s="9">
        <f t="shared" si="36"/>
        <v>0.52600000015259574</v>
      </c>
      <c r="C533" s="9">
        <f t="shared" si="33"/>
        <v>4.7728396001404154E-2</v>
      </c>
      <c r="D533" s="9">
        <f t="shared" si="34"/>
        <v>0.13569336803736948</v>
      </c>
      <c r="E533" s="9">
        <f t="shared" si="35"/>
        <v>0.86430663196263047</v>
      </c>
      <c r="T533" s="9"/>
      <c r="U533" s="9"/>
      <c r="V533" s="9"/>
      <c r="W533" s="17"/>
      <c r="X533" s="9"/>
    </row>
    <row r="534" spans="2:24">
      <c r="B534" s="9">
        <f t="shared" si="36"/>
        <v>0.52700000015269577</v>
      </c>
      <c r="C534" s="9">
        <f t="shared" si="33"/>
        <v>4.7990925204423419E-2</v>
      </c>
      <c r="D534" s="9">
        <f t="shared" si="34"/>
        <v>0.1367848961944062</v>
      </c>
      <c r="E534" s="9">
        <f t="shared" si="35"/>
        <v>0.86321510380559374</v>
      </c>
      <c r="T534" s="9"/>
      <c r="U534" s="9"/>
      <c r="V534" s="9"/>
      <c r="W534" s="17"/>
      <c r="X534" s="9"/>
    </row>
    <row r="535" spans="2:24">
      <c r="B535" s="9">
        <f t="shared" si="36"/>
        <v>0.5280000001527958</v>
      </c>
      <c r="C535" s="9">
        <f t="shared" si="33"/>
        <v>4.8253987774396129E-2</v>
      </c>
      <c r="D535" s="9">
        <f t="shared" si="34"/>
        <v>0.13788241791375097</v>
      </c>
      <c r="E535" s="9">
        <f t="shared" si="35"/>
        <v>0.862117582086249</v>
      </c>
      <c r="T535" s="9"/>
      <c r="U535" s="9"/>
      <c r="V535" s="9"/>
      <c r="W535" s="17"/>
      <c r="X535" s="9"/>
    </row>
    <row r="536" spans="2:24">
      <c r="B536" s="9">
        <f t="shared" si="36"/>
        <v>0.52900000015289583</v>
      </c>
      <c r="C536" s="9">
        <f t="shared" si="33"/>
        <v>4.8517578403198591E-2</v>
      </c>
      <c r="D536" s="9">
        <f t="shared" si="34"/>
        <v>0.138985945299403</v>
      </c>
      <c r="E536" s="9">
        <f t="shared" si="35"/>
        <v>0.861014054700597</v>
      </c>
      <c r="T536" s="9"/>
      <c r="U536" s="9"/>
      <c r="V536" s="9"/>
      <c r="W536" s="17"/>
      <c r="X536" s="9"/>
    </row>
    <row r="537" spans="2:24">
      <c r="B537" s="9">
        <f t="shared" si="36"/>
        <v>0.53000000015299586</v>
      </c>
      <c r="C537" s="9">
        <f t="shared" si="33"/>
        <v>4.8781691730933219E-2</v>
      </c>
      <c r="D537" s="9">
        <f t="shared" si="34"/>
        <v>0.14009549033371024</v>
      </c>
      <c r="E537" s="9">
        <f t="shared" si="35"/>
        <v>0.85990450966628973</v>
      </c>
      <c r="T537" s="9"/>
      <c r="U537" s="9"/>
      <c r="V537" s="9"/>
      <c r="W537" s="17"/>
      <c r="X537" s="9"/>
    </row>
    <row r="538" spans="2:24">
      <c r="B538" s="9">
        <f t="shared" si="36"/>
        <v>0.5310000001530959</v>
      </c>
      <c r="C538" s="9">
        <f t="shared" si="33"/>
        <v>4.9046322345770756E-2</v>
      </c>
      <c r="D538" s="9">
        <f t="shared" si="34"/>
        <v>0.14121106487618562</v>
      </c>
      <c r="E538" s="9">
        <f t="shared" si="35"/>
        <v>0.85878893512381438</v>
      </c>
      <c r="T538" s="9"/>
      <c r="U538" s="9"/>
      <c r="V538" s="9"/>
      <c r="W538" s="17"/>
      <c r="X538" s="9"/>
    </row>
    <row r="539" spans="2:24">
      <c r="B539" s="9">
        <f t="shared" si="36"/>
        <v>0.53200000015319593</v>
      </c>
      <c r="C539" s="9">
        <f t="shared" si="33"/>
        <v>4.9311464783792336E-2</v>
      </c>
      <c r="D539" s="9">
        <f t="shared" si="34"/>
        <v>0.14233268066232224</v>
      </c>
      <c r="E539" s="9">
        <f t="shared" si="35"/>
        <v>0.85766731933767781</v>
      </c>
      <c r="T539" s="9"/>
      <c r="U539" s="9"/>
      <c r="V539" s="9"/>
      <c r="W539" s="17"/>
      <c r="X539" s="9"/>
    </row>
    <row r="540" spans="2:24">
      <c r="B540" s="9">
        <f t="shared" si="36"/>
        <v>0.53300000015329596</v>
      </c>
      <c r="C540" s="9">
        <f t="shared" si="33"/>
        <v>4.9577113528831721E-2</v>
      </c>
      <c r="D540" s="9">
        <f t="shared" si="34"/>
        <v>0.14346034930240203</v>
      </c>
      <c r="E540" s="9">
        <f t="shared" si="35"/>
        <v>0.85653965069759797</v>
      </c>
      <c r="T540" s="9"/>
      <c r="U540" s="9"/>
      <c r="V540" s="9"/>
      <c r="W540" s="17"/>
      <c r="X540" s="9"/>
    </row>
    <row r="541" spans="2:24">
      <c r="B541" s="9">
        <f t="shared" si="36"/>
        <v>0.53400000015339599</v>
      </c>
      <c r="C541" s="9">
        <f t="shared" si="33"/>
        <v>4.9843263012317396E-2</v>
      </c>
      <c r="D541" s="9">
        <f t="shared" si="34"/>
        <v>0.14459408228030396</v>
      </c>
      <c r="E541" s="9">
        <f t="shared" si="35"/>
        <v>0.85540591771969599</v>
      </c>
      <c r="T541" s="9"/>
      <c r="U541" s="9"/>
      <c r="V541" s="9"/>
      <c r="W541" s="17"/>
      <c r="X541" s="9"/>
    </row>
    <row r="542" spans="2:24">
      <c r="B542" s="9">
        <f t="shared" si="36"/>
        <v>0.53500000015349602</v>
      </c>
      <c r="C542" s="9">
        <f t="shared" si="33"/>
        <v>5.0109907613114742E-2</v>
      </c>
      <c r="D542" s="9">
        <f t="shared" si="34"/>
        <v>0.14573389095230499</v>
      </c>
      <c r="E542" s="9">
        <f t="shared" si="35"/>
        <v>0.85426610904769507</v>
      </c>
      <c r="T542" s="9"/>
      <c r="U542" s="9"/>
      <c r="V542" s="9"/>
      <c r="W542" s="17"/>
      <c r="X542" s="9"/>
    </row>
    <row r="543" spans="2:24">
      <c r="B543" s="9">
        <f t="shared" si="36"/>
        <v>0.53600000015359606</v>
      </c>
      <c r="C543" s="9">
        <f t="shared" si="33"/>
        <v>5.0377041657368199E-2</v>
      </c>
      <c r="D543" s="9">
        <f t="shared" si="34"/>
        <v>0.14687978654588218</v>
      </c>
      <c r="E543" s="9">
        <f t="shared" si="35"/>
        <v>0.85312021345411782</v>
      </c>
      <c r="T543" s="9"/>
      <c r="U543" s="9"/>
      <c r="V543" s="9"/>
      <c r="W543" s="17"/>
      <c r="X543" s="9"/>
    </row>
    <row r="544" spans="2:24">
      <c r="B544" s="9">
        <f t="shared" si="36"/>
        <v>0.53700000015369609</v>
      </c>
      <c r="C544" s="9">
        <f t="shared" si="33"/>
        <v>5.0644659418343417E-2</v>
      </c>
      <c r="D544" s="9">
        <f t="shared" si="34"/>
        <v>0.1480317801585056</v>
      </c>
      <c r="E544" s="9">
        <f t="shared" si="35"/>
        <v>0.8519682198414944</v>
      </c>
      <c r="T544" s="9"/>
      <c r="U544" s="9"/>
      <c r="V544" s="9"/>
      <c r="W544" s="17"/>
      <c r="X544" s="9"/>
    </row>
    <row r="545" spans="2:24">
      <c r="B545" s="9">
        <f t="shared" si="36"/>
        <v>0.53800000015379612</v>
      </c>
      <c r="C545" s="9">
        <f t="shared" si="33"/>
        <v>5.0912755116269352E-2</v>
      </c>
      <c r="D545" s="9">
        <f t="shared" si="34"/>
        <v>0.1491898827564328</v>
      </c>
      <c r="E545" s="9">
        <f t="shared" si="35"/>
        <v>0.85081011724356714</v>
      </c>
      <c r="T545" s="9"/>
      <c r="U545" s="9"/>
      <c r="V545" s="9"/>
      <c r="W545" s="17"/>
      <c r="X545" s="9"/>
    </row>
    <row r="546" spans="2:24">
      <c r="B546" s="9">
        <f t="shared" si="36"/>
        <v>0.53900000015389615</v>
      </c>
      <c r="C546" s="9">
        <f t="shared" si="33"/>
        <v>5.1181322918180561E-2</v>
      </c>
      <c r="D546" s="9">
        <f t="shared" si="34"/>
        <v>0.15035410517349621</v>
      </c>
      <c r="E546" s="9">
        <f t="shared" si="35"/>
        <v>0.84964589482650377</v>
      </c>
      <c r="T546" s="9"/>
      <c r="U546" s="9"/>
      <c r="V546" s="9"/>
      <c r="W546" s="17"/>
      <c r="X546" s="9"/>
    </row>
    <row r="547" spans="2:24">
      <c r="B547" s="9">
        <f t="shared" si="36"/>
        <v>0.54000000015399618</v>
      </c>
      <c r="C547" s="9">
        <f t="shared" si="33"/>
        <v>5.1450356937759165E-2</v>
      </c>
      <c r="D547" s="9">
        <f t="shared" si="34"/>
        <v>0.15152445810988885</v>
      </c>
      <c r="E547" s="9">
        <f t="shared" si="35"/>
        <v>0.8484755418901111</v>
      </c>
      <c r="T547" s="9"/>
      <c r="U547" s="9"/>
      <c r="V547" s="9"/>
      <c r="W547" s="17"/>
      <c r="X547" s="9"/>
    </row>
    <row r="548" spans="2:24">
      <c r="B548" s="9">
        <f t="shared" si="36"/>
        <v>0.54100000015409622</v>
      </c>
      <c r="C548" s="9">
        <f t="shared" si="33"/>
        <v>5.171985123517716E-2</v>
      </c>
      <c r="D548" s="9">
        <f t="shared" si="34"/>
        <v>0.15270095213094445</v>
      </c>
      <c r="E548" s="9">
        <f t="shared" si="35"/>
        <v>0.84729904786905552</v>
      </c>
      <c r="T548" s="9"/>
      <c r="U548" s="9"/>
      <c r="V548" s="9"/>
      <c r="W548" s="17"/>
      <c r="X548" s="9"/>
    </row>
    <row r="549" spans="2:24">
      <c r="B549" s="9">
        <f t="shared" si="36"/>
        <v>0.54200000015419625</v>
      </c>
      <c r="C549" s="9">
        <f t="shared" si="33"/>
        <v>5.1989799816938471E-2</v>
      </c>
      <c r="D549" s="9">
        <f t="shared" si="34"/>
        <v>0.1538835976659168</v>
      </c>
      <c r="E549" s="9">
        <f t="shared" si="35"/>
        <v>0.84611640233408325</v>
      </c>
      <c r="T549" s="9"/>
      <c r="U549" s="9"/>
      <c r="V549" s="9"/>
      <c r="W549" s="17"/>
      <c r="X549" s="9"/>
    </row>
    <row r="550" spans="2:24">
      <c r="B550" s="9">
        <f t="shared" si="36"/>
        <v>0.54300000015429628</v>
      </c>
      <c r="C550" s="9">
        <f t="shared" si="33"/>
        <v>5.2260196635721179E-2</v>
      </c>
      <c r="D550" s="9">
        <f t="shared" si="34"/>
        <v>0.15507240500675373</v>
      </c>
      <c r="E550" s="9">
        <f t="shared" si="35"/>
        <v>0.84492759499324621</v>
      </c>
      <c r="T550" s="9"/>
      <c r="U550" s="9"/>
      <c r="V550" s="9"/>
      <c r="W550" s="17"/>
      <c r="X550" s="9"/>
    </row>
    <row r="551" spans="2:24">
      <c r="B551" s="9">
        <f t="shared" si="36"/>
        <v>0.54400000015439631</v>
      </c>
      <c r="C551" s="9">
        <f t="shared" si="33"/>
        <v>5.2531035590219599E-2</v>
      </c>
      <c r="D551" s="9">
        <f t="shared" si="34"/>
        <v>0.15626738430686588</v>
      </c>
      <c r="E551" s="9">
        <f t="shared" si="35"/>
        <v>0.84373261569313418</v>
      </c>
      <c r="T551" s="9"/>
      <c r="U551" s="9"/>
      <c r="V551" s="9"/>
      <c r="W551" s="17"/>
      <c r="X551" s="9"/>
    </row>
    <row r="552" spans="2:24">
      <c r="B552" s="9">
        <f t="shared" si="36"/>
        <v>0.54500000015449634</v>
      </c>
      <c r="C552" s="9">
        <f t="shared" si="33"/>
        <v>5.2802310524986469E-2</v>
      </c>
      <c r="D552" s="9">
        <f t="shared" si="34"/>
        <v>0.15746854557989659</v>
      </c>
      <c r="E552" s="9">
        <f t="shared" si="35"/>
        <v>0.84253145442010346</v>
      </c>
      <c r="T552" s="9"/>
      <c r="U552" s="9"/>
      <c r="V552" s="9"/>
      <c r="W552" s="17"/>
      <c r="X552" s="9"/>
    </row>
    <row r="553" spans="2:24">
      <c r="B553" s="9">
        <f t="shared" si="36"/>
        <v>0.54600000015459638</v>
      </c>
      <c r="C553" s="9">
        <f t="shared" si="33"/>
        <v>5.3074015230275162E-2</v>
      </c>
      <c r="D553" s="9">
        <f t="shared" si="34"/>
        <v>0.15867589869848295</v>
      </c>
      <c r="E553" s="9">
        <f t="shared" si="35"/>
        <v>0.84132410130151702</v>
      </c>
      <c r="T553" s="9"/>
      <c r="U553" s="9"/>
      <c r="V553" s="9"/>
      <c r="W553" s="17"/>
      <c r="X553" s="9"/>
    </row>
    <row r="554" spans="2:24">
      <c r="B554" s="9">
        <f t="shared" si="36"/>
        <v>0.54700000015469641</v>
      </c>
      <c r="C554" s="9">
        <f t="shared" si="33"/>
        <v>5.3346143441881731E-2</v>
      </c>
      <c r="D554" s="9">
        <f t="shared" si="34"/>
        <v>0.15988945339301647</v>
      </c>
      <c r="E554" s="9">
        <f t="shared" si="35"/>
        <v>0.84011054660698359</v>
      </c>
      <c r="T554" s="9"/>
      <c r="U554" s="9"/>
      <c r="V554" s="9"/>
      <c r="W554" s="17"/>
      <c r="X554" s="9"/>
    </row>
    <row r="555" spans="2:24">
      <c r="B555" s="9">
        <f t="shared" si="36"/>
        <v>0.54800000015479644</v>
      </c>
      <c r="C555" s="9">
        <f t="shared" si="33"/>
        <v>5.3618688840987132E-2</v>
      </c>
      <c r="D555" s="9">
        <f t="shared" si="34"/>
        <v>0.16110921925039973</v>
      </c>
      <c r="E555" s="9">
        <f t="shared" si="35"/>
        <v>0.83889078074960022</v>
      </c>
      <c r="T555" s="9"/>
      <c r="U555" s="9"/>
      <c r="V555" s="9"/>
      <c r="W555" s="17"/>
      <c r="X555" s="9"/>
    </row>
    <row r="556" spans="2:24">
      <c r="B556" s="9">
        <f t="shared" si="36"/>
        <v>0.54900000015489647</v>
      </c>
      <c r="C556" s="9">
        <f t="shared" si="33"/>
        <v>5.3891645053999321E-2</v>
      </c>
      <c r="D556" s="9">
        <f t="shared" si="34"/>
        <v>0.16233520571279783</v>
      </c>
      <c r="E556" s="9">
        <f t="shared" si="35"/>
        <v>0.8376647942872022</v>
      </c>
      <c r="T556" s="9"/>
      <c r="U556" s="9"/>
      <c r="V556" s="9"/>
      <c r="W556" s="17"/>
      <c r="X556" s="9"/>
    </row>
    <row r="557" spans="2:24">
      <c r="B557" s="9">
        <f t="shared" si="36"/>
        <v>0.5500000001549965</v>
      </c>
      <c r="C557" s="9">
        <f t="shared" si="33"/>
        <v>5.4165005652395501E-2</v>
      </c>
      <c r="D557" s="9">
        <f t="shared" si="34"/>
        <v>0.1635674220763888</v>
      </c>
      <c r="E557" s="9">
        <f t="shared" si="35"/>
        <v>0.83643257792361125</v>
      </c>
      <c r="T557" s="9"/>
      <c r="U557" s="9"/>
      <c r="V557" s="9"/>
      <c r="W557" s="17"/>
      <c r="X557" s="9"/>
    </row>
    <row r="558" spans="2:24">
      <c r="B558" s="9">
        <f t="shared" si="36"/>
        <v>0.55100000015509654</v>
      </c>
      <c r="C558" s="9">
        <f t="shared" si="33"/>
        <v>5.4438764152564177E-2</v>
      </c>
      <c r="D558" s="9">
        <f t="shared" si="34"/>
        <v>0.16480587749010783</v>
      </c>
      <c r="E558" s="9">
        <f t="shared" si="35"/>
        <v>0.83519412250989222</v>
      </c>
      <c r="T558" s="9"/>
      <c r="U558" s="9"/>
      <c r="V558" s="9"/>
      <c r="W558" s="17"/>
      <c r="X558" s="9"/>
    </row>
    <row r="559" spans="2:24">
      <c r="B559" s="9">
        <f t="shared" si="36"/>
        <v>0.55200000015519657</v>
      </c>
      <c r="C559" s="9">
        <f t="shared" si="33"/>
        <v>5.4712914015647346E-2</v>
      </c>
      <c r="D559" s="9">
        <f t="shared" si="34"/>
        <v>0.16605058095438976</v>
      </c>
      <c r="E559" s="9">
        <f t="shared" si="35"/>
        <v>0.83394941904561026</v>
      </c>
      <c r="T559" s="9"/>
      <c r="U559" s="9"/>
      <c r="V559" s="9"/>
      <c r="W559" s="17"/>
      <c r="X559" s="9"/>
    </row>
    <row r="560" spans="2:24">
      <c r="B560" s="9">
        <f t="shared" si="36"/>
        <v>0.5530000001552966</v>
      </c>
      <c r="C560" s="9">
        <f t="shared" si="33"/>
        <v>5.4987448647382683E-2</v>
      </c>
      <c r="D560" s="9">
        <f t="shared" si="34"/>
        <v>0.1673015413199064</v>
      </c>
      <c r="E560" s="9">
        <f t="shared" si="35"/>
        <v>0.83269845868009362</v>
      </c>
      <c r="T560" s="9"/>
      <c r="U560" s="9"/>
      <c r="V560" s="9"/>
      <c r="W560" s="17"/>
      <c r="X560" s="9"/>
    </row>
    <row r="561" spans="2:24">
      <c r="B561" s="9">
        <f t="shared" si="36"/>
        <v>0.55400000015539663</v>
      </c>
      <c r="C561" s="9">
        <f t="shared" si="33"/>
        <v>5.5262361397945638E-2</v>
      </c>
      <c r="D561" s="9">
        <f t="shared" si="34"/>
        <v>0.1685587672863024</v>
      </c>
      <c r="E561" s="9">
        <f t="shared" si="35"/>
        <v>0.83144123271369763</v>
      </c>
      <c r="T561" s="9"/>
      <c r="U561" s="9"/>
      <c r="V561" s="9"/>
      <c r="W561" s="17"/>
      <c r="X561" s="9"/>
    </row>
    <row r="562" spans="2:24">
      <c r="B562" s="9">
        <f t="shared" si="36"/>
        <v>0.55500000015549666</v>
      </c>
      <c r="C562" s="9">
        <f t="shared" si="33"/>
        <v>5.5537645561791645E-2</v>
      </c>
      <c r="D562" s="9">
        <f t="shared" si="34"/>
        <v>0.16982226740092574</v>
      </c>
      <c r="E562" s="9">
        <f t="shared" si="35"/>
        <v>0.83017773259907424</v>
      </c>
      <c r="T562" s="9"/>
      <c r="U562" s="9"/>
      <c r="V562" s="9"/>
      <c r="W562" s="17"/>
      <c r="X562" s="9"/>
    </row>
    <row r="563" spans="2:24">
      <c r="B563" s="9">
        <f t="shared" si="36"/>
        <v>0.5560000001555967</v>
      </c>
      <c r="C563" s="9">
        <f t="shared" si="33"/>
        <v>5.5813294377498164E-2</v>
      </c>
      <c r="D563" s="9">
        <f t="shared" si="34"/>
        <v>0.17109205005755454</v>
      </c>
      <c r="E563" s="9">
        <f t="shared" si="35"/>
        <v>0.82890794994244543</v>
      </c>
      <c r="T563" s="9"/>
      <c r="U563" s="9"/>
      <c r="V563" s="9"/>
      <c r="W563" s="17"/>
      <c r="X563" s="9"/>
    </row>
    <row r="564" spans="2:24">
      <c r="B564" s="9">
        <f t="shared" si="36"/>
        <v>0.55700000015569673</v>
      </c>
      <c r="C564" s="9">
        <f t="shared" si="33"/>
        <v>5.6089301027607036E-2</v>
      </c>
      <c r="D564" s="9">
        <f t="shared" si="34"/>
        <v>0.17236812349512118</v>
      </c>
      <c r="E564" s="9">
        <f t="shared" si="35"/>
        <v>0.82763187650487879</v>
      </c>
      <c r="T564" s="9"/>
      <c r="U564" s="9"/>
      <c r="V564" s="9"/>
      <c r="W564" s="17"/>
      <c r="X564" s="9"/>
    </row>
    <row r="565" spans="2:24">
      <c r="B565" s="9">
        <f t="shared" si="36"/>
        <v>0.55800000015579676</v>
      </c>
      <c r="C565" s="9">
        <f t="shared" si="33"/>
        <v>5.6365658638466418E-2</v>
      </c>
      <c r="D565" s="9">
        <f t="shared" si="34"/>
        <v>0.17365049579643349</v>
      </c>
      <c r="E565" s="9">
        <f t="shared" si="35"/>
        <v>0.82634950420356645</v>
      </c>
      <c r="T565" s="9"/>
      <c r="U565" s="9"/>
      <c r="V565" s="9"/>
      <c r="W565" s="17"/>
      <c r="X565" s="9"/>
    </row>
    <row r="566" spans="2:24">
      <c r="B566" s="9">
        <f t="shared" si="36"/>
        <v>0.55900000015589679</v>
      </c>
      <c r="C566" s="9">
        <f t="shared" si="33"/>
        <v>5.6642360280073058E-2</v>
      </c>
      <c r="D566" s="9">
        <f t="shared" si="34"/>
        <v>0.17493917488688965</v>
      </c>
      <c r="E566" s="9">
        <f t="shared" si="35"/>
        <v>0.82506082511311041</v>
      </c>
      <c r="T566" s="9"/>
      <c r="U566" s="9"/>
      <c r="V566" s="9"/>
      <c r="W566" s="17"/>
      <c r="X566" s="9"/>
    </row>
    <row r="567" spans="2:24">
      <c r="B567" s="9">
        <f t="shared" si="36"/>
        <v>0.56000000015599682</v>
      </c>
      <c r="C567" s="9">
        <f t="shared" si="33"/>
        <v>5.6919398965914449E-2</v>
      </c>
      <c r="D567" s="9">
        <f t="shared" si="34"/>
        <v>0.17623416853319213</v>
      </c>
      <c r="E567" s="9">
        <f t="shared" si="35"/>
        <v>0.82376583146680793</v>
      </c>
      <c r="T567" s="9"/>
      <c r="U567" s="9"/>
      <c r="V567" s="9"/>
      <c r="W567" s="17"/>
      <c r="X567" s="9"/>
    </row>
    <row r="568" spans="2:24">
      <c r="B568" s="9">
        <f t="shared" si="36"/>
        <v>0.56100000015609686</v>
      </c>
      <c r="C568" s="9">
        <f t="shared" si="33"/>
        <v>5.7196767652810898E-2</v>
      </c>
      <c r="D568" s="9">
        <f t="shared" si="34"/>
        <v>0.17753548434205751</v>
      </c>
      <c r="E568" s="9">
        <f t="shared" si="35"/>
        <v>0.82246451565794243</v>
      </c>
      <c r="T568" s="9"/>
      <c r="U568" s="9"/>
      <c r="V568" s="9"/>
      <c r="W568" s="17"/>
      <c r="X568" s="9"/>
    </row>
    <row r="569" spans="2:24">
      <c r="B569" s="9">
        <f t="shared" si="36"/>
        <v>0.56200000015619689</v>
      </c>
      <c r="C569" s="9">
        <f t="shared" si="33"/>
        <v>5.7474459240757801E-2</v>
      </c>
      <c r="D569" s="9">
        <f t="shared" si="34"/>
        <v>0.17884312975892139</v>
      </c>
      <c r="E569" s="9">
        <f t="shared" si="35"/>
        <v>0.82115687024107864</v>
      </c>
      <c r="T569" s="9"/>
      <c r="U569" s="9"/>
      <c r="V569" s="9"/>
      <c r="W569" s="17"/>
      <c r="X569" s="9"/>
    </row>
    <row r="570" spans="2:24">
      <c r="B570" s="9">
        <f t="shared" si="36"/>
        <v>0.56300000015629692</v>
      </c>
      <c r="C570" s="9">
        <f t="shared" si="33"/>
        <v>5.7752466572767676E-2</v>
      </c>
      <c r="D570" s="9">
        <f t="shared" si="34"/>
        <v>0.18015711206664103</v>
      </c>
      <c r="E570" s="9">
        <f t="shared" si="35"/>
        <v>0.81984288793335902</v>
      </c>
      <c r="T570" s="9"/>
      <c r="U570" s="9"/>
      <c r="V570" s="9"/>
      <c r="W570" s="17"/>
      <c r="X570" s="9"/>
    </row>
    <row r="571" spans="2:24">
      <c r="B571" s="9">
        <f t="shared" si="36"/>
        <v>0.56400000015639695</v>
      </c>
      <c r="C571" s="9">
        <f t="shared" si="33"/>
        <v>5.8030782434712394E-2</v>
      </c>
      <c r="D571" s="9">
        <f t="shared" si="34"/>
        <v>0.18147743838419403</v>
      </c>
      <c r="E571" s="9">
        <f t="shared" si="35"/>
        <v>0.81852256161580594</v>
      </c>
      <c r="T571" s="9"/>
      <c r="U571" s="9"/>
      <c r="V571" s="9"/>
      <c r="W571" s="17"/>
      <c r="X571" s="9"/>
    </row>
    <row r="572" spans="2:24">
      <c r="B572" s="9">
        <f t="shared" si="36"/>
        <v>0.56500000015649698</v>
      </c>
      <c r="C572" s="9">
        <f t="shared" si="33"/>
        <v>5.83093995551653E-2</v>
      </c>
      <c r="D572" s="9">
        <f t="shared" si="34"/>
        <v>0.18280411566537297</v>
      </c>
      <c r="E572" s="9">
        <f t="shared" si="35"/>
        <v>0.81719588433462698</v>
      </c>
      <c r="T572" s="9"/>
      <c r="U572" s="9"/>
      <c r="V572" s="9"/>
      <c r="W572" s="17"/>
      <c r="X572" s="9"/>
    </row>
    <row r="573" spans="2:24">
      <c r="B573" s="9">
        <f t="shared" si="36"/>
        <v>0.56600000015659702</v>
      </c>
      <c r="C573" s="9">
        <f t="shared" si="33"/>
        <v>5.8588310605243415E-2</v>
      </c>
      <c r="D573" s="9">
        <f t="shared" si="34"/>
        <v>0.18413715069747688</v>
      </c>
      <c r="E573" s="9">
        <f t="shared" si="35"/>
        <v>0.81586284930252306</v>
      </c>
      <c r="T573" s="9"/>
      <c r="U573" s="9"/>
      <c r="V573" s="9"/>
      <c r="W573" s="17"/>
      <c r="X573" s="9"/>
    </row>
    <row r="574" spans="2:24">
      <c r="B574" s="9">
        <f t="shared" si="36"/>
        <v>0.56700000015669705</v>
      </c>
      <c r="C574" s="9">
        <f t="shared" si="33"/>
        <v>5.8867508198449443E-2</v>
      </c>
      <c r="D574" s="9">
        <f t="shared" si="34"/>
        <v>0.18547655009999983</v>
      </c>
      <c r="E574" s="9">
        <f t="shared" si="35"/>
        <v>0.81452344990000014</v>
      </c>
      <c r="T574" s="9"/>
      <c r="U574" s="9"/>
      <c r="V574" s="9"/>
      <c r="W574" s="17"/>
      <c r="X574" s="9"/>
    </row>
    <row r="575" spans="2:24">
      <c r="B575" s="9">
        <f t="shared" si="36"/>
        <v>0.56800000015679708</v>
      </c>
      <c r="C575" s="9">
        <f t="shared" si="33"/>
        <v>5.9146984890514148E-2</v>
      </c>
      <c r="D575" s="9">
        <f t="shared" si="34"/>
        <v>0.18682232032331381</v>
      </c>
      <c r="E575" s="9">
        <f t="shared" si="35"/>
        <v>0.81317767967668619</v>
      </c>
      <c r="T575" s="9"/>
      <c r="U575" s="9"/>
      <c r="V575" s="9"/>
      <c r="W575" s="17"/>
      <c r="X575" s="9"/>
    </row>
    <row r="576" spans="2:24">
      <c r="B576" s="9">
        <f t="shared" si="36"/>
        <v>0.56900000015689711</v>
      </c>
      <c r="C576" s="9">
        <f t="shared" si="33"/>
        <v>5.9426733179238335E-2</v>
      </c>
      <c r="D576" s="9">
        <f t="shared" si="34"/>
        <v>0.1881744676473503</v>
      </c>
      <c r="E576" s="9">
        <f t="shared" si="35"/>
        <v>0.81182553235264976</v>
      </c>
      <c r="T576" s="9"/>
      <c r="U576" s="9"/>
      <c r="V576" s="9"/>
      <c r="W576" s="17"/>
      <c r="X576" s="9"/>
    </row>
    <row r="577" spans="2:24">
      <c r="B577" s="9">
        <f t="shared" si="36"/>
        <v>0.57000000015699714</v>
      </c>
      <c r="C577" s="9">
        <f t="shared" si="33"/>
        <v>5.9706745504335024E-2</v>
      </c>
      <c r="D577" s="9">
        <f t="shared" si="34"/>
        <v>0.18953299818027736</v>
      </c>
      <c r="E577" s="9">
        <f t="shared" si="35"/>
        <v>0.81046700181972264</v>
      </c>
      <c r="T577" s="9"/>
      <c r="U577" s="9"/>
      <c r="V577" s="9"/>
      <c r="W577" s="17"/>
      <c r="X577" s="9"/>
    </row>
    <row r="578" spans="2:24">
      <c r="B578" s="9">
        <f t="shared" si="36"/>
        <v>0.57100000015709718</v>
      </c>
      <c r="C578" s="9">
        <f t="shared" si="33"/>
        <v>5.9987014247271674E-2</v>
      </c>
      <c r="D578" s="9">
        <f t="shared" si="34"/>
        <v>0.19089791785717192</v>
      </c>
      <c r="E578" s="9">
        <f t="shared" si="35"/>
        <v>0.80910208214282808</v>
      </c>
      <c r="T578" s="9"/>
      <c r="U578" s="9"/>
      <c r="V578" s="9"/>
      <c r="W578" s="17"/>
      <c r="X578" s="9"/>
    </row>
    <row r="579" spans="2:24">
      <c r="B579" s="9">
        <f t="shared" si="36"/>
        <v>0.57200000015719721</v>
      </c>
      <c r="C579" s="9">
        <f t="shared" si="33"/>
        <v>6.0267531731112302E-2</v>
      </c>
      <c r="D579" s="9">
        <f t="shared" si="34"/>
        <v>0.19226923243869071</v>
      </c>
      <c r="E579" s="9">
        <f t="shared" si="35"/>
        <v>0.80773076756130924</v>
      </c>
      <c r="T579" s="9"/>
      <c r="U579" s="9"/>
      <c r="V579" s="9"/>
      <c r="W579" s="17"/>
      <c r="X579" s="9"/>
    </row>
    <row r="580" spans="2:24">
      <c r="B580" s="9">
        <f t="shared" si="36"/>
        <v>0.57300000015729724</v>
      </c>
      <c r="C580" s="9">
        <f t="shared" si="33"/>
        <v>6.0548290220359596E-2</v>
      </c>
      <c r="D580" s="9">
        <f t="shared" si="34"/>
        <v>0.19364694750973596</v>
      </c>
      <c r="E580" s="9">
        <f t="shared" si="35"/>
        <v>0.80635305249026401</v>
      </c>
      <c r="T580" s="9"/>
      <c r="U580" s="9"/>
      <c r="V580" s="9"/>
      <c r="W580" s="17"/>
      <c r="X580" s="9"/>
    </row>
    <row r="581" spans="2:24">
      <c r="B581" s="9">
        <f t="shared" si="36"/>
        <v>0.57400000015739727</v>
      </c>
      <c r="C581" s="9">
        <f t="shared" si="33"/>
        <v>6.0829281920797118E-2</v>
      </c>
      <c r="D581" s="9">
        <f t="shared" si="34"/>
        <v>0.1950310684781183</v>
      </c>
      <c r="E581" s="9">
        <f t="shared" si="35"/>
        <v>0.80496893152188176</v>
      </c>
      <c r="T581" s="9"/>
      <c r="U581" s="9"/>
      <c r="V581" s="9"/>
      <c r="W581" s="17"/>
      <c r="X581" s="9"/>
    </row>
    <row r="582" spans="2:24">
      <c r="B582" s="9">
        <f t="shared" si="36"/>
        <v>0.5750000001574973</v>
      </c>
      <c r="C582" s="9">
        <f t="shared" si="33"/>
        <v>6.1110498979331455E-2</v>
      </c>
      <c r="D582" s="9">
        <f t="shared" si="34"/>
        <v>0.19642160057321531</v>
      </c>
      <c r="E582" s="9">
        <f t="shared" si="35"/>
        <v>0.80357839942678466</v>
      </c>
      <c r="T582" s="9"/>
      <c r="U582" s="9"/>
      <c r="V582" s="9"/>
      <c r="W582" s="17"/>
      <c r="X582" s="9"/>
    </row>
    <row r="583" spans="2:24">
      <c r="B583" s="9">
        <f t="shared" si="36"/>
        <v>0.57600000015759734</v>
      </c>
      <c r="C583" s="9">
        <f t="shared" si="33"/>
        <v>6.1391933483834323E-2</v>
      </c>
      <c r="D583" s="9">
        <f t="shared" si="34"/>
        <v>0.19781854884462735</v>
      </c>
      <c r="E583" s="9">
        <f t="shared" si="35"/>
        <v>0.80218145115537265</v>
      </c>
      <c r="T583" s="9"/>
      <c r="U583" s="9"/>
      <c r="V583" s="9"/>
      <c r="W583" s="17"/>
      <c r="X583" s="9"/>
    </row>
    <row r="584" spans="2:24">
      <c r="B584" s="9">
        <f t="shared" si="36"/>
        <v>0.57700000015769737</v>
      </c>
      <c r="C584" s="9">
        <f t="shared" ref="C584:C647" si="37">IFERROR((B584^($B$3-1)*(1-B584)^($B$4-1))*(EXP(GAMMALN($B$3+$B$4)/(EXP(GAMMALN($B$3))*EXP(GAMMALN($B$4))))),0)</f>
        <v>6.1673577462984776E-2</v>
      </c>
      <c r="D584" s="9">
        <f t="shared" ref="D584:D647" si="38">BETADIST(B584,$B$3,$B$4)</f>
        <v>0.19922191816082871</v>
      </c>
      <c r="E584" s="9">
        <f t="shared" ref="E584:E647" si="39">1-D584</f>
        <v>0.80077808183917132</v>
      </c>
      <c r="T584" s="9"/>
      <c r="U584" s="9"/>
      <c r="V584" s="9"/>
      <c r="W584" s="17"/>
      <c r="X584" s="9"/>
    </row>
    <row r="585" spans="2:24">
      <c r="B585" s="9">
        <f t="shared" ref="B585:B648" si="40">B584+($B$7+$B$1007)/1000</f>
        <v>0.5780000001577974</v>
      </c>
      <c r="C585" s="9">
        <f t="shared" si="37"/>
        <v>6.1955422886111361E-2</v>
      </c>
      <c r="D585" s="9">
        <f t="shared" si="38"/>
        <v>0.20063171320781717</v>
      </c>
      <c r="E585" s="9">
        <f t="shared" si="39"/>
        <v>0.79936828679218286</v>
      </c>
      <c r="T585" s="9"/>
      <c r="U585" s="9"/>
      <c r="V585" s="9"/>
      <c r="W585" s="17"/>
      <c r="X585" s="9"/>
    </row>
    <row r="586" spans="2:24">
      <c r="B586" s="9">
        <f t="shared" si="40"/>
        <v>0.57900000015789743</v>
      </c>
      <c r="C586" s="9">
        <f t="shared" si="37"/>
        <v>6.2237461663034191E-2</v>
      </c>
      <c r="D586" s="9">
        <f t="shared" si="38"/>
        <v>0.20204793848775687</v>
      </c>
      <c r="E586" s="9">
        <f t="shared" si="39"/>
        <v>0.79795206151224307</v>
      </c>
      <c r="T586" s="9"/>
      <c r="U586" s="9"/>
      <c r="V586" s="9"/>
      <c r="W586" s="17"/>
      <c r="X586" s="9"/>
    </row>
    <row r="587" spans="2:24">
      <c r="B587" s="9">
        <f t="shared" si="40"/>
        <v>0.58000000015799746</v>
      </c>
      <c r="C587" s="9">
        <f t="shared" si="37"/>
        <v>6.2519685643907155E-2</v>
      </c>
      <c r="D587" s="9">
        <f t="shared" si="38"/>
        <v>0.20347059831762068</v>
      </c>
      <c r="E587" s="9">
        <f t="shared" si="39"/>
        <v>0.79652940168237929</v>
      </c>
      <c r="T587" s="9"/>
      <c r="U587" s="9"/>
      <c r="V587" s="9"/>
      <c r="W587" s="17"/>
      <c r="X587" s="9"/>
    </row>
    <row r="588" spans="2:24">
      <c r="B588" s="9">
        <f t="shared" si="40"/>
        <v>0.5810000001580975</v>
      </c>
      <c r="C588" s="9">
        <f t="shared" si="37"/>
        <v>6.2802086619060143E-2</v>
      </c>
      <c r="D588" s="9">
        <f t="shared" si="38"/>
        <v>0.2048996968278268</v>
      </c>
      <c r="E588" s="9">
        <f t="shared" si="39"/>
        <v>0.79510030317217317</v>
      </c>
      <c r="T588" s="9"/>
      <c r="U588" s="9"/>
      <c r="V588" s="9"/>
      <c r="W588" s="17"/>
      <c r="X588" s="9"/>
    </row>
    <row r="589" spans="2:24">
      <c r="B589" s="9">
        <f t="shared" si="40"/>
        <v>0.58200000015819753</v>
      </c>
      <c r="C589" s="9">
        <f t="shared" si="37"/>
        <v>6.3084656318841095E-2</v>
      </c>
      <c r="D589" s="9">
        <f t="shared" si="38"/>
        <v>0.20633523796087302</v>
      </c>
      <c r="E589" s="9">
        <f t="shared" si="39"/>
        <v>0.79366476203912695</v>
      </c>
      <c r="T589" s="9"/>
      <c r="U589" s="9"/>
      <c r="V589" s="9"/>
      <c r="W589" s="17"/>
      <c r="X589" s="9"/>
    </row>
    <row r="590" spans="2:24">
      <c r="B590" s="9">
        <f t="shared" si="40"/>
        <v>0.58300000015829756</v>
      </c>
      <c r="C590" s="9">
        <f t="shared" si="37"/>
        <v>6.3367386413458099E-2</v>
      </c>
      <c r="D590" s="9">
        <f t="shared" si="38"/>
        <v>0.20777722546996627</v>
      </c>
      <c r="E590" s="9">
        <f t="shared" si="39"/>
        <v>0.79222277453003376</v>
      </c>
      <c r="T590" s="9"/>
      <c r="U590" s="9"/>
      <c r="V590" s="9"/>
      <c r="W590" s="17"/>
      <c r="X590" s="9"/>
    </row>
    <row r="591" spans="2:24">
      <c r="B591" s="9">
        <f t="shared" si="40"/>
        <v>0.58400000015839759</v>
      </c>
      <c r="C591" s="9">
        <f t="shared" si="37"/>
        <v>6.3650268512821725E-2</v>
      </c>
      <c r="D591" s="9">
        <f t="shared" si="38"/>
        <v>0.20922566291765041</v>
      </c>
      <c r="E591" s="9">
        <f t="shared" si="39"/>
        <v>0.79077433708234957</v>
      </c>
      <c r="T591" s="9"/>
      <c r="U591" s="9"/>
      <c r="V591" s="9"/>
      <c r="W591" s="17"/>
      <c r="X591" s="9"/>
    </row>
    <row r="592" spans="2:24">
      <c r="B592" s="9">
        <f t="shared" si="40"/>
        <v>0.58500000015849762</v>
      </c>
      <c r="C592" s="9">
        <f t="shared" si="37"/>
        <v>6.3933294166387059E-2</v>
      </c>
      <c r="D592" s="9">
        <f t="shared" si="38"/>
        <v>0.21068055367442798</v>
      </c>
      <c r="E592" s="9">
        <f t="shared" si="39"/>
        <v>0.78931944632557205</v>
      </c>
      <c r="T592" s="9"/>
      <c r="U592" s="9"/>
      <c r="V592" s="9"/>
      <c r="W592" s="17"/>
      <c r="X592" s="9"/>
    </row>
    <row r="593" spans="2:24">
      <c r="B593" s="9">
        <f t="shared" si="40"/>
        <v>0.58600000015859766</v>
      </c>
      <c r="C593" s="9">
        <f t="shared" si="37"/>
        <v>6.4216454862995875E-2</v>
      </c>
      <c r="D593" s="9">
        <f t="shared" si="38"/>
        <v>0.21214190091738003</v>
      </c>
      <c r="E593" s="9">
        <f t="shared" si="39"/>
        <v>0.78785809908261994</v>
      </c>
      <c r="T593" s="9"/>
      <c r="U593" s="9"/>
      <c r="V593" s="9"/>
      <c r="W593" s="17"/>
      <c r="X593" s="9"/>
    </row>
    <row r="594" spans="2:24">
      <c r="B594" s="9">
        <f t="shared" si="40"/>
        <v>0.58700000015869769</v>
      </c>
      <c r="C594" s="9">
        <f t="shared" si="37"/>
        <v>6.449974203071876E-2</v>
      </c>
      <c r="D594" s="9">
        <f t="shared" si="38"/>
        <v>0.21360970762878248</v>
      </c>
      <c r="E594" s="9">
        <f t="shared" si="39"/>
        <v>0.78639029237121749</v>
      </c>
      <c r="T594" s="9"/>
      <c r="U594" s="9"/>
      <c r="V594" s="9"/>
      <c r="W594" s="17"/>
      <c r="X594" s="9"/>
    </row>
    <row r="595" spans="2:24">
      <c r="B595" s="9">
        <f t="shared" si="40"/>
        <v>0.58800000015879772</v>
      </c>
      <c r="C595" s="9">
        <f t="shared" si="37"/>
        <v>6.4783147036697353E-2</v>
      </c>
      <c r="D595" s="9">
        <f t="shared" si="38"/>
        <v>0.21508397659471762</v>
      </c>
      <c r="E595" s="9">
        <f t="shared" si="39"/>
        <v>0.78491602340528233</v>
      </c>
      <c r="T595" s="9"/>
      <c r="U595" s="9"/>
      <c r="V595" s="9"/>
      <c r="W595" s="17"/>
      <c r="X595" s="9"/>
    </row>
    <row r="596" spans="2:24">
      <c r="B596" s="9">
        <f t="shared" si="40"/>
        <v>0.58900000015889775</v>
      </c>
      <c r="C596" s="9">
        <f t="shared" si="37"/>
        <v>6.5066661186986396E-2</v>
      </c>
      <c r="D596" s="9">
        <f t="shared" si="38"/>
        <v>0.21656471040368269</v>
      </c>
      <c r="E596" s="9">
        <f t="shared" si="39"/>
        <v>0.78343528959631725</v>
      </c>
      <c r="T596" s="9"/>
      <c r="U596" s="9"/>
      <c r="V596" s="9"/>
      <c r="W596" s="17"/>
      <c r="X596" s="9"/>
    </row>
    <row r="597" spans="2:24">
      <c r="B597" s="9">
        <f t="shared" si="40"/>
        <v>0.59000000015899778</v>
      </c>
      <c r="C597" s="9">
        <f t="shared" si="37"/>
        <v>6.5350275726395984E-2</v>
      </c>
      <c r="D597" s="9">
        <f t="shared" si="38"/>
        <v>0.21805191144519548</v>
      </c>
      <c r="E597" s="9">
        <f t="shared" si="39"/>
        <v>0.78194808855480447</v>
      </c>
      <c r="T597" s="9"/>
      <c r="U597" s="9"/>
      <c r="V597" s="9"/>
      <c r="W597" s="17"/>
      <c r="X597" s="9"/>
    </row>
    <row r="598" spans="2:24">
      <c r="B598" s="9">
        <f t="shared" si="40"/>
        <v>0.59100000015909782</v>
      </c>
      <c r="C598" s="9">
        <f t="shared" si="37"/>
        <v>6.5633981838333605E-2</v>
      </c>
      <c r="D598" s="9">
        <f t="shared" si="38"/>
        <v>0.21954558190839535</v>
      </c>
      <c r="E598" s="9">
        <f t="shared" si="39"/>
        <v>0.78045441809160465</v>
      </c>
      <c r="T598" s="9"/>
      <c r="U598" s="9"/>
      <c r="V598" s="9"/>
      <c r="W598" s="17"/>
      <c r="X598" s="9"/>
    </row>
    <row r="599" spans="2:24">
      <c r="B599" s="9">
        <f t="shared" si="40"/>
        <v>0.59200000015919785</v>
      </c>
      <c r="C599" s="9">
        <f t="shared" si="37"/>
        <v>6.5917770644646392E-2</v>
      </c>
      <c r="D599" s="9">
        <f t="shared" si="38"/>
        <v>0.22104572378064086</v>
      </c>
      <c r="E599" s="9">
        <f t="shared" si="39"/>
        <v>0.77895427621935909</v>
      </c>
      <c r="T599" s="9"/>
      <c r="U599" s="9"/>
      <c r="V599" s="9"/>
      <c r="W599" s="17"/>
      <c r="X599" s="9"/>
    </row>
    <row r="600" spans="2:24">
      <c r="B600" s="9">
        <f t="shared" si="40"/>
        <v>0.59300000015929788</v>
      </c>
      <c r="C600" s="9">
        <f t="shared" si="37"/>
        <v>6.6201633205463239E-2</v>
      </c>
      <c r="D600" s="9">
        <f t="shared" si="38"/>
        <v>0.2225523388461042</v>
      </c>
      <c r="E600" s="9">
        <f t="shared" si="39"/>
        <v>0.77744766115389585</v>
      </c>
      <c r="T600" s="9"/>
      <c r="U600" s="9"/>
      <c r="V600" s="9"/>
      <c r="W600" s="17"/>
      <c r="X600" s="9"/>
    </row>
    <row r="601" spans="2:24">
      <c r="B601" s="9">
        <f t="shared" si="40"/>
        <v>0.59400000015939791</v>
      </c>
      <c r="C601" s="9">
        <f t="shared" si="37"/>
        <v>6.6485560519036938E-2</v>
      </c>
      <c r="D601" s="9">
        <f t="shared" si="38"/>
        <v>0.22406542868436247</v>
      </c>
      <c r="E601" s="9">
        <f t="shared" si="39"/>
        <v>0.77593457131563759</v>
      </c>
      <c r="T601" s="9"/>
      <c r="U601" s="9"/>
      <c r="V601" s="9"/>
      <c r="W601" s="17"/>
      <c r="X601" s="9"/>
    </row>
    <row r="602" spans="2:24">
      <c r="B602" s="9">
        <f t="shared" si="40"/>
        <v>0.59500000015949794</v>
      </c>
      <c r="C602" s="9">
        <f t="shared" si="37"/>
        <v>6.6769543521586372E-2</v>
      </c>
      <c r="D602" s="9">
        <f t="shared" si="38"/>
        <v>0.22558499466898235</v>
      </c>
      <c r="E602" s="9">
        <f t="shared" si="39"/>
        <v>0.7744150053310177</v>
      </c>
      <c r="T602" s="9"/>
      <c r="U602" s="9"/>
      <c r="V602" s="9"/>
      <c r="W602" s="17"/>
      <c r="X602" s="9"/>
    </row>
    <row r="603" spans="2:24">
      <c r="B603" s="9">
        <f t="shared" si="40"/>
        <v>0.59600000015959798</v>
      </c>
      <c r="C603" s="9">
        <f t="shared" si="37"/>
        <v>6.7053573087138649E-2</v>
      </c>
      <c r="D603" s="9">
        <f t="shared" si="38"/>
        <v>0.22711103796610677</v>
      </c>
      <c r="E603" s="9">
        <f t="shared" si="39"/>
        <v>0.77288896203389323</v>
      </c>
      <c r="T603" s="9"/>
      <c r="U603" s="9"/>
      <c r="V603" s="9"/>
      <c r="W603" s="17"/>
      <c r="X603" s="9"/>
    </row>
    <row r="604" spans="2:24">
      <c r="B604" s="9">
        <f t="shared" si="40"/>
        <v>0.59700000015969801</v>
      </c>
      <c r="C604" s="9">
        <f t="shared" si="37"/>
        <v>6.7337640027371193E-2</v>
      </c>
      <c r="D604" s="9">
        <f t="shared" si="38"/>
        <v>0.22864355953303211</v>
      </c>
      <c r="E604" s="9">
        <f t="shared" si="39"/>
        <v>0.77135644046696794</v>
      </c>
      <c r="T604" s="9"/>
      <c r="U604" s="9"/>
      <c r="V604" s="9"/>
      <c r="W604" s="17"/>
      <c r="X604" s="9"/>
    </row>
    <row r="605" spans="2:24">
      <c r="B605" s="9">
        <f t="shared" si="40"/>
        <v>0.59800000015979804</v>
      </c>
      <c r="C605" s="9">
        <f t="shared" si="37"/>
        <v>6.7621735091453986E-2</v>
      </c>
      <c r="D605" s="9">
        <f t="shared" si="38"/>
        <v>0.23018256011678559</v>
      </c>
      <c r="E605" s="9">
        <f t="shared" si="39"/>
        <v>0.76981743988321438</v>
      </c>
      <c r="T605" s="9"/>
      <c r="U605" s="9"/>
      <c r="V605" s="9"/>
      <c r="W605" s="17"/>
      <c r="X605" s="9"/>
    </row>
    <row r="606" spans="2:24">
      <c r="B606" s="9">
        <f t="shared" si="40"/>
        <v>0.59900000015989807</v>
      </c>
      <c r="C606" s="9">
        <f t="shared" si="37"/>
        <v>6.7905848965891746E-2</v>
      </c>
      <c r="D606" s="9">
        <f t="shared" si="38"/>
        <v>0.23172804025269805</v>
      </c>
      <c r="E606" s="9">
        <f t="shared" si="39"/>
        <v>0.768271959747302</v>
      </c>
      <c r="T606" s="9"/>
      <c r="U606" s="9"/>
      <c r="V606" s="9"/>
      <c r="W606" s="17"/>
      <c r="X606" s="9"/>
    </row>
    <row r="607" spans="2:24">
      <c r="B607" s="9">
        <f t="shared" si="40"/>
        <v>0.6000000001599981</v>
      </c>
      <c r="C607" s="9">
        <f t="shared" si="37"/>
        <v>6.8189972274365906E-2</v>
      </c>
      <c r="D607" s="9">
        <f t="shared" si="38"/>
        <v>0.23328000026297196</v>
      </c>
      <c r="E607" s="9">
        <f t="shared" si="39"/>
        <v>0.76671999973702798</v>
      </c>
      <c r="T607" s="9"/>
      <c r="U607" s="9"/>
      <c r="V607" s="9"/>
      <c r="W607" s="17"/>
      <c r="X607" s="9"/>
    </row>
    <row r="608" spans="2:24">
      <c r="B608" s="9">
        <f t="shared" si="40"/>
        <v>0.60100000016009814</v>
      </c>
      <c r="C608" s="9">
        <f t="shared" si="37"/>
        <v>6.8474095577576999E-2</v>
      </c>
      <c r="D608" s="9">
        <f t="shared" si="38"/>
        <v>0.23483844025524733</v>
      </c>
      <c r="E608" s="9">
        <f t="shared" si="39"/>
        <v>0.76516155974475264</v>
      </c>
      <c r="T608" s="9"/>
      <c r="U608" s="9"/>
      <c r="V608" s="9"/>
      <c r="W608" s="17"/>
      <c r="X608" s="9"/>
    </row>
    <row r="609" spans="2:24">
      <c r="B609" s="9">
        <f t="shared" si="40"/>
        <v>0.60200000016019817</v>
      </c>
      <c r="C609" s="9">
        <f t="shared" si="37"/>
        <v>6.8758209373086646E-2</v>
      </c>
      <c r="D609" s="9">
        <f t="shared" si="38"/>
        <v>0.23640336012116409</v>
      </c>
      <c r="E609" s="9">
        <f t="shared" si="39"/>
        <v>0.76359663987883586</v>
      </c>
      <c r="T609" s="9"/>
      <c r="U609" s="9"/>
      <c r="V609" s="9"/>
      <c r="W609" s="17"/>
      <c r="X609" s="9"/>
    </row>
    <row r="610" spans="2:24">
      <c r="B610" s="9">
        <f t="shared" si="40"/>
        <v>0.6030000001602982</v>
      </c>
      <c r="C610" s="9">
        <f t="shared" si="37"/>
        <v>6.9042304095159684E-2</v>
      </c>
      <c r="D610" s="9">
        <f t="shared" si="38"/>
        <v>0.23797475953491953</v>
      </c>
      <c r="E610" s="9">
        <f t="shared" si="39"/>
        <v>0.76202524046508047</v>
      </c>
      <c r="T610" s="9"/>
      <c r="U610" s="9"/>
      <c r="V610" s="9"/>
      <c r="W610" s="17"/>
      <c r="X610" s="9"/>
    </row>
    <row r="611" spans="2:24">
      <c r="B611" s="9">
        <f t="shared" si="40"/>
        <v>0.60400000016039823</v>
      </c>
      <c r="C611" s="9">
        <f t="shared" si="37"/>
        <v>6.9326370114606531E-2</v>
      </c>
      <c r="D611" s="9">
        <f t="shared" si="38"/>
        <v>0.23955263795182291</v>
      </c>
      <c r="E611" s="9">
        <f t="shared" si="39"/>
        <v>0.76044736204817709</v>
      </c>
      <c r="T611" s="9"/>
      <c r="U611" s="9"/>
      <c r="V611" s="9"/>
      <c r="W611" s="17"/>
      <c r="X611" s="9"/>
    </row>
    <row r="612" spans="2:24">
      <c r="B612" s="9">
        <f t="shared" si="40"/>
        <v>0.60500000016049826</v>
      </c>
      <c r="C612" s="9">
        <f t="shared" si="37"/>
        <v>6.961039773862511E-2</v>
      </c>
      <c r="D612" s="9">
        <f t="shared" si="38"/>
        <v>0.24113699460684729</v>
      </c>
      <c r="E612" s="9">
        <f t="shared" si="39"/>
        <v>0.75886300539315266</v>
      </c>
      <c r="T612" s="9"/>
      <c r="U612" s="9"/>
      <c r="V612" s="9"/>
      <c r="W612" s="17"/>
      <c r="X612" s="9"/>
    </row>
    <row r="613" spans="2:24">
      <c r="B613" s="9">
        <f t="shared" si="40"/>
        <v>0.6060000001605983</v>
      </c>
      <c r="C613" s="9">
        <f t="shared" si="37"/>
        <v>6.9894377210643108E-2</v>
      </c>
      <c r="D613" s="9">
        <f t="shared" si="38"/>
        <v>0.24272782851317562</v>
      </c>
      <c r="E613" s="9">
        <f t="shared" si="39"/>
        <v>0.75727217148682435</v>
      </c>
      <c r="T613" s="9"/>
      <c r="U613" s="9"/>
      <c r="V613" s="9"/>
      <c r="W613" s="17"/>
      <c r="X613" s="9"/>
    </row>
    <row r="614" spans="2:24">
      <c r="B614" s="9">
        <f t="shared" si="40"/>
        <v>0.60700000016069833</v>
      </c>
      <c r="C614" s="9">
        <f t="shared" si="37"/>
        <v>7.0178298710160125E-2</v>
      </c>
      <c r="D614" s="9">
        <f t="shared" si="38"/>
        <v>0.24432513846074538</v>
      </c>
      <c r="E614" s="9">
        <f t="shared" si="39"/>
        <v>0.75567486153925456</v>
      </c>
      <c r="T614" s="9"/>
      <c r="U614" s="9"/>
      <c r="V614" s="9"/>
      <c r="W614" s="17"/>
      <c r="X614" s="9"/>
    </row>
    <row r="615" spans="2:24">
      <c r="B615" s="9">
        <f t="shared" si="40"/>
        <v>0.60800000016079836</v>
      </c>
      <c r="C615" s="9">
        <f t="shared" si="37"/>
        <v>7.0462152352589819E-2</v>
      </c>
      <c r="D615" s="9">
        <f t="shared" si="38"/>
        <v>0.24592892301478936</v>
      </c>
      <c r="E615" s="9">
        <f t="shared" si="39"/>
        <v>0.75407107698521059</v>
      </c>
      <c r="T615" s="9"/>
      <c r="U615" s="9"/>
      <c r="V615" s="9"/>
      <c r="W615" s="17"/>
      <c r="X615" s="9"/>
    </row>
    <row r="616" spans="2:24">
      <c r="B616" s="9">
        <f t="shared" si="40"/>
        <v>0.60900000016089839</v>
      </c>
      <c r="C616" s="9">
        <f t="shared" si="37"/>
        <v>7.0745928189102025E-2</v>
      </c>
      <c r="D616" s="9">
        <f t="shared" si="38"/>
        <v>0.24753918051437057</v>
      </c>
      <c r="E616" s="9">
        <f t="shared" si="39"/>
        <v>0.75246081948562948</v>
      </c>
      <c r="T616" s="9"/>
      <c r="U616" s="9"/>
      <c r="V616" s="9"/>
      <c r="W616" s="17"/>
      <c r="X616" s="9"/>
    </row>
    <row r="617" spans="2:24">
      <c r="B617" s="9">
        <f t="shared" si="40"/>
        <v>0.61000000016099842</v>
      </c>
      <c r="C617" s="9">
        <f t="shared" si="37"/>
        <v>7.1029616206464974E-2</v>
      </c>
      <c r="D617" s="9">
        <f t="shared" si="38"/>
        <v>0.2491559090709167</v>
      </c>
      <c r="E617" s="9">
        <f t="shared" si="39"/>
        <v>0.75084409092908333</v>
      </c>
      <c r="T617" s="9"/>
      <c r="U617" s="9"/>
      <c r="V617" s="9"/>
      <c r="W617" s="17"/>
      <c r="X617" s="9"/>
    </row>
    <row r="618" spans="2:24">
      <c r="B618" s="9">
        <f t="shared" si="40"/>
        <v>0.61100000016109846</v>
      </c>
      <c r="C618" s="9">
        <f t="shared" si="37"/>
        <v>7.1313206326887368E-2</v>
      </c>
      <c r="D618" s="9">
        <f t="shared" si="38"/>
        <v>0.25077910656674918</v>
      </c>
      <c r="E618" s="9">
        <f t="shared" si="39"/>
        <v>0.74922089343325082</v>
      </c>
      <c r="T618" s="9"/>
      <c r="U618" s="9"/>
      <c r="V618" s="9"/>
      <c r="W618" s="17"/>
      <c r="X618" s="9"/>
    </row>
    <row r="619" spans="2:24">
      <c r="B619" s="9">
        <f t="shared" si="40"/>
        <v>0.61200000016119849</v>
      </c>
      <c r="C619" s="9">
        <f t="shared" si="37"/>
        <v>7.1596688407860612E-2</v>
      </c>
      <c r="D619" s="9">
        <f t="shared" si="38"/>
        <v>0.25240877065360923</v>
      </c>
      <c r="E619" s="9">
        <f t="shared" si="39"/>
        <v>0.74759122934639077</v>
      </c>
      <c r="T619" s="9"/>
      <c r="U619" s="9"/>
      <c r="V619" s="9"/>
      <c r="W619" s="17"/>
      <c r="X619" s="9"/>
    </row>
    <row r="620" spans="2:24">
      <c r="B620" s="9">
        <f t="shared" si="40"/>
        <v>0.61300000016129852</v>
      </c>
      <c r="C620" s="9">
        <f t="shared" si="37"/>
        <v>7.1880052242000933E-2</v>
      </c>
      <c r="D620" s="9">
        <f t="shared" si="38"/>
        <v>0.25404489875117786</v>
      </c>
      <c r="E620" s="9">
        <f t="shared" si="39"/>
        <v>0.74595510124882214</v>
      </c>
      <c r="T620" s="9"/>
      <c r="U620" s="9"/>
      <c r="V620" s="9"/>
      <c r="W620" s="17"/>
      <c r="X620" s="9"/>
    </row>
    <row r="621" spans="2:24">
      <c r="B621" s="9">
        <f t="shared" si="40"/>
        <v>0.61400000016139855</v>
      </c>
      <c r="C621" s="9">
        <f t="shared" si="37"/>
        <v>7.2163287556891484E-2</v>
      </c>
      <c r="D621" s="9">
        <f t="shared" si="38"/>
        <v>0.25568748804559832</v>
      </c>
      <c r="E621" s="9">
        <f t="shared" si="39"/>
        <v>0.74431251195440162</v>
      </c>
      <c r="T621" s="9"/>
      <c r="U621" s="9"/>
      <c r="V621" s="9"/>
      <c r="W621" s="17"/>
      <c r="X621" s="9"/>
    </row>
    <row r="622" spans="2:24">
      <c r="B622" s="9">
        <f t="shared" si="40"/>
        <v>0.61500000016149858</v>
      </c>
      <c r="C622" s="9">
        <f t="shared" si="37"/>
        <v>7.2446384014924578E-2</v>
      </c>
      <c r="D622" s="9">
        <f t="shared" si="38"/>
        <v>0.25733653548798829</v>
      </c>
      <c r="E622" s="9">
        <f t="shared" si="39"/>
        <v>0.74266346451201171</v>
      </c>
      <c r="T622" s="9"/>
      <c r="U622" s="9"/>
      <c r="V622" s="9"/>
      <c r="W622" s="17"/>
      <c r="X622" s="9"/>
    </row>
    <row r="623" spans="2:24">
      <c r="B623" s="9">
        <f t="shared" si="40"/>
        <v>0.61600000016159862</v>
      </c>
      <c r="C623" s="9">
        <f t="shared" si="37"/>
        <v>7.2729331213143816E-2</v>
      </c>
      <c r="D623" s="9">
        <f t="shared" si="38"/>
        <v>0.25899203779295188</v>
      </c>
      <c r="E623" s="9">
        <f t="shared" si="39"/>
        <v>0.74100796220704812</v>
      </c>
      <c r="T623" s="9"/>
      <c r="U623" s="9"/>
      <c r="V623" s="9"/>
      <c r="W623" s="17"/>
      <c r="X623" s="9"/>
    </row>
    <row r="624" spans="2:24">
      <c r="B624" s="9">
        <f t="shared" si="40"/>
        <v>0.61700000016169865</v>
      </c>
      <c r="C624" s="9">
        <f t="shared" si="37"/>
        <v>7.3012118683086172E-2</v>
      </c>
      <c r="D624" s="9">
        <f t="shared" si="38"/>
        <v>0.26065399143708734</v>
      </c>
      <c r="E624" s="9">
        <f t="shared" si="39"/>
        <v>0.73934600856291266</v>
      </c>
      <c r="T624" s="9"/>
      <c r="U624" s="9"/>
      <c r="V624" s="9"/>
      <c r="W624" s="17"/>
      <c r="X624" s="9"/>
    </row>
    <row r="625" spans="2:24">
      <c r="B625" s="9">
        <f t="shared" si="40"/>
        <v>0.61800000016179868</v>
      </c>
      <c r="C625" s="9">
        <f t="shared" si="37"/>
        <v>7.3294735890624296E-2</v>
      </c>
      <c r="D625" s="9">
        <f t="shared" si="38"/>
        <v>0.26232239265749285</v>
      </c>
      <c r="E625" s="9">
        <f t="shared" si="39"/>
        <v>0.73767760734250709</v>
      </c>
      <c r="T625" s="9"/>
      <c r="U625" s="9"/>
      <c r="V625" s="9"/>
      <c r="W625" s="17"/>
      <c r="X625" s="9"/>
    </row>
    <row r="626" spans="2:24">
      <c r="B626" s="9">
        <f t="shared" si="40"/>
        <v>0.61900000016189871</v>
      </c>
      <c r="C626" s="9">
        <f t="shared" si="37"/>
        <v>7.3577172235808438E-2</v>
      </c>
      <c r="D626" s="9">
        <f t="shared" si="38"/>
        <v>0.26399723745026449</v>
      </c>
      <c r="E626" s="9">
        <f t="shared" si="39"/>
        <v>0.73600276254973551</v>
      </c>
      <c r="T626" s="9"/>
      <c r="U626" s="9"/>
      <c r="V626" s="9"/>
      <c r="W626" s="17"/>
      <c r="X626" s="9"/>
    </row>
    <row r="627" spans="2:24">
      <c r="B627" s="9">
        <f t="shared" si="40"/>
        <v>0.62000000016199874</v>
      </c>
      <c r="C627" s="9">
        <f t="shared" si="37"/>
        <v>7.3859417052708862E-2</v>
      </c>
      <c r="D627" s="9">
        <f t="shared" si="38"/>
        <v>0.26567852156899424</v>
      </c>
      <c r="E627" s="9">
        <f t="shared" si="39"/>
        <v>0.7343214784310057</v>
      </c>
      <c r="T627" s="9"/>
      <c r="U627" s="9"/>
      <c r="V627" s="9"/>
      <c r="W627" s="17"/>
      <c r="X627" s="9"/>
    </row>
    <row r="628" spans="2:24">
      <c r="B628" s="9">
        <f t="shared" si="40"/>
        <v>0.62100000016209878</v>
      </c>
      <c r="C628" s="9">
        <f t="shared" si="37"/>
        <v>7.4141459609257818E-2</v>
      </c>
      <c r="D628" s="9">
        <f t="shared" si="38"/>
        <v>0.26736624052326524</v>
      </c>
      <c r="E628" s="9">
        <f t="shared" si="39"/>
        <v>0.7326337594767347</v>
      </c>
      <c r="T628" s="9"/>
      <c r="U628" s="9"/>
      <c r="V628" s="9"/>
      <c r="W628" s="17"/>
      <c r="X628" s="9"/>
    </row>
    <row r="629" spans="2:24">
      <c r="B629" s="9">
        <f t="shared" si="40"/>
        <v>0.62200000016219881</v>
      </c>
      <c r="C629" s="9">
        <f t="shared" si="37"/>
        <v>7.4423289107091756E-2</v>
      </c>
      <c r="D629" s="9">
        <f t="shared" si="38"/>
        <v>0.26906038957713874</v>
      </c>
      <c r="E629" s="9">
        <f t="shared" si="39"/>
        <v>0.73093961042286126</v>
      </c>
      <c r="T629" s="9"/>
      <c r="U629" s="9"/>
      <c r="V629" s="9"/>
      <c r="W629" s="17"/>
      <c r="X629" s="9"/>
    </row>
    <row r="630" spans="2:24">
      <c r="B630" s="9">
        <f t="shared" si="40"/>
        <v>0.62300000016229884</v>
      </c>
      <c r="C630" s="9">
        <f t="shared" si="37"/>
        <v>7.4704894681393449E-2</v>
      </c>
      <c r="D630" s="9">
        <f t="shared" si="38"/>
        <v>0.2707609637476418</v>
      </c>
      <c r="E630" s="9">
        <f t="shared" si="39"/>
        <v>0.7292390362523582</v>
      </c>
      <c r="T630" s="9"/>
      <c r="U630" s="9"/>
      <c r="V630" s="9"/>
      <c r="W630" s="17"/>
      <c r="X630" s="9"/>
    </row>
    <row r="631" spans="2:24">
      <c r="B631" s="9">
        <f t="shared" si="40"/>
        <v>0.62400000016239887</v>
      </c>
      <c r="C631" s="9">
        <f t="shared" si="37"/>
        <v>7.498626540073422E-2</v>
      </c>
      <c r="D631" s="9">
        <f t="shared" si="38"/>
        <v>0.27246795780325084</v>
      </c>
      <c r="E631" s="9">
        <f t="shared" si="39"/>
        <v>0.72753204219674916</v>
      </c>
      <c r="T631" s="9"/>
      <c r="U631" s="9"/>
      <c r="V631" s="9"/>
      <c r="W631" s="17"/>
      <c r="X631" s="9"/>
    </row>
    <row r="632" spans="2:24">
      <c r="B632" s="9">
        <f t="shared" si="40"/>
        <v>0.6250000001624989</v>
      </c>
      <c r="C632" s="9">
        <f t="shared" si="37"/>
        <v>7.5267390266916021E-2</v>
      </c>
      <c r="D632" s="9">
        <f t="shared" si="38"/>
        <v>0.27418136626236705</v>
      </c>
      <c r="E632" s="9">
        <f t="shared" si="39"/>
        <v>0.72581863373763289</v>
      </c>
      <c r="T632" s="9"/>
      <c r="U632" s="9"/>
      <c r="V632" s="9"/>
      <c r="W632" s="17"/>
      <c r="X632" s="9"/>
    </row>
    <row r="633" spans="2:24">
      <c r="B633" s="9">
        <f t="shared" si="40"/>
        <v>0.62600000016259894</v>
      </c>
      <c r="C633" s="9">
        <f t="shared" si="37"/>
        <v>7.5548258214813591E-2</v>
      </c>
      <c r="D633" s="9">
        <f t="shared" si="38"/>
        <v>0.27590118339179692</v>
      </c>
      <c r="E633" s="9">
        <f t="shared" si="39"/>
        <v>0.72409881660820308</v>
      </c>
      <c r="T633" s="9"/>
      <c r="U633" s="9"/>
      <c r="V633" s="9"/>
      <c r="W633" s="17"/>
      <c r="X633" s="9"/>
    </row>
    <row r="634" spans="2:24">
      <c r="B634" s="9">
        <f t="shared" si="40"/>
        <v>0.62700000016269897</v>
      </c>
      <c r="C634" s="9">
        <f t="shared" si="37"/>
        <v>7.5828858112216624E-2</v>
      </c>
      <c r="D634" s="9">
        <f t="shared" si="38"/>
        <v>0.27762740320521956</v>
      </c>
      <c r="E634" s="9">
        <f t="shared" si="39"/>
        <v>0.7223725967947805</v>
      </c>
      <c r="T634" s="9"/>
      <c r="U634" s="9"/>
      <c r="V634" s="9"/>
      <c r="W634" s="17"/>
      <c r="X634" s="9"/>
    </row>
    <row r="635" spans="2:24">
      <c r="B635" s="9">
        <f t="shared" si="40"/>
        <v>0.628000000162799</v>
      </c>
      <c r="C635" s="9">
        <f t="shared" si="37"/>
        <v>7.6109178759671978E-2</v>
      </c>
      <c r="D635" s="9">
        <f t="shared" si="38"/>
        <v>0.27936001946165734</v>
      </c>
      <c r="E635" s="9">
        <f t="shared" si="39"/>
        <v>0.72063998053834266</v>
      </c>
      <c r="T635" s="9"/>
      <c r="U635" s="9"/>
      <c r="V635" s="9"/>
      <c r="W635" s="17"/>
      <c r="X635" s="9"/>
    </row>
    <row r="636" spans="2:24">
      <c r="B636" s="9">
        <f t="shared" si="40"/>
        <v>0.62900000016289903</v>
      </c>
      <c r="C636" s="9">
        <f t="shared" si="37"/>
        <v>7.6389208890325688E-2</v>
      </c>
      <c r="D636" s="9">
        <f t="shared" si="38"/>
        <v>0.28109902566393985</v>
      </c>
      <c r="E636" s="9">
        <f t="shared" si="39"/>
        <v>0.71890097433606015</v>
      </c>
      <c r="T636" s="9"/>
      <c r="U636" s="9"/>
      <c r="V636" s="9"/>
      <c r="W636" s="17"/>
      <c r="X636" s="9"/>
    </row>
    <row r="637" spans="2:24">
      <c r="B637" s="9">
        <f t="shared" si="40"/>
        <v>0.63000000016299906</v>
      </c>
      <c r="C637" s="9">
        <f t="shared" si="37"/>
        <v>7.6668937169765292E-2</v>
      </c>
      <c r="D637" s="9">
        <f t="shared" si="38"/>
        <v>0.28284441505716451</v>
      </c>
      <c r="E637" s="9">
        <f t="shared" si="39"/>
        <v>0.71715558494283549</v>
      </c>
      <c r="T637" s="9"/>
      <c r="U637" s="9"/>
      <c r="V637" s="9"/>
      <c r="W637" s="17"/>
      <c r="X637" s="9"/>
    </row>
    <row r="638" spans="2:24">
      <c r="B638" s="9">
        <f t="shared" si="40"/>
        <v>0.6310000001630991</v>
      </c>
      <c r="C638" s="9">
        <f t="shared" si="37"/>
        <v>7.694835219586188E-2</v>
      </c>
      <c r="D638" s="9">
        <f t="shared" si="38"/>
        <v>0.2845961806271543</v>
      </c>
      <c r="E638" s="9">
        <f t="shared" si="39"/>
        <v>0.7154038193728457</v>
      </c>
      <c r="T638" s="9"/>
      <c r="U638" s="9"/>
      <c r="V638" s="9"/>
      <c r="W638" s="17"/>
      <c r="X638" s="9"/>
    </row>
    <row r="639" spans="2:24">
      <c r="B639" s="9">
        <f t="shared" si="40"/>
        <v>0.63200000016319913</v>
      </c>
      <c r="C639" s="9">
        <f t="shared" si="37"/>
        <v>7.72274424986122E-2</v>
      </c>
      <c r="D639" s="9">
        <f t="shared" si="38"/>
        <v>0.28635431509891268</v>
      </c>
      <c r="E639" s="9">
        <f t="shared" si="39"/>
        <v>0.71364568490108726</v>
      </c>
      <c r="T639" s="9"/>
      <c r="U639" s="9"/>
      <c r="V639" s="9"/>
      <c r="W639" s="17"/>
      <c r="X639" s="9"/>
    </row>
    <row r="640" spans="2:24">
      <c r="B640" s="9">
        <f t="shared" si="40"/>
        <v>0.63300000016329916</v>
      </c>
      <c r="C640" s="9">
        <f t="shared" si="37"/>
        <v>7.7506196539980948E-2</v>
      </c>
      <c r="D640" s="9">
        <f t="shared" si="38"/>
        <v>0.2881188109350713</v>
      </c>
      <c r="E640" s="9">
        <f t="shared" si="39"/>
        <v>0.7118811890649287</v>
      </c>
      <c r="T640" s="9"/>
      <c r="U640" s="9"/>
      <c r="V640" s="9"/>
      <c r="W640" s="17"/>
      <c r="X640" s="9"/>
    </row>
    <row r="641" spans="2:24">
      <c r="B641" s="9">
        <f t="shared" si="40"/>
        <v>0.63400000016339919</v>
      </c>
      <c r="C641" s="9">
        <f t="shared" si="37"/>
        <v>7.7784602713742795E-2</v>
      </c>
      <c r="D641" s="9">
        <f t="shared" si="38"/>
        <v>0.28988966033433872</v>
      </c>
      <c r="E641" s="9">
        <f t="shared" si="39"/>
        <v>0.71011033966566128</v>
      </c>
      <c r="T641" s="9"/>
      <c r="U641" s="9"/>
      <c r="V641" s="9"/>
      <c r="W641" s="17"/>
      <c r="X641" s="9"/>
    </row>
    <row r="642" spans="2:24">
      <c r="B642" s="9">
        <f t="shared" si="40"/>
        <v>0.63500000016349922</v>
      </c>
      <c r="C642" s="9">
        <f t="shared" si="37"/>
        <v>7.8062649345324614E-2</v>
      </c>
      <c r="D642" s="9">
        <f t="shared" si="38"/>
        <v>0.29166685522994285</v>
      </c>
      <c r="E642" s="9">
        <f t="shared" si="39"/>
        <v>0.70833314477005715</v>
      </c>
      <c r="T642" s="9"/>
      <c r="U642" s="9"/>
      <c r="V642" s="9"/>
      <c r="W642" s="17"/>
      <c r="X642" s="9"/>
    </row>
    <row r="643" spans="2:24">
      <c r="B643" s="9">
        <f t="shared" si="40"/>
        <v>0.63600000016359926</v>
      </c>
      <c r="C643" s="9">
        <f t="shared" si="37"/>
        <v>7.8340324691647631E-2</v>
      </c>
      <c r="D643" s="9">
        <f t="shared" si="38"/>
        <v>0.29345038728806955</v>
      </c>
      <c r="E643" s="9">
        <f t="shared" si="39"/>
        <v>0.7065496127119304</v>
      </c>
      <c r="T643" s="9"/>
      <c r="U643" s="9"/>
      <c r="V643" s="9"/>
      <c r="W643" s="17"/>
      <c r="X643" s="9"/>
    </row>
    <row r="644" spans="2:24">
      <c r="B644" s="9">
        <f t="shared" si="40"/>
        <v>0.63700000016369929</v>
      </c>
      <c r="C644" s="9">
        <f t="shared" si="37"/>
        <v>7.8617616940969554E-2</v>
      </c>
      <c r="D644" s="9">
        <f t="shared" si="38"/>
        <v>0.29524024790629949</v>
      </c>
      <c r="E644" s="9">
        <f t="shared" si="39"/>
        <v>0.70475975209370056</v>
      </c>
      <c r="T644" s="9"/>
      <c r="U644" s="9"/>
      <c r="V644" s="9"/>
      <c r="W644" s="17"/>
      <c r="X644" s="9"/>
    </row>
    <row r="645" spans="2:24">
      <c r="B645" s="9">
        <f t="shared" si="40"/>
        <v>0.63800000016379932</v>
      </c>
      <c r="C645" s="9">
        <f t="shared" si="37"/>
        <v>7.889451421272671E-2</v>
      </c>
      <c r="D645" s="9">
        <f t="shared" si="38"/>
        <v>0.29703642821204046</v>
      </c>
      <c r="E645" s="9">
        <f t="shared" si="39"/>
        <v>0.70296357178795954</v>
      </c>
      <c r="T645" s="9"/>
      <c r="U645" s="9"/>
      <c r="V645" s="9"/>
      <c r="W645" s="17"/>
      <c r="X645" s="9"/>
    </row>
    <row r="646" spans="2:24">
      <c r="B646" s="9">
        <f t="shared" si="40"/>
        <v>0.63900000016389935</v>
      </c>
      <c r="C646" s="9">
        <f t="shared" si="37"/>
        <v>7.9171004557376204E-2</v>
      </c>
      <c r="D646" s="9">
        <f t="shared" si="38"/>
        <v>0.29883891906095428</v>
      </c>
      <c r="E646" s="9">
        <f t="shared" si="39"/>
        <v>0.70116108093904572</v>
      </c>
      <c r="T646" s="9"/>
      <c r="U646" s="9"/>
      <c r="V646" s="9"/>
      <c r="W646" s="17"/>
      <c r="X646" s="9"/>
    </row>
    <row r="647" spans="2:24">
      <c r="B647" s="9">
        <f t="shared" si="40"/>
        <v>0.64000000016399938</v>
      </c>
      <c r="C647" s="9">
        <f t="shared" si="37"/>
        <v>7.9447075956238108E-2</v>
      </c>
      <c r="D647" s="9">
        <f t="shared" si="38"/>
        <v>0.30064771103538385</v>
      </c>
      <c r="E647" s="9">
        <f t="shared" si="39"/>
        <v>0.69935228896461621</v>
      </c>
      <c r="T647" s="9"/>
      <c r="U647" s="9"/>
      <c r="V647" s="9"/>
      <c r="W647" s="17"/>
      <c r="X647" s="9"/>
    </row>
    <row r="648" spans="2:24">
      <c r="B648" s="9">
        <f t="shared" si="40"/>
        <v>0.64100000016409941</v>
      </c>
      <c r="C648" s="9">
        <f t="shared" ref="C648:C711" si="41">IFERROR((B648^($B$3-1)*(1-B648)^($B$4-1))*(EXP(GAMMALN($B$3+$B$4)/(EXP(GAMMALN($B$3))*EXP(GAMMALN($B$4))))),0)</f>
        <v>7.9722716321337622E-2</v>
      </c>
      <c r="D648" s="9">
        <f t="shared" ref="D648:D711" si="42">BETADIST(B648,$B$3,$B$4)</f>
        <v>0.30246279444277346</v>
      </c>
      <c r="E648" s="9">
        <f t="shared" ref="E648:E711" si="43">1-D648</f>
        <v>0.69753720555722654</v>
      </c>
      <c r="T648" s="9"/>
      <c r="U648" s="9"/>
      <c r="V648" s="9"/>
      <c r="W648" s="17"/>
      <c r="X648" s="9"/>
    </row>
    <row r="649" spans="2:24">
      <c r="B649" s="9">
        <f t="shared" ref="B649:B712" si="44">B648+($B$7+$B$1007)/1000</f>
        <v>0.64200000016419945</v>
      </c>
      <c r="C649" s="9">
        <f t="shared" si="41"/>
        <v>7.9997913495247139E-2</v>
      </c>
      <c r="D649" s="9">
        <f t="shared" si="42"/>
        <v>0.30428415931408709</v>
      </c>
      <c r="E649" s="9">
        <f t="shared" si="43"/>
        <v>0.69571584068591297</v>
      </c>
      <c r="T649" s="9"/>
      <c r="U649" s="9"/>
      <c r="V649" s="9"/>
      <c r="W649" s="17"/>
      <c r="X649" s="9"/>
    </row>
    <row r="650" spans="2:24">
      <c r="B650" s="9">
        <f t="shared" si="44"/>
        <v>0.64300000016429948</v>
      </c>
      <c r="C650" s="9">
        <f t="shared" si="41"/>
        <v>8.0272655250928471E-2</v>
      </c>
      <c r="D650" s="9">
        <f t="shared" si="42"/>
        <v>0.30611179540222133</v>
      </c>
      <c r="E650" s="9">
        <f t="shared" si="43"/>
        <v>0.69388820459777867</v>
      </c>
      <c r="T650" s="9"/>
      <c r="U650" s="9"/>
      <c r="V650" s="9"/>
      <c r="W650" s="17"/>
      <c r="X650" s="9"/>
    </row>
    <row r="651" spans="2:24">
      <c r="B651" s="9">
        <f t="shared" si="44"/>
        <v>0.64400000016439951</v>
      </c>
      <c r="C651" s="9">
        <f t="shared" si="41"/>
        <v>8.0546929291575017E-2</v>
      </c>
      <c r="D651" s="9">
        <f t="shared" si="42"/>
        <v>0.3079456921804179</v>
      </c>
      <c r="E651" s="9">
        <f t="shared" si="43"/>
        <v>0.6920543078195821</v>
      </c>
      <c r="T651" s="9"/>
      <c r="U651" s="9"/>
      <c r="V651" s="9"/>
      <c r="W651" s="17"/>
      <c r="X651" s="9"/>
    </row>
    <row r="652" spans="2:24">
      <c r="B652" s="9">
        <f t="shared" si="44"/>
        <v>0.64500000016449954</v>
      </c>
      <c r="C652" s="9">
        <f t="shared" si="41"/>
        <v>8.0820723250453863E-2</v>
      </c>
      <c r="D652" s="9">
        <f t="shared" si="42"/>
        <v>0.30978583884066979</v>
      </c>
      <c r="E652" s="9">
        <f t="shared" si="43"/>
        <v>0.69021416115933021</v>
      </c>
      <c r="T652" s="9"/>
      <c r="U652" s="9"/>
      <c r="V652" s="9"/>
      <c r="W652" s="17"/>
      <c r="X652" s="9"/>
    </row>
    <row r="653" spans="2:24">
      <c r="B653" s="9">
        <f t="shared" si="44"/>
        <v>0.64600000016459957</v>
      </c>
      <c r="C653" s="9">
        <f t="shared" si="41"/>
        <v>8.1094024690747946E-2</v>
      </c>
      <c r="D653" s="9">
        <f t="shared" si="42"/>
        <v>0.31163222429212345</v>
      </c>
      <c r="E653" s="9">
        <f t="shared" si="43"/>
        <v>0.68836777570787655</v>
      </c>
      <c r="T653" s="9"/>
      <c r="U653" s="9"/>
      <c r="V653" s="9"/>
      <c r="W653" s="17"/>
      <c r="X653" s="9"/>
    </row>
    <row r="654" spans="2:24">
      <c r="B654" s="9">
        <f t="shared" si="44"/>
        <v>0.64700000016469961</v>
      </c>
      <c r="C654" s="9">
        <f t="shared" si="41"/>
        <v>8.1366821105398265E-2</v>
      </c>
      <c r="D654" s="9">
        <f t="shared" si="42"/>
        <v>0.31348483715948122</v>
      </c>
      <c r="E654" s="9">
        <f t="shared" si="43"/>
        <v>0.68651516284051883</v>
      </c>
      <c r="T654" s="9"/>
      <c r="U654" s="9"/>
      <c r="V654" s="9"/>
      <c r="W654" s="17"/>
      <c r="X654" s="9"/>
    </row>
    <row r="655" spans="2:24">
      <c r="B655" s="9">
        <f t="shared" si="44"/>
        <v>0.64800000016479964</v>
      </c>
      <c r="C655" s="9">
        <f t="shared" si="41"/>
        <v>8.1639099916945887E-2</v>
      </c>
      <c r="D655" s="9">
        <f t="shared" si="42"/>
        <v>0.31534366578139578</v>
      </c>
      <c r="E655" s="9">
        <f t="shared" si="43"/>
        <v>0.68465633421860428</v>
      </c>
      <c r="T655" s="9"/>
      <c r="U655" s="9"/>
      <c r="V655" s="9"/>
      <c r="W655" s="17"/>
      <c r="X655" s="9"/>
    </row>
    <row r="656" spans="2:24">
      <c r="B656" s="9">
        <f t="shared" si="44"/>
        <v>0.64900000016489967</v>
      </c>
      <c r="C656" s="9">
        <f t="shared" si="41"/>
        <v>8.1910848477374315E-2</v>
      </c>
      <c r="D656" s="9">
        <f t="shared" si="42"/>
        <v>0.31720869820886116</v>
      </c>
      <c r="E656" s="9">
        <f t="shared" si="43"/>
        <v>0.68279130179113889</v>
      </c>
      <c r="T656" s="9"/>
      <c r="U656" s="9"/>
      <c r="V656" s="9"/>
      <c r="W656" s="17"/>
      <c r="X656" s="9"/>
    </row>
    <row r="657" spans="2:24">
      <c r="B657" s="9">
        <f t="shared" si="44"/>
        <v>0.6500000001649997</v>
      </c>
      <c r="C657" s="9">
        <f t="shared" si="41"/>
        <v>8.2182054067951468E-2</v>
      </c>
      <c r="D657" s="9">
        <f t="shared" si="42"/>
        <v>0.31907992220360604</v>
      </c>
      <c r="E657" s="9">
        <f t="shared" si="43"/>
        <v>0.68092007779639396</v>
      </c>
      <c r="T657" s="9"/>
      <c r="U657" s="9"/>
      <c r="V657" s="9"/>
      <c r="W657" s="17"/>
      <c r="X657" s="9"/>
    </row>
    <row r="658" spans="2:24">
      <c r="B658" s="9">
        <f t="shared" si="44"/>
        <v>0.65100000016509973</v>
      </c>
      <c r="C658" s="9">
        <f t="shared" si="41"/>
        <v>8.2452703899071889E-2</v>
      </c>
      <c r="D658" s="9">
        <f t="shared" si="42"/>
        <v>0.32095732523647547</v>
      </c>
      <c r="E658" s="9">
        <f t="shared" si="43"/>
        <v>0.67904267476352453</v>
      </c>
      <c r="T658" s="9"/>
      <c r="U658" s="9"/>
      <c r="V658" s="9"/>
      <c r="W658" s="17"/>
      <c r="X658" s="9"/>
    </row>
    <row r="659" spans="2:24">
      <c r="B659" s="9">
        <f t="shared" si="44"/>
        <v>0.65200000016519977</v>
      </c>
      <c r="C659" s="9">
        <f t="shared" si="41"/>
        <v>8.2722785110098881E-2</v>
      </c>
      <c r="D659" s="9">
        <f t="shared" si="42"/>
        <v>0.32284089448581421</v>
      </c>
      <c r="E659" s="9">
        <f t="shared" si="43"/>
        <v>0.67715910551418579</v>
      </c>
      <c r="T659" s="9"/>
      <c r="U659" s="9"/>
      <c r="V659" s="9"/>
      <c r="W659" s="17"/>
      <c r="X659" s="9"/>
    </row>
    <row r="660" spans="2:24">
      <c r="B660" s="9">
        <f t="shared" si="44"/>
        <v>0.6530000001652998</v>
      </c>
      <c r="C660" s="9">
        <f t="shared" si="41"/>
        <v>8.2992284769206739E-2</v>
      </c>
      <c r="D660" s="9">
        <f t="shared" si="42"/>
        <v>0.32473061683584398</v>
      </c>
      <c r="E660" s="9">
        <f t="shared" si="43"/>
        <v>0.67526938316415608</v>
      </c>
      <c r="T660" s="9"/>
      <c r="U660" s="9"/>
      <c r="V660" s="9"/>
      <c r="W660" s="17"/>
      <c r="X660" s="9"/>
    </row>
    <row r="661" spans="2:24">
      <c r="B661" s="9">
        <f t="shared" si="44"/>
        <v>0.65400000016539983</v>
      </c>
      <c r="C661" s="9">
        <f t="shared" si="41"/>
        <v>8.3261189873222813E-2</v>
      </c>
      <c r="D661" s="9">
        <f t="shared" si="42"/>
        <v>0.32662647887503982</v>
      </c>
      <c r="E661" s="9">
        <f t="shared" si="43"/>
        <v>0.67337352112496018</v>
      </c>
      <c r="T661" s="9"/>
      <c r="U661" s="9"/>
      <c r="V661" s="9"/>
      <c r="W661" s="17"/>
      <c r="X661" s="9"/>
    </row>
    <row r="662" spans="2:24">
      <c r="B662" s="9">
        <f t="shared" si="44"/>
        <v>0.65500000016549986</v>
      </c>
      <c r="C662" s="9">
        <f t="shared" si="41"/>
        <v>8.3529487347469691E-2</v>
      </c>
      <c r="D662" s="9">
        <f t="shared" si="42"/>
        <v>0.32852846689449933</v>
      </c>
      <c r="E662" s="9">
        <f t="shared" si="43"/>
        <v>0.67147153310550067</v>
      </c>
      <c r="T662" s="9"/>
      <c r="U662" s="9"/>
      <c r="V662" s="9"/>
      <c r="W662" s="17"/>
      <c r="X662" s="9"/>
    </row>
    <row r="663" spans="2:24">
      <c r="B663" s="9">
        <f t="shared" si="44"/>
        <v>0.65600000016559989</v>
      </c>
      <c r="C663" s="9">
        <f t="shared" si="41"/>
        <v>8.3797164045607303E-2</v>
      </c>
      <c r="D663" s="9">
        <f t="shared" si="42"/>
        <v>0.33043656688631018</v>
      </c>
      <c r="E663" s="9">
        <f t="shared" si="43"/>
        <v>0.66956343311368982</v>
      </c>
      <c r="T663" s="9"/>
      <c r="U663" s="9"/>
      <c r="V663" s="9"/>
      <c r="W663" s="17"/>
      <c r="X663" s="9"/>
    </row>
    <row r="664" spans="2:24">
      <c r="B664" s="9">
        <f t="shared" si="44"/>
        <v>0.65700000016569993</v>
      </c>
      <c r="C664" s="9">
        <f t="shared" si="41"/>
        <v>8.4064206749475193E-2</v>
      </c>
      <c r="D664" s="9">
        <f t="shared" si="42"/>
        <v>0.33235076454191531</v>
      </c>
      <c r="E664" s="9">
        <f t="shared" si="43"/>
        <v>0.66764923545808474</v>
      </c>
      <c r="T664" s="9"/>
      <c r="U664" s="9"/>
      <c r="V664" s="9"/>
      <c r="W664" s="17"/>
      <c r="X664" s="9"/>
    </row>
    <row r="665" spans="2:24">
      <c r="B665" s="9">
        <f t="shared" si="44"/>
        <v>0.65800000016579996</v>
      </c>
      <c r="C665" s="9">
        <f t="shared" si="41"/>
        <v>8.4330602168934579E-2</v>
      </c>
      <c r="D665" s="9">
        <f t="shared" si="42"/>
        <v>0.3342710452504723</v>
      </c>
      <c r="E665" s="9">
        <f t="shared" si="43"/>
        <v>0.66572895474952776</v>
      </c>
      <c r="T665" s="9"/>
      <c r="U665" s="9"/>
      <c r="V665" s="9"/>
      <c r="W665" s="17"/>
      <c r="X665" s="9"/>
    </row>
    <row r="666" spans="2:24">
      <c r="B666" s="9">
        <f t="shared" si="44"/>
        <v>0.65900000016589999</v>
      </c>
      <c r="C666" s="9">
        <f t="shared" si="41"/>
        <v>8.4596336941710495E-2</v>
      </c>
      <c r="D666" s="9">
        <f t="shared" si="42"/>
        <v>0.33619739409720978</v>
      </c>
      <c r="E666" s="9">
        <f t="shared" si="43"/>
        <v>0.66380260590279017</v>
      </c>
      <c r="T666" s="9"/>
      <c r="U666" s="9"/>
      <c r="V666" s="9"/>
      <c r="W666" s="17"/>
      <c r="X666" s="9"/>
    </row>
    <row r="667" spans="2:24">
      <c r="B667" s="9">
        <f t="shared" si="44"/>
        <v>0.66000000016600002</v>
      </c>
      <c r="C667" s="9">
        <f t="shared" si="41"/>
        <v>8.4861397633234067E-2</v>
      </c>
      <c r="D667" s="9">
        <f t="shared" si="42"/>
        <v>0.33812979586178005</v>
      </c>
      <c r="E667" s="9">
        <f t="shared" si="43"/>
        <v>0.66187020413821995</v>
      </c>
      <c r="T667" s="9"/>
      <c r="U667" s="9"/>
      <c r="V667" s="9"/>
      <c r="W667" s="17"/>
      <c r="X667" s="9"/>
    </row>
    <row r="668" spans="2:24">
      <c r="B668" s="9">
        <f t="shared" si="44"/>
        <v>0.66100000016610005</v>
      </c>
      <c r="C668" s="9">
        <f t="shared" si="41"/>
        <v>8.512577073648446E-2</v>
      </c>
      <c r="D668" s="9">
        <f t="shared" si="42"/>
        <v>0.34006823501660866</v>
      </c>
      <c r="E668" s="9">
        <f t="shared" si="43"/>
        <v>0.65993176498339134</v>
      </c>
      <c r="T668" s="9"/>
      <c r="U668" s="9"/>
      <c r="V668" s="9"/>
      <c r="W668" s="17"/>
      <c r="X668" s="9"/>
    </row>
    <row r="669" spans="2:24">
      <c r="B669" s="9">
        <f t="shared" si="44"/>
        <v>0.66200000016620009</v>
      </c>
      <c r="C669" s="9">
        <f t="shared" si="41"/>
        <v>8.5389442671831156E-2</v>
      </c>
      <c r="D669" s="9">
        <f t="shared" si="42"/>
        <v>0.3420126957252419</v>
      </c>
      <c r="E669" s="9">
        <f t="shared" si="43"/>
        <v>0.65798730427475816</v>
      </c>
      <c r="T669" s="9"/>
      <c r="U669" s="9"/>
      <c r="V669" s="9"/>
      <c r="W669" s="17"/>
      <c r="X669" s="9"/>
    </row>
    <row r="670" spans="2:24">
      <c r="B670" s="9">
        <f t="shared" si="44"/>
        <v>0.66300000016630012</v>
      </c>
      <c r="C670" s="9">
        <f t="shared" si="41"/>
        <v>8.5652399786876263E-2</v>
      </c>
      <c r="D670" s="9">
        <f t="shared" si="42"/>
        <v>0.34396316184068709</v>
      </c>
      <c r="E670" s="9">
        <f t="shared" si="43"/>
        <v>0.65603683815931291</v>
      </c>
      <c r="T670" s="9"/>
      <c r="U670" s="9"/>
      <c r="V670" s="9"/>
      <c r="W670" s="17"/>
      <c r="X670" s="9"/>
    </row>
    <row r="671" spans="2:24">
      <c r="B671" s="9">
        <f t="shared" si="44"/>
        <v>0.66400000016640015</v>
      </c>
      <c r="C671" s="9">
        <f t="shared" si="41"/>
        <v>8.5914628356296263E-2</v>
      </c>
      <c r="D671" s="9">
        <f t="shared" si="42"/>
        <v>0.34591961690375161</v>
      </c>
      <c r="E671" s="9">
        <f t="shared" si="43"/>
        <v>0.65408038309624839</v>
      </c>
      <c r="T671" s="9"/>
      <c r="U671" s="9"/>
      <c r="V671" s="9"/>
      <c r="W671" s="17"/>
      <c r="X671" s="9"/>
    </row>
    <row r="672" spans="2:24">
      <c r="B672" s="9">
        <f t="shared" si="44"/>
        <v>0.66500000016650018</v>
      </c>
      <c r="C672" s="9">
        <f t="shared" si="41"/>
        <v>8.6176114581684587E-2</v>
      </c>
      <c r="D672" s="9">
        <f t="shared" si="42"/>
        <v>0.34788204414137786</v>
      </c>
      <c r="E672" s="9">
        <f t="shared" si="43"/>
        <v>0.65211795585862209</v>
      </c>
      <c r="T672" s="9"/>
      <c r="U672" s="9"/>
      <c r="V672" s="9"/>
      <c r="W672" s="17"/>
      <c r="X672" s="9"/>
    </row>
    <row r="673" spans="2:24">
      <c r="B673" s="9">
        <f t="shared" si="44"/>
        <v>0.66600000016660021</v>
      </c>
      <c r="C673" s="9">
        <f t="shared" si="41"/>
        <v>8.6436844591393516E-2</v>
      </c>
      <c r="D673" s="9">
        <f t="shared" si="42"/>
        <v>0.34985042646497611</v>
      </c>
      <c r="E673" s="9">
        <f t="shared" si="43"/>
        <v>0.65014957353502389</v>
      </c>
      <c r="T673" s="9"/>
      <c r="U673" s="9"/>
      <c r="V673" s="9"/>
      <c r="W673" s="17"/>
      <c r="X673" s="9"/>
    </row>
    <row r="674" spans="2:24">
      <c r="B674" s="9">
        <f t="shared" si="44"/>
        <v>0.66700000016670025</v>
      </c>
      <c r="C674" s="9">
        <f t="shared" si="41"/>
        <v>8.6696804440376349E-2</v>
      </c>
      <c r="D674" s="9">
        <f t="shared" si="42"/>
        <v>0.35182474640812278</v>
      </c>
      <c r="E674" s="9">
        <f t="shared" si="43"/>
        <v>0.64817525359187722</v>
      </c>
      <c r="T674" s="9"/>
      <c r="U674" s="9"/>
      <c r="V674" s="9"/>
      <c r="W674" s="17"/>
      <c r="X674" s="9"/>
    </row>
    <row r="675" spans="2:24">
      <c r="B675" s="9">
        <f t="shared" si="44"/>
        <v>0.66800000016680028</v>
      </c>
      <c r="C675" s="9">
        <f t="shared" si="41"/>
        <v>8.695598011002971E-2</v>
      </c>
      <c r="D675" s="9">
        <f t="shared" si="42"/>
        <v>0.35380498636739222</v>
      </c>
      <c r="E675" s="9">
        <f t="shared" si="43"/>
        <v>0.64619501363260778</v>
      </c>
      <c r="T675" s="9"/>
      <c r="U675" s="9"/>
      <c r="V675" s="9"/>
      <c r="W675" s="17"/>
      <c r="X675" s="9"/>
    </row>
    <row r="676" spans="2:24">
      <c r="B676" s="9">
        <f t="shared" si="44"/>
        <v>0.66900000016690031</v>
      </c>
      <c r="C676" s="9">
        <f t="shared" si="41"/>
        <v>8.721435750803555E-2</v>
      </c>
      <c r="D676" s="9">
        <f t="shared" si="42"/>
        <v>0.35579112823691972</v>
      </c>
      <c r="E676" s="9">
        <f t="shared" si="43"/>
        <v>0.64420887176308028</v>
      </c>
      <c r="T676" s="9"/>
      <c r="U676" s="9"/>
      <c r="V676" s="9"/>
      <c r="W676" s="17"/>
      <c r="X676" s="9"/>
    </row>
    <row r="677" spans="2:24">
      <c r="B677" s="9">
        <f t="shared" si="44"/>
        <v>0.67000000016700034</v>
      </c>
      <c r="C677" s="9">
        <f t="shared" si="41"/>
        <v>8.7471922468203331E-2</v>
      </c>
      <c r="D677" s="9">
        <f t="shared" si="42"/>
        <v>0.35778315364922453</v>
      </c>
      <c r="E677" s="9">
        <f t="shared" si="43"/>
        <v>0.64221684635077547</v>
      </c>
      <c r="T677" s="9"/>
      <c r="U677" s="9"/>
      <c r="V677" s="9"/>
      <c r="W677" s="17"/>
      <c r="X677" s="9"/>
    </row>
    <row r="678" spans="2:24">
      <c r="B678" s="9">
        <f t="shared" si="44"/>
        <v>0.67100000016710037</v>
      </c>
      <c r="C678" s="9">
        <f t="shared" si="41"/>
        <v>8.7728660750312257E-2</v>
      </c>
      <c r="D678" s="9">
        <f t="shared" si="42"/>
        <v>0.35978104391289145</v>
      </c>
      <c r="E678" s="9">
        <f t="shared" si="43"/>
        <v>0.64021895608710855</v>
      </c>
      <c r="T678" s="9"/>
      <c r="U678" s="9"/>
      <c r="V678" s="9"/>
      <c r="W678" s="17"/>
      <c r="X678" s="9"/>
    </row>
    <row r="679" spans="2:24">
      <c r="B679" s="9">
        <f t="shared" si="44"/>
        <v>0.67200000016720041</v>
      </c>
      <c r="C679" s="9">
        <f t="shared" si="41"/>
        <v>8.7984558039953309E-2</v>
      </c>
      <c r="D679" s="9">
        <f t="shared" si="42"/>
        <v>0.36178478001088954</v>
      </c>
      <c r="E679" s="9">
        <f t="shared" si="43"/>
        <v>0.63821521998911046</v>
      </c>
      <c r="T679" s="9"/>
      <c r="U679" s="9"/>
      <c r="V679" s="9"/>
      <c r="W679" s="17"/>
      <c r="X679" s="9"/>
    </row>
    <row r="680" spans="2:24">
      <c r="B680" s="9">
        <f t="shared" si="44"/>
        <v>0.67300000016730044</v>
      </c>
      <c r="C680" s="9">
        <f t="shared" si="41"/>
        <v>8.8239599948371467E-2</v>
      </c>
      <c r="D680" s="9">
        <f t="shared" si="42"/>
        <v>0.36379434259886934</v>
      </c>
      <c r="E680" s="9">
        <f t="shared" si="43"/>
        <v>0.63620565740113066</v>
      </c>
      <c r="T680" s="9"/>
      <c r="U680" s="9"/>
      <c r="V680" s="9"/>
      <c r="W680" s="17"/>
      <c r="X680" s="9"/>
    </row>
    <row r="681" spans="2:24">
      <c r="B681" s="9">
        <f t="shared" si="44"/>
        <v>0.67400000016740047</v>
      </c>
      <c r="C681" s="9">
        <f t="shared" si="41"/>
        <v>8.8493772012307917E-2</v>
      </c>
      <c r="D681" s="9">
        <f t="shared" si="42"/>
        <v>0.36580971200347145</v>
      </c>
      <c r="E681" s="9">
        <f t="shared" si="43"/>
        <v>0.63419028799652855</v>
      </c>
      <c r="T681" s="9"/>
      <c r="U681" s="9"/>
      <c r="V681" s="9"/>
      <c r="W681" s="17"/>
      <c r="X681" s="9"/>
    </row>
    <row r="682" spans="2:24">
      <c r="B682" s="9">
        <f t="shared" si="44"/>
        <v>0.6750000001675005</v>
      </c>
      <c r="C682" s="9">
        <f t="shared" si="41"/>
        <v>8.8747059693842015E-2</v>
      </c>
      <c r="D682" s="9">
        <f t="shared" si="42"/>
        <v>0.36783086822062461</v>
      </c>
      <c r="E682" s="9">
        <f t="shared" si="43"/>
        <v>0.63216913177937539</v>
      </c>
      <c r="T682" s="9"/>
      <c r="U682" s="9"/>
      <c r="V682" s="9"/>
      <c r="W682" s="17"/>
      <c r="X682" s="9"/>
    </row>
    <row r="683" spans="2:24">
      <c r="B683" s="9">
        <f t="shared" si="44"/>
        <v>0.67600000016760053</v>
      </c>
      <c r="C683" s="9">
        <f t="shared" si="41"/>
        <v>8.8999448380233687E-2</v>
      </c>
      <c r="D683" s="9">
        <f t="shared" si="42"/>
        <v>0.36985779091383753</v>
      </c>
      <c r="E683" s="9">
        <f t="shared" si="43"/>
        <v>0.63014220908616247</v>
      </c>
      <c r="T683" s="9"/>
      <c r="U683" s="9"/>
      <c r="V683" s="9"/>
      <c r="W683" s="17"/>
      <c r="X683" s="9"/>
    </row>
    <row r="684" spans="2:24">
      <c r="B684" s="9">
        <f t="shared" si="44"/>
        <v>0.67700000016770057</v>
      </c>
      <c r="C684" s="9">
        <f t="shared" si="41"/>
        <v>8.9250923383765404E-2</v>
      </c>
      <c r="D684" s="9">
        <f t="shared" si="42"/>
        <v>0.37189045941249621</v>
      </c>
      <c r="E684" s="9">
        <f t="shared" si="43"/>
        <v>0.62810954058750379</v>
      </c>
      <c r="T684" s="9"/>
      <c r="U684" s="9"/>
      <c r="V684" s="9"/>
      <c r="W684" s="17"/>
      <c r="X684" s="9"/>
    </row>
    <row r="685" spans="2:24">
      <c r="B685" s="9">
        <f t="shared" si="44"/>
        <v>0.6780000001678006</v>
      </c>
      <c r="C685" s="9">
        <f t="shared" si="41"/>
        <v>8.9501469941584366E-2</v>
      </c>
      <c r="D685" s="9">
        <f t="shared" si="42"/>
        <v>0.37392885271014709</v>
      </c>
      <c r="E685" s="9">
        <f t="shared" si="43"/>
        <v>0.62607114728985291</v>
      </c>
      <c r="T685" s="9"/>
      <c r="U685" s="9"/>
      <c r="V685" s="9"/>
      <c r="W685" s="17"/>
      <c r="X685" s="9"/>
    </row>
    <row r="686" spans="2:24">
      <c r="B686" s="9">
        <f t="shared" si="44"/>
        <v>0.67900000016790063</v>
      </c>
      <c r="C686" s="9">
        <f t="shared" si="41"/>
        <v>8.9751073215544722E-2</v>
      </c>
      <c r="D686" s="9">
        <f t="shared" si="42"/>
        <v>0.37597294946278526</v>
      </c>
      <c r="E686" s="9">
        <f t="shared" si="43"/>
        <v>0.62402705053721474</v>
      </c>
      <c r="T686" s="9"/>
      <c r="U686" s="9"/>
      <c r="V686" s="9"/>
      <c r="W686" s="17"/>
      <c r="X686" s="9"/>
    </row>
    <row r="687" spans="2:24">
      <c r="B687" s="9">
        <f t="shared" si="44"/>
        <v>0.68000000016800066</v>
      </c>
      <c r="C687" s="9">
        <f t="shared" si="41"/>
        <v>8.9999718292049682E-2</v>
      </c>
      <c r="D687" s="9">
        <f t="shared" si="42"/>
        <v>0.37802272798713199</v>
      </c>
      <c r="E687" s="9">
        <f t="shared" si="43"/>
        <v>0.62197727201286801</v>
      </c>
      <c r="T687" s="9"/>
      <c r="U687" s="9"/>
      <c r="V687" s="9"/>
      <c r="W687" s="17"/>
      <c r="X687" s="9"/>
    </row>
    <row r="688" spans="2:24">
      <c r="B688" s="9">
        <f t="shared" si="44"/>
        <v>0.68100000016810069</v>
      </c>
      <c r="C688" s="9">
        <f t="shared" si="41"/>
        <v>9.024739018189365E-2</v>
      </c>
      <c r="D688" s="9">
        <f t="shared" si="42"/>
        <v>0.38007816625891699</v>
      </c>
      <c r="E688" s="9">
        <f t="shared" si="43"/>
        <v>0.61992183374108301</v>
      </c>
      <c r="T688" s="9"/>
      <c r="U688" s="9"/>
      <c r="V688" s="9"/>
      <c r="W688" s="17"/>
      <c r="X688" s="9"/>
    </row>
    <row r="689" spans="2:24">
      <c r="B689" s="9">
        <f t="shared" si="44"/>
        <v>0.68200000016820073</v>
      </c>
      <c r="C689" s="9">
        <f t="shared" si="41"/>
        <v>9.049407382010434E-2</v>
      </c>
      <c r="D689" s="9">
        <f t="shared" si="42"/>
        <v>0.38213924191114779</v>
      </c>
      <c r="E689" s="9">
        <f t="shared" si="43"/>
        <v>0.61786075808885221</v>
      </c>
      <c r="T689" s="9"/>
      <c r="U689" s="9"/>
      <c r="V689" s="9"/>
      <c r="W689" s="17"/>
      <c r="X689" s="9"/>
    </row>
    <row r="690" spans="2:24">
      <c r="B690" s="9">
        <f t="shared" si="44"/>
        <v>0.68300000016830076</v>
      </c>
      <c r="C690" s="9">
        <f t="shared" si="41"/>
        <v>9.0739754065785092E-2</v>
      </c>
      <c r="D690" s="9">
        <f t="shared" si="42"/>
        <v>0.38420593223238075</v>
      </c>
      <c r="E690" s="9">
        <f t="shared" si="43"/>
        <v>0.61579406776761925</v>
      </c>
      <c r="T690" s="9"/>
      <c r="U690" s="9"/>
      <c r="V690" s="9"/>
      <c r="W690" s="17"/>
      <c r="X690" s="9"/>
    </row>
    <row r="691" spans="2:24">
      <c r="B691" s="9">
        <f t="shared" si="44"/>
        <v>0.68400000016840079</v>
      </c>
      <c r="C691" s="9">
        <f t="shared" si="41"/>
        <v>9.0984415701956839E-2</v>
      </c>
      <c r="D691" s="9">
        <f t="shared" si="42"/>
        <v>0.38627821416498975</v>
      </c>
      <c r="E691" s="9">
        <f t="shared" si="43"/>
        <v>0.61372178583501025</v>
      </c>
      <c r="T691" s="9"/>
      <c r="U691" s="9"/>
      <c r="V691" s="9"/>
      <c r="W691" s="17"/>
      <c r="X691" s="9"/>
    </row>
    <row r="692" spans="2:24">
      <c r="B692" s="9">
        <f t="shared" si="44"/>
        <v>0.68500000016850082</v>
      </c>
      <c r="C692" s="9">
        <f t="shared" si="41"/>
        <v>9.1228043435400363E-2</v>
      </c>
      <c r="D692" s="9">
        <f t="shared" si="42"/>
        <v>0.38835606430342773</v>
      </c>
      <c r="E692" s="9">
        <f t="shared" si="43"/>
        <v>0.61164393569657227</v>
      </c>
      <c r="T692" s="9"/>
      <c r="U692" s="9"/>
      <c r="V692" s="9"/>
      <c r="W692" s="17"/>
      <c r="X692" s="9"/>
    </row>
    <row r="693" spans="2:24">
      <c r="B693" s="9">
        <f t="shared" si="44"/>
        <v>0.68600000016860085</v>
      </c>
      <c r="C693" s="9">
        <f t="shared" si="41"/>
        <v>9.1470621896498405E-2</v>
      </c>
      <c r="D693" s="9">
        <f t="shared" si="42"/>
        <v>0.39043945889248521</v>
      </c>
      <c r="E693" s="9">
        <f t="shared" si="43"/>
        <v>0.60956054110751479</v>
      </c>
      <c r="T693" s="9"/>
      <c r="U693" s="9"/>
      <c r="V693" s="9"/>
      <c r="W693" s="17"/>
      <c r="X693" s="9"/>
    </row>
    <row r="694" spans="2:24">
      <c r="B694" s="9">
        <f t="shared" si="44"/>
        <v>0.68700000016870089</v>
      </c>
      <c r="C694" s="9">
        <f t="shared" si="41"/>
        <v>9.171213563907786E-2</v>
      </c>
      <c r="D694" s="9">
        <f t="shared" si="42"/>
        <v>0.3925283738255485</v>
      </c>
      <c r="E694" s="9">
        <f t="shared" si="43"/>
        <v>0.6074716261744515</v>
      </c>
      <c r="T694" s="9"/>
      <c r="U694" s="9"/>
      <c r="V694" s="9"/>
      <c r="W694" s="17"/>
      <c r="X694" s="9"/>
    </row>
    <row r="695" spans="2:24">
      <c r="B695" s="9">
        <f t="shared" si="44"/>
        <v>0.68800000016880092</v>
      </c>
      <c r="C695" s="9">
        <f t="shared" si="41"/>
        <v>9.1952569140251905E-2</v>
      </c>
      <c r="D695" s="9">
        <f t="shared" si="42"/>
        <v>0.39462278464284961</v>
      </c>
      <c r="E695" s="9">
        <f t="shared" si="43"/>
        <v>0.60537721535715039</v>
      </c>
      <c r="T695" s="9"/>
      <c r="U695" s="9"/>
      <c r="V695" s="9"/>
      <c r="W695" s="17"/>
      <c r="X695" s="9"/>
    </row>
    <row r="696" spans="2:24">
      <c r="B696" s="9">
        <f t="shared" si="44"/>
        <v>0.68900000016890095</v>
      </c>
      <c r="C696" s="9">
        <f t="shared" si="41"/>
        <v>9.2191906800262083E-2</v>
      </c>
      <c r="D696" s="9">
        <f t="shared" si="42"/>
        <v>0.39672266652971566</v>
      </c>
      <c r="E696" s="9">
        <f t="shared" si="43"/>
        <v>0.60327733347028434</v>
      </c>
      <c r="T696" s="9"/>
      <c r="U696" s="9"/>
      <c r="V696" s="9"/>
      <c r="W696" s="17"/>
      <c r="X696" s="9"/>
    </row>
    <row r="697" spans="2:24">
      <c r="B697" s="9">
        <f t="shared" si="44"/>
        <v>0.69000000016900098</v>
      </c>
      <c r="C697" s="9">
        <f t="shared" si="41"/>
        <v>9.2430132942320622E-2</v>
      </c>
      <c r="D697" s="9">
        <f t="shared" si="42"/>
        <v>0.39882799431481508</v>
      </c>
      <c r="E697" s="9">
        <f t="shared" si="43"/>
        <v>0.60117200568518492</v>
      </c>
      <c r="T697" s="9"/>
      <c r="U697" s="9"/>
      <c r="V697" s="9"/>
      <c r="W697" s="17"/>
      <c r="X697" s="9"/>
    </row>
    <row r="698" spans="2:24">
      <c r="B698" s="9">
        <f t="shared" si="44"/>
        <v>0.69100000016910101</v>
      </c>
      <c r="C698" s="9">
        <f t="shared" si="41"/>
        <v>9.2667231812452455E-2</v>
      </c>
      <c r="D698" s="9">
        <f t="shared" si="42"/>
        <v>0.400938742468396</v>
      </c>
      <c r="E698" s="9">
        <f t="shared" si="43"/>
        <v>0.599061257531604</v>
      </c>
      <c r="T698" s="9"/>
      <c r="U698" s="9"/>
      <c r="V698" s="9"/>
      <c r="W698" s="17"/>
      <c r="X698" s="9"/>
    </row>
    <row r="699" spans="2:24">
      <c r="B699" s="9">
        <f t="shared" si="44"/>
        <v>0.69200000016920105</v>
      </c>
      <c r="C699" s="9">
        <f t="shared" si="41"/>
        <v>9.290318757933734E-2</v>
      </c>
      <c r="D699" s="9">
        <f t="shared" si="42"/>
        <v>0.40305488510052745</v>
      </c>
      <c r="E699" s="9">
        <f t="shared" si="43"/>
        <v>0.59694511489947255</v>
      </c>
      <c r="T699" s="9"/>
      <c r="U699" s="9"/>
      <c r="V699" s="9"/>
      <c r="W699" s="17"/>
      <c r="X699" s="9"/>
    </row>
    <row r="700" spans="2:24">
      <c r="B700" s="9">
        <f t="shared" si="44"/>
        <v>0.69300000016930108</v>
      </c>
      <c r="C700" s="9">
        <f t="shared" si="41"/>
        <v>9.3137984334152171E-2</v>
      </c>
      <c r="D700" s="9">
        <f t="shared" si="42"/>
        <v>0.40517639595933186</v>
      </c>
      <c r="E700" s="9">
        <f t="shared" si="43"/>
        <v>0.59482360404066814</v>
      </c>
      <c r="T700" s="9"/>
      <c r="U700" s="9"/>
      <c r="V700" s="9"/>
      <c r="W700" s="17"/>
      <c r="X700" s="9"/>
    </row>
    <row r="701" spans="2:24">
      <c r="B701" s="9">
        <f t="shared" si="44"/>
        <v>0.69400000016940111</v>
      </c>
      <c r="C701" s="9">
        <f t="shared" si="41"/>
        <v>9.3371606090413034E-2</v>
      </c>
      <c r="D701" s="9">
        <f t="shared" si="42"/>
        <v>0.40730324842921584</v>
      </c>
      <c r="E701" s="9">
        <f t="shared" si="43"/>
        <v>0.59269675157078416</v>
      </c>
      <c r="T701" s="9"/>
      <c r="U701" s="9"/>
      <c r="V701" s="9"/>
      <c r="W701" s="17"/>
      <c r="X701" s="9"/>
    </row>
    <row r="702" spans="2:24">
      <c r="B702" s="9">
        <f t="shared" si="44"/>
        <v>0.69500000016950114</v>
      </c>
      <c r="C702" s="9">
        <f t="shared" si="41"/>
        <v>9.3604036783817277E-2</v>
      </c>
      <c r="D702" s="9">
        <f t="shared" si="42"/>
        <v>0.40943541552909679</v>
      </c>
      <c r="E702" s="9">
        <f t="shared" si="43"/>
        <v>0.59056458447090321</v>
      </c>
      <c r="T702" s="9"/>
      <c r="U702" s="9"/>
      <c r="V702" s="9"/>
      <c r="W702" s="17"/>
      <c r="X702" s="9"/>
    </row>
    <row r="703" spans="2:24">
      <c r="B703" s="9">
        <f t="shared" si="44"/>
        <v>0.69600000016960117</v>
      </c>
      <c r="C703" s="9">
        <f t="shared" si="41"/>
        <v>9.3835260272085885E-2</v>
      </c>
      <c r="D703" s="9">
        <f t="shared" si="42"/>
        <v>0.41157286991062736</v>
      </c>
      <c r="E703" s="9">
        <f t="shared" si="43"/>
        <v>0.58842713008937264</v>
      </c>
      <c r="T703" s="9"/>
      <c r="U703" s="9"/>
      <c r="V703" s="9"/>
      <c r="W703" s="17"/>
      <c r="X703" s="9"/>
    </row>
    <row r="704" spans="2:24">
      <c r="B704" s="9">
        <f t="shared" si="44"/>
        <v>0.69700000016970121</v>
      </c>
      <c r="C704" s="9">
        <f t="shared" si="41"/>
        <v>9.4065260334805376E-2</v>
      </c>
      <c r="D704" s="9">
        <f t="shared" si="42"/>
        <v>0.41371558385641305</v>
      </c>
      <c r="E704" s="9">
        <f t="shared" si="43"/>
        <v>0.58628441614358695</v>
      </c>
      <c r="T704" s="9"/>
      <c r="U704" s="9"/>
      <c r="V704" s="9"/>
      <c r="W704" s="17"/>
      <c r="X704" s="9"/>
    </row>
    <row r="705" spans="2:24">
      <c r="B705" s="9">
        <f t="shared" si="44"/>
        <v>0.69800000016980124</v>
      </c>
      <c r="C705" s="9">
        <f t="shared" si="41"/>
        <v>9.4294020673270126E-2</v>
      </c>
      <c r="D705" s="9">
        <f t="shared" si="42"/>
        <v>0.41586352927823222</v>
      </c>
      <c r="E705" s="9">
        <f t="shared" si="43"/>
        <v>0.58413647072176778</v>
      </c>
      <c r="T705" s="9"/>
      <c r="U705" s="9"/>
      <c r="V705" s="9"/>
      <c r="W705" s="17"/>
      <c r="X705" s="9"/>
    </row>
    <row r="706" spans="2:24">
      <c r="B706" s="9">
        <f t="shared" si="44"/>
        <v>0.69900000016990127</v>
      </c>
      <c r="C706" s="9">
        <f t="shared" si="41"/>
        <v>9.452152491032452E-2</v>
      </c>
      <c r="D706" s="9">
        <f t="shared" si="42"/>
        <v>0.41801667771524487</v>
      </c>
      <c r="E706" s="9">
        <f t="shared" si="43"/>
        <v>0.58198332228475513</v>
      </c>
      <c r="T706" s="9"/>
      <c r="U706" s="9"/>
      <c r="V706" s="9"/>
      <c r="W706" s="17"/>
      <c r="X706" s="9"/>
    </row>
    <row r="707" spans="2:24">
      <c r="B707" s="9">
        <f t="shared" si="44"/>
        <v>0.7000000001700013</v>
      </c>
      <c r="C707" s="9">
        <f t="shared" si="41"/>
        <v>9.4747756590205012E-2</v>
      </c>
      <c r="D707" s="9">
        <f t="shared" si="42"/>
        <v>0.42017500033220345</v>
      </c>
      <c r="E707" s="9">
        <f t="shared" si="43"/>
        <v>0.57982499966779655</v>
      </c>
      <c r="T707" s="9"/>
      <c r="U707" s="9"/>
      <c r="V707" s="9"/>
      <c r="W707" s="17"/>
      <c r="X707" s="9"/>
    </row>
    <row r="708" spans="2:24">
      <c r="B708" s="9">
        <f t="shared" si="44"/>
        <v>0.70100000017010133</v>
      </c>
      <c r="C708" s="9">
        <f t="shared" si="41"/>
        <v>9.4972699178382275E-2</v>
      </c>
      <c r="D708" s="9">
        <f t="shared" si="42"/>
        <v>0.4223384679176585</v>
      </c>
      <c r="E708" s="9">
        <f t="shared" si="43"/>
        <v>0.5776615320823415</v>
      </c>
      <c r="T708" s="9"/>
      <c r="U708" s="9"/>
      <c r="V708" s="9"/>
      <c r="W708" s="17"/>
      <c r="X708" s="9"/>
    </row>
    <row r="709" spans="2:24">
      <c r="B709" s="9">
        <f t="shared" si="44"/>
        <v>0.70200000017020137</v>
      </c>
      <c r="C709" s="9">
        <f t="shared" si="41"/>
        <v>9.51963360614035E-2</v>
      </c>
      <c r="D709" s="9">
        <f t="shared" si="42"/>
        <v>0.42450705088215934</v>
      </c>
      <c r="E709" s="9">
        <f t="shared" si="43"/>
        <v>0.57549294911784066</v>
      </c>
      <c r="T709" s="9"/>
      <c r="U709" s="9"/>
      <c r="V709" s="9"/>
      <c r="W709" s="17"/>
      <c r="X709" s="9"/>
    </row>
    <row r="710" spans="2:24">
      <c r="B710" s="9">
        <f t="shared" si="44"/>
        <v>0.7030000001703014</v>
      </c>
      <c r="C710" s="9">
        <f t="shared" si="41"/>
        <v>9.5418650546734388E-2</v>
      </c>
      <c r="D710" s="9">
        <f t="shared" si="42"/>
        <v>0.4266807192564539</v>
      </c>
      <c r="E710" s="9">
        <f t="shared" si="43"/>
        <v>0.5733192807435461</v>
      </c>
      <c r="T710" s="9"/>
      <c r="U710" s="9"/>
      <c r="V710" s="9"/>
      <c r="W710" s="17"/>
      <c r="X710" s="9"/>
    </row>
    <row r="711" spans="2:24">
      <c r="B711" s="9">
        <f t="shared" si="44"/>
        <v>0.70400000017040143</v>
      </c>
      <c r="C711" s="9">
        <f t="shared" si="41"/>
        <v>9.5639625862601413E-2</v>
      </c>
      <c r="D711" s="9">
        <f t="shared" si="42"/>
        <v>0.42885944268968035</v>
      </c>
      <c r="E711" s="9">
        <f t="shared" si="43"/>
        <v>0.57114055731031965</v>
      </c>
      <c r="T711" s="9"/>
      <c r="U711" s="9"/>
      <c r="V711" s="9"/>
      <c r="W711" s="17"/>
      <c r="X711" s="9"/>
    </row>
    <row r="712" spans="2:24">
      <c r="B712" s="9">
        <f t="shared" si="44"/>
        <v>0.70500000017050146</v>
      </c>
      <c r="C712" s="9">
        <f t="shared" ref="C712:C775" si="45">IFERROR((B712^($B$3-1)*(1-B712)^($B$4-1))*(EXP(GAMMALN($B$3+$B$4)/(EXP(GAMMALN($B$3))*EXP(GAMMALN($B$4))))),0)</f>
        <v>9.5859245157833881E-2</v>
      </c>
      <c r="D712" s="9">
        <f t="shared" ref="D712:D775" si="46">BETADIST(B712,$B$3,$B$4)</f>
        <v>0.43104319044756201</v>
      </c>
      <c r="E712" s="9">
        <f t="shared" ref="E712:E775" si="47">1-D712</f>
        <v>0.56895680955243799</v>
      </c>
      <c r="T712" s="9"/>
      <c r="U712" s="9"/>
      <c r="V712" s="9"/>
      <c r="W712" s="17"/>
      <c r="X712" s="9"/>
    </row>
    <row r="713" spans="2:24">
      <c r="B713" s="9">
        <f t="shared" ref="B713:B776" si="48">B712+($B$7+$B$1007)/1000</f>
        <v>0.70600000017060149</v>
      </c>
      <c r="C713" s="9">
        <f t="shared" si="45"/>
        <v>9.6077491501706164E-2</v>
      </c>
      <c r="D713" s="9">
        <f t="shared" si="46"/>
        <v>0.43323193141059235</v>
      </c>
      <c r="E713" s="9">
        <f t="shared" si="47"/>
        <v>0.56676806858940765</v>
      </c>
      <c r="T713" s="9"/>
      <c r="U713" s="9"/>
      <c r="V713" s="9"/>
      <c r="W713" s="17"/>
      <c r="X713" s="9"/>
    </row>
    <row r="714" spans="2:24">
      <c r="B714" s="9">
        <f t="shared" si="48"/>
        <v>0.70700000017070153</v>
      </c>
      <c r="C714" s="9">
        <f t="shared" si="45"/>
        <v>9.6294347883779802E-2</v>
      </c>
      <c r="D714" s="9">
        <f t="shared" si="46"/>
        <v>0.43542563407221913</v>
      </c>
      <c r="E714" s="9">
        <f t="shared" si="47"/>
        <v>0.56457436592778087</v>
      </c>
      <c r="T714" s="9"/>
      <c r="U714" s="9"/>
      <c r="V714" s="9"/>
      <c r="W714" s="17"/>
      <c r="X714" s="9"/>
    </row>
    <row r="715" spans="2:24">
      <c r="B715" s="9">
        <f t="shared" si="48"/>
        <v>0.70800000017080156</v>
      </c>
      <c r="C715" s="9">
        <f t="shared" si="45"/>
        <v>9.6509797213745641E-2</v>
      </c>
      <c r="D715" s="9">
        <f t="shared" si="46"/>
        <v>0.43762426653702358</v>
      </c>
      <c r="E715" s="9">
        <f t="shared" si="47"/>
        <v>0.56237573346297642</v>
      </c>
      <c r="T715" s="9"/>
      <c r="U715" s="9"/>
      <c r="V715" s="9"/>
      <c r="W715" s="17"/>
      <c r="X715" s="9"/>
    </row>
    <row r="716" spans="2:24">
      <c r="B716" s="9">
        <f t="shared" si="48"/>
        <v>0.70900000017090159</v>
      </c>
      <c r="C716" s="9">
        <f t="shared" si="45"/>
        <v>9.672382232126607E-2</v>
      </c>
      <c r="D716" s="9">
        <f t="shared" si="46"/>
        <v>0.43982779651890036</v>
      </c>
      <c r="E716" s="9">
        <f t="shared" si="47"/>
        <v>0.56017220348109964</v>
      </c>
      <c r="T716" s="9"/>
      <c r="U716" s="9"/>
      <c r="V716" s="9"/>
      <c r="W716" s="17"/>
      <c r="X716" s="9"/>
    </row>
    <row r="717" spans="2:24">
      <c r="B717" s="9">
        <f t="shared" si="48"/>
        <v>0.71000000017100162</v>
      </c>
      <c r="C717" s="9">
        <f t="shared" si="45"/>
        <v>9.6936405955817193E-2</v>
      </c>
      <c r="D717" s="9">
        <f t="shared" si="46"/>
        <v>0.44203619133922611</v>
      </c>
      <c r="E717" s="9">
        <f t="shared" si="47"/>
        <v>0.55796380866077389</v>
      </c>
      <c r="T717" s="9"/>
      <c r="U717" s="9"/>
      <c r="V717" s="9"/>
      <c r="W717" s="17"/>
      <c r="X717" s="9"/>
    </row>
    <row r="718" spans="2:24">
      <c r="B718" s="9">
        <f t="shared" si="48"/>
        <v>0.71100000017110165</v>
      </c>
      <c r="C718" s="9">
        <f t="shared" si="45"/>
        <v>9.7147530786530725E-2</v>
      </c>
      <c r="D718" s="9">
        <f t="shared" si="46"/>
        <v>0.44424941792503281</v>
      </c>
      <c r="E718" s="9">
        <f t="shared" si="47"/>
        <v>0.55575058207496719</v>
      </c>
      <c r="T718" s="9"/>
      <c r="U718" s="9"/>
      <c r="V718" s="9"/>
      <c r="W718" s="17"/>
      <c r="X718" s="9"/>
    </row>
    <row r="719" spans="2:24">
      <c r="B719" s="9">
        <f t="shared" si="48"/>
        <v>0.71200000017120169</v>
      </c>
      <c r="C719" s="9">
        <f t="shared" si="45"/>
        <v>9.735717940203642E-2</v>
      </c>
      <c r="D719" s="9">
        <f t="shared" si="46"/>
        <v>0.4464674428071701</v>
      </c>
      <c r="E719" s="9">
        <f t="shared" si="47"/>
        <v>0.5535325571928299</v>
      </c>
      <c r="T719" s="9"/>
      <c r="U719" s="9"/>
      <c r="V719" s="9"/>
      <c r="W719" s="17"/>
      <c r="X719" s="9"/>
    </row>
    <row r="720" spans="2:24">
      <c r="B720" s="9">
        <f t="shared" si="48"/>
        <v>0.71300000017130172</v>
      </c>
      <c r="C720" s="9">
        <f t="shared" si="45"/>
        <v>9.7565334310304203E-2</v>
      </c>
      <c r="D720" s="9">
        <f t="shared" si="46"/>
        <v>0.44869023211847125</v>
      </c>
      <c r="E720" s="9">
        <f t="shared" si="47"/>
        <v>0.55130976788152875</v>
      </c>
      <c r="T720" s="9"/>
      <c r="U720" s="9"/>
      <c r="V720" s="9"/>
      <c r="W720" s="17"/>
      <c r="X720" s="9"/>
    </row>
    <row r="721" spans="2:24">
      <c r="B721" s="9">
        <f t="shared" si="48"/>
        <v>0.71400000017140175</v>
      </c>
      <c r="C721" s="9">
        <f t="shared" si="45"/>
        <v>9.7771977938486188E-2</v>
      </c>
      <c r="D721" s="9">
        <f t="shared" si="46"/>
        <v>0.45091775159190794</v>
      </c>
      <c r="E721" s="9">
        <f t="shared" si="47"/>
        <v>0.54908224840809206</v>
      </c>
      <c r="T721" s="9"/>
      <c r="U721" s="9"/>
      <c r="V721" s="9"/>
      <c r="W721" s="17"/>
      <c r="X721" s="9"/>
    </row>
    <row r="722" spans="2:24">
      <c r="B722" s="9">
        <f t="shared" si="48"/>
        <v>0.71500000017150178</v>
      </c>
      <c r="C722" s="9">
        <f t="shared" si="45"/>
        <v>9.7977092632758861E-2</v>
      </c>
      <c r="D722" s="9">
        <f t="shared" si="46"/>
        <v>0.45314996655874817</v>
      </c>
      <c r="E722" s="9">
        <f t="shared" si="47"/>
        <v>0.54685003344125183</v>
      </c>
      <c r="T722" s="9"/>
      <c r="U722" s="9"/>
      <c r="V722" s="9"/>
      <c r="W722" s="17"/>
      <c r="X722" s="9"/>
    </row>
    <row r="723" spans="2:24">
      <c r="B723" s="9">
        <f t="shared" si="48"/>
        <v>0.71600000017160181</v>
      </c>
      <c r="C723" s="9">
        <f t="shared" si="45"/>
        <v>9.8180660658165345E-2</v>
      </c>
      <c r="D723" s="9">
        <f t="shared" si="46"/>
        <v>0.4553868419467062</v>
      </c>
      <c r="E723" s="9">
        <f t="shared" si="47"/>
        <v>0.5446131580532938</v>
      </c>
      <c r="T723" s="9"/>
      <c r="U723" s="9"/>
      <c r="V723" s="9"/>
      <c r="W723" s="17"/>
      <c r="X723" s="9"/>
    </row>
    <row r="724" spans="2:24">
      <c r="B724" s="9">
        <f t="shared" si="48"/>
        <v>0.71700000017170185</v>
      </c>
      <c r="C724" s="9">
        <f t="shared" si="45"/>
        <v>9.838266419845744E-2</v>
      </c>
      <c r="D724" s="9">
        <f t="shared" si="46"/>
        <v>0.45762834227809046</v>
      </c>
      <c r="E724" s="9">
        <f t="shared" si="47"/>
        <v>0.54237165772190954</v>
      </c>
      <c r="T724" s="9"/>
      <c r="U724" s="9"/>
      <c r="V724" s="9"/>
      <c r="W724" s="17"/>
      <c r="X724" s="9"/>
    </row>
    <row r="725" spans="2:24">
      <c r="B725" s="9">
        <f t="shared" si="48"/>
        <v>0.71800000017180188</v>
      </c>
      <c r="C725" s="9">
        <f t="shared" si="45"/>
        <v>9.8583085355937836E-2</v>
      </c>
      <c r="D725" s="9">
        <f t="shared" si="46"/>
        <v>0.45987443166794784</v>
      </c>
      <c r="E725" s="9">
        <f t="shared" si="47"/>
        <v>0.54012556833205216</v>
      </c>
      <c r="T725" s="9"/>
      <c r="U725" s="9"/>
      <c r="V725" s="9"/>
      <c r="W725" s="17"/>
      <c r="X725" s="9"/>
    </row>
    <row r="726" spans="2:24">
      <c r="B726" s="9">
        <f t="shared" si="48"/>
        <v>0.71900000017190191</v>
      </c>
      <c r="C726" s="9">
        <f t="shared" si="45"/>
        <v>9.878190615130214E-2</v>
      </c>
      <c r="D726" s="9">
        <f t="shared" si="46"/>
        <v>0.46212507382220547</v>
      </c>
      <c r="E726" s="9">
        <f t="shared" si="47"/>
        <v>0.53787492617779453</v>
      </c>
      <c r="T726" s="9"/>
      <c r="U726" s="9"/>
      <c r="V726" s="9"/>
      <c r="W726" s="17"/>
      <c r="X726" s="9"/>
    </row>
    <row r="727" spans="2:24">
      <c r="B727" s="9">
        <f t="shared" si="48"/>
        <v>0.72000000017200194</v>
      </c>
      <c r="C727" s="9">
        <f t="shared" si="45"/>
        <v>9.8979108523481324E-2</v>
      </c>
      <c r="D727" s="9">
        <f t="shared" si="46"/>
        <v>0.46438023203580525</v>
      </c>
      <c r="E727" s="9">
        <f t="shared" si="47"/>
        <v>0.53561976796419475</v>
      </c>
      <c r="T727" s="9"/>
      <c r="U727" s="9"/>
      <c r="V727" s="9"/>
      <c r="W727" s="17"/>
      <c r="X727" s="9"/>
    </row>
    <row r="728" spans="2:24">
      <c r="B728" s="9">
        <f t="shared" si="48"/>
        <v>0.72100000017210197</v>
      </c>
      <c r="C728" s="9">
        <f t="shared" si="45"/>
        <v>9.9174674329483445E-2</v>
      </c>
      <c r="D728" s="9">
        <f t="shared" si="46"/>
        <v>0.46663986919084033</v>
      </c>
      <c r="E728" s="9">
        <f t="shared" si="47"/>
        <v>0.53336013080915967</v>
      </c>
      <c r="T728" s="9"/>
      <c r="U728" s="9"/>
      <c r="V728" s="9"/>
      <c r="W728" s="17"/>
      <c r="X728" s="9"/>
    </row>
    <row r="729" spans="2:24">
      <c r="B729" s="9">
        <f t="shared" si="48"/>
        <v>0.72200000017220201</v>
      </c>
      <c r="C729" s="9">
        <f t="shared" si="45"/>
        <v>9.9368585344236288E-2</v>
      </c>
      <c r="D729" s="9">
        <f t="shared" si="46"/>
        <v>0.4689039477546818</v>
      </c>
      <c r="E729" s="9">
        <f t="shared" si="47"/>
        <v>0.5310960522453182</v>
      </c>
      <c r="T729" s="9"/>
      <c r="U729" s="9"/>
      <c r="V729" s="9"/>
      <c r="W729" s="17"/>
      <c r="X729" s="9"/>
    </row>
    <row r="730" spans="2:24">
      <c r="B730" s="9">
        <f t="shared" si="48"/>
        <v>0.72300000017230204</v>
      </c>
      <c r="C730" s="9">
        <f t="shared" si="45"/>
        <v>9.9560823260429032E-2</v>
      </c>
      <c r="D730" s="9">
        <f t="shared" si="46"/>
        <v>0.47117242977810647</v>
      </c>
      <c r="E730" s="9">
        <f t="shared" si="47"/>
        <v>0.52882757022189353</v>
      </c>
      <c r="T730" s="9"/>
      <c r="U730" s="9"/>
      <c r="V730" s="9"/>
      <c r="W730" s="17"/>
      <c r="X730" s="9"/>
    </row>
    <row r="731" spans="2:24">
      <c r="B731" s="9">
        <f t="shared" si="48"/>
        <v>0.72400000017240207</v>
      </c>
      <c r="C731" s="9">
        <f t="shared" si="45"/>
        <v>9.9751369688354893E-2</v>
      </c>
      <c r="D731" s="9">
        <f t="shared" si="46"/>
        <v>0.47344527689341998</v>
      </c>
      <c r="E731" s="9">
        <f t="shared" si="47"/>
        <v>0.52655472310658002</v>
      </c>
      <c r="T731" s="9"/>
      <c r="U731" s="9"/>
      <c r="V731" s="9"/>
      <c r="W731" s="17"/>
      <c r="X731" s="9"/>
    </row>
    <row r="732" spans="2:24">
      <c r="B732" s="9">
        <f t="shared" si="48"/>
        <v>0.7250000001725021</v>
      </c>
      <c r="C732" s="9">
        <f t="shared" si="45"/>
        <v>9.9940206155752775E-2</v>
      </c>
      <c r="D732" s="9">
        <f t="shared" si="46"/>
        <v>0.47572245031257498</v>
      </c>
      <c r="E732" s="9">
        <f t="shared" si="47"/>
        <v>0.52427754968742502</v>
      </c>
      <c r="T732" s="9"/>
      <c r="U732" s="9"/>
      <c r="V732" s="9"/>
      <c r="W732" s="17"/>
      <c r="X732" s="9"/>
    </row>
    <row r="733" spans="2:24">
      <c r="B733" s="9">
        <f t="shared" si="48"/>
        <v>0.72600000017260213</v>
      </c>
      <c r="C733" s="9">
        <f t="shared" si="45"/>
        <v>0.10012731410764983</v>
      </c>
      <c r="D733" s="9">
        <f t="shared" si="46"/>
        <v>0.47800391082528726</v>
      </c>
      <c r="E733" s="9">
        <f t="shared" si="47"/>
        <v>0.52199608917471274</v>
      </c>
      <c r="T733" s="9"/>
      <c r="U733" s="9"/>
      <c r="V733" s="9"/>
      <c r="W733" s="17"/>
      <c r="X733" s="9"/>
    </row>
    <row r="734" spans="2:24">
      <c r="B734" s="9">
        <f t="shared" si="48"/>
        <v>0.72700000017270217</v>
      </c>
      <c r="C734" s="9">
        <f t="shared" si="45"/>
        <v>0.10031267490620338</v>
      </c>
      <c r="D734" s="9">
        <f t="shared" si="46"/>
        <v>0.48028961879714593</v>
      </c>
      <c r="E734" s="9">
        <f t="shared" si="47"/>
        <v>0.51971038120285407</v>
      </c>
      <c r="T734" s="9"/>
      <c r="U734" s="9"/>
      <c r="V734" s="9"/>
      <c r="W734" s="17"/>
      <c r="X734" s="9"/>
    </row>
    <row r="735" spans="2:24">
      <c r="B735" s="9">
        <f t="shared" si="48"/>
        <v>0.7280000001728022</v>
      </c>
      <c r="C735" s="9">
        <f t="shared" si="45"/>
        <v>0.10049626983054318</v>
      </c>
      <c r="D735" s="9">
        <f t="shared" si="46"/>
        <v>0.48257953416772303</v>
      </c>
      <c r="E735" s="9">
        <f t="shared" si="47"/>
        <v>0.51742046583227697</v>
      </c>
      <c r="T735" s="9"/>
      <c r="U735" s="9"/>
      <c r="V735" s="9"/>
      <c r="W735" s="17"/>
      <c r="X735" s="9"/>
    </row>
    <row r="736" spans="2:24">
      <c r="B736" s="9">
        <f t="shared" si="48"/>
        <v>0.72900000017290223</v>
      </c>
      <c r="C736" s="9">
        <f t="shared" si="45"/>
        <v>0.10067808007661348</v>
      </c>
      <c r="D736" s="9">
        <f t="shared" si="46"/>
        <v>0.48487361644867832</v>
      </c>
      <c r="E736" s="9">
        <f t="shared" si="47"/>
        <v>0.51512638355132168</v>
      </c>
      <c r="T736" s="9"/>
      <c r="U736" s="9"/>
      <c r="V736" s="9"/>
      <c r="W736" s="17"/>
      <c r="X736" s="9"/>
    </row>
    <row r="737" spans="2:24">
      <c r="B737" s="9">
        <f t="shared" si="48"/>
        <v>0.73000000017300226</v>
      </c>
      <c r="C737" s="9">
        <f t="shared" si="45"/>
        <v>0.10085808675701535</v>
      </c>
      <c r="D737" s="9">
        <f t="shared" si="46"/>
        <v>0.48717182472185938</v>
      </c>
      <c r="E737" s="9">
        <f t="shared" si="47"/>
        <v>0.51282817527814062</v>
      </c>
      <c r="T737" s="9"/>
      <c r="U737" s="9"/>
      <c r="V737" s="9"/>
      <c r="W737" s="17"/>
      <c r="X737" s="9"/>
    </row>
    <row r="738" spans="2:24">
      <c r="B738" s="9">
        <f t="shared" si="48"/>
        <v>0.73100000017310229</v>
      </c>
      <c r="C738" s="9">
        <f t="shared" si="45"/>
        <v>0.10103627090084856</v>
      </c>
      <c r="D738" s="9">
        <f t="shared" si="46"/>
        <v>0.48947411763739923</v>
      </c>
      <c r="E738" s="9">
        <f t="shared" si="47"/>
        <v>0.51052588236260077</v>
      </c>
      <c r="T738" s="9"/>
      <c r="U738" s="9"/>
      <c r="V738" s="9"/>
      <c r="W738" s="17"/>
      <c r="X738" s="9"/>
    </row>
    <row r="739" spans="2:24">
      <c r="B739" s="9">
        <f t="shared" si="48"/>
        <v>0.73200000017320233</v>
      </c>
      <c r="C739" s="9">
        <f t="shared" si="45"/>
        <v>0.10121261345355398</v>
      </c>
      <c r="D739" s="9">
        <f t="shared" si="46"/>
        <v>0.49178045341181009</v>
      </c>
      <c r="E739" s="9">
        <f t="shared" si="47"/>
        <v>0.50821954658818991</v>
      </c>
      <c r="T739" s="9"/>
      <c r="U739" s="9"/>
      <c r="V739" s="9"/>
      <c r="W739" s="17"/>
      <c r="X739" s="9"/>
    </row>
    <row r="740" spans="2:24">
      <c r="B740" s="9">
        <f t="shared" si="48"/>
        <v>0.73300000017330236</v>
      </c>
      <c r="C740" s="9">
        <f t="shared" si="45"/>
        <v>0.10138709527675559</v>
      </c>
      <c r="D740" s="9">
        <f t="shared" si="46"/>
        <v>0.49409078982607491</v>
      </c>
      <c r="E740" s="9">
        <f t="shared" si="47"/>
        <v>0.50590921017392509</v>
      </c>
      <c r="T740" s="9"/>
      <c r="U740" s="9"/>
      <c r="V740" s="9"/>
      <c r="W740" s="17"/>
      <c r="X740" s="9"/>
    </row>
    <row r="741" spans="2:24">
      <c r="B741" s="9">
        <f t="shared" si="48"/>
        <v>0.73400000017340239</v>
      </c>
      <c r="C741" s="9">
        <f t="shared" si="45"/>
        <v>0.10155969714810276</v>
      </c>
      <c r="D741" s="9">
        <f t="shared" si="46"/>
        <v>0.49640508422373175</v>
      </c>
      <c r="E741" s="9">
        <f t="shared" si="47"/>
        <v>0.50359491577626825</v>
      </c>
      <c r="T741" s="9"/>
      <c r="U741" s="9"/>
      <c r="V741" s="9"/>
      <c r="W741" s="17"/>
      <c r="X741" s="9"/>
    </row>
    <row r="742" spans="2:24">
      <c r="B742" s="9">
        <f t="shared" si="48"/>
        <v>0.73500000017350242</v>
      </c>
      <c r="C742" s="9">
        <f t="shared" si="45"/>
        <v>0.10173039976111226</v>
      </c>
      <c r="D742" s="9">
        <f t="shared" si="46"/>
        <v>0.49872329350895861</v>
      </c>
      <c r="E742" s="9">
        <f t="shared" si="47"/>
        <v>0.50127670649104139</v>
      </c>
      <c r="T742" s="9"/>
      <c r="U742" s="9"/>
      <c r="V742" s="9"/>
      <c r="W742" s="17"/>
      <c r="X742" s="9"/>
    </row>
    <row r="743" spans="2:24">
      <c r="B743" s="9">
        <f t="shared" si="48"/>
        <v>0.73600000017360245</v>
      </c>
      <c r="C743" s="9">
        <f t="shared" si="45"/>
        <v>0.1018991837250104</v>
      </c>
      <c r="D743" s="9">
        <f t="shared" si="46"/>
        <v>0.50104537414465145</v>
      </c>
      <c r="E743" s="9">
        <f t="shared" si="47"/>
        <v>0.49895462585534855</v>
      </c>
      <c r="T743" s="9"/>
      <c r="U743" s="9"/>
      <c r="V743" s="9"/>
      <c r="W743" s="17"/>
      <c r="X743" s="9"/>
    </row>
    <row r="744" spans="2:24">
      <c r="B744" s="9">
        <f t="shared" si="48"/>
        <v>0.73700000017370249</v>
      </c>
      <c r="C744" s="9">
        <f t="shared" si="45"/>
        <v>0.10206602956457549</v>
      </c>
      <c r="D744" s="9">
        <f t="shared" si="46"/>
        <v>0.50337128215050031</v>
      </c>
      <c r="E744" s="9">
        <f t="shared" si="47"/>
        <v>0.49662871784949969</v>
      </c>
      <c r="T744" s="9"/>
      <c r="U744" s="9"/>
      <c r="V744" s="9"/>
      <c r="W744" s="17"/>
      <c r="X744" s="9"/>
    </row>
    <row r="745" spans="2:24">
      <c r="B745" s="9">
        <f t="shared" si="48"/>
        <v>0.73800000017380252</v>
      </c>
      <c r="C745" s="9">
        <f t="shared" si="45"/>
        <v>0.10223091771997952</v>
      </c>
      <c r="D745" s="9">
        <f t="shared" si="46"/>
        <v>0.5057009731010631</v>
      </c>
      <c r="E745" s="9">
        <f t="shared" si="47"/>
        <v>0.4942990268989369</v>
      </c>
      <c r="T745" s="9"/>
      <c r="U745" s="9"/>
      <c r="V745" s="9"/>
      <c r="W745" s="17"/>
      <c r="X745" s="9"/>
    </row>
    <row r="746" spans="2:24">
      <c r="B746" s="9">
        <f t="shared" si="48"/>
        <v>0.73900000017390255</v>
      </c>
      <c r="C746" s="9">
        <f t="shared" si="45"/>
        <v>0.10239382854663075</v>
      </c>
      <c r="D746" s="9">
        <f t="shared" si="46"/>
        <v>0.50803440212383211</v>
      </c>
      <c r="E746" s="9">
        <f t="shared" si="47"/>
        <v>0.49196559787616789</v>
      </c>
      <c r="T746" s="9"/>
      <c r="U746" s="9"/>
      <c r="V746" s="9"/>
      <c r="W746" s="17"/>
      <c r="X746" s="9"/>
    </row>
    <row r="747" spans="2:24">
      <c r="B747" s="9">
        <f t="shared" si="48"/>
        <v>0.74000000017400258</v>
      </c>
      <c r="C747" s="9">
        <f t="shared" si="45"/>
        <v>0.10255474231501557</v>
      </c>
      <c r="D747" s="9">
        <f t="shared" si="46"/>
        <v>0.51037152389729989</v>
      </c>
      <c r="E747" s="9">
        <f t="shared" si="47"/>
        <v>0.48962847610270011</v>
      </c>
      <c r="T747" s="9"/>
      <c r="U747" s="9"/>
      <c r="V747" s="9"/>
      <c r="W747" s="17"/>
      <c r="X747" s="9"/>
    </row>
    <row r="748" spans="2:24">
      <c r="B748" s="9">
        <f t="shared" si="48"/>
        <v>0.74100000017410261</v>
      </c>
      <c r="C748" s="9">
        <f t="shared" si="45"/>
        <v>0.10271363921054065</v>
      </c>
      <c r="D748" s="9">
        <f t="shared" si="46"/>
        <v>0.51271229264902018</v>
      </c>
      <c r="E748" s="9">
        <f t="shared" si="47"/>
        <v>0.48728770735097982</v>
      </c>
      <c r="T748" s="9"/>
      <c r="U748" s="9"/>
      <c r="V748" s="9"/>
      <c r="W748" s="17"/>
      <c r="X748" s="9"/>
    </row>
    <row r="749" spans="2:24">
      <c r="B749" s="9">
        <f t="shared" si="48"/>
        <v>0.74200000017420265</v>
      </c>
      <c r="C749" s="9">
        <f t="shared" si="45"/>
        <v>0.10287049933337539</v>
      </c>
      <c r="D749" s="9">
        <f t="shared" si="46"/>
        <v>0.51505666215366741</v>
      </c>
      <c r="E749" s="9">
        <f t="shared" si="47"/>
        <v>0.48494333784633259</v>
      </c>
      <c r="T749" s="9"/>
      <c r="U749" s="9"/>
      <c r="V749" s="9"/>
      <c r="W749" s="17"/>
      <c r="X749" s="9"/>
    </row>
    <row r="750" spans="2:24">
      <c r="B750" s="9">
        <f t="shared" si="48"/>
        <v>0.74300000017430268</v>
      </c>
      <c r="C750" s="9">
        <f t="shared" si="45"/>
        <v>0.10302530269829381</v>
      </c>
      <c r="D750" s="9">
        <f t="shared" si="46"/>
        <v>0.5174045857310885</v>
      </c>
      <c r="E750" s="9">
        <f t="shared" si="47"/>
        <v>0.4825954142689115</v>
      </c>
      <c r="T750" s="9"/>
      <c r="U750" s="9"/>
      <c r="V750" s="9"/>
      <c r="W750" s="17"/>
      <c r="X750" s="9"/>
    </row>
    <row r="751" spans="2:24">
      <c r="B751" s="9">
        <f t="shared" si="48"/>
        <v>0.74400000017440271</v>
      </c>
      <c r="C751" s="9">
        <f t="shared" si="45"/>
        <v>0.10317802923451672</v>
      </c>
      <c r="D751" s="9">
        <f t="shared" si="46"/>
        <v>0.51975601624435452</v>
      </c>
      <c r="E751" s="9">
        <f t="shared" si="47"/>
        <v>0.48024398375564548</v>
      </c>
      <c r="T751" s="9"/>
      <c r="U751" s="9"/>
      <c r="V751" s="9"/>
      <c r="W751" s="17"/>
      <c r="X751" s="9"/>
    </row>
    <row r="752" spans="2:24">
      <c r="B752" s="9">
        <f t="shared" si="48"/>
        <v>0.74500000017450274</v>
      </c>
      <c r="C752" s="9">
        <f t="shared" si="45"/>
        <v>0.10332865878555397</v>
      </c>
      <c r="D752" s="9">
        <f t="shared" si="46"/>
        <v>0.52211090609780841</v>
      </c>
      <c r="E752" s="9">
        <f t="shared" si="47"/>
        <v>0.47788909390219159</v>
      </c>
      <c r="T752" s="9"/>
      <c r="U752" s="9"/>
      <c r="V752" s="9"/>
      <c r="W752" s="17"/>
      <c r="X752" s="9"/>
    </row>
    <row r="753" spans="2:24">
      <c r="B753" s="9">
        <f t="shared" si="48"/>
        <v>0.74600000017460277</v>
      </c>
      <c r="C753" s="9">
        <f t="shared" si="45"/>
        <v>0.10347717110904651</v>
      </c>
      <c r="D753" s="9">
        <f t="shared" si="46"/>
        <v>0.52446920723510737</v>
      </c>
      <c r="E753" s="9">
        <f t="shared" si="47"/>
        <v>0.47553079276489263</v>
      </c>
      <c r="T753" s="9"/>
      <c r="U753" s="9"/>
      <c r="V753" s="9"/>
      <c r="W753" s="17"/>
      <c r="X753" s="9"/>
    </row>
    <row r="754" spans="2:24">
      <c r="B754" s="9">
        <f t="shared" si="48"/>
        <v>0.74700000017470281</v>
      </c>
      <c r="C754" s="9">
        <f t="shared" si="45"/>
        <v>0.1036235458766087</v>
      </c>
      <c r="D754" s="9">
        <f t="shared" si="46"/>
        <v>0.52683087113726257</v>
      </c>
      <c r="E754" s="9">
        <f t="shared" si="47"/>
        <v>0.47316912886273743</v>
      </c>
      <c r="T754" s="9"/>
      <c r="U754" s="9"/>
      <c r="V754" s="9"/>
      <c r="W754" s="17"/>
      <c r="X754" s="9"/>
    </row>
    <row r="755" spans="2:24">
      <c r="B755" s="9">
        <f t="shared" si="48"/>
        <v>0.74800000017480284</v>
      </c>
      <c r="C755" s="9">
        <f t="shared" si="45"/>
        <v>0.1037677626736702</v>
      </c>
      <c r="D755" s="9">
        <f t="shared" si="46"/>
        <v>0.52919584882067627</v>
      </c>
      <c r="E755" s="9">
        <f t="shared" si="47"/>
        <v>0.47080415117932373</v>
      </c>
      <c r="T755" s="9"/>
      <c r="U755" s="9"/>
      <c r="V755" s="9"/>
      <c r="W755" s="17"/>
      <c r="X755" s="9"/>
    </row>
    <row r="756" spans="2:24">
      <c r="B756" s="9">
        <f t="shared" si="48"/>
        <v>0.74900000017490287</v>
      </c>
      <c r="C756" s="9">
        <f t="shared" si="45"/>
        <v>0.10390980099931839</v>
      </c>
      <c r="D756" s="9">
        <f t="shared" si="46"/>
        <v>0.53156409083517442</v>
      </c>
      <c r="E756" s="9">
        <f t="shared" si="47"/>
        <v>0.46843590916482558</v>
      </c>
      <c r="T756" s="9"/>
      <c r="U756" s="9"/>
      <c r="V756" s="9"/>
      <c r="W756" s="17"/>
      <c r="X756" s="9"/>
    </row>
    <row r="757" spans="2:24">
      <c r="B757" s="9">
        <f t="shared" si="48"/>
        <v>0.7500000001750029</v>
      </c>
      <c r="C757" s="9">
        <f t="shared" si="45"/>
        <v>0.10404964026614033</v>
      </c>
      <c r="D757" s="9">
        <f t="shared" si="46"/>
        <v>0.53393554726203463</v>
      </c>
      <c r="E757" s="9">
        <f t="shared" si="47"/>
        <v>0.46606445273796537</v>
      </c>
      <c r="T757" s="9"/>
      <c r="U757" s="9"/>
      <c r="V757" s="9"/>
      <c r="W757" s="17"/>
      <c r="X757" s="9"/>
    </row>
    <row r="758" spans="2:24">
      <c r="B758" s="9">
        <f t="shared" si="48"/>
        <v>0.75100000017510293</v>
      </c>
      <c r="C758" s="9">
        <f t="shared" si="45"/>
        <v>0.10418725980006507</v>
      </c>
      <c r="D758" s="9">
        <f t="shared" si="46"/>
        <v>0.53631016771201145</v>
      </c>
      <c r="E758" s="9">
        <f t="shared" si="47"/>
        <v>0.46368983228798855</v>
      </c>
      <c r="T758" s="9"/>
      <c r="U758" s="9"/>
      <c r="V758" s="9"/>
      <c r="W758" s="17"/>
      <c r="X758" s="9"/>
    </row>
    <row r="759" spans="2:24">
      <c r="B759" s="9">
        <f t="shared" si="48"/>
        <v>0.75200000017520297</v>
      </c>
      <c r="C759" s="9">
        <f t="shared" si="45"/>
        <v>0.10432263884020562</v>
      </c>
      <c r="D759" s="9">
        <f t="shared" si="46"/>
        <v>0.53868790132335997</v>
      </c>
      <c r="E759" s="9">
        <f t="shared" si="47"/>
        <v>0.46131209867664003</v>
      </c>
      <c r="T759" s="9"/>
      <c r="U759" s="9"/>
      <c r="V759" s="9"/>
      <c r="W759" s="17"/>
      <c r="X759" s="9"/>
    </row>
    <row r="760" spans="2:24">
      <c r="B760" s="9">
        <f t="shared" si="48"/>
        <v>0.753000000175303</v>
      </c>
      <c r="C760" s="9">
        <f t="shared" si="45"/>
        <v>0.10445575653870134</v>
      </c>
      <c r="D760" s="9">
        <f t="shared" si="46"/>
        <v>0.54106869675985236</v>
      </c>
      <c r="E760" s="9">
        <f t="shared" si="47"/>
        <v>0.45893130324014764</v>
      </c>
      <c r="T760" s="9"/>
      <c r="U760" s="9"/>
      <c r="V760" s="9"/>
      <c r="W760" s="17"/>
      <c r="X760" s="9"/>
    </row>
    <row r="761" spans="2:24">
      <c r="B761" s="9">
        <f t="shared" si="48"/>
        <v>0.75400000017540303</v>
      </c>
      <c r="C761" s="9">
        <f t="shared" si="45"/>
        <v>0.1045865919605598</v>
      </c>
      <c r="D761" s="9">
        <f t="shared" si="46"/>
        <v>0.54345250220879282</v>
      </c>
      <c r="E761" s="9">
        <f t="shared" si="47"/>
        <v>0.45654749779120718</v>
      </c>
      <c r="T761" s="9"/>
      <c r="U761" s="9"/>
      <c r="V761" s="9"/>
      <c r="W761" s="17"/>
      <c r="X761" s="9"/>
    </row>
    <row r="762" spans="2:24">
      <c r="B762" s="9">
        <f t="shared" si="48"/>
        <v>0.75500000017550306</v>
      </c>
      <c r="C762" s="9">
        <f t="shared" si="45"/>
        <v>0.10471512408349923</v>
      </c>
      <c r="D762" s="9">
        <f t="shared" si="46"/>
        <v>0.54583926537902905</v>
      </c>
      <c r="E762" s="9">
        <f t="shared" si="47"/>
        <v>0.45416073462097095</v>
      </c>
      <c r="T762" s="9"/>
      <c r="U762" s="9"/>
      <c r="V762" s="9"/>
      <c r="W762" s="17"/>
      <c r="X762" s="9"/>
    </row>
    <row r="763" spans="2:24">
      <c r="B763" s="9">
        <f t="shared" si="48"/>
        <v>0.75600000017560309</v>
      </c>
      <c r="C763" s="9">
        <f t="shared" si="45"/>
        <v>0.1048413317977905</v>
      </c>
      <c r="D763" s="9">
        <f t="shared" si="46"/>
        <v>0.54822893349895874</v>
      </c>
      <c r="E763" s="9">
        <f t="shared" si="47"/>
        <v>0.45177106650104126</v>
      </c>
      <c r="T763" s="9"/>
      <c r="U763" s="9"/>
      <c r="V763" s="9"/>
      <c r="W763" s="17"/>
      <c r="X763" s="9"/>
    </row>
    <row r="764" spans="2:24">
      <c r="B764" s="9">
        <f t="shared" si="48"/>
        <v>0.75700000017570312</v>
      </c>
      <c r="C764" s="9">
        <f t="shared" si="45"/>
        <v>0.10496519390609925</v>
      </c>
      <c r="D764" s="9">
        <f t="shared" si="46"/>
        <v>0.55062145331453527</v>
      </c>
      <c r="E764" s="9">
        <f t="shared" si="47"/>
        <v>0.44937854668546473</v>
      </c>
      <c r="T764" s="9"/>
      <c r="U764" s="9"/>
      <c r="V764" s="9"/>
      <c r="W764" s="17"/>
      <c r="X764" s="9"/>
    </row>
    <row r="765" spans="2:24">
      <c r="B765" s="9">
        <f t="shared" si="48"/>
        <v>0.75800000017580316</v>
      </c>
      <c r="C765" s="9">
        <f t="shared" si="45"/>
        <v>0.10508668912332808</v>
      </c>
      <c r="D765" s="9">
        <f t="shared" si="46"/>
        <v>0.55301677108726577</v>
      </c>
      <c r="E765" s="9">
        <f t="shared" si="47"/>
        <v>0.44698322891273423</v>
      </c>
      <c r="T765" s="9"/>
      <c r="U765" s="9"/>
      <c r="V765" s="9"/>
      <c r="W765" s="17"/>
      <c r="X765" s="9"/>
    </row>
    <row r="766" spans="2:24">
      <c r="B766" s="9">
        <f t="shared" si="48"/>
        <v>0.75900000017590319</v>
      </c>
      <c r="C766" s="9">
        <f t="shared" si="45"/>
        <v>0.10520579607645891</v>
      </c>
      <c r="D766" s="9">
        <f t="shared" si="46"/>
        <v>0.55541483259220836</v>
      </c>
      <c r="E766" s="9">
        <f t="shared" si="47"/>
        <v>0.44458516740779164</v>
      </c>
      <c r="T766" s="9"/>
      <c r="U766" s="9"/>
      <c r="V766" s="9"/>
      <c r="W766" s="17"/>
      <c r="X766" s="9"/>
    </row>
    <row r="767" spans="2:24">
      <c r="B767" s="9">
        <f t="shared" si="48"/>
        <v>0.76000000017600322</v>
      </c>
      <c r="C767" s="9">
        <f t="shared" si="45"/>
        <v>0.10532249330439475</v>
      </c>
      <c r="D767" s="9">
        <f t="shared" si="46"/>
        <v>0.55781558311596524</v>
      </c>
      <c r="E767" s="9">
        <f t="shared" si="47"/>
        <v>0.44218441688403476</v>
      </c>
      <c r="T767" s="9"/>
      <c r="U767" s="9"/>
      <c r="V767" s="9"/>
      <c r="W767" s="17"/>
      <c r="X767" s="9"/>
    </row>
    <row r="768" spans="2:24">
      <c r="B768" s="9">
        <f t="shared" si="48"/>
        <v>0.76100000017610325</v>
      </c>
      <c r="C768" s="9">
        <f t="shared" si="45"/>
        <v>0.10543675925780209</v>
      </c>
      <c r="D768" s="9">
        <f t="shared" si="46"/>
        <v>0.56021896745467381</v>
      </c>
      <c r="E768" s="9">
        <f t="shared" si="47"/>
        <v>0.43978103254532619</v>
      </c>
      <c r="T768" s="9"/>
      <c r="U768" s="9"/>
      <c r="V768" s="9"/>
      <c r="W768" s="17"/>
      <c r="X768" s="9"/>
    </row>
    <row r="769" spans="2:24">
      <c r="B769" s="9">
        <f t="shared" si="48"/>
        <v>0.76200000017620328</v>
      </c>
      <c r="C769" s="9">
        <f t="shared" si="45"/>
        <v>0.10554857229895306</v>
      </c>
      <c r="D769" s="9">
        <f t="shared" si="46"/>
        <v>0.56262492991198831</v>
      </c>
      <c r="E769" s="9">
        <f t="shared" si="47"/>
        <v>0.43737507008801169</v>
      </c>
      <c r="T769" s="9"/>
      <c r="U769" s="9"/>
      <c r="V769" s="9"/>
      <c r="W769" s="17"/>
      <c r="X769" s="9"/>
    </row>
    <row r="770" spans="2:24">
      <c r="B770" s="9">
        <f t="shared" si="48"/>
        <v>0.76300000017630332</v>
      </c>
      <c r="C770" s="9">
        <f t="shared" si="45"/>
        <v>0.10565791070156752</v>
      </c>
      <c r="D770" s="9">
        <f t="shared" si="46"/>
        <v>0.56503341429706655</v>
      </c>
      <c r="E770" s="9">
        <f t="shared" si="47"/>
        <v>0.43496658570293345</v>
      </c>
      <c r="T770" s="9"/>
      <c r="U770" s="9"/>
      <c r="V770" s="9"/>
      <c r="W770" s="17"/>
      <c r="X770" s="9"/>
    </row>
    <row r="771" spans="2:24">
      <c r="B771" s="9">
        <f t="shared" si="48"/>
        <v>0.76400000017640335</v>
      </c>
      <c r="C771" s="9">
        <f t="shared" si="45"/>
        <v>0.10576475265065519</v>
      </c>
      <c r="D771" s="9">
        <f t="shared" si="46"/>
        <v>0.56744436392254616</v>
      </c>
      <c r="E771" s="9">
        <f t="shared" si="47"/>
        <v>0.43255563607745384</v>
      </c>
      <c r="T771" s="9"/>
      <c r="U771" s="9"/>
      <c r="V771" s="9"/>
      <c r="W771" s="17"/>
      <c r="X771" s="9"/>
    </row>
    <row r="772" spans="2:24">
      <c r="B772" s="9">
        <f t="shared" si="48"/>
        <v>0.76500000017650338</v>
      </c>
      <c r="C772" s="9">
        <f t="shared" si="45"/>
        <v>0.10586907624235792</v>
      </c>
      <c r="D772" s="9">
        <f t="shared" si="46"/>
        <v>0.56985772160251935</v>
      </c>
      <c r="E772" s="9">
        <f t="shared" si="47"/>
        <v>0.43014227839748065</v>
      </c>
      <c r="T772" s="9"/>
      <c r="U772" s="9"/>
      <c r="V772" s="9"/>
      <c r="W772" s="17"/>
      <c r="X772" s="9"/>
    </row>
    <row r="773" spans="2:24">
      <c r="B773" s="9">
        <f t="shared" si="48"/>
        <v>0.76600000017660341</v>
      </c>
      <c r="C773" s="9">
        <f t="shared" si="45"/>
        <v>0.10597085948379163</v>
      </c>
      <c r="D773" s="9">
        <f t="shared" si="46"/>
        <v>0.57227342965050509</v>
      </c>
      <c r="E773" s="9">
        <f t="shared" si="47"/>
        <v>0.42772657034949491</v>
      </c>
      <c r="T773" s="9"/>
      <c r="U773" s="9"/>
      <c r="V773" s="9"/>
      <c r="W773" s="17"/>
      <c r="X773" s="9"/>
    </row>
    <row r="774" spans="2:24">
      <c r="B774" s="9">
        <f t="shared" si="48"/>
        <v>0.76700000017670344</v>
      </c>
      <c r="C774" s="9">
        <f t="shared" si="45"/>
        <v>0.10607008029288878</v>
      </c>
      <c r="D774" s="9">
        <f t="shared" si="46"/>
        <v>0.57469142987741761</v>
      </c>
      <c r="E774" s="9">
        <f t="shared" si="47"/>
        <v>0.42530857012258239</v>
      </c>
      <c r="T774" s="9"/>
      <c r="U774" s="9"/>
      <c r="V774" s="9"/>
      <c r="W774" s="17"/>
      <c r="X774" s="9"/>
    </row>
    <row r="775" spans="2:24">
      <c r="B775" s="9">
        <f t="shared" si="48"/>
        <v>0.76800000017680348</v>
      </c>
      <c r="C775" s="9">
        <f t="shared" si="45"/>
        <v>0.10616671649824012</v>
      </c>
      <c r="D775" s="9">
        <f t="shared" si="46"/>
        <v>0.5771116635895287</v>
      </c>
      <c r="E775" s="9">
        <f t="shared" si="47"/>
        <v>0.4228883364104713</v>
      </c>
      <c r="T775" s="9"/>
      <c r="U775" s="9"/>
      <c r="V775" s="9"/>
      <c r="W775" s="17"/>
      <c r="X775" s="9"/>
    </row>
    <row r="776" spans="2:24">
      <c r="B776" s="9">
        <f t="shared" si="48"/>
        <v>0.76900000017690351</v>
      </c>
      <c r="C776" s="9">
        <f t="shared" ref="C776:C839" si="49">IFERROR((B776^($B$3-1)*(1-B776)^($B$4-1))*(EXP(GAMMALN($B$3+$B$4)/(EXP(GAMMALN($B$3))*EXP(GAMMALN($B$4))))),0)</f>
        <v>0.10626074583893727</v>
      </c>
      <c r="D776" s="9">
        <f t="shared" ref="D776:D839" si="50">BETADIST(B776,$B$3,$B$4)</f>
        <v>0.57953407158643011</v>
      </c>
      <c r="E776" s="9">
        <f t="shared" ref="E776:E839" si="51">1-D776</f>
        <v>0.42046592841356989</v>
      </c>
      <c r="T776" s="9"/>
      <c r="U776" s="9"/>
      <c r="V776" s="9"/>
      <c r="W776" s="17"/>
      <c r="X776" s="9"/>
    </row>
    <row r="777" spans="2:24">
      <c r="B777" s="9">
        <f t="shared" ref="B777:B840" si="52">B776+($B$7+$B$1007)/1000</f>
        <v>0.77000000017700354</v>
      </c>
      <c r="C777" s="9">
        <f t="shared" si="49"/>
        <v>0.10635214596441454</v>
      </c>
      <c r="D777" s="9">
        <f t="shared" si="50"/>
        <v>0.58195859415898854</v>
      </c>
      <c r="E777" s="9">
        <f t="shared" si="51"/>
        <v>0.41804140584101146</v>
      </c>
      <c r="T777" s="9"/>
      <c r="U777" s="9"/>
      <c r="V777" s="9"/>
      <c r="W777" s="17"/>
      <c r="X777" s="9"/>
    </row>
    <row r="778" spans="2:24">
      <c r="B778" s="9">
        <f t="shared" si="52"/>
        <v>0.77100000017710357</v>
      </c>
      <c r="C778" s="9">
        <f t="shared" si="49"/>
        <v>0.10644089443429117</v>
      </c>
      <c r="D778" s="9">
        <f t="shared" si="50"/>
        <v>0.58438517108730237</v>
      </c>
      <c r="E778" s="9">
        <f t="shared" si="51"/>
        <v>0.41561482891269763</v>
      </c>
      <c r="T778" s="9"/>
      <c r="U778" s="9"/>
      <c r="V778" s="9"/>
      <c r="W778" s="17"/>
      <c r="X778" s="9"/>
    </row>
    <row r="779" spans="2:24">
      <c r="B779" s="9">
        <f t="shared" si="52"/>
        <v>0.7720000001772036</v>
      </c>
      <c r="C779" s="9">
        <f t="shared" si="49"/>
        <v>0.10652696871821368</v>
      </c>
      <c r="D779" s="9">
        <f t="shared" si="50"/>
        <v>0.58681374163864697</v>
      </c>
      <c r="E779" s="9">
        <f t="shared" si="51"/>
        <v>0.41318625836135303</v>
      </c>
      <c r="T779" s="9"/>
      <c r="U779" s="9"/>
      <c r="V779" s="9"/>
      <c r="W779" s="17"/>
      <c r="X779" s="9"/>
    </row>
    <row r="780" spans="2:24">
      <c r="B780" s="9">
        <f t="shared" si="52"/>
        <v>0.77300000017730364</v>
      </c>
      <c r="C780" s="9">
        <f t="shared" si="49"/>
        <v>0.10661034619569773</v>
      </c>
      <c r="D780" s="9">
        <f t="shared" si="50"/>
        <v>0.58924424456542601</v>
      </c>
      <c r="E780" s="9">
        <f t="shared" si="51"/>
        <v>0.41075575543457399</v>
      </c>
      <c r="T780" s="9"/>
      <c r="U780" s="9"/>
      <c r="V780" s="9"/>
      <c r="W780" s="17"/>
      <c r="X780" s="9"/>
    </row>
    <row r="781" spans="2:24">
      <c r="B781" s="9">
        <f t="shared" si="52"/>
        <v>0.77400000017740367</v>
      </c>
      <c r="C781" s="9">
        <f t="shared" si="49"/>
        <v>0.10669100415597052</v>
      </c>
      <c r="D781" s="9">
        <f t="shared" si="50"/>
        <v>0.59167661810310868</v>
      </c>
      <c r="E781" s="9">
        <f t="shared" si="51"/>
        <v>0.40832338189689132</v>
      </c>
      <c r="T781" s="9"/>
      <c r="U781" s="9"/>
      <c r="V781" s="9"/>
      <c r="W781" s="17"/>
      <c r="X781" s="9"/>
    </row>
    <row r="782" spans="2:24">
      <c r="B782" s="9">
        <f t="shared" si="52"/>
        <v>0.7750000001775037</v>
      </c>
      <c r="C782" s="9">
        <f t="shared" si="49"/>
        <v>0.10676891979781263</v>
      </c>
      <c r="D782" s="9">
        <f t="shared" si="50"/>
        <v>0.59411079996817273</v>
      </c>
      <c r="E782" s="9">
        <f t="shared" si="51"/>
        <v>0.40588920003182727</v>
      </c>
      <c r="T782" s="9"/>
      <c r="U782" s="9"/>
      <c r="V782" s="9"/>
      <c r="W782" s="17"/>
      <c r="X782" s="9"/>
    </row>
    <row r="783" spans="2:24">
      <c r="B783" s="9">
        <f t="shared" si="52"/>
        <v>0.77600000017760373</v>
      </c>
      <c r="C783" s="9">
        <f t="shared" si="49"/>
        <v>0.10684407022940055</v>
      </c>
      <c r="D783" s="9">
        <f t="shared" si="50"/>
        <v>0.59654672735603853</v>
      </c>
      <c r="E783" s="9">
        <f t="shared" si="51"/>
        <v>0.40345327264396147</v>
      </c>
      <c r="T783" s="9"/>
      <c r="U783" s="9"/>
      <c r="V783" s="9"/>
      <c r="W783" s="17"/>
      <c r="X783" s="9"/>
    </row>
    <row r="784" spans="2:24">
      <c r="B784" s="9">
        <f t="shared" si="52"/>
        <v>0.77700000017770376</v>
      </c>
      <c r="C784" s="9">
        <f t="shared" si="49"/>
        <v>0.10691643246814861</v>
      </c>
      <c r="D784" s="9">
        <f t="shared" si="50"/>
        <v>0.59898433693900055</v>
      </c>
      <c r="E784" s="9">
        <f t="shared" si="51"/>
        <v>0.40101566306099945</v>
      </c>
      <c r="T784" s="9"/>
      <c r="U784" s="9"/>
      <c r="V784" s="9"/>
      <c r="W784" s="17"/>
      <c r="X784" s="9"/>
    </row>
    <row r="785" spans="2:24">
      <c r="B785" s="9">
        <f t="shared" si="52"/>
        <v>0.7780000001778038</v>
      </c>
      <c r="C785" s="9">
        <f t="shared" si="49"/>
        <v>0.10698598344055117</v>
      </c>
      <c r="D785" s="9">
        <f t="shared" si="50"/>
        <v>0.60142356486415638</v>
      </c>
      <c r="E785" s="9">
        <f t="shared" si="51"/>
        <v>0.39857643513584362</v>
      </c>
      <c r="T785" s="9"/>
      <c r="U785" s="9"/>
      <c r="V785" s="9"/>
      <c r="W785" s="17"/>
      <c r="X785" s="9"/>
    </row>
    <row r="786" spans="2:24">
      <c r="B786" s="9">
        <f t="shared" si="52"/>
        <v>0.77900000017790383</v>
      </c>
      <c r="C786" s="9">
        <f t="shared" si="49"/>
        <v>0.10705269998202475</v>
      </c>
      <c r="D786" s="9">
        <f t="shared" si="50"/>
        <v>0.60386434675133027</v>
      </c>
      <c r="E786" s="9">
        <f t="shared" si="51"/>
        <v>0.39613565324866973</v>
      </c>
      <c r="T786" s="9"/>
      <c r="U786" s="9"/>
      <c r="V786" s="9"/>
      <c r="W786" s="17"/>
      <c r="X786" s="9"/>
    </row>
    <row r="787" spans="2:24">
      <c r="B787" s="9">
        <f t="shared" si="52"/>
        <v>0.78000000017800386</v>
      </c>
      <c r="C787" s="9">
        <f t="shared" si="49"/>
        <v>0.10711655883675028</v>
      </c>
      <c r="D787" s="9">
        <f t="shared" si="50"/>
        <v>0.60630661769099436</v>
      </c>
      <c r="E787" s="9">
        <f t="shared" si="51"/>
        <v>0.39369338230900564</v>
      </c>
      <c r="T787" s="9"/>
      <c r="U787" s="9"/>
      <c r="V787" s="9"/>
      <c r="W787" s="17"/>
      <c r="X787" s="9"/>
    </row>
    <row r="788" spans="2:24">
      <c r="B788" s="9">
        <f t="shared" si="52"/>
        <v>0.78100000017810389</v>
      </c>
      <c r="C788" s="9">
        <f t="shared" si="49"/>
        <v>0.10717753665751513</v>
      </c>
      <c r="D788" s="9">
        <f t="shared" si="50"/>
        <v>0.60875031224218734</v>
      </c>
      <c r="E788" s="9">
        <f t="shared" si="51"/>
        <v>0.39124968775781266</v>
      </c>
      <c r="T788" s="9"/>
      <c r="U788" s="9"/>
      <c r="V788" s="9"/>
      <c r="W788" s="17"/>
      <c r="X788" s="9"/>
    </row>
    <row r="789" spans="2:24">
      <c r="B789" s="9">
        <f t="shared" si="52"/>
        <v>0.78200000017820392</v>
      </c>
      <c r="C789" s="9">
        <f t="shared" si="49"/>
        <v>0.10723561000555526</v>
      </c>
      <c r="D789" s="9">
        <f t="shared" si="50"/>
        <v>0.61119536443042632</v>
      </c>
      <c r="E789" s="9">
        <f t="shared" si="51"/>
        <v>0.38880463556957368</v>
      </c>
      <c r="T789" s="9"/>
      <c r="U789" s="9"/>
      <c r="V789" s="9"/>
      <c r="W789" s="17"/>
      <c r="X789" s="9"/>
    </row>
    <row r="790" spans="2:24">
      <c r="B790" s="9">
        <f t="shared" si="52"/>
        <v>0.78300000017830396</v>
      </c>
      <c r="C790" s="9">
        <f t="shared" si="49"/>
        <v>0.1072907553503976</v>
      </c>
      <c r="D790" s="9">
        <f t="shared" si="50"/>
        <v>0.61364170774561855</v>
      </c>
      <c r="E790" s="9">
        <f t="shared" si="51"/>
        <v>0.38635829225438145</v>
      </c>
      <c r="T790" s="9"/>
      <c r="U790" s="9"/>
      <c r="V790" s="9"/>
      <c r="W790" s="17"/>
      <c r="X790" s="9"/>
    </row>
    <row r="791" spans="2:24">
      <c r="B791" s="9">
        <f t="shared" si="52"/>
        <v>0.78400000017840399</v>
      </c>
      <c r="C791" s="9">
        <f t="shared" si="49"/>
        <v>0.1073429490697019</v>
      </c>
      <c r="D791" s="9">
        <f t="shared" si="50"/>
        <v>0.61608927513996781</v>
      </c>
      <c r="E791" s="9">
        <f t="shared" si="51"/>
        <v>0.38391072486003219</v>
      </c>
      <c r="T791" s="9"/>
      <c r="U791" s="9"/>
      <c r="V791" s="9"/>
      <c r="W791" s="17"/>
      <c r="X791" s="9"/>
    </row>
    <row r="792" spans="2:24">
      <c r="B792" s="9">
        <f t="shared" si="52"/>
        <v>0.78500000017850402</v>
      </c>
      <c r="C792" s="9">
        <f t="shared" si="49"/>
        <v>0.10739216744910304</v>
      </c>
      <c r="D792" s="9">
        <f t="shared" si="50"/>
        <v>0.61853799902587681</v>
      </c>
      <c r="E792" s="9">
        <f t="shared" si="51"/>
        <v>0.38146200097412319</v>
      </c>
      <c r="T792" s="9"/>
      <c r="U792" s="9"/>
      <c r="V792" s="9"/>
      <c r="W792" s="17"/>
      <c r="X792" s="9"/>
    </row>
    <row r="793" spans="2:24">
      <c r="B793" s="9">
        <f t="shared" si="52"/>
        <v>0.78600000017860405</v>
      </c>
      <c r="C793" s="9">
        <f t="shared" si="49"/>
        <v>0.10743838668205322</v>
      </c>
      <c r="D793" s="9">
        <f t="shared" si="50"/>
        <v>0.62098781127384606</v>
      </c>
      <c r="E793" s="9">
        <f t="shared" si="51"/>
        <v>0.37901218872615394</v>
      </c>
      <c r="T793" s="9"/>
      <c r="U793" s="9"/>
      <c r="V793" s="9"/>
      <c r="W793" s="17"/>
      <c r="X793" s="9"/>
    </row>
    <row r="794" spans="2:24">
      <c r="B794" s="9">
        <f t="shared" si="52"/>
        <v>0.78700000017870408</v>
      </c>
      <c r="C794" s="9">
        <f t="shared" si="49"/>
        <v>0.10748158286966403</v>
      </c>
      <c r="D794" s="9">
        <f t="shared" si="50"/>
        <v>0.62343864321037112</v>
      </c>
      <c r="E794" s="9">
        <f t="shared" si="51"/>
        <v>0.37656135678962888</v>
      </c>
      <c r="T794" s="9"/>
      <c r="U794" s="9"/>
      <c r="V794" s="9"/>
      <c r="W794" s="17"/>
      <c r="X794" s="9"/>
    </row>
    <row r="795" spans="2:24">
      <c r="B795" s="9">
        <f t="shared" si="52"/>
        <v>0.78800000017880412</v>
      </c>
      <c r="C795" s="9">
        <f t="shared" si="49"/>
        <v>0.10752173202054847</v>
      </c>
      <c r="D795" s="9">
        <f t="shared" si="50"/>
        <v>0.6258904256158353</v>
      </c>
      <c r="E795" s="9">
        <f t="shared" si="51"/>
        <v>0.3741095743841647</v>
      </c>
      <c r="T795" s="9"/>
      <c r="U795" s="9"/>
      <c r="V795" s="9"/>
      <c r="W795" s="17"/>
      <c r="X795" s="9"/>
    </row>
    <row r="796" spans="2:24">
      <c r="B796" s="9">
        <f t="shared" si="52"/>
        <v>0.78900000017890415</v>
      </c>
      <c r="C796" s="9">
        <f t="shared" si="49"/>
        <v>0.10755881005066349</v>
      </c>
      <c r="D796" s="9">
        <f t="shared" si="50"/>
        <v>0.62834308872239442</v>
      </c>
      <c r="E796" s="9">
        <f t="shared" si="51"/>
        <v>0.37165691127760558</v>
      </c>
      <c r="T796" s="9"/>
      <c r="U796" s="9"/>
      <c r="V796" s="9"/>
      <c r="W796" s="17"/>
      <c r="X796" s="9"/>
    </row>
    <row r="797" spans="2:24">
      <c r="B797" s="9">
        <f t="shared" si="52"/>
        <v>0.79000000017900418</v>
      </c>
      <c r="C797" s="9">
        <f t="shared" si="49"/>
        <v>0.10759279278315183</v>
      </c>
      <c r="D797" s="9">
        <f t="shared" si="50"/>
        <v>0.63079656221186697</v>
      </c>
      <c r="E797" s="9">
        <f t="shared" si="51"/>
        <v>0.36920343778813303</v>
      </c>
      <c r="T797" s="9"/>
      <c r="U797" s="9"/>
      <c r="V797" s="9"/>
      <c r="W797" s="17"/>
      <c r="X797" s="9"/>
    </row>
    <row r="798" spans="2:24">
      <c r="B798" s="9">
        <f t="shared" si="52"/>
        <v>0.79100000017910421</v>
      </c>
      <c r="C798" s="9">
        <f t="shared" si="49"/>
        <v>0.10762365594818415</v>
      </c>
      <c r="D798" s="9">
        <f t="shared" si="50"/>
        <v>0.63325077521361239</v>
      </c>
      <c r="E798" s="9">
        <f t="shared" si="51"/>
        <v>0.36674922478638761</v>
      </c>
      <c r="T798" s="9"/>
      <c r="U798" s="9"/>
      <c r="V798" s="9"/>
      <c r="W798" s="17"/>
      <c r="X798" s="9"/>
    </row>
    <row r="799" spans="2:24">
      <c r="B799" s="9">
        <f t="shared" si="52"/>
        <v>0.79200000017920424</v>
      </c>
      <c r="C799" s="9">
        <f t="shared" si="49"/>
        <v>0.10765137518280145</v>
      </c>
      <c r="D799" s="9">
        <f t="shared" si="50"/>
        <v>0.63570565630240816</v>
      </c>
      <c r="E799" s="9">
        <f t="shared" si="51"/>
        <v>0.36429434369759184</v>
      </c>
      <c r="T799" s="9"/>
      <c r="U799" s="9"/>
      <c r="V799" s="9"/>
      <c r="W799" s="17"/>
      <c r="X799" s="9"/>
    </row>
    <row r="800" spans="2:24">
      <c r="B800" s="9">
        <f t="shared" si="52"/>
        <v>0.79300000017930428</v>
      </c>
      <c r="C800" s="9">
        <f t="shared" si="49"/>
        <v>0.10767592603075699</v>
      </c>
      <c r="D800" s="9">
        <f t="shared" si="50"/>
        <v>0.63816113349632775</v>
      </c>
      <c r="E800" s="9">
        <f t="shared" si="51"/>
        <v>0.36183886650367225</v>
      </c>
      <c r="T800" s="9"/>
      <c r="U800" s="9"/>
      <c r="V800" s="9"/>
      <c r="W800" s="17"/>
      <c r="X800" s="9"/>
    </row>
    <row r="801" spans="2:24">
      <c r="B801" s="9">
        <f t="shared" si="52"/>
        <v>0.79400000017940431</v>
      </c>
      <c r="C801" s="9">
        <f t="shared" si="49"/>
        <v>0.10769728394235838</v>
      </c>
      <c r="D801" s="9">
        <f t="shared" si="50"/>
        <v>0.64061713425460676</v>
      </c>
      <c r="E801" s="9">
        <f t="shared" si="51"/>
        <v>0.35938286574539324</v>
      </c>
      <c r="T801" s="9"/>
      <c r="U801" s="9"/>
      <c r="V801" s="9"/>
      <c r="W801" s="17"/>
      <c r="X801" s="9"/>
    </row>
    <row r="802" spans="2:24">
      <c r="B802" s="9">
        <f t="shared" si="52"/>
        <v>0.79500000017950434</v>
      </c>
      <c r="C802" s="9">
        <f t="shared" si="49"/>
        <v>0.10771542427431013</v>
      </c>
      <c r="D802" s="9">
        <f t="shared" si="50"/>
        <v>0.64307358547551274</v>
      </c>
      <c r="E802" s="9">
        <f t="shared" si="51"/>
        <v>0.35692641452448726</v>
      </c>
      <c r="T802" s="9"/>
      <c r="U802" s="9"/>
      <c r="V802" s="9"/>
      <c r="W802" s="17"/>
      <c r="X802" s="9"/>
    </row>
    <row r="803" spans="2:24">
      <c r="B803" s="9">
        <f t="shared" si="52"/>
        <v>0.79600000017960437</v>
      </c>
      <c r="C803" s="9">
        <f t="shared" si="49"/>
        <v>0.10773032228955537</v>
      </c>
      <c r="D803" s="9">
        <f t="shared" si="50"/>
        <v>0.64553041349420792</v>
      </c>
      <c r="E803" s="9">
        <f t="shared" si="51"/>
        <v>0.35446958650579208</v>
      </c>
      <c r="T803" s="9"/>
      <c r="U803" s="9"/>
      <c r="V803" s="9"/>
      <c r="W803" s="17"/>
      <c r="X803" s="9"/>
    </row>
    <row r="804" spans="2:24">
      <c r="B804" s="9">
        <f t="shared" si="52"/>
        <v>0.7970000001797044</v>
      </c>
      <c r="C804" s="9">
        <f t="shared" si="49"/>
        <v>0.10774195315711813</v>
      </c>
      <c r="D804" s="9">
        <f t="shared" si="50"/>
        <v>0.64798754408060932</v>
      </c>
      <c r="E804" s="9">
        <f t="shared" si="51"/>
        <v>0.35201245591939068</v>
      </c>
      <c r="T804" s="9"/>
      <c r="U804" s="9"/>
      <c r="V804" s="9"/>
      <c r="W804" s="17"/>
      <c r="X804" s="9"/>
    </row>
    <row r="805" spans="2:24">
      <c r="B805" s="9">
        <f t="shared" si="52"/>
        <v>0.79800000017980444</v>
      </c>
      <c r="C805" s="9">
        <f t="shared" si="49"/>
        <v>0.10775029195194571</v>
      </c>
      <c r="D805" s="9">
        <f t="shared" si="50"/>
        <v>0.65044490243724373</v>
      </c>
      <c r="E805" s="9">
        <f t="shared" si="51"/>
        <v>0.34955509756275627</v>
      </c>
      <c r="T805" s="9"/>
      <c r="U805" s="9"/>
      <c r="V805" s="9"/>
      <c r="W805" s="17"/>
      <c r="X805" s="9"/>
    </row>
    <row r="806" spans="2:24">
      <c r="B806" s="9">
        <f t="shared" si="52"/>
        <v>0.79900000017990447</v>
      </c>
      <c r="C806" s="9">
        <f t="shared" si="49"/>
        <v>0.10775531365475044</v>
      </c>
      <c r="D806" s="9">
        <f t="shared" si="50"/>
        <v>0.65290241319710129</v>
      </c>
      <c r="E806" s="9">
        <f t="shared" si="51"/>
        <v>0.34709758680289871</v>
      </c>
      <c r="T806" s="9"/>
      <c r="U806" s="9"/>
      <c r="V806" s="9"/>
      <c r="W806" s="17"/>
      <c r="X806" s="9"/>
    </row>
    <row r="807" spans="2:24">
      <c r="B807" s="9">
        <f t="shared" si="52"/>
        <v>0.8000000001800045</v>
      </c>
      <c r="C807" s="9">
        <f t="shared" si="49"/>
        <v>0.10775699315185219</v>
      </c>
      <c r="D807" s="9">
        <f t="shared" si="50"/>
        <v>0.6553600004214849</v>
      </c>
      <c r="E807" s="9">
        <f t="shared" si="51"/>
        <v>0.3446399995785151</v>
      </c>
      <c r="T807" s="9"/>
      <c r="U807" s="9"/>
      <c r="V807" s="9"/>
      <c r="W807" s="17"/>
      <c r="X807" s="9"/>
    </row>
    <row r="808" spans="2:24">
      <c r="B808" s="9">
        <f t="shared" si="52"/>
        <v>0.80100000018010453</v>
      </c>
      <c r="C808" s="9">
        <f t="shared" si="49"/>
        <v>0.10775530523502042</v>
      </c>
      <c r="D808" s="9">
        <f t="shared" si="50"/>
        <v>0.65781758759785491</v>
      </c>
      <c r="E808" s="9">
        <f t="shared" si="51"/>
        <v>0.34218241240214509</v>
      </c>
      <c r="T808" s="9"/>
      <c r="U808" s="9"/>
      <c r="V808" s="9"/>
      <c r="W808" s="17"/>
      <c r="X808" s="9"/>
    </row>
    <row r="809" spans="2:24">
      <c r="B809" s="9">
        <f t="shared" si="52"/>
        <v>0.80200000018020456</v>
      </c>
      <c r="C809" s="9">
        <f t="shared" si="49"/>
        <v>0.10775022460131613</v>
      </c>
      <c r="D809" s="9">
        <f t="shared" si="50"/>
        <v>0.66027509763767056</v>
      </c>
      <c r="E809" s="9">
        <f t="shared" si="51"/>
        <v>0.33972490236232944</v>
      </c>
      <c r="T809" s="9"/>
      <c r="U809" s="9"/>
      <c r="V809" s="9"/>
      <c r="W809" s="17"/>
      <c r="X809" s="9"/>
    </row>
    <row r="810" spans="2:24">
      <c r="B810" s="9">
        <f t="shared" si="52"/>
        <v>0.8030000001803046</v>
      </c>
      <c r="C810" s="9">
        <f t="shared" si="49"/>
        <v>0.10774172585293433</v>
      </c>
      <c r="D810" s="9">
        <f t="shared" si="50"/>
        <v>0.66273245287422888</v>
      </c>
      <c r="E810" s="9">
        <f t="shared" si="51"/>
        <v>0.33726754712577112</v>
      </c>
      <c r="T810" s="9"/>
      <c r="U810" s="9"/>
      <c r="V810" s="9"/>
      <c r="W810" s="17"/>
      <c r="X810" s="9"/>
    </row>
    <row r="811" spans="2:24">
      <c r="B811" s="9">
        <f t="shared" si="52"/>
        <v>0.80400000018040463</v>
      </c>
      <c r="C811" s="9">
        <f t="shared" si="49"/>
        <v>0.10772978349704596</v>
      </c>
      <c r="D811" s="9">
        <f t="shared" si="50"/>
        <v>0.66518957506049969</v>
      </c>
      <c r="E811" s="9">
        <f t="shared" si="51"/>
        <v>0.33481042493950031</v>
      </c>
      <c r="T811" s="9"/>
      <c r="U811" s="9"/>
      <c r="V811" s="9"/>
      <c r="W811" s="17"/>
      <c r="X811" s="9"/>
    </row>
    <row r="812" spans="2:24">
      <c r="B812" s="9">
        <f t="shared" si="52"/>
        <v>0.80500000018050466</v>
      </c>
      <c r="C812" s="9">
        <f t="shared" si="49"/>
        <v>0.10771437194564018</v>
      </c>
      <c r="D812" s="9">
        <f t="shared" si="50"/>
        <v>0.66764638536695542</v>
      </c>
      <c r="E812" s="9">
        <f t="shared" si="51"/>
        <v>0.33235361463304458</v>
      </c>
      <c r="T812" s="9"/>
      <c r="U812" s="9"/>
      <c r="V812" s="9"/>
      <c r="W812" s="17"/>
      <c r="X812" s="9"/>
    </row>
    <row r="813" spans="2:24">
      <c r="B813" s="9">
        <f t="shared" si="52"/>
        <v>0.80600000018060469</v>
      </c>
      <c r="C813" s="9">
        <f t="shared" si="49"/>
        <v>0.10769546551536642</v>
      </c>
      <c r="D813" s="9">
        <f t="shared" si="50"/>
        <v>0.67010280437939929</v>
      </c>
      <c r="E813" s="9">
        <f t="shared" si="51"/>
        <v>0.32989719562060071</v>
      </c>
      <c r="T813" s="9"/>
      <c r="U813" s="9"/>
      <c r="V813" s="9"/>
      <c r="W813" s="17"/>
      <c r="X813" s="9"/>
    </row>
    <row r="814" spans="2:24">
      <c r="B814" s="9">
        <f t="shared" si="52"/>
        <v>0.80700000018070472</v>
      </c>
      <c r="C814" s="9">
        <f t="shared" si="49"/>
        <v>0.10767303842737658</v>
      </c>
      <c r="D814" s="9">
        <f t="shared" si="50"/>
        <v>0.6725587520967885</v>
      </c>
      <c r="E814" s="9">
        <f t="shared" si="51"/>
        <v>0.3274412479032115</v>
      </c>
      <c r="T814" s="9"/>
      <c r="U814" s="9"/>
      <c r="V814" s="9"/>
      <c r="W814" s="17"/>
      <c r="X814" s="9"/>
    </row>
    <row r="815" spans="2:24">
      <c r="B815" s="9">
        <f t="shared" si="52"/>
        <v>0.80800000018080476</v>
      </c>
      <c r="C815" s="9">
        <f t="shared" si="49"/>
        <v>0.10764706480716722</v>
      </c>
      <c r="D815" s="9">
        <f t="shared" si="50"/>
        <v>0.67501414792905523</v>
      </c>
      <c r="E815" s="9">
        <f t="shared" si="51"/>
        <v>0.32498585207094477</v>
      </c>
      <c r="T815" s="9"/>
      <c r="U815" s="9"/>
      <c r="V815" s="9"/>
      <c r="W815" s="17"/>
      <c r="X815" s="9"/>
    </row>
    <row r="816" spans="2:24">
      <c r="B816" s="9">
        <f t="shared" si="52"/>
        <v>0.80900000018090479</v>
      </c>
      <c r="C816" s="9">
        <f t="shared" si="49"/>
        <v>0.10761751868442163</v>
      </c>
      <c r="D816" s="9">
        <f t="shared" si="50"/>
        <v>0.67746891069492321</v>
      </c>
      <c r="E816" s="9">
        <f t="shared" si="51"/>
        <v>0.32253108930507679</v>
      </c>
      <c r="T816" s="9"/>
      <c r="U816" s="9"/>
      <c r="V816" s="9"/>
      <c r="W816" s="17"/>
      <c r="X816" s="9"/>
    </row>
    <row r="817" spans="2:24">
      <c r="B817" s="9">
        <f t="shared" si="52"/>
        <v>0.81000000018100482</v>
      </c>
      <c r="C817" s="9">
        <f t="shared" si="49"/>
        <v>0.10758437399285206</v>
      </c>
      <c r="D817" s="9">
        <f t="shared" si="50"/>
        <v>0.67992295861971996</v>
      </c>
      <c r="E817" s="9">
        <f t="shared" si="51"/>
        <v>0.32007704138028004</v>
      </c>
      <c r="T817" s="9"/>
      <c r="U817" s="9"/>
      <c r="V817" s="9"/>
      <c r="W817" s="17"/>
      <c r="X817" s="9"/>
    </row>
    <row r="818" spans="2:24">
      <c r="B818" s="9">
        <f t="shared" si="52"/>
        <v>0.81100000018110485</v>
      </c>
      <c r="C818" s="9">
        <f t="shared" si="49"/>
        <v>0.10754760457004181</v>
      </c>
      <c r="D818" s="9">
        <f t="shared" si="50"/>
        <v>0.68237620933318643</v>
      </c>
      <c r="E818" s="9">
        <f t="shared" si="51"/>
        <v>0.31762379066681357</v>
      </c>
      <c r="T818" s="9"/>
      <c r="U818" s="9"/>
      <c r="V818" s="9"/>
      <c r="W818" s="17"/>
      <c r="X818" s="9"/>
    </row>
    <row r="819" spans="2:24">
      <c r="B819" s="9">
        <f t="shared" si="52"/>
        <v>0.81200000018120488</v>
      </c>
      <c r="C819" s="9">
        <f t="shared" si="49"/>
        <v>0.10750718415728751</v>
      </c>
      <c r="D819" s="9">
        <f t="shared" si="50"/>
        <v>0.68482857986728363</v>
      </c>
      <c r="E819" s="9">
        <f t="shared" si="51"/>
        <v>0.31517142013271637</v>
      </c>
      <c r="T819" s="9"/>
      <c r="U819" s="9"/>
      <c r="V819" s="9"/>
      <c r="W819" s="17"/>
      <c r="X819" s="9"/>
    </row>
    <row r="820" spans="2:24">
      <c r="B820" s="9">
        <f t="shared" si="52"/>
        <v>0.81300000018130492</v>
      </c>
      <c r="C820" s="9">
        <f t="shared" si="49"/>
        <v>0.10746308639944098</v>
      </c>
      <c r="D820" s="9">
        <f t="shared" si="50"/>
        <v>0.6872799866539927</v>
      </c>
      <c r="E820" s="9">
        <f t="shared" si="51"/>
        <v>0.3127200133460073</v>
      </c>
      <c r="T820" s="9"/>
      <c r="U820" s="9"/>
      <c r="V820" s="9"/>
      <c r="W820" s="17"/>
      <c r="X820" s="9"/>
    </row>
    <row r="821" spans="2:24">
      <c r="B821" s="9">
        <f t="shared" si="52"/>
        <v>0.81400000018140495</v>
      </c>
      <c r="C821" s="9">
        <f t="shared" si="49"/>
        <v>0.10741528484475181</v>
      </c>
      <c r="D821" s="9">
        <f t="shared" si="50"/>
        <v>0.68973034552311696</v>
      </c>
      <c r="E821" s="9">
        <f t="shared" si="51"/>
        <v>0.31026965447688304</v>
      </c>
      <c r="T821" s="9"/>
      <c r="U821" s="9"/>
      <c r="V821" s="9"/>
      <c r="W821" s="17"/>
      <c r="X821" s="9"/>
    </row>
    <row r="822" spans="2:24">
      <c r="B822" s="9">
        <f t="shared" si="52"/>
        <v>0.81500000018150498</v>
      </c>
      <c r="C822" s="9">
        <f t="shared" si="49"/>
        <v>0.1073637529447091</v>
      </c>
      <c r="D822" s="9">
        <f t="shared" si="50"/>
        <v>0.69217957170007405</v>
      </c>
      <c r="E822" s="9">
        <f t="shared" si="51"/>
        <v>0.30782042829992595</v>
      </c>
      <c r="T822" s="9"/>
      <c r="U822" s="9"/>
      <c r="V822" s="9"/>
      <c r="W822" s="17"/>
      <c r="X822" s="9"/>
    </row>
    <row r="823" spans="2:24">
      <c r="B823" s="9">
        <f t="shared" si="52"/>
        <v>0.81600000018160501</v>
      </c>
      <c r="C823" s="9">
        <f t="shared" si="49"/>
        <v>0.10730846405388392</v>
      </c>
      <c r="D823" s="9">
        <f t="shared" si="50"/>
        <v>0.69462757980368717</v>
      </c>
      <c r="E823" s="9">
        <f t="shared" si="51"/>
        <v>0.30537242019631283</v>
      </c>
      <c r="T823" s="9"/>
      <c r="U823" s="9"/>
      <c r="V823" s="9"/>
      <c r="W823" s="17"/>
      <c r="X823" s="9"/>
    </row>
    <row r="824" spans="2:24">
      <c r="B824" s="9">
        <f t="shared" si="52"/>
        <v>0.81700000018170504</v>
      </c>
      <c r="C824" s="9">
        <f t="shared" si="49"/>
        <v>0.10724939142977125</v>
      </c>
      <c r="D824" s="9">
        <f t="shared" si="50"/>
        <v>0.69707428384397563</v>
      </c>
      <c r="E824" s="9">
        <f t="shared" si="51"/>
        <v>0.30292571615602437</v>
      </c>
      <c r="T824" s="9"/>
      <c r="U824" s="9"/>
      <c r="V824" s="9"/>
      <c r="W824" s="17"/>
      <c r="X824" s="9"/>
    </row>
    <row r="825" spans="2:24">
      <c r="B825" s="9">
        <f t="shared" si="52"/>
        <v>0.81800000018180508</v>
      </c>
      <c r="C825" s="9">
        <f t="shared" si="49"/>
        <v>0.10718650823263226</v>
      </c>
      <c r="D825" s="9">
        <f t="shared" si="50"/>
        <v>0.69951959721993684</v>
      </c>
      <c r="E825" s="9">
        <f t="shared" si="51"/>
        <v>0.30048040278006316</v>
      </c>
      <c r="T825" s="9"/>
      <c r="U825" s="9"/>
      <c r="V825" s="9"/>
      <c r="W825" s="17"/>
      <c r="X825" s="9"/>
    </row>
    <row r="826" spans="2:24">
      <c r="B826" s="9">
        <f t="shared" si="52"/>
        <v>0.81900000018190511</v>
      </c>
      <c r="C826" s="9">
        <f t="shared" si="49"/>
        <v>0.10711978752533644</v>
      </c>
      <c r="D826" s="9">
        <f t="shared" si="50"/>
        <v>0.70196343271732642</v>
      </c>
      <c r="E826" s="9">
        <f t="shared" si="51"/>
        <v>0.29803656728267358</v>
      </c>
      <c r="T826" s="9"/>
      <c r="U826" s="9"/>
      <c r="V826" s="9"/>
      <c r="W826" s="17"/>
      <c r="X826" s="9"/>
    </row>
    <row r="827" spans="2:24">
      <c r="B827" s="9">
        <f t="shared" si="52"/>
        <v>0.82000000018200514</v>
      </c>
      <c r="C827" s="9">
        <f t="shared" si="49"/>
        <v>0.10704920227320368</v>
      </c>
      <c r="D827" s="9">
        <f t="shared" si="50"/>
        <v>0.70440570250643697</v>
      </c>
      <c r="E827" s="9">
        <f t="shared" si="51"/>
        <v>0.29559429749356303</v>
      </c>
      <c r="T827" s="9"/>
      <c r="U827" s="9"/>
      <c r="V827" s="9"/>
      <c r="W827" s="17"/>
      <c r="X827" s="9"/>
    </row>
    <row r="828" spans="2:24">
      <c r="B828" s="9">
        <f t="shared" si="52"/>
        <v>0.82100000018210517</v>
      </c>
      <c r="C828" s="9">
        <f t="shared" si="49"/>
        <v>0.10697472534384653</v>
      </c>
      <c r="D828" s="9">
        <f t="shared" si="50"/>
        <v>0.70684631813987153</v>
      </c>
      <c r="E828" s="9">
        <f t="shared" si="51"/>
        <v>0.29315368186012847</v>
      </c>
      <c r="T828" s="9"/>
      <c r="U828" s="9"/>
      <c r="V828" s="9"/>
      <c r="W828" s="17"/>
      <c r="X828" s="9"/>
    </row>
    <row r="829" spans="2:24">
      <c r="B829" s="9">
        <f t="shared" si="52"/>
        <v>0.8220000001822052</v>
      </c>
      <c r="C829" s="9">
        <f t="shared" si="49"/>
        <v>0.10689632950701229</v>
      </c>
      <c r="D829" s="9">
        <f t="shared" si="50"/>
        <v>0.70928519055031092</v>
      </c>
      <c r="E829" s="9">
        <f t="shared" si="51"/>
        <v>0.29071480944968908</v>
      </c>
      <c r="T829" s="9"/>
      <c r="U829" s="9"/>
      <c r="V829" s="9"/>
      <c r="W829" s="17"/>
      <c r="X829" s="9"/>
    </row>
    <row r="830" spans="2:24">
      <c r="B830" s="9">
        <f t="shared" si="52"/>
        <v>0.82300000018230524</v>
      </c>
      <c r="C830" s="9">
        <f t="shared" si="49"/>
        <v>0.10681398743442518</v>
      </c>
      <c r="D830" s="9">
        <f t="shared" si="50"/>
        <v>0.71172223004828195</v>
      </c>
      <c r="E830" s="9">
        <f t="shared" si="51"/>
        <v>0.28827776995171805</v>
      </c>
      <c r="T830" s="9"/>
      <c r="U830" s="9"/>
      <c r="V830" s="9"/>
      <c r="W830" s="17"/>
      <c r="X830" s="9"/>
    </row>
    <row r="831" spans="2:24">
      <c r="B831" s="9">
        <f t="shared" si="52"/>
        <v>0.82400000018240527</v>
      </c>
      <c r="C831" s="9">
        <f t="shared" si="49"/>
        <v>0.10672767169962848</v>
      </c>
      <c r="D831" s="9">
        <f t="shared" si="50"/>
        <v>0.71415734631992089</v>
      </c>
      <c r="E831" s="9">
        <f t="shared" si="51"/>
        <v>0.28584265368007911</v>
      </c>
      <c r="T831" s="9"/>
      <c r="U831" s="9"/>
      <c r="V831" s="9"/>
      <c r="W831" s="17"/>
      <c r="X831" s="9"/>
    </row>
    <row r="832" spans="2:24">
      <c r="B832" s="9">
        <f t="shared" si="52"/>
        <v>0.8250000001825053</v>
      </c>
      <c r="C832" s="9">
        <f t="shared" si="49"/>
        <v>0.10663735477782665</v>
      </c>
      <c r="D832" s="9">
        <f t="shared" si="50"/>
        <v>0.71659044842472963</v>
      </c>
      <c r="E832" s="9">
        <f t="shared" si="51"/>
        <v>0.28340955157527037</v>
      </c>
      <c r="T832" s="9"/>
      <c r="U832" s="9"/>
      <c r="V832" s="9"/>
      <c r="W832" s="17"/>
      <c r="X832" s="9"/>
    </row>
    <row r="833" spans="2:24">
      <c r="B833" s="9">
        <f t="shared" si="52"/>
        <v>0.82600000018260533</v>
      </c>
      <c r="C833" s="9">
        <f t="shared" si="49"/>
        <v>0.10654300904572762</v>
      </c>
      <c r="D833" s="9">
        <f t="shared" si="50"/>
        <v>0.71902144479333363</v>
      </c>
      <c r="E833" s="9">
        <f t="shared" si="51"/>
        <v>0.28097855520666637</v>
      </c>
      <c r="T833" s="9"/>
      <c r="U833" s="9"/>
      <c r="V833" s="9"/>
      <c r="W833" s="17"/>
      <c r="X833" s="9"/>
    </row>
    <row r="834" spans="2:24">
      <c r="B834" s="9">
        <f t="shared" si="52"/>
        <v>0.82700000018270536</v>
      </c>
      <c r="C834" s="9">
        <f t="shared" si="49"/>
        <v>0.10644460678138477</v>
      </c>
      <c r="D834" s="9">
        <f t="shared" si="50"/>
        <v>0.72145024322523255</v>
      </c>
      <c r="E834" s="9">
        <f t="shared" si="51"/>
        <v>0.27854975677476745</v>
      </c>
      <c r="T834" s="9"/>
      <c r="U834" s="9"/>
      <c r="V834" s="9"/>
      <c r="W834" s="17"/>
      <c r="X834" s="9"/>
    </row>
    <row r="835" spans="2:24">
      <c r="B835" s="9">
        <f t="shared" si="52"/>
        <v>0.8280000001828054</v>
      </c>
      <c r="C835" s="9">
        <f t="shared" si="49"/>
        <v>0.10634212016403914</v>
      </c>
      <c r="D835" s="9">
        <f t="shared" si="50"/>
        <v>0.7238767508865479</v>
      </c>
      <c r="E835" s="9">
        <f t="shared" si="51"/>
        <v>0.2761232491134521</v>
      </c>
      <c r="T835" s="9"/>
      <c r="U835" s="9"/>
      <c r="V835" s="9"/>
      <c r="W835" s="17"/>
      <c r="X835" s="9"/>
    </row>
    <row r="836" spans="2:24">
      <c r="B836" s="9">
        <f t="shared" si="52"/>
        <v>0.82900000018290543</v>
      </c>
      <c r="C836" s="9">
        <f t="shared" si="49"/>
        <v>0.10623552127396169</v>
      </c>
      <c r="D836" s="9">
        <f t="shared" si="50"/>
        <v>0.72630087430776957</v>
      </c>
      <c r="E836" s="9">
        <f t="shared" si="51"/>
        <v>0.27369912569223043</v>
      </c>
      <c r="T836" s="9"/>
      <c r="U836" s="9"/>
      <c r="V836" s="9"/>
      <c r="W836" s="17"/>
      <c r="X836" s="9"/>
    </row>
    <row r="837" spans="2:24">
      <c r="B837" s="9">
        <f t="shared" si="52"/>
        <v>0.83000000018300546</v>
      </c>
      <c r="C837" s="9">
        <f t="shared" si="49"/>
        <v>0.1061247820922953</v>
      </c>
      <c r="D837" s="9">
        <f t="shared" si="50"/>
        <v>0.72872251938149557</v>
      </c>
      <c r="E837" s="9">
        <f t="shared" si="51"/>
        <v>0.27127748061850443</v>
      </c>
      <c r="T837" s="9"/>
      <c r="U837" s="9"/>
      <c r="V837" s="9"/>
      <c r="W837" s="17"/>
      <c r="X837" s="9"/>
    </row>
    <row r="838" spans="2:24">
      <c r="B838" s="9">
        <f t="shared" si="52"/>
        <v>0.83100000018310549</v>
      </c>
      <c r="C838" s="9">
        <f t="shared" si="49"/>
        <v>0.10600987450089697</v>
      </c>
      <c r="D838" s="9">
        <f t="shared" si="50"/>
        <v>0.73114159136016776</v>
      </c>
      <c r="E838" s="9">
        <f t="shared" si="51"/>
        <v>0.26885840863983224</v>
      </c>
      <c r="T838" s="9"/>
      <c r="U838" s="9"/>
      <c r="V838" s="9"/>
      <c r="W838" s="17"/>
      <c r="X838" s="9"/>
    </row>
    <row r="839" spans="2:24">
      <c r="B839" s="9">
        <f t="shared" si="52"/>
        <v>0.83200000018320552</v>
      </c>
      <c r="C839" s="9">
        <f t="shared" si="49"/>
        <v>0.10589077028218007</v>
      </c>
      <c r="D839" s="9">
        <f t="shared" si="50"/>
        <v>0.73355799485380979</v>
      </c>
      <c r="E839" s="9">
        <f t="shared" si="51"/>
        <v>0.26644200514619021</v>
      </c>
      <c r="T839" s="9"/>
      <c r="U839" s="9"/>
      <c r="V839" s="9"/>
      <c r="W839" s="17"/>
      <c r="X839" s="9"/>
    </row>
    <row r="840" spans="2:24">
      <c r="B840" s="9">
        <f t="shared" si="52"/>
        <v>0.83300000018330556</v>
      </c>
      <c r="C840" s="9">
        <f t="shared" ref="C840:C903" si="53">IFERROR((B840^($B$3-1)*(1-B840)^($B$4-1))*(EXP(GAMMALN($B$3+$B$4)/(EXP(GAMMALN($B$3))*EXP(GAMMALN($B$4))))),0)</f>
        <v>0.10576744111895633</v>
      </c>
      <c r="D840" s="9">
        <f t="shared" ref="D840:D903" si="54">BETADIST(B840,$B$3,$B$4)</f>
        <v>0.73597163382775355</v>
      </c>
      <c r="E840" s="9">
        <f t="shared" ref="E840:E903" si="55">1-D840</f>
        <v>0.26402836617224645</v>
      </c>
      <c r="T840" s="9"/>
      <c r="U840" s="9"/>
      <c r="V840" s="9"/>
      <c r="W840" s="17"/>
      <c r="X840" s="9"/>
    </row>
    <row r="841" spans="2:24">
      <c r="B841" s="9">
        <f t="shared" ref="B841:B904" si="56">B840+($B$7+$B$1007)/1000</f>
        <v>0.83400000018340559</v>
      </c>
      <c r="C841" s="9">
        <f t="shared" si="53"/>
        <v>0.10563985859427819</v>
      </c>
      <c r="D841" s="9">
        <f t="shared" si="54"/>
        <v>0.73838241160036677</v>
      </c>
      <c r="E841" s="9">
        <f t="shared" si="55"/>
        <v>0.26161758839963323</v>
      </c>
      <c r="T841" s="9"/>
      <c r="U841" s="9"/>
      <c r="V841" s="9"/>
      <c r="W841" s="17"/>
      <c r="X841" s="9"/>
    </row>
    <row r="842" spans="2:24">
      <c r="B842" s="9">
        <f t="shared" si="56"/>
        <v>0.83500000018350562</v>
      </c>
      <c r="C842" s="9">
        <f t="shared" si="53"/>
        <v>0.10550799419128062</v>
      </c>
      <c r="D842" s="9">
        <f t="shared" si="54"/>
        <v>0.74079023084077811</v>
      </c>
      <c r="E842" s="9">
        <f t="shared" si="55"/>
        <v>0.25920976915922189</v>
      </c>
      <c r="T842" s="9"/>
      <c r="U842" s="9"/>
      <c r="V842" s="9"/>
      <c r="W842" s="17"/>
      <c r="X842" s="9"/>
    </row>
    <row r="843" spans="2:24">
      <c r="B843" s="9">
        <f t="shared" si="56"/>
        <v>0.83600000018360565</v>
      </c>
      <c r="C843" s="9">
        <f t="shared" si="53"/>
        <v>0.10537181929302372</v>
      </c>
      <c r="D843" s="9">
        <f t="shared" si="54"/>
        <v>0.74319499356659269</v>
      </c>
      <c r="E843" s="9">
        <f t="shared" si="55"/>
        <v>0.25680500643340731</v>
      </c>
      <c r="T843" s="9"/>
      <c r="U843" s="9"/>
      <c r="V843" s="9"/>
      <c r="W843" s="17"/>
      <c r="X843" s="9"/>
    </row>
    <row r="844" spans="2:24">
      <c r="B844" s="9">
        <f t="shared" si="56"/>
        <v>0.83700000018370568</v>
      </c>
      <c r="C844" s="9">
        <f t="shared" si="53"/>
        <v>0.1052313051823346</v>
      </c>
      <c r="D844" s="9">
        <f t="shared" si="54"/>
        <v>0.74559660114161175</v>
      </c>
      <c r="E844" s="9">
        <f t="shared" si="55"/>
        <v>0.25440339885838825</v>
      </c>
      <c r="T844" s="9"/>
      <c r="U844" s="9"/>
      <c r="V844" s="9"/>
      <c r="W844" s="17"/>
      <c r="X844" s="9"/>
    </row>
    <row r="845" spans="2:24">
      <c r="B845" s="9">
        <f t="shared" si="56"/>
        <v>0.83800000018380572</v>
      </c>
      <c r="C845" s="9">
        <f t="shared" si="53"/>
        <v>0.10508642304164943</v>
      </c>
      <c r="D845" s="9">
        <f t="shared" si="54"/>
        <v>0.74799495427354201</v>
      </c>
      <c r="E845" s="9">
        <f t="shared" si="55"/>
        <v>0.25200504572645799</v>
      </c>
      <c r="T845" s="9"/>
      <c r="U845" s="9"/>
      <c r="V845" s="9"/>
      <c r="W845" s="17"/>
      <c r="X845" s="9"/>
    </row>
    <row r="846" spans="2:24">
      <c r="B846" s="9">
        <f t="shared" si="56"/>
        <v>0.83900000018390575</v>
      </c>
      <c r="C846" s="9">
        <f t="shared" si="53"/>
        <v>0.10493714395285594</v>
      </c>
      <c r="D846" s="9">
        <f t="shared" si="54"/>
        <v>0.75038995301170586</v>
      </c>
      <c r="E846" s="9">
        <f t="shared" si="55"/>
        <v>0.24961004698829414</v>
      </c>
      <c r="T846" s="9"/>
      <c r="U846" s="9"/>
      <c r="V846" s="9"/>
      <c r="W846" s="17"/>
      <c r="X846" s="9"/>
    </row>
    <row r="847" spans="2:24">
      <c r="B847" s="9">
        <f t="shared" si="56"/>
        <v>0.84000000018400578</v>
      </c>
      <c r="C847" s="9">
        <f t="shared" si="53"/>
        <v>0.10478343889713525</v>
      </c>
      <c r="D847" s="9">
        <f t="shared" si="54"/>
        <v>0.75278149674474593</v>
      </c>
      <c r="E847" s="9">
        <f t="shared" si="55"/>
        <v>0.24721850325525407</v>
      </c>
      <c r="T847" s="9"/>
      <c r="U847" s="9"/>
      <c r="V847" s="9"/>
      <c r="W847" s="17"/>
      <c r="X847" s="9"/>
    </row>
    <row r="848" spans="2:24">
      <c r="B848" s="9">
        <f t="shared" si="56"/>
        <v>0.84100000018410581</v>
      </c>
      <c r="C848" s="9">
        <f t="shared" si="53"/>
        <v>0.10462527875480412</v>
      </c>
      <c r="D848" s="9">
        <f t="shared" si="54"/>
        <v>0.75516948419832652</v>
      </c>
      <c r="E848" s="9">
        <f t="shared" si="55"/>
        <v>0.24483051580167348</v>
      </c>
      <c r="T848" s="9"/>
      <c r="U848" s="9"/>
      <c r="V848" s="9"/>
      <c r="W848" s="17"/>
      <c r="X848" s="9"/>
    </row>
    <row r="849" spans="2:24">
      <c r="B849" s="9">
        <f t="shared" si="56"/>
        <v>0.84200000018420584</v>
      </c>
      <c r="C849" s="9">
        <f t="shared" si="53"/>
        <v>0.10446263430515727</v>
      </c>
      <c r="D849" s="9">
        <f t="shared" si="54"/>
        <v>0.75755381343283101</v>
      </c>
      <c r="E849" s="9">
        <f t="shared" si="55"/>
        <v>0.24244618656716899</v>
      </c>
      <c r="T849" s="9"/>
      <c r="U849" s="9"/>
      <c r="V849" s="9"/>
      <c r="W849" s="17"/>
      <c r="X849" s="9"/>
    </row>
    <row r="850" spans="2:24">
      <c r="B850" s="9">
        <f t="shared" si="56"/>
        <v>0.84300000018430588</v>
      </c>
      <c r="C850" s="9">
        <f t="shared" si="53"/>
        <v>0.10429547622630923</v>
      </c>
      <c r="D850" s="9">
        <f t="shared" si="54"/>
        <v>0.75993438184105633</v>
      </c>
      <c r="E850" s="9">
        <f t="shared" si="55"/>
        <v>0.24006561815894367</v>
      </c>
      <c r="T850" s="9"/>
      <c r="U850" s="9"/>
      <c r="V850" s="9"/>
      <c r="W850" s="17"/>
      <c r="X850" s="9"/>
    </row>
    <row r="851" spans="2:24">
      <c r="B851" s="9">
        <f t="shared" si="56"/>
        <v>0.84400000018440591</v>
      </c>
      <c r="C851" s="9">
        <f t="shared" si="53"/>
        <v>0.1041237750950368</v>
      </c>
      <c r="D851" s="9">
        <f t="shared" si="54"/>
        <v>0.76231108614590437</v>
      </c>
      <c r="E851" s="9">
        <f t="shared" si="55"/>
        <v>0.23768891385409563</v>
      </c>
      <c r="T851" s="9"/>
      <c r="U851" s="9"/>
      <c r="V851" s="9"/>
      <c r="W851" s="17"/>
      <c r="X851" s="9"/>
    </row>
    <row r="852" spans="2:24">
      <c r="B852" s="9">
        <f t="shared" si="56"/>
        <v>0.84500000018450594</v>
      </c>
      <c r="C852" s="9">
        <f t="shared" si="53"/>
        <v>0.1039475013866209</v>
      </c>
      <c r="D852" s="9">
        <f t="shared" si="54"/>
        <v>0.7646838223980672</v>
      </c>
      <c r="E852" s="9">
        <f t="shared" si="55"/>
        <v>0.2353161776019328</v>
      </c>
      <c r="T852" s="9"/>
      <c r="U852" s="9"/>
      <c r="V852" s="9"/>
      <c r="W852" s="17"/>
      <c r="X852" s="9"/>
    </row>
    <row r="853" spans="2:24">
      <c r="B853" s="9">
        <f t="shared" si="56"/>
        <v>0.84600000018460597</v>
      </c>
      <c r="C853" s="9">
        <f t="shared" si="53"/>
        <v>0.10376662547468904</v>
      </c>
      <c r="D853" s="9">
        <f t="shared" si="54"/>
        <v>0.7670524859737119</v>
      </c>
      <c r="E853" s="9">
        <f t="shared" si="55"/>
        <v>0.2329475140262881</v>
      </c>
      <c r="T853" s="9"/>
      <c r="U853" s="9"/>
      <c r="V853" s="9"/>
      <c r="W853" s="17"/>
      <c r="X853" s="9"/>
    </row>
    <row r="854" spans="2:24">
      <c r="B854" s="9">
        <f t="shared" si="56"/>
        <v>0.847000000184706</v>
      </c>
      <c r="C854" s="9">
        <f t="shared" si="53"/>
        <v>0.10358111763105725</v>
      </c>
      <c r="D854" s="9">
        <f t="shared" si="54"/>
        <v>0.76941697157216027</v>
      </c>
      <c r="E854" s="9">
        <f t="shared" si="55"/>
        <v>0.23058302842783973</v>
      </c>
      <c r="T854" s="9"/>
      <c r="U854" s="9"/>
      <c r="V854" s="9"/>
      <c r="W854" s="17"/>
      <c r="X854" s="9"/>
    </row>
    <row r="855" spans="2:24">
      <c r="B855" s="9">
        <f t="shared" si="56"/>
        <v>0.84800000018480604</v>
      </c>
      <c r="C855" s="9">
        <f t="shared" si="53"/>
        <v>0.10339094802557219</v>
      </c>
      <c r="D855" s="9">
        <f t="shared" si="54"/>
        <v>0.77177717321356454</v>
      </c>
      <c r="E855" s="9">
        <f t="shared" si="55"/>
        <v>0.22822282678643546</v>
      </c>
      <c r="T855" s="9"/>
      <c r="U855" s="9"/>
      <c r="V855" s="9"/>
      <c r="W855" s="17"/>
      <c r="X855" s="9"/>
    </row>
    <row r="856" spans="2:24">
      <c r="B856" s="9">
        <f t="shared" si="56"/>
        <v>0.84900000018490607</v>
      </c>
      <c r="C856" s="9">
        <f t="shared" si="53"/>
        <v>0.10319608672595364</v>
      </c>
      <c r="D856" s="9">
        <f t="shared" si="54"/>
        <v>0.77413298423658006</v>
      </c>
      <c r="E856" s="9">
        <f t="shared" si="55"/>
        <v>0.22586701576341994</v>
      </c>
      <c r="T856" s="9"/>
      <c r="U856" s="9"/>
      <c r="V856" s="9"/>
      <c r="W856" s="17"/>
      <c r="X856" s="9"/>
    </row>
    <row r="857" spans="2:24">
      <c r="B857" s="9">
        <f t="shared" si="56"/>
        <v>0.8500000001850061</v>
      </c>
      <c r="C857" s="9">
        <f t="shared" si="53"/>
        <v>0.10299650369763616</v>
      </c>
      <c r="D857" s="9">
        <f t="shared" si="54"/>
        <v>0.77648429729603374</v>
      </c>
      <c r="E857" s="9">
        <f t="shared" si="55"/>
        <v>0.22351570270396626</v>
      </c>
      <c r="T857" s="9"/>
      <c r="U857" s="9"/>
      <c r="V857" s="9"/>
      <c r="W857" s="17"/>
      <c r="X857" s="9"/>
    </row>
    <row r="858" spans="2:24">
      <c r="B858" s="9">
        <f t="shared" si="56"/>
        <v>0.85100000018510613</v>
      </c>
      <c r="C858" s="9">
        <f t="shared" si="53"/>
        <v>0.10279216880361171</v>
      </c>
      <c r="D858" s="9">
        <f t="shared" si="54"/>
        <v>0.77883100436059127</v>
      </c>
      <c r="E858" s="9">
        <f t="shared" si="55"/>
        <v>0.22116899563940873</v>
      </c>
      <c r="T858" s="9"/>
      <c r="U858" s="9"/>
      <c r="V858" s="9"/>
      <c r="W858" s="17"/>
      <c r="X858" s="9"/>
    </row>
    <row r="859" spans="2:24">
      <c r="B859" s="9">
        <f t="shared" si="56"/>
        <v>0.85200000018520616</v>
      </c>
      <c r="C859" s="9">
        <f t="shared" si="53"/>
        <v>0.10258305180427148</v>
      </c>
      <c r="D859" s="9">
        <f t="shared" si="54"/>
        <v>0.78117299671041707</v>
      </c>
      <c r="E859" s="9">
        <f t="shared" si="55"/>
        <v>0.21882700328958293</v>
      </c>
      <c r="T859" s="9"/>
      <c r="U859" s="9"/>
      <c r="V859" s="9"/>
      <c r="W859" s="17"/>
      <c r="X859" s="9"/>
    </row>
    <row r="860" spans="2:24">
      <c r="B860" s="9">
        <f t="shared" si="56"/>
        <v>0.8530000001853062</v>
      </c>
      <c r="C860" s="9">
        <f t="shared" si="53"/>
        <v>0.10236912235724824</v>
      </c>
      <c r="D860" s="9">
        <f t="shared" si="54"/>
        <v>0.7835101649348335</v>
      </c>
      <c r="E860" s="9">
        <f t="shared" si="55"/>
        <v>0.2164898350651665</v>
      </c>
      <c r="T860" s="9"/>
      <c r="U860" s="9"/>
      <c r="V860" s="9"/>
      <c r="W860" s="17"/>
      <c r="X860" s="9"/>
    </row>
    <row r="861" spans="2:24">
      <c r="B861" s="9">
        <f t="shared" si="56"/>
        <v>0.85400000018540623</v>
      </c>
      <c r="C861" s="9">
        <f t="shared" si="53"/>
        <v>0.10215035001725832</v>
      </c>
      <c r="D861" s="9">
        <f t="shared" si="54"/>
        <v>0.78584239892997454</v>
      </c>
      <c r="E861" s="9">
        <f t="shared" si="55"/>
        <v>0.21415760107002546</v>
      </c>
      <c r="T861" s="9"/>
      <c r="U861" s="9"/>
      <c r="V861" s="9"/>
      <c r="W861" s="17"/>
      <c r="X861" s="9"/>
    </row>
    <row r="862" spans="2:24">
      <c r="B862" s="9">
        <f t="shared" si="56"/>
        <v>0.85500000018550626</v>
      </c>
      <c r="C862" s="9">
        <f t="shared" si="53"/>
        <v>0.10192670423594395</v>
      </c>
      <c r="D862" s="9">
        <f t="shared" si="54"/>
        <v>0.78816958789643776</v>
      </c>
      <c r="E862" s="9">
        <f t="shared" si="55"/>
        <v>0.21183041210356224</v>
      </c>
      <c r="T862" s="9"/>
      <c r="U862" s="9"/>
      <c r="V862" s="9"/>
      <c r="W862" s="17"/>
      <c r="X862" s="9"/>
    </row>
    <row r="863" spans="2:24">
      <c r="B863" s="9">
        <f t="shared" si="56"/>
        <v>0.85600000018560629</v>
      </c>
      <c r="C863" s="9">
        <f t="shared" si="53"/>
        <v>0.10169815436171525</v>
      </c>
      <c r="D863" s="9">
        <f t="shared" si="54"/>
        <v>0.79049162033693154</v>
      </c>
      <c r="E863" s="9">
        <f t="shared" si="55"/>
        <v>0.20950837966306846</v>
      </c>
      <c r="T863" s="9"/>
      <c r="U863" s="9"/>
      <c r="V863" s="9"/>
      <c r="W863" s="17"/>
      <c r="X863" s="9"/>
    </row>
    <row r="864" spans="2:24">
      <c r="B864" s="9">
        <f t="shared" si="56"/>
        <v>0.85700000018570632</v>
      </c>
      <c r="C864" s="9">
        <f t="shared" si="53"/>
        <v>0.10146466963959244</v>
      </c>
      <c r="D864" s="9">
        <f t="shared" si="54"/>
        <v>0.79280838405391818</v>
      </c>
      <c r="E864" s="9">
        <f t="shared" si="55"/>
        <v>0.20719161594608182</v>
      </c>
      <c r="T864" s="9"/>
      <c r="U864" s="9"/>
      <c r="V864" s="9"/>
      <c r="W864" s="17"/>
      <c r="X864" s="9"/>
    </row>
    <row r="865" spans="2:24">
      <c r="B865" s="9">
        <f t="shared" si="56"/>
        <v>0.85800000018580636</v>
      </c>
      <c r="C865" s="9">
        <f t="shared" si="53"/>
        <v>0.10122621921104813</v>
      </c>
      <c r="D865" s="9">
        <f t="shared" si="54"/>
        <v>0.79511976614725477</v>
      </c>
      <c r="E865" s="9">
        <f t="shared" si="55"/>
        <v>0.20488023385274523</v>
      </c>
      <c r="T865" s="9"/>
      <c r="U865" s="9"/>
      <c r="V865" s="9"/>
      <c r="W865" s="17"/>
      <c r="X865" s="9"/>
    </row>
    <row r="866" spans="2:24">
      <c r="B866" s="9">
        <f t="shared" si="56"/>
        <v>0.85900000018590639</v>
      </c>
      <c r="C866" s="9">
        <f t="shared" si="53"/>
        <v>0.10098277211384922</v>
      </c>
      <c r="D866" s="9">
        <f t="shared" si="54"/>
        <v>0.79742565301182955</v>
      </c>
      <c r="E866" s="9">
        <f t="shared" si="55"/>
        <v>0.20257434698817045</v>
      </c>
      <c r="T866" s="9"/>
      <c r="U866" s="9"/>
      <c r="V866" s="9"/>
      <c r="W866" s="17"/>
      <c r="X866" s="9"/>
    </row>
    <row r="867" spans="2:24">
      <c r="B867" s="9">
        <f t="shared" si="56"/>
        <v>0.86000000018600642</v>
      </c>
      <c r="C867" s="9">
        <f t="shared" si="53"/>
        <v>0.1007342972818992</v>
      </c>
      <c r="D867" s="9">
        <f t="shared" si="54"/>
        <v>0.79972593033519579</v>
      </c>
      <c r="E867" s="9">
        <f t="shared" si="55"/>
        <v>0.20027406966480421</v>
      </c>
      <c r="T867" s="9"/>
      <c r="U867" s="9"/>
      <c r="V867" s="9"/>
      <c r="W867" s="17"/>
      <c r="X867" s="9"/>
    </row>
    <row r="868" spans="2:24">
      <c r="B868" s="9">
        <f t="shared" si="56"/>
        <v>0.86100000018610645</v>
      </c>
      <c r="C868" s="9">
        <f t="shared" si="53"/>
        <v>0.10048076354508031</v>
      </c>
      <c r="D868" s="9">
        <f t="shared" si="54"/>
        <v>0.8020204830951988</v>
      </c>
      <c r="E868" s="9">
        <f t="shared" si="55"/>
        <v>0.1979795169048012</v>
      </c>
      <c r="T868" s="9"/>
      <c r="U868" s="9"/>
      <c r="V868" s="9"/>
      <c r="W868" s="17"/>
      <c r="X868" s="9"/>
    </row>
    <row r="869" spans="2:24">
      <c r="B869" s="9">
        <f t="shared" si="56"/>
        <v>0.86200000018620648</v>
      </c>
      <c r="C869" s="9">
        <f t="shared" si="53"/>
        <v>0.10022213962909571</v>
      </c>
      <c r="D869" s="9">
        <f t="shared" si="54"/>
        <v>0.80430919559620018</v>
      </c>
      <c r="E869" s="9">
        <f t="shared" si="55"/>
        <v>0.19569080440379982</v>
      </c>
      <c r="T869" s="9"/>
      <c r="U869" s="9"/>
      <c r="V869" s="9"/>
      <c r="W869" s="17"/>
      <c r="X869" s="9"/>
    </row>
    <row r="870" spans="2:24">
      <c r="B870" s="9">
        <f t="shared" si="56"/>
        <v>0.86300000018630652</v>
      </c>
      <c r="C870" s="9">
        <f t="shared" si="53"/>
        <v>9.9958394155311422E-2</v>
      </c>
      <c r="D870" s="9">
        <f t="shared" si="54"/>
        <v>0.80659195130942174</v>
      </c>
      <c r="E870" s="9">
        <f t="shared" si="55"/>
        <v>0.19340804869057826</v>
      </c>
      <c r="T870" s="9"/>
      <c r="U870" s="9"/>
      <c r="V870" s="9"/>
      <c r="W870" s="17"/>
      <c r="X870" s="9"/>
    </row>
    <row r="871" spans="2:24">
      <c r="B871" s="9">
        <f t="shared" si="56"/>
        <v>0.86400000018640655</v>
      </c>
      <c r="C871" s="9">
        <f t="shared" si="53"/>
        <v>9.9689495640598869E-2</v>
      </c>
      <c r="D871" s="9">
        <f t="shared" si="54"/>
        <v>0.80886863311101986</v>
      </c>
      <c r="E871" s="9">
        <f t="shared" si="55"/>
        <v>0.19113136688898014</v>
      </c>
      <c r="T871" s="9"/>
      <c r="U871" s="9"/>
      <c r="V871" s="9"/>
      <c r="W871" s="17"/>
      <c r="X871" s="9"/>
    </row>
    <row r="872" spans="2:24">
      <c r="B872" s="9">
        <f t="shared" si="56"/>
        <v>0.86500000018650658</v>
      </c>
      <c r="C872" s="9">
        <f t="shared" si="53"/>
        <v>9.9415412497176642E-2</v>
      </c>
      <c r="D872" s="9">
        <f t="shared" si="54"/>
        <v>0.81113912311622438</v>
      </c>
      <c r="E872" s="9">
        <f t="shared" si="55"/>
        <v>0.18886087688377562</v>
      </c>
      <c r="T872" s="9"/>
      <c r="U872" s="9"/>
      <c r="V872" s="9"/>
      <c r="W872" s="17"/>
      <c r="X872" s="9"/>
    </row>
    <row r="873" spans="2:24">
      <c r="B873" s="9">
        <f t="shared" si="56"/>
        <v>0.86600000018660661</v>
      </c>
      <c r="C873" s="9">
        <f t="shared" si="53"/>
        <v>9.9136113032452927E-2</v>
      </c>
      <c r="D873" s="9">
        <f t="shared" si="54"/>
        <v>0.81340330271865302</v>
      </c>
      <c r="E873" s="9">
        <f t="shared" si="55"/>
        <v>0.18659669728134698</v>
      </c>
      <c r="T873" s="9"/>
      <c r="U873" s="9"/>
      <c r="V873" s="9"/>
      <c r="W873" s="17"/>
      <c r="X873" s="9"/>
    </row>
    <row r="874" spans="2:24">
      <c r="B874" s="9">
        <f t="shared" si="56"/>
        <v>0.86700000018670664</v>
      </c>
      <c r="C874" s="9">
        <f t="shared" si="53"/>
        <v>9.8851565448867459E-2</v>
      </c>
      <c r="D874" s="9">
        <f t="shared" si="54"/>
        <v>0.81566105258791766</v>
      </c>
      <c r="E874" s="9">
        <f t="shared" si="55"/>
        <v>0.18433894741208234</v>
      </c>
      <c r="T874" s="9"/>
      <c r="U874" s="9"/>
      <c r="V874" s="9"/>
      <c r="W874" s="17"/>
      <c r="X874" s="9"/>
    </row>
    <row r="875" spans="2:24">
      <c r="B875" s="9">
        <f t="shared" si="56"/>
        <v>0.86800000018680668</v>
      </c>
      <c r="C875" s="9">
        <f t="shared" si="53"/>
        <v>9.8561737843733802E-2</v>
      </c>
      <c r="D875" s="9">
        <f t="shared" si="54"/>
        <v>0.81791225266723</v>
      </c>
      <c r="E875" s="9">
        <f t="shared" si="55"/>
        <v>0.18208774733277</v>
      </c>
      <c r="T875" s="9"/>
      <c r="U875" s="9"/>
      <c r="V875" s="9"/>
      <c r="W875" s="17"/>
      <c r="X875" s="9"/>
    </row>
    <row r="876" spans="2:24">
      <c r="B876" s="9">
        <f t="shared" si="56"/>
        <v>0.86900000018690671</v>
      </c>
      <c r="C876" s="9">
        <f t="shared" si="53"/>
        <v>9.8266598209081554E-2</v>
      </c>
      <c r="D876" s="9">
        <f t="shared" si="54"/>
        <v>0.82015678217100152</v>
      </c>
      <c r="E876" s="9">
        <f t="shared" si="55"/>
        <v>0.17984321782899848</v>
      </c>
      <c r="T876" s="9"/>
      <c r="U876" s="9"/>
      <c r="V876" s="9"/>
      <c r="W876" s="17"/>
      <c r="X876" s="9"/>
    </row>
    <row r="877" spans="2:24">
      <c r="B877" s="9">
        <f t="shared" si="56"/>
        <v>0.87000000018700674</v>
      </c>
      <c r="C877" s="9">
        <f t="shared" si="53"/>
        <v>9.7966114431498247E-2</v>
      </c>
      <c r="D877" s="9">
        <f t="shared" si="54"/>
        <v>0.82239451958244036</v>
      </c>
      <c r="E877" s="9">
        <f t="shared" si="55"/>
        <v>0.17760548041755964</v>
      </c>
      <c r="T877" s="9"/>
      <c r="U877" s="9"/>
      <c r="V877" s="9"/>
      <c r="W877" s="17"/>
      <c r="X877" s="9"/>
    </row>
    <row r="878" spans="2:24">
      <c r="B878" s="9">
        <f t="shared" si="56"/>
        <v>0.87100000018710677</v>
      </c>
      <c r="C878" s="9">
        <f t="shared" si="53"/>
        <v>9.7660254291971754E-2</v>
      </c>
      <c r="D878" s="9">
        <f t="shared" si="54"/>
        <v>0.82462534265114484</v>
      </c>
      <c r="E878" s="9">
        <f t="shared" si="55"/>
        <v>0.17537465734885516</v>
      </c>
      <c r="T878" s="9"/>
      <c r="U878" s="9"/>
      <c r="V878" s="9"/>
      <c r="W878" s="17"/>
      <c r="X878" s="9"/>
    </row>
    <row r="879" spans="2:24">
      <c r="B879" s="9">
        <f t="shared" si="56"/>
        <v>0.8720000001872068</v>
      </c>
      <c r="C879" s="9">
        <f t="shared" si="53"/>
        <v>9.7348985465732396E-2</v>
      </c>
      <c r="D879" s="9">
        <f t="shared" si="54"/>
        <v>0.82684912839069347</v>
      </c>
      <c r="E879" s="9">
        <f t="shared" si="55"/>
        <v>0.17315087160930653</v>
      </c>
      <c r="T879" s="9"/>
      <c r="U879" s="9"/>
      <c r="V879" s="9"/>
      <c r="W879" s="17"/>
      <c r="X879" s="9"/>
    </row>
    <row r="880" spans="2:24">
      <c r="B880" s="9">
        <f t="shared" si="56"/>
        <v>0.87300000018730683</v>
      </c>
      <c r="C880" s="9">
        <f t="shared" si="53"/>
        <v>9.7032275522094966E-2</v>
      </c>
      <c r="D880" s="9">
        <f t="shared" si="54"/>
        <v>0.82906575307622998</v>
      </c>
      <c r="E880" s="9">
        <f t="shared" si="55"/>
        <v>0.17093424692377002</v>
      </c>
      <c r="T880" s="9"/>
      <c r="U880" s="9"/>
      <c r="V880" s="9"/>
      <c r="W880" s="17"/>
      <c r="X880" s="9"/>
    </row>
    <row r="881" spans="2:24">
      <c r="B881" s="9">
        <f t="shared" si="56"/>
        <v>0.87400000018740687</v>
      </c>
      <c r="C881" s="9">
        <f t="shared" si="53"/>
        <v>9.6710091924300967E-2</v>
      </c>
      <c r="D881" s="9">
        <f t="shared" si="54"/>
        <v>0.8312750922420481</v>
      </c>
      <c r="E881" s="9">
        <f t="shared" si="55"/>
        <v>0.1687249077579519</v>
      </c>
      <c r="T881" s="9"/>
      <c r="U881" s="9"/>
      <c r="V881" s="9"/>
      <c r="W881" s="17"/>
      <c r="X881" s="9"/>
    </row>
    <row r="882" spans="2:24">
      <c r="B882" s="9">
        <f t="shared" si="56"/>
        <v>0.8750000001875069</v>
      </c>
      <c r="C882" s="9">
        <f t="shared" si="53"/>
        <v>9.6382402029360853E-2</v>
      </c>
      <c r="D882" s="9">
        <f t="shared" si="54"/>
        <v>0.83347702067916796</v>
      </c>
      <c r="E882" s="9">
        <f t="shared" si="55"/>
        <v>0.16652297932083204</v>
      </c>
      <c r="T882" s="9"/>
      <c r="U882" s="9"/>
      <c r="V882" s="9"/>
      <c r="W882" s="17"/>
      <c r="X882" s="9"/>
    </row>
    <row r="883" spans="2:24">
      <c r="B883" s="9">
        <f t="shared" si="56"/>
        <v>0.87600000018760693</v>
      </c>
      <c r="C883" s="9">
        <f t="shared" si="53"/>
        <v>9.6049173087896053E-2</v>
      </c>
      <c r="D883" s="9">
        <f t="shared" si="54"/>
        <v>0.83567141243291343</v>
      </c>
      <c r="E883" s="9">
        <f t="shared" si="55"/>
        <v>0.16432858756708657</v>
      </c>
      <c r="T883" s="9"/>
      <c r="U883" s="9"/>
      <c r="V883" s="9"/>
      <c r="W883" s="17"/>
      <c r="X883" s="9"/>
    </row>
    <row r="884" spans="2:24">
      <c r="B884" s="9">
        <f t="shared" si="56"/>
        <v>0.87700000018770696</v>
      </c>
      <c r="C884" s="9">
        <f t="shared" si="53"/>
        <v>9.5710372243981087E-2</v>
      </c>
      <c r="D884" s="9">
        <f t="shared" si="54"/>
        <v>0.83785814080048304</v>
      </c>
      <c r="E884" s="9">
        <f t="shared" si="55"/>
        <v>0.16214185919951696</v>
      </c>
      <c r="T884" s="9"/>
      <c r="U884" s="9"/>
      <c r="V884" s="9"/>
      <c r="W884" s="17"/>
      <c r="X884" s="9"/>
    </row>
    <row r="885" spans="2:24">
      <c r="B885" s="9">
        <f t="shared" si="56"/>
        <v>0.87800000018780699</v>
      </c>
      <c r="C885" s="9">
        <f t="shared" si="53"/>
        <v>9.5365966534985927E-2</v>
      </c>
      <c r="D885" s="9">
        <f t="shared" si="54"/>
        <v>0.84003707832851826</v>
      </c>
      <c r="E885" s="9">
        <f t="shared" si="55"/>
        <v>0.15996292167148174</v>
      </c>
      <c r="T885" s="9"/>
      <c r="U885" s="9"/>
      <c r="V885" s="9"/>
      <c r="W885" s="17"/>
      <c r="X885" s="9"/>
    </row>
    <row r="886" spans="2:24">
      <c r="B886" s="9">
        <f t="shared" si="56"/>
        <v>0.87900000018790703</v>
      </c>
      <c r="C886" s="9">
        <f t="shared" si="53"/>
        <v>9.5015922891417873E-2</v>
      </c>
      <c r="D886" s="9">
        <f t="shared" si="54"/>
        <v>0.84220809681066777</v>
      </c>
      <c r="E886" s="9">
        <f t="shared" si="55"/>
        <v>0.15779190318933223</v>
      </c>
      <c r="T886" s="9"/>
      <c r="U886" s="9"/>
      <c r="V886" s="9"/>
      <c r="W886" s="17"/>
      <c r="X886" s="9"/>
    </row>
    <row r="887" spans="2:24">
      <c r="B887" s="9">
        <f t="shared" si="56"/>
        <v>0.88000000018800706</v>
      </c>
      <c r="C887" s="9">
        <f t="shared" si="53"/>
        <v>9.4660208136763999E-2</v>
      </c>
      <c r="D887" s="9">
        <f t="shared" si="54"/>
        <v>0.84437106728514921</v>
      </c>
      <c r="E887" s="9">
        <f t="shared" si="55"/>
        <v>0.15562893271485079</v>
      </c>
      <c r="T887" s="9"/>
      <c r="U887" s="9"/>
      <c r="V887" s="9"/>
      <c r="W887" s="17"/>
      <c r="X887" s="9"/>
    </row>
    <row r="888" spans="2:24">
      <c r="B888" s="9">
        <f t="shared" si="56"/>
        <v>0.88100000018810709</v>
      </c>
      <c r="C888" s="9">
        <f t="shared" si="53"/>
        <v>9.4298788987333057E-2</v>
      </c>
      <c r="D888" s="9">
        <f t="shared" si="54"/>
        <v>0.84652586003230645</v>
      </c>
      <c r="E888" s="9">
        <f t="shared" si="55"/>
        <v>0.15347413996769355</v>
      </c>
      <c r="T888" s="9"/>
      <c r="U888" s="9"/>
      <c r="V888" s="9"/>
      <c r="W888" s="17"/>
      <c r="X888" s="9"/>
    </row>
    <row r="889" spans="2:24">
      <c r="B889" s="9">
        <f t="shared" si="56"/>
        <v>0.88200000018820712</v>
      </c>
      <c r="C889" s="9">
        <f t="shared" si="53"/>
        <v>9.3931632052097827E-2</v>
      </c>
      <c r="D889" s="9">
        <f t="shared" si="54"/>
        <v>0.84867234457216179</v>
      </c>
      <c r="E889" s="9">
        <f t="shared" si="55"/>
        <v>0.15132765542783821</v>
      </c>
      <c r="T889" s="9"/>
      <c r="U889" s="9"/>
      <c r="V889" s="9"/>
      <c r="W889" s="17"/>
      <c r="X889" s="9"/>
    </row>
    <row r="890" spans="2:24">
      <c r="B890" s="9">
        <f t="shared" si="56"/>
        <v>0.88300000018830715</v>
      </c>
      <c r="C890" s="9">
        <f t="shared" si="53"/>
        <v>9.3558703832537005E-2</v>
      </c>
      <c r="D890" s="9">
        <f t="shared" si="54"/>
        <v>0.85081038966196887</v>
      </c>
      <c r="E890" s="9">
        <f t="shared" si="55"/>
        <v>0.14918961033803113</v>
      </c>
      <c r="T890" s="9"/>
      <c r="U890" s="9"/>
      <c r="V890" s="9"/>
      <c r="W890" s="17"/>
      <c r="X890" s="9"/>
    </row>
    <row r="891" spans="2:24">
      <c r="B891" s="9">
        <f t="shared" si="56"/>
        <v>0.88400000018840719</v>
      </c>
      <c r="C891" s="9">
        <f t="shared" si="53"/>
        <v>9.3179970722477704E-2</v>
      </c>
      <c r="D891" s="9">
        <f t="shared" si="54"/>
        <v>0.85293986329375715</v>
      </c>
      <c r="E891" s="9">
        <f t="shared" si="55"/>
        <v>0.14706013670624285</v>
      </c>
      <c r="T891" s="9"/>
      <c r="U891" s="9"/>
      <c r="V891" s="9"/>
      <c r="W891" s="17"/>
      <c r="X891" s="9"/>
    </row>
    <row r="892" spans="2:24">
      <c r="B892" s="9">
        <f t="shared" si="56"/>
        <v>0.88500000018850722</v>
      </c>
      <c r="C892" s="9">
        <f t="shared" si="53"/>
        <v>9.2795399007937374E-2</v>
      </c>
      <c r="D892" s="9">
        <f t="shared" si="54"/>
        <v>0.85506063269187527</v>
      </c>
      <c r="E892" s="9">
        <f t="shared" si="55"/>
        <v>0.14493936730812473</v>
      </c>
      <c r="T892" s="9"/>
      <c r="U892" s="9"/>
      <c r="V892" s="9"/>
      <c r="W892" s="17"/>
      <c r="X892" s="9"/>
    </row>
    <row r="893" spans="2:24">
      <c r="B893" s="9">
        <f t="shared" si="56"/>
        <v>0.88600000018860725</v>
      </c>
      <c r="C893" s="9">
        <f t="shared" si="53"/>
        <v>9.2404954866965885E-2</v>
      </c>
      <c r="D893" s="9">
        <f t="shared" si="54"/>
        <v>0.85717256431053102</v>
      </c>
      <c r="E893" s="9">
        <f t="shared" si="55"/>
        <v>0.14282743568946898</v>
      </c>
      <c r="T893" s="9"/>
      <c r="U893" s="9"/>
      <c r="V893" s="9"/>
      <c r="W893" s="17"/>
      <c r="X893" s="9"/>
    </row>
    <row r="894" spans="2:24">
      <c r="B894" s="9">
        <f t="shared" si="56"/>
        <v>0.88700000018870728</v>
      </c>
      <c r="C894" s="9">
        <f t="shared" si="53"/>
        <v>9.2008604369488045E-2</v>
      </c>
      <c r="D894" s="9">
        <f t="shared" si="54"/>
        <v>0.85927552383132699</v>
      </c>
      <c r="E894" s="9">
        <f t="shared" si="55"/>
        <v>0.14072447616867301</v>
      </c>
      <c r="T894" s="9"/>
      <c r="U894" s="9"/>
      <c r="V894" s="9"/>
      <c r="W894" s="17"/>
      <c r="X894" s="9"/>
    </row>
    <row r="895" spans="2:24">
      <c r="B895" s="9">
        <f t="shared" si="56"/>
        <v>0.88800000018880731</v>
      </c>
      <c r="C895" s="9">
        <f t="shared" si="53"/>
        <v>9.1606313477145304E-2</v>
      </c>
      <c r="D895" s="9">
        <f t="shared" si="54"/>
        <v>0.86136937616079212</v>
      </c>
      <c r="E895" s="9">
        <f t="shared" si="55"/>
        <v>0.13863062383920788</v>
      </c>
      <c r="T895" s="9"/>
      <c r="U895" s="9"/>
      <c r="V895" s="9"/>
      <c r="W895" s="17"/>
      <c r="X895" s="9"/>
    </row>
    <row r="896" spans="2:24">
      <c r="B896" s="9">
        <f t="shared" si="56"/>
        <v>0.88900000018890735</v>
      </c>
      <c r="C896" s="9">
        <f t="shared" si="53"/>
        <v>9.1198048043138191E-2</v>
      </c>
      <c r="D896" s="9">
        <f t="shared" si="54"/>
        <v>0.86345398542791107</v>
      </c>
      <c r="E896" s="9">
        <f t="shared" si="55"/>
        <v>0.13654601457208893</v>
      </c>
      <c r="T896" s="9"/>
      <c r="U896" s="9"/>
      <c r="V896" s="9"/>
      <c r="W896" s="17"/>
      <c r="X896" s="9"/>
    </row>
    <row r="897" spans="2:24">
      <c r="B897" s="9">
        <f t="shared" si="56"/>
        <v>0.89000000018900738</v>
      </c>
      <c r="C897" s="9">
        <f t="shared" si="53"/>
        <v>9.0783773812068383E-2</v>
      </c>
      <c r="D897" s="9">
        <f t="shared" si="54"/>
        <v>0.86552921498164892</v>
      </c>
      <c r="E897" s="9">
        <f t="shared" si="55"/>
        <v>0.13447078501835108</v>
      </c>
      <c r="T897" s="9"/>
      <c r="U897" s="9"/>
      <c r="V897" s="9"/>
      <c r="W897" s="17"/>
      <c r="X897" s="9"/>
    </row>
    <row r="898" spans="2:24">
      <c r="B898" s="9">
        <f t="shared" si="56"/>
        <v>0.89100000018910741</v>
      </c>
      <c r="C898" s="9">
        <f t="shared" si="53"/>
        <v>9.0363456419780885E-2</v>
      </c>
      <c r="D898" s="9">
        <f t="shared" si="54"/>
        <v>0.8675949273884721</v>
      </c>
      <c r="E898" s="9">
        <f t="shared" si="55"/>
        <v>0.1324050726115279</v>
      </c>
      <c r="T898" s="9"/>
      <c r="U898" s="9"/>
      <c r="V898" s="9"/>
      <c r="W898" s="17"/>
      <c r="X898" s="9"/>
    </row>
    <row r="899" spans="2:24">
      <c r="B899" s="9">
        <f t="shared" si="56"/>
        <v>0.89200000018920744</v>
      </c>
      <c r="C899" s="9">
        <f t="shared" si="53"/>
        <v>8.9937061393206161E-2</v>
      </c>
      <c r="D899" s="9">
        <f t="shared" si="54"/>
        <v>0.86965098442986721</v>
      </c>
      <c r="E899" s="9">
        <f t="shared" si="55"/>
        <v>0.13034901557013279</v>
      </c>
      <c r="T899" s="9"/>
      <c r="U899" s="9"/>
      <c r="V899" s="9"/>
      <c r="W899" s="17"/>
      <c r="X899" s="9"/>
    </row>
    <row r="900" spans="2:24">
      <c r="B900" s="9">
        <f t="shared" si="56"/>
        <v>0.89300000018930747</v>
      </c>
      <c r="C900" s="9">
        <f t="shared" si="53"/>
        <v>8.950455415020224E-2</v>
      </c>
      <c r="D900" s="9">
        <f t="shared" si="54"/>
        <v>0.87169724709985408</v>
      </c>
      <c r="E900" s="9">
        <f t="shared" si="55"/>
        <v>0.12830275290014592</v>
      </c>
      <c r="T900" s="9"/>
      <c r="U900" s="9"/>
      <c r="V900" s="9"/>
      <c r="W900" s="17"/>
      <c r="X900" s="9"/>
    </row>
    <row r="901" spans="2:24">
      <c r="B901" s="9">
        <f t="shared" si="56"/>
        <v>0.89400000018940751</v>
      </c>
      <c r="C901" s="9">
        <f t="shared" si="53"/>
        <v>8.9065899999396944E-2</v>
      </c>
      <c r="D901" s="9">
        <f t="shared" si="54"/>
        <v>0.87373357560249709</v>
      </c>
      <c r="E901" s="9">
        <f t="shared" si="55"/>
        <v>0.12626642439750291</v>
      </c>
      <c r="T901" s="9"/>
      <c r="U901" s="9"/>
      <c r="V901" s="9"/>
      <c r="W901" s="17"/>
      <c r="X901" s="9"/>
    </row>
    <row r="902" spans="2:24">
      <c r="B902" s="9">
        <f t="shared" si="56"/>
        <v>0.89500000018950754</v>
      </c>
      <c r="C902" s="9">
        <f t="shared" si="53"/>
        <v>8.8621064140030098E-2</v>
      </c>
      <c r="D902" s="9">
        <f t="shared" si="54"/>
        <v>0.87575982934941221</v>
      </c>
      <c r="E902" s="9">
        <f t="shared" si="55"/>
        <v>0.12424017065058779</v>
      </c>
      <c r="T902" s="9"/>
      <c r="U902" s="9"/>
      <c r="V902" s="9"/>
      <c r="W902" s="17"/>
      <c r="X902" s="9"/>
    </row>
    <row r="903" spans="2:24">
      <c r="B903" s="9">
        <f t="shared" si="56"/>
        <v>0.89600000018960757</v>
      </c>
      <c r="C903" s="9">
        <f t="shared" si="53"/>
        <v>8.8170011661795444E-2</v>
      </c>
      <c r="D903" s="9">
        <f t="shared" si="54"/>
        <v>0.87777586695726961</v>
      </c>
      <c r="E903" s="9">
        <f t="shared" si="55"/>
        <v>0.12222413304273039</v>
      </c>
      <c r="T903" s="9"/>
      <c r="U903" s="9"/>
      <c r="V903" s="9"/>
      <c r="W903" s="17"/>
      <c r="X903" s="9"/>
    </row>
    <row r="904" spans="2:24">
      <c r="B904" s="9">
        <f t="shared" si="56"/>
        <v>0.8970000001897076</v>
      </c>
      <c r="C904" s="9">
        <f t="shared" ref="C904:C967" si="57">IFERROR((B904^($B$3-1)*(1-B904)^($B$4-1))*(EXP(GAMMALN($B$3+$B$4)/(EXP(GAMMALN($B$3))*EXP(GAMMALN($B$4))))),0)</f>
        <v>8.771270754468305E-2</v>
      </c>
      <c r="D904" s="9">
        <f t="shared" ref="D904:D967" si="58">BETADIST(B904,$B$3,$B$4)</f>
        <v>0.87978154624529437</v>
      </c>
      <c r="E904" s="9">
        <f t="shared" ref="E904:E967" si="59">1-D904</f>
        <v>0.12021845375470563</v>
      </c>
      <c r="T904" s="9"/>
      <c r="U904" s="9"/>
      <c r="V904" s="9"/>
      <c r="W904" s="17"/>
      <c r="X904" s="9"/>
    </row>
    <row r="905" spans="2:24">
      <c r="B905" s="9">
        <f t="shared" ref="B905:B968" si="60">B904+($B$7+$B$1007)/1000</f>
        <v>0.89800000018980763</v>
      </c>
      <c r="C905" s="9">
        <f t="shared" si="57"/>
        <v>8.7249116658821346E-2</v>
      </c>
      <c r="D905" s="9">
        <f t="shared" si="58"/>
        <v>0.88177672423276199</v>
      </c>
      <c r="E905" s="9">
        <f t="shared" si="59"/>
        <v>0.11822327576723801</v>
      </c>
      <c r="T905" s="9"/>
      <c r="U905" s="9"/>
      <c r="V905" s="9"/>
      <c r="W905" s="17"/>
      <c r="X905" s="9"/>
    </row>
    <row r="906" spans="2:24">
      <c r="B906" s="9">
        <f t="shared" si="60"/>
        <v>0.89900000018990767</v>
      </c>
      <c r="C906" s="9">
        <f t="shared" si="57"/>
        <v>8.6779203764319301E-2</v>
      </c>
      <c r="D906" s="9">
        <f t="shared" si="58"/>
        <v>0.88376125713649167</v>
      </c>
      <c r="E906" s="9">
        <f t="shared" si="59"/>
        <v>0.11623874286350833</v>
      </c>
      <c r="T906" s="9"/>
      <c r="U906" s="9"/>
      <c r="V906" s="9"/>
      <c r="W906" s="17"/>
      <c r="X906" s="9"/>
    </row>
    <row r="907" spans="2:24">
      <c r="B907" s="9">
        <f t="shared" si="60"/>
        <v>0.9000000001900077</v>
      </c>
      <c r="C907" s="9">
        <f t="shared" si="57"/>
        <v>8.6302933511108501E-2</v>
      </c>
      <c r="D907" s="9">
        <f t="shared" si="58"/>
        <v>0.88573500036833464</v>
      </c>
      <c r="E907" s="9">
        <f t="shared" si="59"/>
        <v>0.11426499963166536</v>
      </c>
      <c r="T907" s="9"/>
      <c r="U907" s="9"/>
      <c r="V907" s="9"/>
      <c r="W907" s="17"/>
      <c r="X907" s="9"/>
    </row>
    <row r="908" spans="2:24">
      <c r="B908" s="9">
        <f t="shared" si="60"/>
        <v>0.90100000019010773</v>
      </c>
      <c r="C908" s="9">
        <f t="shared" si="57"/>
        <v>8.5820270438785498E-2</v>
      </c>
      <c r="D908" s="9">
        <f t="shared" si="58"/>
        <v>0.88769780853265967</v>
      </c>
      <c r="E908" s="9">
        <f t="shared" si="59"/>
        <v>0.11230219146734033</v>
      </c>
      <c r="T908" s="9"/>
      <c r="U908" s="9"/>
      <c r="V908" s="9"/>
      <c r="W908" s="17"/>
      <c r="X908" s="9"/>
    </row>
    <row r="909" spans="2:24">
      <c r="B909" s="9">
        <f t="shared" si="60"/>
        <v>0.90200000019020776</v>
      </c>
      <c r="C909" s="9">
        <f t="shared" si="57"/>
        <v>8.5331178976453745E-2</v>
      </c>
      <c r="D909" s="9">
        <f t="shared" si="58"/>
        <v>0.8896495354238354</v>
      </c>
      <c r="E909" s="9">
        <f t="shared" si="59"/>
        <v>0.1103504645761646</v>
      </c>
      <c r="T909" s="9"/>
      <c r="U909" s="9"/>
      <c r="V909" s="9"/>
      <c r="W909" s="17"/>
      <c r="X909" s="9"/>
    </row>
    <row r="910" spans="2:24">
      <c r="B910" s="9">
        <f t="shared" si="60"/>
        <v>0.90300000019030779</v>
      </c>
      <c r="C910" s="9">
        <f t="shared" si="57"/>
        <v>8.4835623442565788E-2</v>
      </c>
      <c r="D910" s="9">
        <f t="shared" si="58"/>
        <v>0.89159003402370773</v>
      </c>
      <c r="E910" s="9">
        <f t="shared" si="59"/>
        <v>0.10840996597629227</v>
      </c>
      <c r="T910" s="9"/>
      <c r="U910" s="9"/>
      <c r="V910" s="9"/>
      <c r="W910" s="17"/>
      <c r="X910" s="9"/>
    </row>
    <row r="911" spans="2:24">
      <c r="B911" s="9">
        <f t="shared" si="60"/>
        <v>0.90400000019040783</v>
      </c>
      <c r="C911" s="9">
        <f t="shared" si="57"/>
        <v>8.4333568044765578E-2</v>
      </c>
      <c r="D911" s="9">
        <f t="shared" si="58"/>
        <v>0.8935191564990751</v>
      </c>
      <c r="E911" s="9">
        <f t="shared" si="59"/>
        <v>0.1064808435009249</v>
      </c>
      <c r="T911" s="9"/>
      <c r="U911" s="9"/>
      <c r="V911" s="9"/>
      <c r="W911" s="17"/>
      <c r="X911" s="9"/>
    </row>
    <row r="912" spans="2:24">
      <c r="B912" s="9">
        <f t="shared" si="60"/>
        <v>0.90500000019050786</v>
      </c>
      <c r="C912" s="9">
        <f t="shared" si="57"/>
        <v>8.3824976879730465E-2</v>
      </c>
      <c r="D912" s="9">
        <f t="shared" si="58"/>
        <v>0.89543675419915947</v>
      </c>
      <c r="E912" s="9">
        <f t="shared" si="59"/>
        <v>0.10456324580084053</v>
      </c>
      <c r="T912" s="9"/>
      <c r="U912" s="9"/>
      <c r="V912" s="9"/>
      <c r="W912" s="17"/>
      <c r="X912" s="9"/>
    </row>
    <row r="913" spans="2:24">
      <c r="B913" s="9">
        <f t="shared" si="60"/>
        <v>0.90600000019060789</v>
      </c>
      <c r="C913" s="9">
        <f t="shared" si="57"/>
        <v>8.3309813933013399E-2</v>
      </c>
      <c r="D913" s="9">
        <f t="shared" si="58"/>
        <v>0.89734267765307285</v>
      </c>
      <c r="E913" s="9">
        <f t="shared" si="59"/>
        <v>0.10265732234692715</v>
      </c>
      <c r="T913" s="9"/>
      <c r="U913" s="9"/>
      <c r="V913" s="9"/>
      <c r="W913" s="17"/>
      <c r="X913" s="9"/>
    </row>
    <row r="914" spans="2:24">
      <c r="B914" s="9">
        <f t="shared" si="60"/>
        <v>0.90700000019070792</v>
      </c>
      <c r="C914" s="9">
        <f t="shared" si="57"/>
        <v>8.2788043078885043E-2</v>
      </c>
      <c r="D914" s="9">
        <f t="shared" si="58"/>
        <v>0.89923677656728196</v>
      </c>
      <c r="E914" s="9">
        <f t="shared" si="59"/>
        <v>0.10076322343271804</v>
      </c>
      <c r="T914" s="9"/>
      <c r="U914" s="9"/>
      <c r="V914" s="9"/>
      <c r="W914" s="17"/>
      <c r="X914" s="9"/>
    </row>
    <row r="915" spans="2:24">
      <c r="B915" s="9">
        <f t="shared" si="60"/>
        <v>0.90800000019080795</v>
      </c>
      <c r="C915" s="9">
        <f t="shared" si="57"/>
        <v>8.2259628080176089E-2</v>
      </c>
      <c r="D915" s="9">
        <f t="shared" si="58"/>
        <v>0.9011188998230687</v>
      </c>
      <c r="E915" s="9">
        <f t="shared" si="59"/>
        <v>9.8881100176931302E-2</v>
      </c>
      <c r="T915" s="9"/>
      <c r="U915" s="9"/>
      <c r="V915" s="9"/>
      <c r="W915" s="17"/>
      <c r="X915" s="9"/>
    </row>
    <row r="916" spans="2:24">
      <c r="B916" s="9">
        <f t="shared" si="60"/>
        <v>0.90900000019090799</v>
      </c>
      <c r="C916" s="9">
        <f t="shared" si="57"/>
        <v>8.1724532588119139E-2</v>
      </c>
      <c r="D916" s="9">
        <f t="shared" si="58"/>
        <v>0.90298889547398509</v>
      </c>
      <c r="E916" s="9">
        <f t="shared" si="59"/>
        <v>9.7011104526014913E-2</v>
      </c>
      <c r="T916" s="9"/>
      <c r="U916" s="9"/>
      <c r="V916" s="9"/>
      <c r="W916" s="17"/>
      <c r="X916" s="9"/>
    </row>
    <row r="917" spans="2:24">
      <c r="B917" s="9">
        <f t="shared" si="60"/>
        <v>0.91000000019100802</v>
      </c>
      <c r="C917" s="9">
        <f t="shared" si="57"/>
        <v>8.1182720142191078E-2</v>
      </c>
      <c r="D917" s="9">
        <f t="shared" si="58"/>
        <v>0.90484661074330863</v>
      </c>
      <c r="E917" s="9">
        <f t="shared" si="59"/>
        <v>9.5153389256691367E-2</v>
      </c>
      <c r="T917" s="9"/>
      <c r="U917" s="9"/>
      <c r="V917" s="9"/>
      <c r="W917" s="17"/>
      <c r="X917" s="9"/>
    </row>
    <row r="918" spans="2:24">
      <c r="B918" s="9">
        <f t="shared" si="60"/>
        <v>0.91100000019110805</v>
      </c>
      <c r="C918" s="9">
        <f t="shared" si="57"/>
        <v>8.0634154169955174E-2</v>
      </c>
      <c r="D918" s="9">
        <f t="shared" si="58"/>
        <v>0.90669189202148948</v>
      </c>
      <c r="E918" s="9">
        <f t="shared" si="59"/>
        <v>9.3308107978510524E-2</v>
      </c>
      <c r="T918" s="9"/>
      <c r="U918" s="9"/>
      <c r="V918" s="9"/>
      <c r="W918" s="17"/>
      <c r="X918" s="9"/>
    </row>
    <row r="919" spans="2:24">
      <c r="B919" s="9">
        <f t="shared" si="60"/>
        <v>0.91200000019120808</v>
      </c>
      <c r="C919" s="9">
        <f t="shared" si="57"/>
        <v>8.0078797986903219E-2</v>
      </c>
      <c r="D919" s="9">
        <f t="shared" si="58"/>
        <v>0.90852458486359788</v>
      </c>
      <c r="E919" s="9">
        <f t="shared" si="59"/>
        <v>9.1475415136402116E-2</v>
      </c>
      <c r="T919" s="9"/>
      <c r="U919" s="9"/>
      <c r="V919" s="9"/>
      <c r="W919" s="17"/>
      <c r="X919" s="9"/>
    </row>
    <row r="920" spans="2:24">
      <c r="B920" s="9">
        <f t="shared" si="60"/>
        <v>0.91300000019130811</v>
      </c>
      <c r="C920" s="9">
        <f t="shared" si="57"/>
        <v>7.9516614796297611E-2</v>
      </c>
      <c r="D920" s="9">
        <f t="shared" si="58"/>
        <v>0.91034453398676551</v>
      </c>
      <c r="E920" s="9">
        <f t="shared" si="59"/>
        <v>8.9655466013234486E-2</v>
      </c>
      <c r="T920" s="9"/>
      <c r="U920" s="9"/>
      <c r="V920" s="9"/>
      <c r="W920" s="17"/>
      <c r="X920" s="9"/>
    </row>
    <row r="921" spans="2:24">
      <c r="B921" s="9">
        <f t="shared" si="60"/>
        <v>0.91400000019140815</v>
      </c>
      <c r="C921" s="9">
        <f t="shared" si="57"/>
        <v>7.894756768901362E-2</v>
      </c>
      <c r="D921" s="9">
        <f t="shared" si="58"/>
        <v>0.91215158326762413</v>
      </c>
      <c r="E921" s="9">
        <f t="shared" si="59"/>
        <v>8.7848416732375867E-2</v>
      </c>
      <c r="T921" s="9"/>
      <c r="U921" s="9"/>
      <c r="V921" s="9"/>
      <c r="W921" s="17"/>
      <c r="X921" s="9"/>
    </row>
    <row r="922" spans="2:24">
      <c r="B922" s="9">
        <f t="shared" si="60"/>
        <v>0.91500000019150818</v>
      </c>
      <c r="C922" s="9">
        <f t="shared" si="57"/>
        <v>7.837161964338149E-2</v>
      </c>
      <c r="D922" s="9">
        <f t="shared" si="58"/>
        <v>0.91394557573974078</v>
      </c>
      <c r="E922" s="9">
        <f t="shared" si="59"/>
        <v>8.6054424260259221E-2</v>
      </c>
      <c r="T922" s="9"/>
      <c r="U922" s="9"/>
      <c r="V922" s="9"/>
      <c r="W922" s="17"/>
      <c r="X922" s="9"/>
    </row>
    <row r="923" spans="2:24">
      <c r="B923" s="9">
        <f t="shared" si="60"/>
        <v>0.91600000019160821</v>
      </c>
      <c r="C923" s="9">
        <f t="shared" si="57"/>
        <v>7.7788733525028547E-2</v>
      </c>
      <c r="D923" s="9">
        <f t="shared" si="58"/>
        <v>0.91572635359104948</v>
      </c>
      <c r="E923" s="9">
        <f t="shared" si="59"/>
        <v>8.427364640895052E-2</v>
      </c>
      <c r="T923" s="9"/>
      <c r="U923" s="9"/>
      <c r="V923" s="9"/>
      <c r="W923" s="17"/>
      <c r="X923" s="9"/>
    </row>
    <row r="924" spans="2:24">
      <c r="B924" s="9">
        <f t="shared" si="60"/>
        <v>0.91700000019170824</v>
      </c>
      <c r="C924" s="9">
        <f t="shared" si="57"/>
        <v>7.7198872086721479E-2</v>
      </c>
      <c r="D924" s="9">
        <f t="shared" si="58"/>
        <v>0.91749375816127832</v>
      </c>
      <c r="E924" s="9">
        <f t="shared" si="59"/>
        <v>8.2506241838721683E-2</v>
      </c>
      <c r="T924" s="9"/>
      <c r="U924" s="9"/>
      <c r="V924" s="9"/>
      <c r="W924" s="17"/>
      <c r="X924" s="9"/>
    </row>
    <row r="925" spans="2:24">
      <c r="B925" s="9">
        <f t="shared" si="60"/>
        <v>0.91800000019180827</v>
      </c>
      <c r="C925" s="9">
        <f t="shared" si="57"/>
        <v>7.660199796820838E-2</v>
      </c>
      <c r="D925" s="9">
        <f t="shared" si="58"/>
        <v>0.91924762993937403</v>
      </c>
      <c r="E925" s="9">
        <f t="shared" si="59"/>
        <v>8.0752370060625966E-2</v>
      </c>
      <c r="T925" s="9"/>
      <c r="U925" s="9"/>
      <c r="V925" s="9"/>
      <c r="W925" s="17"/>
      <c r="X925" s="9"/>
    </row>
    <row r="926" spans="2:24">
      <c r="B926" s="9">
        <f t="shared" si="60"/>
        <v>0.91900000019190831</v>
      </c>
      <c r="C926" s="9">
        <f t="shared" si="57"/>
        <v>7.5998073696060889E-2</v>
      </c>
      <c r="D926" s="9">
        <f t="shared" si="58"/>
        <v>0.92098780856092255</v>
      </c>
      <c r="E926" s="9">
        <f t="shared" si="59"/>
        <v>7.901219143907745E-2</v>
      </c>
      <c r="T926" s="9"/>
      <c r="U926" s="9"/>
      <c r="V926" s="9"/>
      <c r="W926" s="17"/>
      <c r="X926" s="9"/>
    </row>
    <row r="927" spans="2:24">
      <c r="B927" s="9">
        <f t="shared" si="60"/>
        <v>0.92000000019200834</v>
      </c>
      <c r="C927" s="9">
        <f t="shared" si="57"/>
        <v>7.5387061683516415E-2</v>
      </c>
      <c r="D927" s="9">
        <f t="shared" si="58"/>
        <v>0.92271413280556625</v>
      </c>
      <c r="E927" s="9">
        <f t="shared" si="59"/>
        <v>7.7285867194433755E-2</v>
      </c>
      <c r="T927" s="9"/>
      <c r="U927" s="9"/>
      <c r="V927" s="9"/>
      <c r="W927" s="17"/>
      <c r="X927" s="9"/>
    </row>
    <row r="928" spans="2:24">
      <c r="B928" s="9">
        <f t="shared" si="60"/>
        <v>0.92100000019210837</v>
      </c>
      <c r="C928" s="9">
        <f t="shared" si="57"/>
        <v>7.4768924230320263E-2</v>
      </c>
      <c r="D928" s="9">
        <f t="shared" si="58"/>
        <v>0.92442644059441692</v>
      </c>
      <c r="E928" s="9">
        <f t="shared" si="59"/>
        <v>7.5573559405583079E-2</v>
      </c>
      <c r="T928" s="9"/>
      <c r="U928" s="9"/>
      <c r="V928" s="9"/>
      <c r="W928" s="17"/>
      <c r="X928" s="9"/>
    </row>
    <row r="929" spans="2:24">
      <c r="B929" s="9">
        <f t="shared" si="60"/>
        <v>0.9220000001922084</v>
      </c>
      <c r="C929" s="9">
        <f t="shared" si="57"/>
        <v>7.4143623522567814E-2</v>
      </c>
      <c r="D929" s="9">
        <f t="shared" si="58"/>
        <v>0.92612456898746609</v>
      </c>
      <c r="E929" s="9">
        <f t="shared" si="59"/>
        <v>7.387543101253391E-2</v>
      </c>
      <c r="T929" s="9"/>
      <c r="U929" s="9"/>
      <c r="V929" s="9"/>
      <c r="W929" s="17"/>
      <c r="X929" s="9"/>
    </row>
    <row r="930" spans="2:24">
      <c r="B930" s="9">
        <f t="shared" si="60"/>
        <v>0.92300000019230843</v>
      </c>
      <c r="C930" s="9">
        <f t="shared" si="57"/>
        <v>7.3511121632546583E-2</v>
      </c>
      <c r="D930" s="9">
        <f t="shared" si="58"/>
        <v>0.92780835418099039</v>
      </c>
      <c r="E930" s="9">
        <f t="shared" si="59"/>
        <v>7.2191645819009609E-2</v>
      </c>
      <c r="T930" s="9"/>
      <c r="U930" s="9"/>
      <c r="V930" s="9"/>
      <c r="W930" s="17"/>
      <c r="X930" s="9"/>
    </row>
    <row r="931" spans="2:24">
      <c r="B931" s="9">
        <f t="shared" si="60"/>
        <v>0.92400000019240847</v>
      </c>
      <c r="C931" s="9">
        <f t="shared" si="57"/>
        <v>7.2871380518578471E-2</v>
      </c>
      <c r="D931" s="9">
        <f t="shared" si="58"/>
        <v>0.92947763150495499</v>
      </c>
      <c r="E931" s="9">
        <f t="shared" si="59"/>
        <v>7.0522368495045007E-2</v>
      </c>
      <c r="T931" s="9"/>
      <c r="U931" s="9"/>
      <c r="V931" s="9"/>
      <c r="W931" s="17"/>
      <c r="X931" s="9"/>
    </row>
    <row r="932" spans="2:24">
      <c r="B932" s="9">
        <f t="shared" si="60"/>
        <v>0.9250000001925085</v>
      </c>
      <c r="C932" s="9">
        <f t="shared" si="57"/>
        <v>7.2224362024861891E-2</v>
      </c>
      <c r="D932" s="9">
        <f t="shared" si="58"/>
        <v>0.93113223542041224</v>
      </c>
      <c r="E932" s="9">
        <f t="shared" si="59"/>
        <v>6.8867764579587765E-2</v>
      </c>
      <c r="T932" s="9"/>
      <c r="U932" s="9"/>
      <c r="V932" s="9"/>
      <c r="W932" s="17"/>
      <c r="X932" s="9"/>
    </row>
    <row r="933" spans="2:24">
      <c r="B933" s="9">
        <f t="shared" si="60"/>
        <v>0.92600000019260853</v>
      </c>
      <c r="C933" s="9">
        <f t="shared" si="57"/>
        <v>7.1570027881313919E-2</v>
      </c>
      <c r="D933" s="9">
        <f t="shared" si="58"/>
        <v>0.93277199951689715</v>
      </c>
      <c r="E933" s="9">
        <f t="shared" si="59"/>
        <v>6.7228000483102845E-2</v>
      </c>
      <c r="T933" s="9"/>
      <c r="U933" s="9"/>
      <c r="V933" s="9"/>
      <c r="W933" s="17"/>
      <c r="X933" s="9"/>
    </row>
    <row r="934" spans="2:24">
      <c r="B934" s="9">
        <f t="shared" si="60"/>
        <v>0.92700000019270856</v>
      </c>
      <c r="C934" s="9">
        <f t="shared" si="57"/>
        <v>7.0908339703412399E-2</v>
      </c>
      <c r="D934" s="9">
        <f t="shared" si="58"/>
        <v>0.9343967565098189</v>
      </c>
      <c r="E934" s="9">
        <f t="shared" si="59"/>
        <v>6.5603243490181096E-2</v>
      </c>
      <c r="T934" s="9"/>
      <c r="U934" s="9"/>
      <c r="V934" s="9"/>
      <c r="W934" s="17"/>
      <c r="X934" s="9"/>
    </row>
    <row r="935" spans="2:24">
      <c r="B935" s="9">
        <f t="shared" si="60"/>
        <v>0.92800000019280859</v>
      </c>
      <c r="C935" s="9">
        <f t="shared" si="57"/>
        <v>7.02392589920382E-2</v>
      </c>
      <c r="D935" s="9">
        <f t="shared" si="58"/>
        <v>0.93600633823784962</v>
      </c>
      <c r="E935" s="9">
        <f t="shared" si="59"/>
        <v>6.3993661762150378E-2</v>
      </c>
      <c r="T935" s="9"/>
      <c r="U935" s="9"/>
      <c r="V935" s="9"/>
      <c r="W935" s="17"/>
      <c r="X935" s="9"/>
    </row>
    <row r="936" spans="2:24">
      <c r="B936" s="9">
        <f t="shared" si="60"/>
        <v>0.92900000019290863</v>
      </c>
      <c r="C936" s="9">
        <f t="shared" si="57"/>
        <v>6.9562747133317254E-2</v>
      </c>
      <c r="D936" s="9">
        <f t="shared" si="58"/>
        <v>0.93760057566030841</v>
      </c>
      <c r="E936" s="9">
        <f t="shared" si="59"/>
        <v>6.2399424339691589E-2</v>
      </c>
      <c r="T936" s="9"/>
      <c r="U936" s="9"/>
      <c r="V936" s="9"/>
      <c r="W936" s="17"/>
      <c r="X936" s="9"/>
    </row>
    <row r="937" spans="2:24">
      <c r="B937" s="9">
        <f t="shared" si="60"/>
        <v>0.93000000019300866</v>
      </c>
      <c r="C937" s="9">
        <f t="shared" si="57"/>
        <v>6.8878765398462771E-2</v>
      </c>
      <c r="D937" s="9">
        <f t="shared" si="58"/>
        <v>0.93917929885454277</v>
      </c>
      <c r="E937" s="9">
        <f t="shared" si="59"/>
        <v>6.0820701145457234E-2</v>
      </c>
      <c r="T937" s="9"/>
      <c r="U937" s="9"/>
      <c r="V937" s="9"/>
      <c r="W937" s="17"/>
      <c r="X937" s="9"/>
    </row>
    <row r="938" spans="2:24">
      <c r="B938" s="9">
        <f t="shared" si="60"/>
        <v>0.93100000019310869</v>
      </c>
      <c r="C938" s="9">
        <f t="shared" si="57"/>
        <v>6.818727494361744E-2</v>
      </c>
      <c r="D938" s="9">
        <f t="shared" si="58"/>
        <v>0.94074233701330545</v>
      </c>
      <c r="E938" s="9">
        <f t="shared" si="59"/>
        <v>5.9257662986694548E-2</v>
      </c>
      <c r="T938" s="9"/>
      <c r="U938" s="9"/>
      <c r="V938" s="9"/>
      <c r="W938" s="17"/>
      <c r="X938" s="9"/>
    </row>
    <row r="939" spans="2:24">
      <c r="B939" s="9">
        <f t="shared" si="60"/>
        <v>0.93200000019320872</v>
      </c>
      <c r="C939" s="9">
        <f t="shared" si="57"/>
        <v>6.7488236809695443E-2</v>
      </c>
      <c r="D939" s="9">
        <f t="shared" si="58"/>
        <v>0.94228951844212916</v>
      </c>
      <c r="E939" s="9">
        <f t="shared" si="59"/>
        <v>5.7710481557870841E-2</v>
      </c>
      <c r="T939" s="9"/>
      <c r="U939" s="9"/>
      <c r="V939" s="9"/>
      <c r="W939" s="17"/>
      <c r="X939" s="9"/>
    </row>
    <row r="940" spans="2:24">
      <c r="B940" s="9">
        <f t="shared" si="60"/>
        <v>0.93300000019330875</v>
      </c>
      <c r="C940" s="9">
        <f t="shared" si="57"/>
        <v>6.6781611922224704E-2</v>
      </c>
      <c r="D940" s="9">
        <f t="shared" si="58"/>
        <v>0.94382067055669561</v>
      </c>
      <c r="E940" s="9">
        <f t="shared" si="59"/>
        <v>5.6179329443304393E-2</v>
      </c>
      <c r="T940" s="9"/>
      <c r="U940" s="9"/>
      <c r="V940" s="9"/>
      <c r="W940" s="17"/>
      <c r="X940" s="9"/>
    </row>
    <row r="941" spans="2:24">
      <c r="B941" s="9">
        <f t="shared" si="60"/>
        <v>0.93400000019340879</v>
      </c>
      <c r="C941" s="9">
        <f t="shared" si="57"/>
        <v>6.6067361091189117E-2</v>
      </c>
      <c r="D941" s="9">
        <f t="shared" si="58"/>
        <v>0.94533561988020309</v>
      </c>
      <c r="E941" s="9">
        <f t="shared" si="59"/>
        <v>5.4664380119796907E-2</v>
      </c>
      <c r="T941" s="9"/>
      <c r="U941" s="9"/>
      <c r="V941" s="9"/>
      <c r="W941" s="17"/>
      <c r="X941" s="9"/>
    </row>
    <row r="942" spans="2:24">
      <c r="B942" s="9">
        <f t="shared" si="60"/>
        <v>0.93500000019350882</v>
      </c>
      <c r="C942" s="9">
        <f t="shared" si="57"/>
        <v>6.5345445010870473E-2</v>
      </c>
      <c r="D942" s="9">
        <f t="shared" si="58"/>
        <v>0.94683419204072916</v>
      </c>
      <c r="E942" s="9">
        <f t="shared" si="59"/>
        <v>5.3165807959270839E-2</v>
      </c>
      <c r="T942" s="9"/>
      <c r="U942" s="9"/>
      <c r="V942" s="9"/>
      <c r="W942" s="17"/>
      <c r="X942" s="9"/>
    </row>
    <row r="943" spans="2:24">
      <c r="B943" s="9">
        <f t="shared" si="60"/>
        <v>0.93600000019360885</v>
      </c>
      <c r="C943" s="9">
        <f t="shared" si="57"/>
        <v>6.4615824259690868E-2</v>
      </c>
      <c r="D943" s="9">
        <f t="shared" si="58"/>
        <v>0.94831621176858971</v>
      </c>
      <c r="E943" s="9">
        <f t="shared" si="59"/>
        <v>5.1683788231410288E-2</v>
      </c>
      <c r="T943" s="9"/>
      <c r="U943" s="9"/>
      <c r="V943" s="9"/>
      <c r="W943" s="17"/>
      <c r="X943" s="9"/>
    </row>
    <row r="944" spans="2:24">
      <c r="B944" s="9">
        <f t="shared" si="60"/>
        <v>0.93700000019370888</v>
      </c>
      <c r="C944" s="9">
        <f t="shared" si="57"/>
        <v>6.3878459300054646E-2</v>
      </c>
      <c r="D944" s="9">
        <f t="shared" si="58"/>
        <v>0.94978150289369512</v>
      </c>
      <c r="E944" s="9">
        <f t="shared" si="59"/>
        <v>5.0218497106304882E-2</v>
      </c>
      <c r="T944" s="9"/>
      <c r="U944" s="9"/>
      <c r="V944" s="9"/>
      <c r="W944" s="17"/>
      <c r="X944" s="9"/>
    </row>
    <row r="945" spans="2:24">
      <c r="B945" s="9">
        <f t="shared" si="60"/>
        <v>0.93800000019380891</v>
      </c>
      <c r="C945" s="9">
        <f t="shared" si="57"/>
        <v>6.3133310478190707E-2</v>
      </c>
      <c r="D945" s="9">
        <f t="shared" si="58"/>
        <v>0.95122988834290256</v>
      </c>
      <c r="E945" s="9">
        <f t="shared" si="59"/>
        <v>4.8770111657097437E-2</v>
      </c>
      <c r="T945" s="9"/>
      <c r="U945" s="9"/>
      <c r="V945" s="9"/>
      <c r="W945" s="17"/>
      <c r="X945" s="9"/>
    </row>
    <row r="946" spans="2:24">
      <c r="B946" s="9">
        <f t="shared" si="60"/>
        <v>0.93900000019390895</v>
      </c>
      <c r="C946" s="9">
        <f t="shared" si="57"/>
        <v>6.2380338023994564E-2</v>
      </c>
      <c r="D946" s="9">
        <f t="shared" si="58"/>
        <v>0.95266119013736406</v>
      </c>
      <c r="E946" s="9">
        <f t="shared" si="59"/>
        <v>4.7338809862635944E-2</v>
      </c>
      <c r="T946" s="9"/>
      <c r="U946" s="9"/>
      <c r="V946" s="9"/>
      <c r="W946" s="17"/>
      <c r="X946" s="9"/>
    </row>
    <row r="947" spans="2:24">
      <c r="B947" s="9">
        <f t="shared" si="60"/>
        <v>0.94000000019400898</v>
      </c>
      <c r="C947" s="9">
        <f t="shared" si="57"/>
        <v>6.1619502050870523E-2</v>
      </c>
      <c r="D947" s="9">
        <f t="shared" si="58"/>
        <v>0.95407522938987221</v>
      </c>
      <c r="E947" s="9">
        <f t="shared" si="59"/>
        <v>4.5924770610127785E-2</v>
      </c>
      <c r="T947" s="9"/>
      <c r="U947" s="9"/>
      <c r="V947" s="9"/>
      <c r="W947" s="17"/>
      <c r="X947" s="9"/>
    </row>
    <row r="948" spans="2:24">
      <c r="B948" s="9">
        <f t="shared" si="60"/>
        <v>0.94100000019410901</v>
      </c>
      <c r="C948" s="9">
        <f t="shared" si="57"/>
        <v>6.0850762555573881E-2</v>
      </c>
      <c r="D948" s="9">
        <f t="shared" si="58"/>
        <v>0.95547182630220107</v>
      </c>
      <c r="E948" s="9">
        <f t="shared" si="59"/>
        <v>4.4528173697798934E-2</v>
      </c>
      <c r="T948" s="9"/>
      <c r="U948" s="9"/>
      <c r="V948" s="9"/>
      <c r="W948" s="17"/>
      <c r="X948" s="9"/>
    </row>
    <row r="949" spans="2:24">
      <c r="B949" s="9">
        <f t="shared" si="60"/>
        <v>0.94200000019420904</v>
      </c>
      <c r="C949" s="9">
        <f t="shared" si="57"/>
        <v>6.0074079418052963E-2</v>
      </c>
      <c r="D949" s="9">
        <f t="shared" si="58"/>
        <v>0.95685080016244395</v>
      </c>
      <c r="E949" s="9">
        <f t="shared" si="59"/>
        <v>4.3149199837556051E-2</v>
      </c>
      <c r="T949" s="9"/>
      <c r="U949" s="9"/>
      <c r="V949" s="9"/>
      <c r="W949" s="17"/>
      <c r="X949" s="9"/>
    </row>
    <row r="950" spans="2:24">
      <c r="B950" s="9">
        <f t="shared" si="60"/>
        <v>0.94300000019430907</v>
      </c>
      <c r="C950" s="9">
        <f t="shared" si="57"/>
        <v>5.9289412401291444E-2</v>
      </c>
      <c r="D950" s="9">
        <f t="shared" si="58"/>
        <v>0.95821196934234798</v>
      </c>
      <c r="E950" s="9">
        <f t="shared" si="59"/>
        <v>4.178803065765202E-2</v>
      </c>
      <c r="T950" s="9"/>
      <c r="U950" s="9"/>
      <c r="V950" s="9"/>
      <c r="W950" s="17"/>
      <c r="X950" s="9"/>
    </row>
    <row r="951" spans="2:24">
      <c r="B951" s="9">
        <f t="shared" si="60"/>
        <v>0.94400000019440911</v>
      </c>
      <c r="C951" s="9">
        <f t="shared" si="57"/>
        <v>5.8496721151150337E-2</v>
      </c>
      <c r="D951" s="9">
        <f t="shared" si="58"/>
        <v>0.9595551512946443</v>
      </c>
      <c r="E951" s="9">
        <f t="shared" si="59"/>
        <v>4.0444848705355696E-2</v>
      </c>
      <c r="T951" s="9"/>
      <c r="U951" s="9"/>
      <c r="V951" s="9"/>
      <c r="W951" s="17"/>
      <c r="X951" s="9"/>
    </row>
    <row r="952" spans="2:24">
      <c r="B952" s="9">
        <f t="shared" si="60"/>
        <v>0.94500000019450914</v>
      </c>
      <c r="C952" s="9">
        <f t="shared" si="57"/>
        <v>5.769596519621021E-2</v>
      </c>
      <c r="D952" s="9">
        <f t="shared" si="58"/>
        <v>0.96088016255037545</v>
      </c>
      <c r="E952" s="9">
        <f t="shared" si="59"/>
        <v>3.911983744962455E-2</v>
      </c>
      <c r="T952" s="9"/>
      <c r="U952" s="9"/>
      <c r="V952" s="9"/>
      <c r="W952" s="17"/>
      <c r="X952" s="9"/>
    </row>
    <row r="953" spans="2:24">
      <c r="B953" s="9">
        <f t="shared" si="60"/>
        <v>0.94600000019460917</v>
      </c>
      <c r="C953" s="9">
        <f t="shared" si="57"/>
        <v>5.6887103947613434E-2</v>
      </c>
      <c r="D953" s="9">
        <f t="shared" si="58"/>
        <v>0.96218681871621847</v>
      </c>
      <c r="E953" s="9">
        <f t="shared" si="59"/>
        <v>3.7813181283781527E-2</v>
      </c>
      <c r="T953" s="9"/>
      <c r="U953" s="9"/>
      <c r="V953" s="9"/>
      <c r="W953" s="17"/>
      <c r="X953" s="9"/>
    </row>
    <row r="954" spans="2:24">
      <c r="B954" s="9">
        <f t="shared" si="60"/>
        <v>0.9470000001947092</v>
      </c>
      <c r="C954" s="9">
        <f t="shared" si="57"/>
        <v>5.6070096698906155E-2</v>
      </c>
      <c r="D954" s="9">
        <f t="shared" si="58"/>
        <v>0.96347493447180466</v>
      </c>
      <c r="E954" s="9">
        <f t="shared" si="59"/>
        <v>3.6525065528195344E-2</v>
      </c>
      <c r="T954" s="9"/>
      <c r="U954" s="9"/>
      <c r="V954" s="9"/>
      <c r="W954" s="17"/>
      <c r="X954" s="9"/>
    </row>
    <row r="955" spans="2:24">
      <c r="B955" s="9">
        <f t="shared" si="60"/>
        <v>0.94800000019480923</v>
      </c>
      <c r="C955" s="9">
        <f t="shared" si="57"/>
        <v>5.5244902625880554E-2</v>
      </c>
      <c r="D955" s="9">
        <f t="shared" si="58"/>
        <v>0.96474432356703621</v>
      </c>
      <c r="E955" s="9">
        <f t="shared" si="59"/>
        <v>3.525567643296379E-2</v>
      </c>
      <c r="T955" s="9"/>
      <c r="U955" s="9"/>
      <c r="V955" s="9"/>
      <c r="W955" s="17"/>
      <c r="X955" s="9"/>
    </row>
    <row r="956" spans="2:24">
      <c r="B956" s="9">
        <f t="shared" si="60"/>
        <v>0.94900000019490927</v>
      </c>
      <c r="C956" s="9">
        <f t="shared" si="57"/>
        <v>5.4411480786417041E-2</v>
      </c>
      <c r="D956" s="9">
        <f t="shared" si="58"/>
        <v>0.96599479881939831</v>
      </c>
      <c r="E956" s="9">
        <f t="shared" si="59"/>
        <v>3.4005201180601685E-2</v>
      </c>
      <c r="T956" s="9"/>
      <c r="U956" s="9"/>
      <c r="V956" s="9"/>
      <c r="W956" s="17"/>
      <c r="X956" s="9"/>
    </row>
    <row r="957" spans="2:24">
      <c r="B957" s="9">
        <f t="shared" si="60"/>
        <v>0.9500000001950093</v>
      </c>
      <c r="C957" s="9">
        <f t="shared" si="57"/>
        <v>5.356979012032629E-2</v>
      </c>
      <c r="D957" s="9">
        <f t="shared" si="58"/>
        <v>0.96722617211126849</v>
      </c>
      <c r="E957" s="9">
        <f t="shared" si="59"/>
        <v>3.277382788873151E-2</v>
      </c>
      <c r="T957" s="9"/>
      <c r="U957" s="9"/>
      <c r="V957" s="9"/>
      <c r="W957" s="17"/>
      <c r="X957" s="9"/>
    </row>
    <row r="958" spans="2:24">
      <c r="B958" s="9">
        <f t="shared" si="60"/>
        <v>0.95100000019510933</v>
      </c>
      <c r="C958" s="9">
        <f t="shared" si="57"/>
        <v>5.2719789449191472E-2</v>
      </c>
      <c r="D958" s="9">
        <f t="shared" si="58"/>
        <v>0.96843825438722164</v>
      </c>
      <c r="E958" s="9">
        <f t="shared" si="59"/>
        <v>3.1561745612778358E-2</v>
      </c>
      <c r="T958" s="9"/>
      <c r="U958" s="9"/>
      <c r="V958" s="9"/>
      <c r="W958" s="17"/>
      <c r="X958" s="9"/>
    </row>
    <row r="959" spans="2:24">
      <c r="B959" s="9">
        <f t="shared" si="60"/>
        <v>0.95200000019520936</v>
      </c>
      <c r="C959" s="9">
        <f t="shared" si="57"/>
        <v>5.1861437476210401E-2</v>
      </c>
      <c r="D959" s="9">
        <f t="shared" si="58"/>
        <v>0.96963085565133222</v>
      </c>
      <c r="E959" s="9">
        <f t="shared" si="59"/>
        <v>3.0369144348667776E-2</v>
      </c>
      <c r="T959" s="9"/>
      <c r="U959" s="9"/>
      <c r="V959" s="9"/>
      <c r="W959" s="17"/>
      <c r="X959" s="9"/>
    </row>
    <row r="960" spans="2:24">
      <c r="B960" s="9">
        <f t="shared" si="60"/>
        <v>0.95300000019530939</v>
      </c>
      <c r="C960" s="9">
        <f t="shared" si="57"/>
        <v>5.0994692786037681E-2</v>
      </c>
      <c r="D960" s="9">
        <f t="shared" si="58"/>
        <v>0.97080378496447239</v>
      </c>
      <c r="E960" s="9">
        <f t="shared" si="59"/>
        <v>2.9196215035527606E-2</v>
      </c>
      <c r="T960" s="9"/>
      <c r="U960" s="9"/>
      <c r="V960" s="9"/>
      <c r="W960" s="17"/>
      <c r="X960" s="9"/>
    </row>
    <row r="961" spans="2:24">
      <c r="B961" s="9">
        <f t="shared" si="60"/>
        <v>0.95400000019540943</v>
      </c>
      <c r="C961" s="9">
        <f t="shared" si="57"/>
        <v>5.0119513844626838E-2</v>
      </c>
      <c r="D961" s="9">
        <f t="shared" si="58"/>
        <v>0.97195685044160629</v>
      </c>
      <c r="E961" s="9">
        <f t="shared" si="59"/>
        <v>2.804314955839371E-2</v>
      </c>
      <c r="T961" s="9"/>
      <c r="U961" s="9"/>
      <c r="V961" s="9"/>
      <c r="W961" s="17"/>
      <c r="X961" s="9"/>
    </row>
    <row r="962" spans="2:24">
      <c r="B962" s="9">
        <f t="shared" si="60"/>
        <v>0.95500000019550946</v>
      </c>
      <c r="C962" s="9">
        <f t="shared" si="57"/>
        <v>4.9235858999072464E-2</v>
      </c>
      <c r="D962" s="9">
        <f t="shared" si="58"/>
        <v>0.97308985924908142</v>
      </c>
      <c r="E962" s="9">
        <f t="shared" si="59"/>
        <v>2.6910140750918576E-2</v>
      </c>
      <c r="T962" s="9"/>
      <c r="U962" s="9"/>
      <c r="V962" s="9"/>
      <c r="W962" s="17"/>
      <c r="X962" s="9"/>
    </row>
    <row r="963" spans="2:24">
      <c r="B963" s="9">
        <f t="shared" si="60"/>
        <v>0.95600000019560949</v>
      </c>
      <c r="C963" s="9">
        <f t="shared" si="57"/>
        <v>4.8343686477452449E-2</v>
      </c>
      <c r="D963" s="9">
        <f t="shared" si="58"/>
        <v>0.97420261760191584</v>
      </c>
      <c r="E963" s="9">
        <f t="shared" si="59"/>
        <v>2.5797382398084157E-2</v>
      </c>
      <c r="T963" s="9"/>
      <c r="U963" s="9"/>
      <c r="V963" s="9"/>
      <c r="W963" s="17"/>
      <c r="X963" s="9"/>
    </row>
    <row r="964" spans="2:24">
      <c r="B964" s="9">
        <f t="shared" si="60"/>
        <v>0.95700000019570952</v>
      </c>
      <c r="C964" s="9">
        <f t="shared" si="57"/>
        <v>4.744295438867005E-2</v>
      </c>
      <c r="D964" s="9">
        <f t="shared" si="58"/>
        <v>0.97529493076108187</v>
      </c>
      <c r="E964" s="9">
        <f t="shared" si="59"/>
        <v>2.4705069238918131E-2</v>
      </c>
      <c r="T964" s="9"/>
      <c r="U964" s="9"/>
      <c r="V964" s="9"/>
      <c r="W964" s="17"/>
      <c r="X964" s="9"/>
    </row>
    <row r="965" spans="2:24">
      <c r="B965" s="9">
        <f t="shared" si="60"/>
        <v>0.95800000019580955</v>
      </c>
      <c r="C965" s="9">
        <f t="shared" si="57"/>
        <v>4.6533620722296061E-2</v>
      </c>
      <c r="D965" s="9">
        <f t="shared" si="58"/>
        <v>0.97636660303078671</v>
      </c>
      <c r="E965" s="9">
        <f t="shared" si="59"/>
        <v>2.3633396969213294E-2</v>
      </c>
      <c r="T965" s="9"/>
      <c r="U965" s="9"/>
      <c r="V965" s="9"/>
      <c r="W965" s="17"/>
      <c r="X965" s="9"/>
    </row>
    <row r="966" spans="2:24">
      <c r="B966" s="9">
        <f t="shared" si="60"/>
        <v>0.95900000019590959</v>
      </c>
      <c r="C966" s="9">
        <f t="shared" si="57"/>
        <v>4.5615643348410985E-2</v>
      </c>
      <c r="D966" s="9">
        <f t="shared" si="58"/>
        <v>0.97741743775574841</v>
      </c>
      <c r="E966" s="9">
        <f t="shared" si="59"/>
        <v>2.2582562244251592E-2</v>
      </c>
      <c r="T966" s="9"/>
      <c r="U966" s="9"/>
      <c r="V966" s="9"/>
      <c r="W966" s="17"/>
      <c r="X966" s="9"/>
    </row>
    <row r="967" spans="2:24">
      <c r="B967" s="9">
        <f t="shared" si="60"/>
        <v>0.96000000019600962</v>
      </c>
      <c r="C967" s="9">
        <f t="shared" si="57"/>
        <v>4.4688980017447193E-2</v>
      </c>
      <c r="D967" s="9">
        <f t="shared" si="58"/>
        <v>0.97844723731846961</v>
      </c>
      <c r="E967" s="9">
        <f t="shared" si="59"/>
        <v>2.1552762681530391E-2</v>
      </c>
      <c r="T967" s="9"/>
      <c r="U967" s="9"/>
      <c r="V967" s="9"/>
      <c r="W967" s="17"/>
      <c r="X967" s="9"/>
    </row>
    <row r="968" spans="2:24">
      <c r="B968" s="9">
        <f t="shared" si="60"/>
        <v>0.96100000019610965</v>
      </c>
      <c r="C968" s="9">
        <f t="shared" ref="C968:C1007" si="61">IFERROR((B968^($B$3-1)*(1-B968)^($B$4-1))*(EXP(GAMMALN($B$3+$B$4)/(EXP(GAMMALN($B$3))*EXP(GAMMALN($B$4))))),0)</f>
        <v>4.375358836003105E-2</v>
      </c>
      <c r="D968" s="9">
        <f t="shared" ref="D968:D1007" si="62">BETADIST(B968,$B$3,$B$4)</f>
        <v>0.97945580313650615</v>
      </c>
      <c r="E968" s="9">
        <f t="shared" ref="E968:E1007" si="63">1-D968</f>
        <v>2.0544196863493847E-2</v>
      </c>
      <c r="T968" s="9"/>
      <c r="U968" s="9"/>
      <c r="V968" s="9"/>
      <c r="W968" s="17"/>
      <c r="X968" s="9"/>
    </row>
    <row r="969" spans="2:24">
      <c r="B969" s="9">
        <f t="shared" ref="B969:B1006" si="64">B968+($B$7+$B$1007)/1000</f>
        <v>0.96200000019620968</v>
      </c>
      <c r="C969" s="9">
        <f t="shared" si="61"/>
        <v>4.2809425886825084E-2</v>
      </c>
      <c r="D969" s="9">
        <f t="shared" si="62"/>
        <v>0.98044293565973362</v>
      </c>
      <c r="E969" s="9">
        <f t="shared" si="63"/>
        <v>1.9557064340266384E-2</v>
      </c>
      <c r="T969" s="9"/>
      <c r="U969" s="9"/>
      <c r="V969" s="9"/>
      <c r="W969" s="17"/>
      <c r="X969" s="9"/>
    </row>
    <row r="970" spans="2:24">
      <c r="B970" s="9">
        <f t="shared" si="64"/>
        <v>0.96300000019630971</v>
      </c>
      <c r="C970" s="9">
        <f t="shared" si="61"/>
        <v>4.1856449988370154E-2</v>
      </c>
      <c r="D970" s="9">
        <f t="shared" si="62"/>
        <v>0.98140843436760905</v>
      </c>
      <c r="E970" s="9">
        <f t="shared" si="63"/>
        <v>1.859156563239095E-2</v>
      </c>
      <c r="T970" s="9"/>
      <c r="U970" s="9"/>
      <c r="V970" s="9"/>
      <c r="W970" s="17"/>
      <c r="X970" s="9"/>
    </row>
    <row r="971" spans="2:24">
      <c r="B971" s="9">
        <f t="shared" si="64"/>
        <v>0.96400000019640975</v>
      </c>
      <c r="C971" s="9">
        <f t="shared" si="61"/>
        <v>4.0894617934927532E-2</v>
      </c>
      <c r="D971" s="9">
        <f t="shared" si="62"/>
        <v>0.98235209776642951</v>
      </c>
      <c r="E971" s="9">
        <f t="shared" si="63"/>
        <v>1.7647902233570489E-2</v>
      </c>
      <c r="T971" s="9"/>
      <c r="U971" s="9"/>
      <c r="V971" s="9"/>
      <c r="W971" s="17"/>
      <c r="X971" s="9"/>
    </row>
    <row r="972" spans="2:24">
      <c r="B972" s="9">
        <f t="shared" si="64"/>
        <v>0.96500000019650978</v>
      </c>
      <c r="C972" s="9">
        <f t="shared" si="61"/>
        <v>3.9923886876321174E-2</v>
      </c>
      <c r="D972" s="9">
        <f t="shared" si="62"/>
        <v>0.98327372338658769</v>
      </c>
      <c r="E972" s="9">
        <f t="shared" si="63"/>
        <v>1.6726276613412305E-2</v>
      </c>
      <c r="T972" s="9"/>
      <c r="U972" s="9"/>
      <c r="V972" s="9"/>
      <c r="W972" s="17"/>
      <c r="X972" s="9"/>
    </row>
    <row r="973" spans="2:24">
      <c r="B973" s="9">
        <f t="shared" si="64"/>
        <v>0.96600000019660981</v>
      </c>
      <c r="C973" s="9">
        <f t="shared" si="61"/>
        <v>3.8944213841779748E-2</v>
      </c>
      <c r="D973" s="9">
        <f t="shared" si="62"/>
        <v>0.98417310777930733</v>
      </c>
      <c r="E973" s="9">
        <f t="shared" si="63"/>
        <v>1.5826892220692668E-2</v>
      </c>
      <c r="T973" s="9"/>
      <c r="U973" s="9"/>
      <c r="V973" s="9"/>
      <c r="W973" s="17"/>
      <c r="X973" s="9"/>
    </row>
    <row r="974" spans="2:24">
      <c r="B974" s="9">
        <f t="shared" si="64"/>
        <v>0.96700000019670984</v>
      </c>
      <c r="C974" s="9">
        <f t="shared" si="61"/>
        <v>3.7955555739778907E-2</v>
      </c>
      <c r="D974" s="9">
        <f t="shared" si="62"/>
        <v>0.98505004651606298</v>
      </c>
      <c r="E974" s="9">
        <f t="shared" si="63"/>
        <v>1.4949953483937017E-2</v>
      </c>
      <c r="T974" s="9"/>
      <c r="U974" s="9"/>
      <c r="V974" s="9"/>
      <c r="W974" s="17"/>
      <c r="X974" s="9"/>
    </row>
    <row r="975" spans="2:24">
      <c r="B975" s="9">
        <f t="shared" si="64"/>
        <v>0.96800000019680987</v>
      </c>
      <c r="C975" s="9">
        <f t="shared" si="61"/>
        <v>3.6957869357883325E-2</v>
      </c>
      <c r="D975" s="9">
        <f t="shared" si="62"/>
        <v>0.98590433418237911</v>
      </c>
      <c r="E975" s="9">
        <f t="shared" si="63"/>
        <v>1.4095665817620895E-2</v>
      </c>
      <c r="T975" s="9"/>
      <c r="U975" s="9"/>
      <c r="V975" s="9"/>
      <c r="W975" s="17"/>
      <c r="X975" s="9"/>
    </row>
    <row r="976" spans="2:24">
      <c r="B976" s="9">
        <f t="shared" si="64"/>
        <v>0.96900000019690991</v>
      </c>
      <c r="C976" s="9">
        <f t="shared" si="61"/>
        <v>3.5951111362588932E-2</v>
      </c>
      <c r="D976" s="9">
        <f t="shared" si="62"/>
        <v>0.98673576437751076</v>
      </c>
      <c r="E976" s="9">
        <f t="shared" si="63"/>
        <v>1.326423562248924E-2</v>
      </c>
      <c r="T976" s="9"/>
      <c r="U976" s="9"/>
      <c r="V976" s="9"/>
      <c r="W976" s="17"/>
      <c r="X976" s="9"/>
    </row>
    <row r="977" spans="2:24">
      <c r="B977" s="9">
        <f t="shared" si="64"/>
        <v>0.97000000019700994</v>
      </c>
      <c r="C977" s="9">
        <f t="shared" si="61"/>
        <v>3.4935238299165047E-2</v>
      </c>
      <c r="D977" s="9">
        <f t="shared" si="62"/>
        <v>0.98754412971102856</v>
      </c>
      <c r="E977" s="9">
        <f t="shared" si="63"/>
        <v>1.2455870288971438E-2</v>
      </c>
      <c r="T977" s="9"/>
      <c r="U977" s="9"/>
      <c r="V977" s="9"/>
      <c r="W977" s="17"/>
      <c r="X977" s="9"/>
    </row>
    <row r="978" spans="2:24">
      <c r="B978" s="9">
        <f t="shared" si="64"/>
        <v>0.97100000019710997</v>
      </c>
      <c r="C978" s="9">
        <f t="shared" si="61"/>
        <v>3.3910206591496517E-2</v>
      </c>
      <c r="D978" s="9">
        <f t="shared" si="62"/>
        <v>0.98832922180005212</v>
      </c>
      <c r="E978" s="9">
        <f t="shared" si="63"/>
        <v>1.1670778199947884E-2</v>
      </c>
      <c r="T978" s="9"/>
      <c r="U978" s="9"/>
      <c r="V978" s="9"/>
      <c r="W978" s="17"/>
      <c r="X978" s="9"/>
    </row>
    <row r="979" spans="2:24">
      <c r="B979" s="9">
        <f t="shared" si="64"/>
        <v>0.97200000019721</v>
      </c>
      <c r="C979" s="9">
        <f t="shared" si="61"/>
        <v>3.2875972541925862E-2</v>
      </c>
      <c r="D979" s="9">
        <f t="shared" si="62"/>
        <v>0.98909083126648001</v>
      </c>
      <c r="E979" s="9">
        <f t="shared" si="63"/>
        <v>1.0909168733519992E-2</v>
      </c>
      <c r="T979" s="9"/>
      <c r="U979" s="9"/>
      <c r="V979" s="9"/>
      <c r="W979" s="17"/>
      <c r="X979" s="9"/>
    </row>
    <row r="980" spans="2:24">
      <c r="B980" s="9">
        <f t="shared" si="64"/>
        <v>0.97300000019731003</v>
      </c>
      <c r="C980" s="9">
        <f t="shared" si="61"/>
        <v>3.1832492331095461E-2</v>
      </c>
      <c r="D980" s="9">
        <f t="shared" si="62"/>
        <v>0.98982874773421636</v>
      </c>
      <c r="E980" s="9">
        <f t="shared" si="63"/>
        <v>1.0171252265783637E-2</v>
      </c>
      <c r="T980" s="9"/>
      <c r="U980" s="9"/>
      <c r="V980" s="9"/>
      <c r="W980" s="17"/>
      <c r="X980" s="9"/>
    </row>
    <row r="981" spans="2:24">
      <c r="B981" s="9">
        <f t="shared" si="64"/>
        <v>0.97400000019741007</v>
      </c>
      <c r="C981" s="9">
        <f t="shared" si="61"/>
        <v>3.0779722017789685E-2</v>
      </c>
      <c r="D981" s="9">
        <f t="shared" si="62"/>
        <v>0.99054275982639295</v>
      </c>
      <c r="E981" s="9">
        <f t="shared" si="63"/>
        <v>9.457240173607051E-3</v>
      </c>
      <c r="T981" s="9"/>
      <c r="U981" s="9"/>
      <c r="V981" s="9"/>
      <c r="W981" s="17"/>
      <c r="X981" s="9"/>
    </row>
    <row r="982" spans="2:24">
      <c r="B982" s="9">
        <f t="shared" si="64"/>
        <v>0.9750000001975101</v>
      </c>
      <c r="C982" s="9">
        <f t="shared" si="61"/>
        <v>2.9717617538777049E-2</v>
      </c>
      <c r="D982" s="9">
        <f t="shared" si="62"/>
        <v>0.99123265516258829</v>
      </c>
      <c r="E982" s="9">
        <f t="shared" si="63"/>
        <v>8.7673448374117058E-3</v>
      </c>
      <c r="T982" s="9"/>
      <c r="U982" s="9"/>
      <c r="V982" s="9"/>
      <c r="W982" s="17"/>
      <c r="X982" s="9"/>
    </row>
    <row r="983" spans="2:24">
      <c r="B983" s="9">
        <f t="shared" si="64"/>
        <v>0.97600000019761013</v>
      </c>
      <c r="C983" s="9">
        <f t="shared" si="61"/>
        <v>2.8646134708652377E-2</v>
      </c>
      <c r="D983" s="9">
        <f t="shared" si="62"/>
        <v>0.99189822035604369</v>
      </c>
      <c r="E983" s="9">
        <f t="shared" si="63"/>
        <v>8.1017796439563083E-3</v>
      </c>
      <c r="T983" s="9"/>
      <c r="U983" s="9"/>
      <c r="V983" s="9"/>
      <c r="W983" s="17"/>
      <c r="X983" s="9"/>
    </row>
    <row r="984" spans="2:24">
      <c r="B984" s="9">
        <f t="shared" si="64"/>
        <v>0.97700000019771016</v>
      </c>
      <c r="C984" s="9">
        <f t="shared" si="61"/>
        <v>2.7565229219678924E-2</v>
      </c>
      <c r="D984" s="9">
        <f t="shared" si="62"/>
        <v>0.99253924101087421</v>
      </c>
      <c r="E984" s="9">
        <f t="shared" si="63"/>
        <v>7.4607589891257931E-3</v>
      </c>
      <c r="T984" s="9"/>
      <c r="U984" s="9"/>
      <c r="V984" s="9"/>
      <c r="W984" s="17"/>
      <c r="X984" s="9"/>
    </row>
    <row r="985" spans="2:24">
      <c r="B985" s="9">
        <f t="shared" si="64"/>
        <v>0.97800000019781019</v>
      </c>
      <c r="C985" s="9">
        <f t="shared" si="61"/>
        <v>2.6474856641630566E-2</v>
      </c>
      <c r="D985" s="9">
        <f t="shared" si="62"/>
        <v>0.9931555017192778</v>
      </c>
      <c r="E985" s="9">
        <f t="shared" si="63"/>
        <v>6.8444982807221999E-3</v>
      </c>
      <c r="T985" s="9"/>
      <c r="U985" s="9"/>
      <c r="V985" s="9"/>
      <c r="W985" s="17"/>
      <c r="X985" s="9"/>
    </row>
    <row r="986" spans="2:24">
      <c r="B986" s="9">
        <f t="shared" si="64"/>
        <v>0.97900000019791023</v>
      </c>
      <c r="C986" s="9">
        <f t="shared" si="61"/>
        <v>2.5374972421633939E-2</v>
      </c>
      <c r="D986" s="9">
        <f t="shared" si="62"/>
        <v>0.99374678605873923</v>
      </c>
      <c r="E986" s="9">
        <f t="shared" si="63"/>
        <v>6.2532139412607712E-3</v>
      </c>
      <c r="T986" s="9"/>
      <c r="U986" s="9"/>
      <c r="V986" s="9"/>
      <c r="W986" s="17"/>
      <c r="X986" s="9"/>
    </row>
    <row r="987" spans="2:24">
      <c r="B987" s="9">
        <f t="shared" si="64"/>
        <v>0.98000000019801026</v>
      </c>
      <c r="C987" s="9">
        <f t="shared" si="61"/>
        <v>2.426553188401058E-2</v>
      </c>
      <c r="D987" s="9">
        <f t="shared" si="62"/>
        <v>0.99431287658923118</v>
      </c>
      <c r="E987" s="9">
        <f t="shared" si="63"/>
        <v>5.687123410768824E-3</v>
      </c>
      <c r="T987" s="9"/>
      <c r="U987" s="9"/>
      <c r="V987" s="9"/>
      <c r="W987" s="17"/>
      <c r="X987" s="9"/>
    </row>
    <row r="988" spans="2:24">
      <c r="B988" s="9">
        <f t="shared" si="64"/>
        <v>0.98100000019811029</v>
      </c>
      <c r="C988" s="9">
        <f t="shared" si="61"/>
        <v>2.3146490230119096E-2</v>
      </c>
      <c r="D988" s="9">
        <f t="shared" si="62"/>
        <v>0.99485355485041216</v>
      </c>
      <c r="E988" s="9">
        <f t="shared" si="63"/>
        <v>5.1464451495878416E-3</v>
      </c>
      <c r="T988" s="9"/>
      <c r="U988" s="9"/>
      <c r="V988" s="9"/>
      <c r="W988" s="17"/>
      <c r="X988" s="9"/>
    </row>
    <row r="989" spans="2:24">
      <c r="B989" s="9">
        <f t="shared" si="64"/>
        <v>0.98200000019821032</v>
      </c>
      <c r="C989" s="9">
        <f t="shared" si="61"/>
        <v>2.2017802538197316E-2</v>
      </c>
      <c r="D989" s="9">
        <f t="shared" si="62"/>
        <v>0.99536860135881988</v>
      </c>
      <c r="E989" s="9">
        <f t="shared" si="63"/>
        <v>4.6313986411801178E-3</v>
      </c>
      <c r="T989" s="9"/>
      <c r="U989" s="9"/>
      <c r="V989" s="9"/>
      <c r="W989" s="17"/>
      <c r="X989" s="9"/>
    </row>
    <row r="990" spans="2:24">
      <c r="B990" s="9">
        <f t="shared" si="64"/>
        <v>0.98300000019831035</v>
      </c>
      <c r="C990" s="9">
        <f t="shared" si="61"/>
        <v>2.0879423763204424E-2</v>
      </c>
      <c r="D990" s="9">
        <f t="shared" si="62"/>
        <v>0.99585779560506138</v>
      </c>
      <c r="E990" s="9">
        <f t="shared" si="63"/>
        <v>4.14220439493862E-3</v>
      </c>
      <c r="T990" s="9"/>
      <c r="U990" s="9"/>
      <c r="V990" s="9"/>
      <c r="W990" s="17"/>
      <c r="X990" s="9"/>
    </row>
    <row r="991" spans="2:24">
      <c r="B991" s="9">
        <f t="shared" si="64"/>
        <v>0.98400000019841039</v>
      </c>
      <c r="C991" s="9">
        <f t="shared" si="61"/>
        <v>1.973130873666314E-2</v>
      </c>
      <c r="D991" s="9">
        <f t="shared" si="62"/>
        <v>0.99632091605100026</v>
      </c>
      <c r="E991" s="9">
        <f t="shared" si="63"/>
        <v>3.6790839489997396E-3</v>
      </c>
      <c r="T991" s="9"/>
      <c r="U991" s="9"/>
      <c r="V991" s="9"/>
      <c r="W991" s="17"/>
      <c r="X991" s="9"/>
    </row>
    <row r="992" spans="2:24">
      <c r="B992" s="9">
        <f t="shared" si="64"/>
        <v>0.98500000019851042</v>
      </c>
      <c r="C992" s="9">
        <f t="shared" si="61"/>
        <v>1.8573412166501851E-2</v>
      </c>
      <c r="D992" s="9">
        <f t="shared" si="62"/>
        <v>0.99675774012693896</v>
      </c>
      <c r="E992" s="9">
        <f t="shared" si="63"/>
        <v>3.2422598730610375E-3</v>
      </c>
      <c r="T992" s="9"/>
      <c r="U992" s="9"/>
      <c r="V992" s="9"/>
      <c r="W992" s="17"/>
      <c r="X992" s="9"/>
    </row>
    <row r="993" spans="2:24">
      <c r="B993" s="9">
        <f t="shared" si="64"/>
        <v>0.98600000019861045</v>
      </c>
      <c r="C993" s="9">
        <f t="shared" si="61"/>
        <v>1.7405688636896781E-2</v>
      </c>
      <c r="D993" s="9">
        <f t="shared" si="62"/>
        <v>0.99716804422879846</v>
      </c>
      <c r="E993" s="9">
        <f t="shared" si="63"/>
        <v>2.8319557712015442E-3</v>
      </c>
      <c r="T993" s="9"/>
      <c r="U993" s="9"/>
      <c r="V993" s="9"/>
      <c r="W993" s="17"/>
      <c r="X993" s="9"/>
    </row>
    <row r="994" spans="2:24">
      <c r="B994" s="9">
        <f t="shared" si="64"/>
        <v>0.98700000019871048</v>
      </c>
      <c r="C994" s="9">
        <f t="shared" si="61"/>
        <v>1.6228092608114125E-2</v>
      </c>
      <c r="D994" s="9">
        <f t="shared" si="62"/>
        <v>0.99755160371529439</v>
      </c>
      <c r="E994" s="9">
        <f t="shared" si="63"/>
        <v>2.4483962847056118E-3</v>
      </c>
      <c r="T994" s="9"/>
      <c r="U994" s="9"/>
      <c r="V994" s="9"/>
      <c r="W994" s="17"/>
      <c r="X994" s="9"/>
    </row>
    <row r="995" spans="2:24">
      <c r="B995" s="9">
        <f t="shared" si="64"/>
        <v>0.98800000019881051</v>
      </c>
      <c r="C995" s="9">
        <f t="shared" si="61"/>
        <v>1.5040578416352214E-2</v>
      </c>
      <c r="D995" s="9">
        <f t="shared" si="62"/>
        <v>0.99790819290510879</v>
      </c>
      <c r="E995" s="9">
        <f t="shared" si="63"/>
        <v>2.0918070948912071E-3</v>
      </c>
      <c r="T995" s="9"/>
      <c r="U995" s="9"/>
      <c r="V995" s="9"/>
      <c r="W995" s="17"/>
      <c r="X995" s="9"/>
    </row>
    <row r="996" spans="2:24">
      <c r="B996" s="9">
        <f t="shared" si="64"/>
        <v>0.98900000019891054</v>
      </c>
      <c r="C996" s="9">
        <f t="shared" si="61"/>
        <v>1.3843100273583674E-2</v>
      </c>
      <c r="D996" s="9">
        <f t="shared" si="62"/>
        <v>0.99823758507405891</v>
      </c>
      <c r="E996" s="9">
        <f t="shared" si="63"/>
        <v>1.7624149259410915E-3</v>
      </c>
      <c r="T996" s="9"/>
      <c r="U996" s="9"/>
      <c r="V996" s="9"/>
      <c r="W996" s="17"/>
      <c r="X996" s="9"/>
    </row>
    <row r="997" spans="2:24">
      <c r="B997" s="9">
        <f t="shared" si="64"/>
        <v>0.99000000019901058</v>
      </c>
      <c r="C997" s="9">
        <f t="shared" si="61"/>
        <v>1.2635612267397562E-2</v>
      </c>
      <c r="D997" s="9">
        <f t="shared" si="62"/>
        <v>0.99853955245226211</v>
      </c>
      <c r="E997" s="9">
        <f t="shared" si="63"/>
        <v>1.4604475477378864E-3</v>
      </c>
      <c r="T997" s="9"/>
      <c r="U997" s="9"/>
      <c r="V997" s="9"/>
      <c r="W997" s="17"/>
      <c r="X997" s="9"/>
    </row>
    <row r="998" spans="2:24">
      <c r="B998" s="9">
        <f t="shared" si="64"/>
        <v>0.99100000019911061</v>
      </c>
      <c r="C998" s="9">
        <f t="shared" si="61"/>
        <v>1.1418068360841522E-2</v>
      </c>
      <c r="D998" s="9">
        <f t="shared" si="62"/>
        <v>0.99881386622129731</v>
      </c>
      <c r="E998" s="9">
        <f t="shared" si="63"/>
        <v>1.1861337787026915E-3</v>
      </c>
      <c r="T998" s="9"/>
      <c r="U998" s="9"/>
      <c r="V998" s="9"/>
      <c r="W998" s="17"/>
      <c r="X998" s="9"/>
    </row>
    <row r="999" spans="2:24">
      <c r="B999" s="9">
        <f t="shared" si="64"/>
        <v>0.99200000019921064</v>
      </c>
      <c r="C999" s="9">
        <f t="shared" si="61"/>
        <v>1.0190422392263958E-2</v>
      </c>
      <c r="D999" s="9">
        <f t="shared" si="62"/>
        <v>0.99906029651136319</v>
      </c>
      <c r="E999" s="9">
        <f t="shared" si="63"/>
        <v>9.3970348863681163E-4</v>
      </c>
      <c r="T999" s="9"/>
      <c r="U999" s="9"/>
      <c r="V999" s="9"/>
      <c r="W999" s="17"/>
      <c r="X999" s="9"/>
    </row>
    <row r="1000" spans="2:24">
      <c r="B1000" s="9">
        <f t="shared" si="64"/>
        <v>0.99300000019931067</v>
      </c>
      <c r="C1000" s="9">
        <f t="shared" si="61"/>
        <v>8.9526280751561649E-3</v>
      </c>
      <c r="D1000" s="9">
        <f t="shared" si="62"/>
        <v>0.99927861239843152</v>
      </c>
      <c r="E1000" s="9">
        <f t="shared" si="63"/>
        <v>7.2138760156847948E-4</v>
      </c>
      <c r="T1000" s="9"/>
      <c r="U1000" s="9"/>
      <c r="V1000" s="9"/>
      <c r="W1000" s="17"/>
      <c r="X1000" s="9"/>
    </row>
    <row r="1001" spans="2:24">
      <c r="B1001" s="9">
        <f t="shared" si="64"/>
        <v>0.9940000001994107</v>
      </c>
      <c r="C1001" s="9">
        <f t="shared" si="61"/>
        <v>7.7046389979944854E-3</v>
      </c>
      <c r="D1001" s="9">
        <f t="shared" si="62"/>
        <v>0.99946858190139864</v>
      </c>
      <c r="E1001" s="9">
        <f t="shared" si="63"/>
        <v>5.3141809860135503E-4</v>
      </c>
      <c r="T1001" s="9"/>
      <c r="U1001" s="9"/>
      <c r="V1001" s="9"/>
      <c r="W1001" s="17"/>
      <c r="X1001" s="9"/>
    </row>
    <row r="1002" spans="2:24">
      <c r="B1002" s="9">
        <f t="shared" si="64"/>
        <v>0.99500000019951074</v>
      </c>
      <c r="C1002" s="9">
        <f t="shared" si="61"/>
        <v>6.4464086240824687E-3</v>
      </c>
      <c r="D1002" s="9">
        <f t="shared" si="62"/>
        <v>0.99962997197923198</v>
      </c>
      <c r="E1002" s="9">
        <f t="shared" si="63"/>
        <v>3.7002802076802066E-4</v>
      </c>
      <c r="T1002" s="9"/>
      <c r="U1002" s="9"/>
      <c r="V1002" s="9"/>
      <c r="W1002" s="17"/>
      <c r="X1002" s="9"/>
    </row>
    <row r="1003" spans="2:24">
      <c r="B1003" s="9">
        <f t="shared" si="64"/>
        <v>0.99600000019961077</v>
      </c>
      <c r="C1003" s="9">
        <f t="shared" si="61"/>
        <v>5.1778902913930218E-3</v>
      </c>
      <c r="D1003" s="9">
        <f t="shared" si="62"/>
        <v>0.99976254852811342</v>
      </c>
      <c r="E1003" s="9">
        <f t="shared" si="63"/>
        <v>2.37451471886585E-4</v>
      </c>
      <c r="T1003" s="9"/>
      <c r="U1003" s="9"/>
      <c r="V1003" s="9"/>
      <c r="W1003" s="17"/>
      <c r="X1003" s="9"/>
    </row>
    <row r="1004" spans="2:24">
      <c r="B1004" s="9">
        <f t="shared" si="64"/>
        <v>0.9970000001997108</v>
      </c>
      <c r="C1004" s="9">
        <f t="shared" si="61"/>
        <v>3.8990372124105585E-3</v>
      </c>
      <c r="D1004" s="9">
        <f t="shared" si="62"/>
        <v>0.99986607637857949</v>
      </c>
      <c r="E1004" s="9">
        <f t="shared" si="63"/>
        <v>1.339236214205064E-4</v>
      </c>
      <c r="T1004" s="9"/>
      <c r="U1004" s="9"/>
      <c r="V1004" s="9"/>
      <c r="W1004" s="17"/>
      <c r="X1004" s="9"/>
    </row>
    <row r="1005" spans="2:24">
      <c r="B1005" s="9">
        <f t="shared" si="64"/>
        <v>0.99800000019981083</v>
      </c>
      <c r="C1005" s="9">
        <f t="shared" si="61"/>
        <v>2.6098024739731559E-3</v>
      </c>
      <c r="D1005" s="9">
        <f t="shared" si="62"/>
        <v>0.99994031929265714</v>
      </c>
      <c r="E1005" s="9">
        <f t="shared" si="63"/>
        <v>5.9680707342857353E-5</v>
      </c>
      <c r="T1005" s="9"/>
      <c r="U1005" s="9"/>
      <c r="V1005" s="9"/>
      <c r="W1005" s="17"/>
      <c r="X1005" s="9"/>
    </row>
    <row r="1006" spans="2:24">
      <c r="B1006" s="9">
        <f t="shared" si="64"/>
        <v>0.99900000019991086</v>
      </c>
      <c r="C1006" s="9">
        <f t="shared" si="61"/>
        <v>1.3101390371147062E-3</v>
      </c>
      <c r="D1006" s="9">
        <f t="shared" si="62"/>
        <v>0.99998503996099641</v>
      </c>
      <c r="E1006" s="9">
        <f t="shared" si="63"/>
        <v>1.4960039003586445E-5</v>
      </c>
      <c r="T1006" s="9"/>
      <c r="U1006" s="9"/>
      <c r="V1006" s="9"/>
      <c r="W1006" s="17"/>
      <c r="X1006" s="9"/>
    </row>
    <row r="1007" spans="2:24">
      <c r="B1007" s="9">
        <v>1</v>
      </c>
      <c r="C1007" s="9">
        <f t="shared" si="61"/>
        <v>0</v>
      </c>
      <c r="D1007" s="9">
        <f t="shared" si="62"/>
        <v>1</v>
      </c>
      <c r="E1007" s="9">
        <f t="shared" si="63"/>
        <v>0</v>
      </c>
      <c r="T1007" s="9"/>
      <c r="U1007" s="9"/>
      <c r="V1007" s="9"/>
      <c r="W1007" s="17"/>
      <c r="X1007" s="9"/>
    </row>
    <row r="1008" spans="2:24">
      <c r="C1008" s="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R25"/>
  <sheetViews>
    <sheetView workbookViewId="0"/>
  </sheetViews>
  <sheetFormatPr defaultRowHeight="15"/>
  <cols>
    <col min="1" max="1" width="72" customWidth="1"/>
  </cols>
  <sheetData>
    <row r="1" spans="1:18" ht="216.75" customHeight="1">
      <c r="A1" s="24" t="s">
        <v>86</v>
      </c>
      <c r="B1" s="24"/>
      <c r="C1" s="24"/>
      <c r="D1" s="24"/>
      <c r="E1" s="24"/>
      <c r="F1" s="24"/>
      <c r="G1" s="24"/>
      <c r="H1" s="24"/>
      <c r="I1" s="24"/>
      <c r="J1" s="24"/>
      <c r="K1" s="24"/>
      <c r="L1" s="24"/>
      <c r="M1" s="24"/>
      <c r="N1" s="24"/>
      <c r="O1" s="24"/>
      <c r="P1" s="24"/>
      <c r="Q1" s="24"/>
      <c r="R1" s="24"/>
    </row>
    <row r="2" spans="1:18">
      <c r="A2" s="24"/>
      <c r="B2" s="24"/>
      <c r="C2" s="24"/>
      <c r="D2" s="24"/>
      <c r="E2" s="24"/>
      <c r="F2" s="24"/>
      <c r="G2" s="24"/>
      <c r="H2" s="24"/>
      <c r="I2" s="24"/>
      <c r="J2" s="24"/>
      <c r="K2" s="24"/>
      <c r="L2" s="24"/>
      <c r="M2" s="24"/>
      <c r="N2" s="24"/>
      <c r="O2" s="24"/>
      <c r="P2" s="24"/>
      <c r="Q2" s="24"/>
      <c r="R2" s="24"/>
    </row>
    <row r="3" spans="1:18">
      <c r="A3" s="24"/>
      <c r="B3" s="24"/>
      <c r="C3" s="24"/>
      <c r="D3" s="24"/>
      <c r="E3" s="24"/>
      <c r="F3" s="24"/>
      <c r="G3" s="24"/>
      <c r="H3" s="24"/>
      <c r="I3" s="24"/>
      <c r="J3" s="24"/>
      <c r="K3" s="24"/>
      <c r="L3" s="24"/>
      <c r="M3" s="24"/>
      <c r="N3" s="24"/>
      <c r="O3" s="24"/>
      <c r="P3" s="24"/>
      <c r="Q3" s="24"/>
      <c r="R3" s="24"/>
    </row>
    <row r="4" spans="1:18">
      <c r="A4" s="24"/>
      <c r="B4" s="24"/>
      <c r="C4" s="24"/>
      <c r="D4" s="24"/>
      <c r="E4" s="24"/>
      <c r="F4" s="24"/>
      <c r="G4" s="24"/>
      <c r="H4" s="24"/>
      <c r="I4" s="24"/>
      <c r="J4" s="24"/>
      <c r="K4" s="24"/>
      <c r="L4" s="24"/>
      <c r="M4" s="24"/>
      <c r="N4" s="24"/>
      <c r="O4" s="24"/>
      <c r="P4" s="24"/>
      <c r="Q4" s="24"/>
      <c r="R4" s="24"/>
    </row>
    <row r="5" spans="1:18">
      <c r="A5" s="24"/>
      <c r="B5" s="24"/>
      <c r="C5" s="24"/>
      <c r="D5" s="24"/>
      <c r="E5" s="24"/>
      <c r="F5" s="24"/>
      <c r="G5" s="24"/>
      <c r="H5" s="24"/>
      <c r="I5" s="24"/>
      <c r="J5" s="24"/>
      <c r="K5" s="24"/>
      <c r="L5" s="24"/>
      <c r="M5" s="24"/>
      <c r="N5" s="24"/>
      <c r="O5" s="24"/>
      <c r="P5" s="24"/>
      <c r="Q5" s="24"/>
      <c r="R5" s="24"/>
    </row>
    <row r="6" spans="1:18">
      <c r="A6" s="24"/>
      <c r="B6" s="24"/>
      <c r="C6" s="24"/>
      <c r="D6" s="24"/>
      <c r="E6" s="24"/>
      <c r="F6" s="24"/>
      <c r="G6" s="24"/>
      <c r="H6" s="24"/>
      <c r="I6" s="24"/>
      <c r="J6" s="24"/>
      <c r="K6" s="24"/>
      <c r="L6" s="24"/>
      <c r="M6" s="24"/>
      <c r="N6" s="24"/>
      <c r="O6" s="24"/>
      <c r="P6" s="24"/>
      <c r="Q6" s="24"/>
      <c r="R6" s="24"/>
    </row>
    <row r="7" spans="1:18">
      <c r="A7" s="24"/>
      <c r="B7" s="24"/>
      <c r="C7" s="24"/>
      <c r="D7" s="24"/>
      <c r="E7" s="24"/>
      <c r="F7" s="24"/>
      <c r="G7" s="24"/>
      <c r="H7" s="24"/>
      <c r="I7" s="24"/>
      <c r="J7" s="24"/>
      <c r="K7" s="24"/>
      <c r="L7" s="24"/>
      <c r="M7" s="24"/>
      <c r="N7" s="24"/>
      <c r="O7" s="24"/>
      <c r="P7" s="24"/>
      <c r="Q7" s="24"/>
      <c r="R7" s="24"/>
    </row>
    <row r="8" spans="1:18">
      <c r="A8" s="24"/>
      <c r="B8" s="24"/>
      <c r="C8" s="24"/>
      <c r="D8" s="24"/>
      <c r="E8" s="24"/>
      <c r="F8" s="24"/>
      <c r="G8" s="24"/>
      <c r="H8" s="24"/>
      <c r="I8" s="24"/>
      <c r="J8" s="24"/>
      <c r="K8" s="24"/>
      <c r="L8" s="24"/>
      <c r="M8" s="24"/>
      <c r="N8" s="24"/>
      <c r="O8" s="24"/>
      <c r="P8" s="24"/>
      <c r="Q8" s="24"/>
      <c r="R8" s="24"/>
    </row>
    <row r="9" spans="1:18">
      <c r="A9" s="24"/>
      <c r="B9" s="24"/>
      <c r="C9" s="24"/>
      <c r="D9" s="24"/>
      <c r="E9" s="24"/>
      <c r="F9" s="24"/>
      <c r="G9" s="24"/>
      <c r="H9" s="24"/>
      <c r="I9" s="24"/>
      <c r="J9" s="24"/>
      <c r="K9" s="24"/>
      <c r="L9" s="24"/>
      <c r="M9" s="24"/>
      <c r="N9" s="24"/>
      <c r="O9" s="24"/>
      <c r="P9" s="24"/>
      <c r="Q9" s="24"/>
      <c r="R9" s="24"/>
    </row>
    <row r="10" spans="1:18">
      <c r="A10" s="24"/>
      <c r="B10" s="24"/>
      <c r="C10" s="24"/>
      <c r="D10" s="24"/>
      <c r="E10" s="24"/>
      <c r="F10" s="24"/>
      <c r="G10" s="24"/>
      <c r="H10" s="24"/>
      <c r="I10" s="24"/>
      <c r="J10" s="24"/>
      <c r="K10" s="24"/>
      <c r="L10" s="24"/>
      <c r="M10" s="24"/>
      <c r="N10" s="24"/>
      <c r="O10" s="24"/>
      <c r="P10" s="24"/>
      <c r="Q10" s="24"/>
      <c r="R10" s="24"/>
    </row>
    <row r="11" spans="1:18">
      <c r="A11" s="24"/>
      <c r="B11" s="24"/>
      <c r="C11" s="24"/>
      <c r="D11" s="24"/>
      <c r="E11" s="24"/>
      <c r="F11" s="24"/>
      <c r="G11" s="24"/>
      <c r="H11" s="24"/>
      <c r="I11" s="24"/>
      <c r="J11" s="24"/>
      <c r="K11" s="24"/>
      <c r="L11" s="24"/>
      <c r="M11" s="24"/>
      <c r="N11" s="24"/>
      <c r="O11" s="24"/>
      <c r="P11" s="24"/>
      <c r="Q11" s="24"/>
      <c r="R11" s="24"/>
    </row>
    <row r="12" spans="1:18">
      <c r="A12" s="24"/>
      <c r="B12" s="24"/>
      <c r="C12" s="24"/>
      <c r="D12" s="24"/>
      <c r="E12" s="24"/>
      <c r="F12" s="24"/>
      <c r="G12" s="24"/>
      <c r="H12" s="24"/>
      <c r="I12" s="24"/>
      <c r="J12" s="24"/>
      <c r="K12" s="24"/>
      <c r="L12" s="24"/>
      <c r="M12" s="24"/>
      <c r="N12" s="24"/>
      <c r="O12" s="24"/>
      <c r="P12" s="24"/>
      <c r="Q12" s="24"/>
      <c r="R12" s="24"/>
    </row>
    <row r="13" spans="1:18">
      <c r="A13" s="24"/>
      <c r="B13" s="24"/>
      <c r="C13" s="24"/>
      <c r="D13" s="24"/>
      <c r="E13" s="24"/>
      <c r="F13" s="24"/>
      <c r="G13" s="24"/>
      <c r="H13" s="24"/>
      <c r="I13" s="24"/>
      <c r="J13" s="24"/>
      <c r="K13" s="24"/>
      <c r="L13" s="24"/>
      <c r="M13" s="24"/>
      <c r="N13" s="24"/>
      <c r="O13" s="24"/>
      <c r="P13" s="24"/>
      <c r="Q13" s="24"/>
      <c r="R13" s="24"/>
    </row>
    <row r="14" spans="1:18">
      <c r="A14" s="24"/>
      <c r="B14" s="24"/>
      <c r="C14" s="24"/>
      <c r="D14" s="24"/>
      <c r="E14" s="24"/>
      <c r="F14" s="24"/>
      <c r="G14" s="24"/>
      <c r="H14" s="24"/>
      <c r="I14" s="24"/>
      <c r="J14" s="24"/>
      <c r="K14" s="24"/>
      <c r="L14" s="24"/>
      <c r="M14" s="24"/>
      <c r="N14" s="24"/>
      <c r="O14" s="24"/>
      <c r="P14" s="24"/>
      <c r="Q14" s="24"/>
      <c r="R14" s="24"/>
    </row>
    <row r="15" spans="1:18">
      <c r="A15" s="24"/>
      <c r="B15" s="24"/>
      <c r="C15" s="24"/>
      <c r="D15" s="24"/>
      <c r="E15" s="24"/>
      <c r="F15" s="24"/>
      <c r="G15" s="24"/>
      <c r="H15" s="24"/>
      <c r="I15" s="24"/>
      <c r="J15" s="24"/>
      <c r="K15" s="24"/>
      <c r="L15" s="24"/>
      <c r="M15" s="24"/>
      <c r="N15" s="24"/>
      <c r="O15" s="24"/>
      <c r="P15" s="24"/>
      <c r="Q15" s="24"/>
      <c r="R15" s="24"/>
    </row>
    <row r="16" spans="1:18">
      <c r="A16" s="24"/>
      <c r="B16" s="24"/>
      <c r="C16" s="24"/>
      <c r="D16" s="24"/>
      <c r="E16" s="24"/>
      <c r="F16" s="24"/>
      <c r="G16" s="24"/>
      <c r="H16" s="24"/>
      <c r="I16" s="24"/>
      <c r="J16" s="24"/>
      <c r="K16" s="24"/>
      <c r="L16" s="24"/>
      <c r="M16" s="24"/>
      <c r="N16" s="24"/>
      <c r="O16" s="24"/>
      <c r="P16" s="24"/>
      <c r="Q16" s="24"/>
      <c r="R16" s="24"/>
    </row>
    <row r="17" spans="1:18">
      <c r="A17" s="24"/>
      <c r="B17" s="24"/>
      <c r="C17" s="24"/>
      <c r="D17" s="24"/>
      <c r="E17" s="24"/>
      <c r="F17" s="24"/>
      <c r="G17" s="24"/>
      <c r="H17" s="24"/>
      <c r="I17" s="24"/>
      <c r="J17" s="24"/>
      <c r="K17" s="24"/>
      <c r="L17" s="24"/>
      <c r="M17" s="24"/>
      <c r="N17" s="24"/>
      <c r="O17" s="24"/>
      <c r="P17" s="24"/>
      <c r="Q17" s="24"/>
      <c r="R17" s="24"/>
    </row>
    <row r="18" spans="1:18">
      <c r="A18" s="24"/>
      <c r="B18" s="24"/>
      <c r="C18" s="24"/>
      <c r="D18" s="24"/>
      <c r="E18" s="24"/>
      <c r="F18" s="24"/>
      <c r="G18" s="24"/>
      <c r="H18" s="24"/>
      <c r="I18" s="24"/>
      <c r="J18" s="24"/>
      <c r="K18" s="24"/>
      <c r="L18" s="24"/>
      <c r="M18" s="24"/>
      <c r="N18" s="24"/>
      <c r="O18" s="24"/>
      <c r="P18" s="24"/>
      <c r="Q18" s="24"/>
      <c r="R18" s="24"/>
    </row>
    <row r="19" spans="1:18">
      <c r="A19" s="24"/>
      <c r="B19" s="24"/>
      <c r="C19" s="24"/>
      <c r="D19" s="24"/>
      <c r="E19" s="24"/>
      <c r="F19" s="24"/>
      <c r="G19" s="24"/>
      <c r="H19" s="24"/>
      <c r="I19" s="24"/>
      <c r="J19" s="24"/>
      <c r="K19" s="24"/>
      <c r="L19" s="24"/>
      <c r="M19" s="24"/>
      <c r="N19" s="24"/>
      <c r="O19" s="24"/>
      <c r="P19" s="24"/>
      <c r="Q19" s="24"/>
      <c r="R19" s="24"/>
    </row>
    <row r="20" spans="1:18">
      <c r="A20" s="24"/>
      <c r="B20" s="24"/>
      <c r="C20" s="24"/>
      <c r="D20" s="24"/>
      <c r="E20" s="24"/>
      <c r="F20" s="24"/>
      <c r="G20" s="24"/>
      <c r="H20" s="24"/>
      <c r="I20" s="24"/>
      <c r="J20" s="24"/>
      <c r="K20" s="24"/>
      <c r="L20" s="24"/>
      <c r="M20" s="24"/>
      <c r="N20" s="24"/>
      <c r="O20" s="24"/>
      <c r="P20" s="24"/>
      <c r="Q20" s="24"/>
      <c r="R20" s="24"/>
    </row>
    <row r="21" spans="1:18">
      <c r="A21" s="24"/>
      <c r="B21" s="24"/>
      <c r="C21" s="24"/>
      <c r="D21" s="24"/>
      <c r="E21" s="24"/>
      <c r="F21" s="24"/>
      <c r="G21" s="24"/>
      <c r="H21" s="24"/>
      <c r="I21" s="24"/>
      <c r="J21" s="24"/>
      <c r="K21" s="24"/>
      <c r="L21" s="24"/>
      <c r="M21" s="24"/>
      <c r="N21" s="24"/>
      <c r="O21" s="24"/>
      <c r="P21" s="24"/>
      <c r="Q21" s="24"/>
      <c r="R21" s="24"/>
    </row>
    <row r="22" spans="1:18">
      <c r="A22" s="24"/>
      <c r="B22" s="24"/>
      <c r="C22" s="24"/>
      <c r="D22" s="24"/>
      <c r="E22" s="24"/>
      <c r="F22" s="24"/>
      <c r="G22" s="24"/>
      <c r="H22" s="24"/>
      <c r="I22" s="24"/>
      <c r="J22" s="24"/>
      <c r="K22" s="24"/>
      <c r="L22" s="24"/>
      <c r="M22" s="24"/>
      <c r="N22" s="24"/>
      <c r="O22" s="24"/>
      <c r="P22" s="24"/>
      <c r="Q22" s="24"/>
      <c r="R22" s="24"/>
    </row>
    <row r="23" spans="1:18">
      <c r="A23" s="24"/>
      <c r="B23" s="24"/>
      <c r="C23" s="24"/>
      <c r="D23" s="24"/>
      <c r="E23" s="24"/>
      <c r="F23" s="24"/>
      <c r="G23" s="24"/>
      <c r="H23" s="24"/>
      <c r="I23" s="24"/>
      <c r="J23" s="24"/>
      <c r="K23" s="24"/>
      <c r="L23" s="24"/>
      <c r="M23" s="24"/>
      <c r="N23" s="24"/>
      <c r="O23" s="24"/>
      <c r="P23" s="24"/>
      <c r="Q23" s="24"/>
      <c r="R23" s="24"/>
    </row>
    <row r="24" spans="1:18">
      <c r="A24" s="24"/>
      <c r="B24" s="24"/>
      <c r="C24" s="24"/>
      <c r="D24" s="24"/>
      <c r="E24" s="24"/>
      <c r="F24" s="24"/>
      <c r="G24" s="24"/>
      <c r="H24" s="24"/>
      <c r="I24" s="24"/>
      <c r="J24" s="24"/>
      <c r="K24" s="24"/>
      <c r="L24" s="24"/>
      <c r="M24" s="24"/>
      <c r="N24" s="24"/>
      <c r="O24" s="24"/>
      <c r="P24" s="24"/>
      <c r="Q24" s="24"/>
      <c r="R24" s="24"/>
    </row>
    <row r="25" spans="1:18">
      <c r="A25" s="24"/>
      <c r="B25" s="24"/>
      <c r="C25" s="24"/>
      <c r="D25" s="24"/>
      <c r="E25" s="24"/>
      <c r="F25" s="24"/>
      <c r="G25" s="24"/>
      <c r="H25" s="24"/>
      <c r="I25" s="24"/>
      <c r="J25" s="24"/>
      <c r="K25" s="24"/>
      <c r="L25" s="24"/>
      <c r="M25" s="24"/>
      <c r="N25" s="24"/>
      <c r="O25" s="24"/>
      <c r="P25" s="24"/>
      <c r="Q25" s="24"/>
      <c r="R25" s="2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C27" sqref="C27"/>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22</v>
      </c>
    </row>
    <row r="3" spans="1:24">
      <c r="A3" s="19" t="s">
        <v>26</v>
      </c>
      <c r="B3" s="1">
        <v>5</v>
      </c>
      <c r="C3" s="23" t="s">
        <v>81</v>
      </c>
      <c r="D3" s="23"/>
      <c r="T3" s="14"/>
    </row>
    <row r="4" spans="1:24">
      <c r="A4" s="19" t="s">
        <v>27</v>
      </c>
      <c r="B4" s="11">
        <v>0.5</v>
      </c>
      <c r="C4" s="2" t="s">
        <v>79</v>
      </c>
      <c r="T4" s="14"/>
      <c r="W4" s="10">
        <f t="array" ref="W4">MAX(ABS(W7:W1007))</f>
        <v>0</v>
      </c>
      <c r="X4" s="10">
        <f t="array" ref="X4">MAX(ABS(X7:X1007))</f>
        <v>0</v>
      </c>
    </row>
    <row r="6" spans="1:24">
      <c r="B6" s="4" t="s">
        <v>4</v>
      </c>
      <c r="C6" s="4" t="s">
        <v>30</v>
      </c>
      <c r="D6" s="4" t="s">
        <v>6</v>
      </c>
      <c r="E6" s="4" t="s">
        <v>16</v>
      </c>
      <c r="O6" s="2"/>
      <c r="T6" s="4" t="s">
        <v>4</v>
      </c>
      <c r="U6" s="4" t="s">
        <v>5</v>
      </c>
      <c r="V6" s="4" t="s">
        <v>6</v>
      </c>
      <c r="W6" s="16" t="str">
        <f>"Diff("&amp;U6&amp;")"</f>
        <v>Diff(f(x))</v>
      </c>
      <c r="X6" s="4" t="str">
        <f>"Diff("&amp;V6&amp;")"</f>
        <v>Diff(F(x))</v>
      </c>
    </row>
    <row r="7" spans="1:24">
      <c r="B7" s="10">
        <v>0</v>
      </c>
      <c r="C7" s="9">
        <f>IFERROR(COMBIN($B$3,B7)*($B$4^B7)*(1-$B$4)^($B$3-B7),0)</f>
        <v>3.125E-2</v>
      </c>
      <c r="D7" s="9">
        <f>C7</f>
        <v>3.125E-2</v>
      </c>
      <c r="E7" s="9">
        <f>1-D7</f>
        <v>0.96875</v>
      </c>
      <c r="T7" s="10">
        <f>B7</f>
        <v>0</v>
      </c>
      <c r="U7" s="9"/>
      <c r="V7" s="9"/>
      <c r="W7" s="17"/>
      <c r="X7" s="9"/>
    </row>
    <row r="8" spans="1:24">
      <c r="B8" s="10">
        <v>1</v>
      </c>
      <c r="C8" s="9">
        <f t="shared" ref="C8:C71" si="0">IFERROR(COMBIN($B$3,B8)*($B$4^B8)*(1-$B$4)^($B$3-B8),0)</f>
        <v>0.15625</v>
      </c>
      <c r="D8" s="9">
        <f>D7+C8</f>
        <v>0.1875</v>
      </c>
      <c r="E8" s="9">
        <f t="shared" ref="E8:E71" si="1">1-D8</f>
        <v>0.8125</v>
      </c>
      <c r="T8" s="9"/>
      <c r="U8" s="9"/>
      <c r="V8" s="9"/>
      <c r="W8" s="17"/>
      <c r="X8" s="9"/>
    </row>
    <row r="9" spans="1:24">
      <c r="B9" s="10">
        <v>2</v>
      </c>
      <c r="C9" s="9">
        <f t="shared" si="0"/>
        <v>0.3125</v>
      </c>
      <c r="D9" s="9">
        <f t="shared" ref="D9:D72" si="2">D8+C9</f>
        <v>0.5</v>
      </c>
      <c r="E9" s="9">
        <f t="shared" si="1"/>
        <v>0.5</v>
      </c>
      <c r="O9" s="2" t="s">
        <v>41</v>
      </c>
      <c r="T9" s="9"/>
      <c r="U9" s="9"/>
      <c r="V9" s="9"/>
      <c r="W9" s="17"/>
      <c r="X9" s="9"/>
    </row>
    <row r="10" spans="1:24">
      <c r="B10" s="10">
        <v>3</v>
      </c>
      <c r="C10" s="9">
        <f t="shared" si="0"/>
        <v>0.3125</v>
      </c>
      <c r="D10" s="9">
        <f t="shared" si="2"/>
        <v>0.8125</v>
      </c>
      <c r="E10" s="9">
        <f t="shared" si="1"/>
        <v>0.1875</v>
      </c>
      <c r="O10" s="2" t="s">
        <v>9</v>
      </c>
      <c r="P10">
        <f>B3*B4</f>
        <v>2.5</v>
      </c>
      <c r="T10" s="9"/>
      <c r="U10" s="9"/>
      <c r="V10" s="9"/>
      <c r="W10" s="17"/>
      <c r="X10" s="9"/>
    </row>
    <row r="11" spans="1:24" ht="17.25">
      <c r="B11" s="10">
        <v>4</v>
      </c>
      <c r="C11" s="9">
        <f t="shared" si="0"/>
        <v>0.15625</v>
      </c>
      <c r="D11" s="9">
        <f t="shared" si="2"/>
        <v>0.96875</v>
      </c>
      <c r="E11" s="9">
        <f t="shared" si="1"/>
        <v>3.125E-2</v>
      </c>
      <c r="O11" s="2" t="s">
        <v>10</v>
      </c>
      <c r="P11">
        <f>P12+P10^2</f>
        <v>7.5</v>
      </c>
      <c r="T11" s="9"/>
      <c r="U11" s="9"/>
      <c r="V11" s="9"/>
      <c r="W11" s="17"/>
      <c r="X11" s="9"/>
    </row>
    <row r="12" spans="1:24" ht="18.75">
      <c r="B12" s="10">
        <v>5</v>
      </c>
      <c r="C12" s="9">
        <f t="shared" si="0"/>
        <v>3.125E-2</v>
      </c>
      <c r="D12" s="9">
        <f t="shared" si="2"/>
        <v>1</v>
      </c>
      <c r="E12" s="9">
        <f t="shared" si="1"/>
        <v>0</v>
      </c>
      <c r="O12" s="2" t="s">
        <v>11</v>
      </c>
      <c r="P12">
        <f>B3*B4-B3*B4^2</f>
        <v>1.25</v>
      </c>
      <c r="T12" s="9"/>
      <c r="U12" s="9"/>
      <c r="V12" s="9"/>
      <c r="W12" s="17"/>
      <c r="X12" s="9"/>
    </row>
    <row r="13" spans="1:24" ht="18">
      <c r="B13" s="10">
        <v>6</v>
      </c>
      <c r="C13" s="9">
        <f t="shared" si="0"/>
        <v>0</v>
      </c>
      <c r="D13" s="9">
        <f t="shared" si="2"/>
        <v>1</v>
      </c>
      <c r="E13" s="9">
        <f t="shared" si="1"/>
        <v>0</v>
      </c>
      <c r="O13" s="2" t="s">
        <v>12</v>
      </c>
      <c r="P13">
        <f>SQRT(P12)</f>
        <v>1.1180339887498949</v>
      </c>
      <c r="T13" s="9"/>
      <c r="U13" s="9"/>
      <c r="V13" s="9"/>
      <c r="W13" s="17"/>
      <c r="X13" s="9"/>
    </row>
    <row r="14" spans="1:24">
      <c r="B14" s="10">
        <v>7</v>
      </c>
      <c r="C14" s="9">
        <f t="shared" si="0"/>
        <v>0</v>
      </c>
      <c r="D14" s="9">
        <f t="shared" si="2"/>
        <v>1</v>
      </c>
      <c r="E14" s="9">
        <f t="shared" si="1"/>
        <v>0</v>
      </c>
      <c r="T14" s="9"/>
      <c r="U14" s="9"/>
      <c r="V14" s="9"/>
      <c r="W14" s="17"/>
      <c r="X14" s="9"/>
    </row>
    <row r="15" spans="1:24">
      <c r="B15" s="10">
        <v>8</v>
      </c>
      <c r="C15" s="9">
        <f t="shared" si="0"/>
        <v>0</v>
      </c>
      <c r="D15" s="9">
        <f t="shared" si="2"/>
        <v>1</v>
      </c>
      <c r="E15" s="9">
        <f t="shared" si="1"/>
        <v>0</v>
      </c>
      <c r="T15" s="9"/>
      <c r="U15" s="9"/>
      <c r="V15" s="9"/>
      <c r="W15" s="17"/>
      <c r="X15" s="9"/>
    </row>
    <row r="16" spans="1:24">
      <c r="B16" s="10">
        <v>9</v>
      </c>
      <c r="C16" s="9">
        <f t="shared" si="0"/>
        <v>0</v>
      </c>
      <c r="D16" s="9">
        <f t="shared" si="2"/>
        <v>1</v>
      </c>
      <c r="E16" s="9">
        <f t="shared" si="1"/>
        <v>0</v>
      </c>
      <c r="O16" s="3" t="s">
        <v>20</v>
      </c>
      <c r="P16" s="3" t="s">
        <v>21</v>
      </c>
      <c r="T16" s="9"/>
      <c r="U16" s="9"/>
      <c r="V16" s="9"/>
      <c r="W16" s="17"/>
      <c r="X16" s="9"/>
    </row>
    <row r="17" spans="2:24">
      <c r="B17" s="10">
        <v>10</v>
      </c>
      <c r="C17" s="9">
        <f t="shared" si="0"/>
        <v>0</v>
      </c>
      <c r="D17" s="9">
        <f t="shared" si="2"/>
        <v>1</v>
      </c>
      <c r="E17" s="9">
        <f t="shared" si="1"/>
        <v>0</v>
      </c>
      <c r="O17" s="8">
        <v>0.95</v>
      </c>
      <c r="P17" s="10">
        <f>IFERROR(INDEX($B$7:$B$107,IF(ISNUMBER(MATCH(O17,$D$7:$D$107,0)),MATCH(O17,$D$7:$D$107,0),MATCH(O17,$D$7:$D$107,1)+1)),0)</f>
        <v>4</v>
      </c>
      <c r="T17" s="9"/>
      <c r="U17" s="9"/>
      <c r="V17" s="9"/>
      <c r="W17" s="17"/>
      <c r="X17" s="9"/>
    </row>
    <row r="18" spans="2:24">
      <c r="B18" s="10">
        <v>11</v>
      </c>
      <c r="C18" s="9">
        <f t="shared" si="0"/>
        <v>0</v>
      </c>
      <c r="D18" s="9">
        <f t="shared" si="2"/>
        <v>1</v>
      </c>
      <c r="E18" s="9">
        <f t="shared" si="1"/>
        <v>0</v>
      </c>
      <c r="O18" s="8">
        <v>0.9</v>
      </c>
      <c r="P18" s="10">
        <f t="shared" ref="P18:P27" si="3">IFERROR(INDEX($B$7:$B$107,IF(ISNUMBER(MATCH(O18,$D$7:$D$107,0)),MATCH(O18,$D$7:$D$107,0),MATCH(O18,$D$7:$D$107,1)+1)),0)</f>
        <v>4</v>
      </c>
      <c r="T18" s="9"/>
      <c r="U18" s="9"/>
      <c r="V18" s="9"/>
      <c r="W18" s="17"/>
      <c r="X18" s="9"/>
    </row>
    <row r="19" spans="2:24">
      <c r="B19" s="10">
        <v>12</v>
      </c>
      <c r="C19" s="9">
        <f t="shared" si="0"/>
        <v>0</v>
      </c>
      <c r="D19" s="9">
        <f t="shared" si="2"/>
        <v>1</v>
      </c>
      <c r="E19" s="9">
        <f t="shared" si="1"/>
        <v>0</v>
      </c>
      <c r="O19" s="8">
        <v>0.8</v>
      </c>
      <c r="P19" s="10">
        <f t="shared" si="3"/>
        <v>3</v>
      </c>
      <c r="T19" s="9"/>
      <c r="U19" s="9"/>
      <c r="V19" s="9"/>
      <c r="W19" s="17"/>
      <c r="X19" s="9"/>
    </row>
    <row r="20" spans="2:24">
      <c r="B20" s="10">
        <v>13</v>
      </c>
      <c r="C20" s="9">
        <f t="shared" si="0"/>
        <v>0</v>
      </c>
      <c r="D20" s="9">
        <f t="shared" si="2"/>
        <v>1</v>
      </c>
      <c r="E20" s="9">
        <f t="shared" si="1"/>
        <v>0</v>
      </c>
      <c r="O20" s="8">
        <v>0.75</v>
      </c>
      <c r="P20" s="10">
        <f t="shared" si="3"/>
        <v>3</v>
      </c>
      <c r="T20" s="9"/>
      <c r="U20" s="9"/>
      <c r="V20" s="9"/>
      <c r="W20" s="17"/>
      <c r="X20" s="9"/>
    </row>
    <row r="21" spans="2:24">
      <c r="B21" s="10">
        <v>14</v>
      </c>
      <c r="C21" s="9">
        <f t="shared" si="0"/>
        <v>0</v>
      </c>
      <c r="D21" s="9">
        <f t="shared" si="2"/>
        <v>1</v>
      </c>
      <c r="E21" s="9">
        <f t="shared" si="1"/>
        <v>0</v>
      </c>
      <c r="O21" s="8">
        <f>2/3</f>
        <v>0.66666666666666663</v>
      </c>
      <c r="P21" s="10">
        <f t="shared" si="3"/>
        <v>3</v>
      </c>
      <c r="T21" s="9"/>
      <c r="U21" s="9"/>
      <c r="V21" s="9"/>
      <c r="W21" s="17"/>
      <c r="X21" s="9"/>
    </row>
    <row r="22" spans="2:24">
      <c r="B22" s="10">
        <v>15</v>
      </c>
      <c r="C22" s="9">
        <f t="shared" si="0"/>
        <v>0</v>
      </c>
      <c r="D22" s="9">
        <f t="shared" si="2"/>
        <v>1</v>
      </c>
      <c r="E22" s="9">
        <f t="shared" si="1"/>
        <v>0</v>
      </c>
      <c r="O22" s="8">
        <v>0.5</v>
      </c>
      <c r="P22" s="10">
        <f t="shared" si="3"/>
        <v>2</v>
      </c>
      <c r="T22" s="9"/>
      <c r="U22" s="9"/>
      <c r="V22" s="9"/>
      <c r="W22" s="17"/>
      <c r="X22" s="9"/>
    </row>
    <row r="23" spans="2:24">
      <c r="B23" s="10">
        <v>16</v>
      </c>
      <c r="C23" s="9">
        <f t="shared" si="0"/>
        <v>0</v>
      </c>
      <c r="D23" s="9">
        <f t="shared" si="2"/>
        <v>1</v>
      </c>
      <c r="E23" s="9">
        <f t="shared" si="1"/>
        <v>0</v>
      </c>
      <c r="O23" s="8">
        <f>1/3</f>
        <v>0.33333333333333331</v>
      </c>
      <c r="P23" s="10">
        <f t="shared" si="3"/>
        <v>2</v>
      </c>
      <c r="T23" s="9"/>
      <c r="U23" s="9"/>
      <c r="V23" s="9"/>
      <c r="W23" s="17"/>
      <c r="X23" s="9"/>
    </row>
    <row r="24" spans="2:24">
      <c r="B24" s="10">
        <v>17</v>
      </c>
      <c r="C24" s="9">
        <f t="shared" si="0"/>
        <v>0</v>
      </c>
      <c r="D24" s="9">
        <f t="shared" si="2"/>
        <v>1</v>
      </c>
      <c r="E24" s="9">
        <f t="shared" si="1"/>
        <v>0</v>
      </c>
      <c r="O24" s="8">
        <v>0.25</v>
      </c>
      <c r="P24" s="10">
        <f t="shared" si="3"/>
        <v>2</v>
      </c>
      <c r="T24" s="9"/>
      <c r="U24" s="9"/>
      <c r="V24" s="9"/>
      <c r="W24" s="17"/>
      <c r="X24" s="9"/>
    </row>
    <row r="25" spans="2:24">
      <c r="B25" s="10">
        <v>18</v>
      </c>
      <c r="C25" s="9">
        <f t="shared" si="0"/>
        <v>0</v>
      </c>
      <c r="D25" s="9">
        <f t="shared" si="2"/>
        <v>1</v>
      </c>
      <c r="E25" s="9">
        <f t="shared" si="1"/>
        <v>0</v>
      </c>
      <c r="O25" s="8">
        <v>0.2</v>
      </c>
      <c r="P25" s="10">
        <f t="shared" si="3"/>
        <v>2</v>
      </c>
      <c r="T25" s="9"/>
      <c r="U25" s="9"/>
      <c r="V25" s="9"/>
      <c r="W25" s="17"/>
      <c r="X25" s="9"/>
    </row>
    <row r="26" spans="2:24">
      <c r="B26" s="10">
        <v>19</v>
      </c>
      <c r="C26" s="9">
        <f t="shared" si="0"/>
        <v>0</v>
      </c>
      <c r="D26" s="9">
        <f t="shared" si="2"/>
        <v>1</v>
      </c>
      <c r="E26" s="9">
        <f t="shared" si="1"/>
        <v>0</v>
      </c>
      <c r="O26" s="8">
        <v>0.1</v>
      </c>
      <c r="P26" s="10">
        <f t="shared" si="3"/>
        <v>1</v>
      </c>
      <c r="T26" s="9"/>
      <c r="U26" s="9"/>
      <c r="V26" s="9"/>
      <c r="W26" s="17"/>
      <c r="X26" s="9"/>
    </row>
    <row r="27" spans="2:24">
      <c r="B27" s="10">
        <v>20</v>
      </c>
      <c r="C27" s="9">
        <f t="shared" si="0"/>
        <v>0</v>
      </c>
      <c r="D27" s="9">
        <f t="shared" si="2"/>
        <v>1</v>
      </c>
      <c r="E27" s="9">
        <f t="shared" si="1"/>
        <v>0</v>
      </c>
      <c r="O27" s="8">
        <v>0.05</v>
      </c>
      <c r="P27" s="10">
        <f t="shared" si="3"/>
        <v>1</v>
      </c>
      <c r="T27" s="9"/>
      <c r="U27" s="9"/>
      <c r="V27" s="9"/>
      <c r="W27" s="17"/>
      <c r="X27" s="9"/>
    </row>
    <row r="28" spans="2:24">
      <c r="B28" s="10">
        <v>21</v>
      </c>
      <c r="C28" s="9">
        <f t="shared" si="0"/>
        <v>0</v>
      </c>
      <c r="D28" s="9">
        <f t="shared" si="2"/>
        <v>1</v>
      </c>
      <c r="E28" s="9">
        <f t="shared" si="1"/>
        <v>0</v>
      </c>
      <c r="T28" s="9"/>
      <c r="U28" s="9"/>
      <c r="V28" s="9"/>
      <c r="W28" s="17"/>
      <c r="X28" s="9"/>
    </row>
    <row r="29" spans="2:24">
      <c r="B29" s="10">
        <v>22</v>
      </c>
      <c r="C29" s="9">
        <f t="shared" si="0"/>
        <v>0</v>
      </c>
      <c r="D29" s="9">
        <f t="shared" si="2"/>
        <v>1</v>
      </c>
      <c r="E29" s="9">
        <f t="shared" si="1"/>
        <v>0</v>
      </c>
      <c r="T29" s="9"/>
      <c r="U29" s="9"/>
      <c r="V29" s="9"/>
      <c r="W29" s="17"/>
      <c r="X29" s="9"/>
    </row>
    <row r="30" spans="2:24">
      <c r="B30" s="10">
        <v>23</v>
      </c>
      <c r="C30" s="9">
        <f t="shared" si="0"/>
        <v>0</v>
      </c>
      <c r="D30" s="9">
        <f t="shared" si="2"/>
        <v>1</v>
      </c>
      <c r="E30" s="9">
        <f t="shared" si="1"/>
        <v>0</v>
      </c>
      <c r="T30" s="9"/>
      <c r="U30" s="9"/>
      <c r="V30" s="9"/>
      <c r="W30" s="17"/>
      <c r="X30" s="9"/>
    </row>
    <row r="31" spans="2:24">
      <c r="B31" s="10">
        <v>24</v>
      </c>
      <c r="C31" s="9">
        <f t="shared" si="0"/>
        <v>0</v>
      </c>
      <c r="D31" s="9">
        <f t="shared" si="2"/>
        <v>1</v>
      </c>
      <c r="E31" s="9">
        <f t="shared" si="1"/>
        <v>0</v>
      </c>
      <c r="T31" s="9"/>
      <c r="U31" s="9"/>
      <c r="V31" s="9"/>
      <c r="W31" s="17"/>
      <c r="X31" s="9"/>
    </row>
    <row r="32" spans="2:24">
      <c r="B32" s="10">
        <v>25</v>
      </c>
      <c r="C32" s="9">
        <f t="shared" si="0"/>
        <v>0</v>
      </c>
      <c r="D32" s="9">
        <f t="shared" si="2"/>
        <v>1</v>
      </c>
      <c r="E32" s="9">
        <f t="shared" si="1"/>
        <v>0</v>
      </c>
      <c r="T32" s="9"/>
      <c r="U32" s="9"/>
      <c r="V32" s="9"/>
      <c r="W32" s="17"/>
      <c r="X32" s="9"/>
    </row>
    <row r="33" spans="2:24">
      <c r="B33" s="10">
        <v>26</v>
      </c>
      <c r="C33" s="9">
        <f t="shared" si="0"/>
        <v>0</v>
      </c>
      <c r="D33" s="9">
        <f t="shared" si="2"/>
        <v>1</v>
      </c>
      <c r="E33" s="9">
        <f t="shared" si="1"/>
        <v>0</v>
      </c>
      <c r="T33" s="9"/>
      <c r="U33" s="9"/>
      <c r="V33" s="9"/>
      <c r="W33" s="17"/>
      <c r="X33" s="9"/>
    </row>
    <row r="34" spans="2:24">
      <c r="B34" s="10">
        <v>27</v>
      </c>
      <c r="C34" s="9">
        <f t="shared" si="0"/>
        <v>0</v>
      </c>
      <c r="D34" s="9">
        <f t="shared" si="2"/>
        <v>1</v>
      </c>
      <c r="E34" s="9">
        <f t="shared" si="1"/>
        <v>0</v>
      </c>
      <c r="T34" s="9"/>
      <c r="U34" s="9"/>
      <c r="V34" s="9"/>
      <c r="W34" s="17"/>
      <c r="X34" s="9"/>
    </row>
    <row r="35" spans="2:24">
      <c r="B35" s="10">
        <v>28</v>
      </c>
      <c r="C35" s="9">
        <f t="shared" si="0"/>
        <v>0</v>
      </c>
      <c r="D35" s="9">
        <f t="shared" si="2"/>
        <v>1</v>
      </c>
      <c r="E35" s="9">
        <f t="shared" si="1"/>
        <v>0</v>
      </c>
      <c r="T35" s="9"/>
      <c r="U35" s="9"/>
      <c r="V35" s="9"/>
      <c r="W35" s="17"/>
      <c r="X35" s="9"/>
    </row>
    <row r="36" spans="2:24">
      <c r="B36" s="10">
        <v>29</v>
      </c>
      <c r="C36" s="9">
        <f t="shared" si="0"/>
        <v>0</v>
      </c>
      <c r="D36" s="9">
        <f t="shared" si="2"/>
        <v>1</v>
      </c>
      <c r="E36" s="9">
        <f t="shared" si="1"/>
        <v>0</v>
      </c>
      <c r="T36" s="9"/>
      <c r="U36" s="9"/>
      <c r="V36" s="9"/>
      <c r="W36" s="17"/>
      <c r="X36" s="9"/>
    </row>
    <row r="37" spans="2:24">
      <c r="B37" s="10">
        <v>30</v>
      </c>
      <c r="C37" s="9">
        <f t="shared" si="0"/>
        <v>0</v>
      </c>
      <c r="D37" s="9">
        <f t="shared" si="2"/>
        <v>1</v>
      </c>
      <c r="E37" s="9">
        <f t="shared" si="1"/>
        <v>0</v>
      </c>
      <c r="T37" s="9"/>
      <c r="U37" s="9"/>
      <c r="V37" s="9"/>
      <c r="W37" s="17"/>
      <c r="X37" s="9"/>
    </row>
    <row r="38" spans="2:24">
      <c r="B38" s="10">
        <v>31</v>
      </c>
      <c r="C38" s="9">
        <f t="shared" si="0"/>
        <v>0</v>
      </c>
      <c r="D38" s="9">
        <f t="shared" si="2"/>
        <v>1</v>
      </c>
      <c r="E38" s="9">
        <f t="shared" si="1"/>
        <v>0</v>
      </c>
      <c r="T38" s="9"/>
      <c r="U38" s="9"/>
      <c r="V38" s="9"/>
      <c r="W38" s="17"/>
      <c r="X38" s="9"/>
    </row>
    <row r="39" spans="2:24">
      <c r="B39" s="10">
        <v>32</v>
      </c>
      <c r="C39" s="9">
        <f t="shared" si="0"/>
        <v>0</v>
      </c>
      <c r="D39" s="9">
        <f t="shared" si="2"/>
        <v>1</v>
      </c>
      <c r="E39" s="9">
        <f t="shared" si="1"/>
        <v>0</v>
      </c>
      <c r="T39" s="9"/>
      <c r="U39" s="9"/>
      <c r="V39" s="9"/>
      <c r="W39" s="17"/>
      <c r="X39" s="9"/>
    </row>
    <row r="40" spans="2:24">
      <c r="B40" s="10">
        <v>33</v>
      </c>
      <c r="C40" s="9">
        <f t="shared" si="0"/>
        <v>0</v>
      </c>
      <c r="D40" s="9">
        <f t="shared" si="2"/>
        <v>1</v>
      </c>
      <c r="E40" s="9">
        <f t="shared" si="1"/>
        <v>0</v>
      </c>
      <c r="T40" s="9"/>
      <c r="U40" s="9"/>
      <c r="V40" s="9"/>
      <c r="W40" s="17"/>
      <c r="X40" s="9"/>
    </row>
    <row r="41" spans="2:24">
      <c r="B41" s="10">
        <v>34</v>
      </c>
      <c r="C41" s="9">
        <f t="shared" si="0"/>
        <v>0</v>
      </c>
      <c r="D41" s="9">
        <f t="shared" si="2"/>
        <v>1</v>
      </c>
      <c r="E41" s="9">
        <f t="shared" si="1"/>
        <v>0</v>
      </c>
      <c r="T41" s="9"/>
      <c r="U41" s="9"/>
      <c r="V41" s="9"/>
      <c r="W41" s="17"/>
      <c r="X41" s="9"/>
    </row>
    <row r="42" spans="2:24">
      <c r="B42" s="10">
        <v>35</v>
      </c>
      <c r="C42" s="9">
        <f t="shared" si="0"/>
        <v>0</v>
      </c>
      <c r="D42" s="9">
        <f t="shared" si="2"/>
        <v>1</v>
      </c>
      <c r="E42" s="9">
        <f t="shared" si="1"/>
        <v>0</v>
      </c>
      <c r="T42" s="9"/>
      <c r="U42" s="9"/>
      <c r="V42" s="9"/>
      <c r="W42" s="17"/>
      <c r="X42" s="9"/>
    </row>
    <row r="43" spans="2:24">
      <c r="B43" s="10">
        <v>36</v>
      </c>
      <c r="C43" s="9">
        <f t="shared" si="0"/>
        <v>0</v>
      </c>
      <c r="D43" s="9">
        <f t="shared" si="2"/>
        <v>1</v>
      </c>
      <c r="E43" s="9">
        <f t="shared" si="1"/>
        <v>0</v>
      </c>
      <c r="T43" s="9"/>
      <c r="U43" s="9"/>
      <c r="V43" s="9"/>
      <c r="W43" s="17"/>
      <c r="X43" s="9"/>
    </row>
    <row r="44" spans="2:24">
      <c r="B44" s="10">
        <v>37</v>
      </c>
      <c r="C44" s="9">
        <f t="shared" si="0"/>
        <v>0</v>
      </c>
      <c r="D44" s="9">
        <f t="shared" si="2"/>
        <v>1</v>
      </c>
      <c r="E44" s="9">
        <f t="shared" si="1"/>
        <v>0</v>
      </c>
      <c r="T44" s="9"/>
      <c r="U44" s="9"/>
      <c r="V44" s="9"/>
      <c r="W44" s="17"/>
      <c r="X44" s="9"/>
    </row>
    <row r="45" spans="2:24">
      <c r="B45" s="10">
        <v>38</v>
      </c>
      <c r="C45" s="9">
        <f t="shared" si="0"/>
        <v>0</v>
      </c>
      <c r="D45" s="9">
        <f t="shared" si="2"/>
        <v>1</v>
      </c>
      <c r="E45" s="9">
        <f t="shared" si="1"/>
        <v>0</v>
      </c>
      <c r="T45" s="9"/>
      <c r="U45" s="9"/>
      <c r="V45" s="9"/>
      <c r="W45" s="17"/>
      <c r="X45" s="9"/>
    </row>
    <row r="46" spans="2:24">
      <c r="B46" s="10">
        <v>39</v>
      </c>
      <c r="C46" s="9">
        <f t="shared" si="0"/>
        <v>0</v>
      </c>
      <c r="D46" s="9">
        <f t="shared" si="2"/>
        <v>1</v>
      </c>
      <c r="E46" s="9">
        <f t="shared" si="1"/>
        <v>0</v>
      </c>
      <c r="T46" s="9"/>
      <c r="U46" s="9"/>
      <c r="V46" s="9"/>
      <c r="W46" s="17"/>
      <c r="X46" s="9"/>
    </row>
    <row r="47" spans="2:24">
      <c r="B47" s="10">
        <v>40</v>
      </c>
      <c r="C47" s="9">
        <f t="shared" si="0"/>
        <v>0</v>
      </c>
      <c r="D47" s="9">
        <f t="shared" si="2"/>
        <v>1</v>
      </c>
      <c r="E47" s="9">
        <f t="shared" si="1"/>
        <v>0</v>
      </c>
      <c r="T47" s="9"/>
      <c r="U47" s="9"/>
      <c r="V47" s="9"/>
      <c r="W47" s="17"/>
      <c r="X47" s="9"/>
    </row>
    <row r="48" spans="2:24">
      <c r="B48" s="10">
        <v>41</v>
      </c>
      <c r="C48" s="9">
        <f t="shared" si="0"/>
        <v>0</v>
      </c>
      <c r="D48" s="9">
        <f t="shared" si="2"/>
        <v>1</v>
      </c>
      <c r="E48" s="9">
        <f t="shared" si="1"/>
        <v>0</v>
      </c>
      <c r="T48" s="9"/>
      <c r="U48" s="9"/>
      <c r="V48" s="9"/>
      <c r="W48" s="17"/>
      <c r="X48" s="9"/>
    </row>
    <row r="49" spans="2:24">
      <c r="B49" s="10">
        <v>42</v>
      </c>
      <c r="C49" s="9">
        <f t="shared" si="0"/>
        <v>0</v>
      </c>
      <c r="D49" s="9">
        <f t="shared" si="2"/>
        <v>1</v>
      </c>
      <c r="E49" s="9">
        <f t="shared" si="1"/>
        <v>0</v>
      </c>
      <c r="T49" s="9"/>
      <c r="U49" s="9"/>
      <c r="V49" s="9"/>
      <c r="W49" s="17"/>
      <c r="X49" s="9"/>
    </row>
    <row r="50" spans="2:24">
      <c r="B50" s="10">
        <v>43</v>
      </c>
      <c r="C50" s="9">
        <f t="shared" si="0"/>
        <v>0</v>
      </c>
      <c r="D50" s="9">
        <f t="shared" si="2"/>
        <v>1</v>
      </c>
      <c r="E50" s="9">
        <f t="shared" si="1"/>
        <v>0</v>
      </c>
      <c r="T50" s="9"/>
      <c r="U50" s="9"/>
      <c r="V50" s="9"/>
      <c r="W50" s="17"/>
      <c r="X50" s="9"/>
    </row>
    <row r="51" spans="2:24">
      <c r="B51" s="10">
        <v>44</v>
      </c>
      <c r="C51" s="9">
        <f t="shared" si="0"/>
        <v>0</v>
      </c>
      <c r="D51" s="9">
        <f t="shared" si="2"/>
        <v>1</v>
      </c>
      <c r="E51" s="9">
        <f t="shared" si="1"/>
        <v>0</v>
      </c>
      <c r="T51" s="9"/>
      <c r="U51" s="9"/>
      <c r="V51" s="9"/>
      <c r="W51" s="17"/>
      <c r="X51" s="9"/>
    </row>
    <row r="52" spans="2:24">
      <c r="B52" s="10">
        <v>45</v>
      </c>
      <c r="C52" s="9">
        <f t="shared" si="0"/>
        <v>0</v>
      </c>
      <c r="D52" s="9">
        <f t="shared" si="2"/>
        <v>1</v>
      </c>
      <c r="E52" s="9">
        <f t="shared" si="1"/>
        <v>0</v>
      </c>
      <c r="T52" s="9"/>
      <c r="U52" s="9"/>
      <c r="V52" s="9"/>
      <c r="W52" s="17"/>
      <c r="X52" s="9"/>
    </row>
    <row r="53" spans="2:24">
      <c r="B53" s="10">
        <v>46</v>
      </c>
      <c r="C53" s="9">
        <f t="shared" si="0"/>
        <v>0</v>
      </c>
      <c r="D53" s="9">
        <f t="shared" si="2"/>
        <v>1</v>
      </c>
      <c r="E53" s="9">
        <f t="shared" si="1"/>
        <v>0</v>
      </c>
      <c r="T53" s="9"/>
      <c r="U53" s="9"/>
      <c r="V53" s="9"/>
      <c r="W53" s="17"/>
      <c r="X53" s="9"/>
    </row>
    <row r="54" spans="2:24">
      <c r="B54" s="10">
        <v>47</v>
      </c>
      <c r="C54" s="9">
        <f t="shared" si="0"/>
        <v>0</v>
      </c>
      <c r="D54" s="9">
        <f t="shared" si="2"/>
        <v>1</v>
      </c>
      <c r="E54" s="9">
        <f t="shared" si="1"/>
        <v>0</v>
      </c>
      <c r="T54" s="9"/>
      <c r="U54" s="9"/>
      <c r="V54" s="9"/>
      <c r="W54" s="17"/>
      <c r="X54" s="9"/>
    </row>
    <row r="55" spans="2:24">
      <c r="B55" s="10">
        <v>48</v>
      </c>
      <c r="C55" s="9">
        <f t="shared" si="0"/>
        <v>0</v>
      </c>
      <c r="D55" s="9">
        <f t="shared" si="2"/>
        <v>1</v>
      </c>
      <c r="E55" s="9">
        <f t="shared" si="1"/>
        <v>0</v>
      </c>
      <c r="T55" s="9"/>
      <c r="U55" s="9"/>
      <c r="V55" s="9"/>
      <c r="W55" s="17"/>
      <c r="X55" s="9"/>
    </row>
    <row r="56" spans="2:24">
      <c r="B56" s="10">
        <v>49</v>
      </c>
      <c r="C56" s="9">
        <f t="shared" si="0"/>
        <v>0</v>
      </c>
      <c r="D56" s="9">
        <f t="shared" si="2"/>
        <v>1</v>
      </c>
      <c r="E56" s="9">
        <f t="shared" si="1"/>
        <v>0</v>
      </c>
      <c r="T56" s="9"/>
      <c r="U56" s="9"/>
      <c r="V56" s="9"/>
      <c r="W56" s="17"/>
      <c r="X56" s="9"/>
    </row>
    <row r="57" spans="2:24">
      <c r="B57" s="10">
        <v>50</v>
      </c>
      <c r="C57" s="9">
        <f t="shared" si="0"/>
        <v>0</v>
      </c>
      <c r="D57" s="9">
        <f t="shared" si="2"/>
        <v>1</v>
      </c>
      <c r="E57" s="9">
        <f t="shared" si="1"/>
        <v>0</v>
      </c>
      <c r="T57" s="9"/>
      <c r="U57" s="9"/>
      <c r="V57" s="9"/>
      <c r="W57" s="17"/>
      <c r="X57" s="9"/>
    </row>
    <row r="58" spans="2:24">
      <c r="B58" s="10">
        <v>51</v>
      </c>
      <c r="C58" s="9">
        <f t="shared" si="0"/>
        <v>0</v>
      </c>
      <c r="D58" s="9">
        <f t="shared" si="2"/>
        <v>1</v>
      </c>
      <c r="E58" s="9">
        <f t="shared" si="1"/>
        <v>0</v>
      </c>
      <c r="T58" s="9"/>
      <c r="U58" s="9"/>
      <c r="V58" s="9"/>
      <c r="W58" s="17"/>
      <c r="X58" s="9"/>
    </row>
    <row r="59" spans="2:24">
      <c r="B59" s="10">
        <v>52</v>
      </c>
      <c r="C59" s="9">
        <f t="shared" si="0"/>
        <v>0</v>
      </c>
      <c r="D59" s="9">
        <f t="shared" si="2"/>
        <v>1</v>
      </c>
      <c r="E59" s="9">
        <f t="shared" si="1"/>
        <v>0</v>
      </c>
      <c r="T59" s="9"/>
      <c r="U59" s="9"/>
      <c r="V59" s="9"/>
      <c r="W59" s="17"/>
      <c r="X59" s="9"/>
    </row>
    <row r="60" spans="2:24">
      <c r="B60" s="10">
        <v>53</v>
      </c>
      <c r="C60" s="9">
        <f t="shared" si="0"/>
        <v>0</v>
      </c>
      <c r="D60" s="9">
        <f t="shared" si="2"/>
        <v>1</v>
      </c>
      <c r="E60" s="9">
        <f t="shared" si="1"/>
        <v>0</v>
      </c>
      <c r="T60" s="9"/>
      <c r="U60" s="9"/>
      <c r="V60" s="9"/>
      <c r="W60" s="17"/>
      <c r="X60" s="9"/>
    </row>
    <row r="61" spans="2:24">
      <c r="B61" s="10">
        <v>54</v>
      </c>
      <c r="C61" s="9">
        <f t="shared" si="0"/>
        <v>0</v>
      </c>
      <c r="D61" s="9">
        <f t="shared" si="2"/>
        <v>1</v>
      </c>
      <c r="E61" s="9">
        <f t="shared" si="1"/>
        <v>0</v>
      </c>
      <c r="T61" s="9"/>
      <c r="U61" s="9"/>
      <c r="V61" s="9"/>
      <c r="W61" s="17"/>
      <c r="X61" s="9"/>
    </row>
    <row r="62" spans="2:24">
      <c r="B62" s="10">
        <v>55</v>
      </c>
      <c r="C62" s="9">
        <f t="shared" si="0"/>
        <v>0</v>
      </c>
      <c r="D62" s="9">
        <f t="shared" si="2"/>
        <v>1</v>
      </c>
      <c r="E62" s="9">
        <f t="shared" si="1"/>
        <v>0</v>
      </c>
      <c r="T62" s="9"/>
      <c r="U62" s="9"/>
      <c r="V62" s="9"/>
      <c r="W62" s="17"/>
      <c r="X62" s="9"/>
    </row>
    <row r="63" spans="2:24">
      <c r="B63" s="10">
        <v>56</v>
      </c>
      <c r="C63" s="9">
        <f t="shared" si="0"/>
        <v>0</v>
      </c>
      <c r="D63" s="9">
        <f t="shared" si="2"/>
        <v>1</v>
      </c>
      <c r="E63" s="9">
        <f t="shared" si="1"/>
        <v>0</v>
      </c>
      <c r="T63" s="9"/>
      <c r="U63" s="9"/>
      <c r="V63" s="9"/>
      <c r="W63" s="17"/>
      <c r="X63" s="9"/>
    </row>
    <row r="64" spans="2:24">
      <c r="B64" s="10">
        <v>57</v>
      </c>
      <c r="C64" s="9">
        <f t="shared" si="0"/>
        <v>0</v>
      </c>
      <c r="D64" s="9">
        <f t="shared" si="2"/>
        <v>1</v>
      </c>
      <c r="E64" s="9">
        <f t="shared" si="1"/>
        <v>0</v>
      </c>
      <c r="T64" s="9"/>
      <c r="U64" s="9"/>
      <c r="V64" s="9"/>
      <c r="W64" s="17"/>
      <c r="X64" s="9"/>
    </row>
    <row r="65" spans="2:24">
      <c r="B65" s="10">
        <v>58</v>
      </c>
      <c r="C65" s="9">
        <f t="shared" si="0"/>
        <v>0</v>
      </c>
      <c r="D65" s="9">
        <f t="shared" si="2"/>
        <v>1</v>
      </c>
      <c r="E65" s="9">
        <f t="shared" si="1"/>
        <v>0</v>
      </c>
      <c r="T65" s="9"/>
      <c r="U65" s="9"/>
      <c r="V65" s="9"/>
      <c r="W65" s="17"/>
      <c r="X65" s="9"/>
    </row>
    <row r="66" spans="2:24">
      <c r="B66" s="10">
        <v>59</v>
      </c>
      <c r="C66" s="9">
        <f t="shared" si="0"/>
        <v>0</v>
      </c>
      <c r="D66" s="9">
        <f t="shared" si="2"/>
        <v>1</v>
      </c>
      <c r="E66" s="9">
        <f t="shared" si="1"/>
        <v>0</v>
      </c>
      <c r="T66" s="9"/>
      <c r="U66" s="9"/>
      <c r="V66" s="9"/>
      <c r="W66" s="17"/>
      <c r="X66" s="9"/>
    </row>
    <row r="67" spans="2:24">
      <c r="B67" s="10">
        <v>60</v>
      </c>
      <c r="C67" s="9">
        <f t="shared" si="0"/>
        <v>0</v>
      </c>
      <c r="D67" s="9">
        <f t="shared" si="2"/>
        <v>1</v>
      </c>
      <c r="E67" s="9">
        <f t="shared" si="1"/>
        <v>0</v>
      </c>
      <c r="T67" s="9"/>
      <c r="U67" s="9"/>
      <c r="V67" s="9"/>
      <c r="W67" s="17"/>
      <c r="X67" s="9"/>
    </row>
    <row r="68" spans="2:24">
      <c r="B68" s="10">
        <v>61</v>
      </c>
      <c r="C68" s="9">
        <f t="shared" si="0"/>
        <v>0</v>
      </c>
      <c r="D68" s="9">
        <f t="shared" si="2"/>
        <v>1</v>
      </c>
      <c r="E68" s="9">
        <f t="shared" si="1"/>
        <v>0</v>
      </c>
      <c r="T68" s="9"/>
      <c r="U68" s="9"/>
      <c r="V68" s="9"/>
      <c r="W68" s="17"/>
      <c r="X68" s="9"/>
    </row>
    <row r="69" spans="2:24">
      <c r="B69" s="10">
        <v>62</v>
      </c>
      <c r="C69" s="9">
        <f t="shared" si="0"/>
        <v>0</v>
      </c>
      <c r="D69" s="9">
        <f t="shared" si="2"/>
        <v>1</v>
      </c>
      <c r="E69" s="9">
        <f t="shared" si="1"/>
        <v>0</v>
      </c>
      <c r="T69" s="9"/>
      <c r="U69" s="9"/>
      <c r="V69" s="9"/>
      <c r="W69" s="17"/>
      <c r="X69" s="9"/>
    </row>
    <row r="70" spans="2:24">
      <c r="B70" s="10">
        <v>63</v>
      </c>
      <c r="C70" s="9">
        <f t="shared" si="0"/>
        <v>0</v>
      </c>
      <c r="D70" s="9">
        <f t="shared" si="2"/>
        <v>1</v>
      </c>
      <c r="E70" s="9">
        <f t="shared" si="1"/>
        <v>0</v>
      </c>
      <c r="T70" s="9"/>
      <c r="U70" s="9"/>
      <c r="V70" s="9"/>
      <c r="W70" s="17"/>
      <c r="X70" s="9"/>
    </row>
    <row r="71" spans="2:24">
      <c r="B71" s="10">
        <v>64</v>
      </c>
      <c r="C71" s="9">
        <f t="shared" si="0"/>
        <v>0</v>
      </c>
      <c r="D71" s="9">
        <f t="shared" si="2"/>
        <v>1</v>
      </c>
      <c r="E71" s="9">
        <f t="shared" si="1"/>
        <v>0</v>
      </c>
      <c r="T71" s="9"/>
      <c r="U71" s="9"/>
      <c r="V71" s="9"/>
      <c r="W71" s="17"/>
      <c r="X71" s="9"/>
    </row>
    <row r="72" spans="2:24">
      <c r="B72" s="10">
        <v>65</v>
      </c>
      <c r="C72" s="9">
        <f t="shared" ref="C72:C107" si="4">IFERROR(COMBIN($B$3,B72)*($B$4^B72)*(1-$B$4)^($B$3-B72),0)</f>
        <v>0</v>
      </c>
      <c r="D72" s="9">
        <f t="shared" si="2"/>
        <v>1</v>
      </c>
      <c r="E72" s="9">
        <f t="shared" ref="E72:E107" si="5">1-D72</f>
        <v>0</v>
      </c>
      <c r="T72" s="9"/>
      <c r="U72" s="9"/>
      <c r="V72" s="9"/>
      <c r="W72" s="17"/>
      <c r="X72" s="9"/>
    </row>
    <row r="73" spans="2:24">
      <c r="B73" s="10">
        <v>66</v>
      </c>
      <c r="C73" s="9">
        <f t="shared" si="4"/>
        <v>0</v>
      </c>
      <c r="D73" s="9">
        <f t="shared" ref="D73:D107" si="6">D72+C73</f>
        <v>1</v>
      </c>
      <c r="E73" s="9">
        <f t="shared" si="5"/>
        <v>0</v>
      </c>
      <c r="T73" s="9"/>
      <c r="U73" s="9"/>
      <c r="V73" s="9"/>
      <c r="W73" s="17"/>
      <c r="X73" s="9"/>
    </row>
    <row r="74" spans="2:24">
      <c r="B74" s="10">
        <v>67</v>
      </c>
      <c r="C74" s="9">
        <f t="shared" si="4"/>
        <v>0</v>
      </c>
      <c r="D74" s="9">
        <f t="shared" si="6"/>
        <v>1</v>
      </c>
      <c r="E74" s="9">
        <f t="shared" si="5"/>
        <v>0</v>
      </c>
      <c r="T74" s="9"/>
      <c r="U74" s="9"/>
      <c r="V74" s="9"/>
      <c r="W74" s="17"/>
      <c r="X74" s="9"/>
    </row>
    <row r="75" spans="2:24">
      <c r="B75" s="10">
        <v>68</v>
      </c>
      <c r="C75" s="9">
        <f t="shared" si="4"/>
        <v>0</v>
      </c>
      <c r="D75" s="9">
        <f t="shared" si="6"/>
        <v>1</v>
      </c>
      <c r="E75" s="9">
        <f t="shared" si="5"/>
        <v>0</v>
      </c>
      <c r="T75" s="9"/>
      <c r="U75" s="9"/>
      <c r="V75" s="9"/>
      <c r="W75" s="17"/>
      <c r="X75" s="9"/>
    </row>
    <row r="76" spans="2:24">
      <c r="B76" s="10">
        <v>69</v>
      </c>
      <c r="C76" s="9">
        <f t="shared" si="4"/>
        <v>0</v>
      </c>
      <c r="D76" s="9">
        <f t="shared" si="6"/>
        <v>1</v>
      </c>
      <c r="E76" s="9">
        <f t="shared" si="5"/>
        <v>0</v>
      </c>
      <c r="T76" s="9"/>
      <c r="U76" s="9"/>
      <c r="V76" s="9"/>
      <c r="W76" s="17"/>
      <c r="X76" s="9"/>
    </row>
    <row r="77" spans="2:24">
      <c r="B77" s="10">
        <v>70</v>
      </c>
      <c r="C77" s="9">
        <f t="shared" si="4"/>
        <v>0</v>
      </c>
      <c r="D77" s="9">
        <f t="shared" si="6"/>
        <v>1</v>
      </c>
      <c r="E77" s="9">
        <f t="shared" si="5"/>
        <v>0</v>
      </c>
      <c r="T77" s="9"/>
      <c r="U77" s="9"/>
      <c r="V77" s="9"/>
      <c r="W77" s="17"/>
      <c r="X77" s="9"/>
    </row>
    <row r="78" spans="2:24">
      <c r="B78" s="10">
        <v>71</v>
      </c>
      <c r="C78" s="9">
        <f t="shared" si="4"/>
        <v>0</v>
      </c>
      <c r="D78" s="9">
        <f t="shared" si="6"/>
        <v>1</v>
      </c>
      <c r="E78" s="9">
        <f t="shared" si="5"/>
        <v>0</v>
      </c>
      <c r="T78" s="9"/>
      <c r="U78" s="9"/>
      <c r="V78" s="9"/>
      <c r="W78" s="17"/>
      <c r="X78" s="9"/>
    </row>
    <row r="79" spans="2:24">
      <c r="B79" s="10">
        <v>72</v>
      </c>
      <c r="C79" s="9">
        <f t="shared" si="4"/>
        <v>0</v>
      </c>
      <c r="D79" s="9">
        <f t="shared" si="6"/>
        <v>1</v>
      </c>
      <c r="E79" s="9">
        <f t="shared" si="5"/>
        <v>0</v>
      </c>
      <c r="T79" s="9"/>
      <c r="U79" s="9"/>
      <c r="V79" s="9"/>
      <c r="W79" s="17"/>
      <c r="X79" s="9"/>
    </row>
    <row r="80" spans="2:24">
      <c r="B80" s="10">
        <v>73</v>
      </c>
      <c r="C80" s="9">
        <f t="shared" si="4"/>
        <v>0</v>
      </c>
      <c r="D80" s="9">
        <f t="shared" si="6"/>
        <v>1</v>
      </c>
      <c r="E80" s="9">
        <f t="shared" si="5"/>
        <v>0</v>
      </c>
      <c r="T80" s="9"/>
      <c r="U80" s="9"/>
      <c r="V80" s="9"/>
      <c r="W80" s="17"/>
      <c r="X80" s="9"/>
    </row>
    <row r="81" spans="2:24">
      <c r="B81" s="10">
        <v>74</v>
      </c>
      <c r="C81" s="9">
        <f t="shared" si="4"/>
        <v>0</v>
      </c>
      <c r="D81" s="9">
        <f t="shared" si="6"/>
        <v>1</v>
      </c>
      <c r="E81" s="9">
        <f t="shared" si="5"/>
        <v>0</v>
      </c>
      <c r="T81" s="9"/>
      <c r="U81" s="9"/>
      <c r="V81" s="9"/>
      <c r="W81" s="17"/>
      <c r="X81" s="9"/>
    </row>
    <row r="82" spans="2:24">
      <c r="B82" s="10">
        <v>75</v>
      </c>
      <c r="C82" s="9">
        <f t="shared" si="4"/>
        <v>0</v>
      </c>
      <c r="D82" s="9">
        <f t="shared" si="6"/>
        <v>1</v>
      </c>
      <c r="E82" s="9">
        <f t="shared" si="5"/>
        <v>0</v>
      </c>
      <c r="T82" s="9"/>
      <c r="U82" s="9"/>
      <c r="V82" s="9"/>
      <c r="W82" s="17"/>
      <c r="X82" s="9"/>
    </row>
    <row r="83" spans="2:24">
      <c r="B83" s="10">
        <v>76</v>
      </c>
      <c r="C83" s="9">
        <f t="shared" si="4"/>
        <v>0</v>
      </c>
      <c r="D83" s="9">
        <f t="shared" si="6"/>
        <v>1</v>
      </c>
      <c r="E83" s="9">
        <f t="shared" si="5"/>
        <v>0</v>
      </c>
      <c r="T83" s="9"/>
      <c r="U83" s="9"/>
      <c r="V83" s="9"/>
      <c r="W83" s="17"/>
      <c r="X83" s="9"/>
    </row>
    <row r="84" spans="2:24">
      <c r="B84" s="10">
        <v>77</v>
      </c>
      <c r="C84" s="9">
        <f t="shared" si="4"/>
        <v>0</v>
      </c>
      <c r="D84" s="9">
        <f t="shared" si="6"/>
        <v>1</v>
      </c>
      <c r="E84" s="9">
        <f t="shared" si="5"/>
        <v>0</v>
      </c>
      <c r="T84" s="9"/>
      <c r="U84" s="9"/>
      <c r="V84" s="9"/>
      <c r="W84" s="17"/>
      <c r="X84" s="9"/>
    </row>
    <row r="85" spans="2:24">
      <c r="B85" s="10">
        <v>78</v>
      </c>
      <c r="C85" s="9">
        <f t="shared" si="4"/>
        <v>0</v>
      </c>
      <c r="D85" s="9">
        <f t="shared" si="6"/>
        <v>1</v>
      </c>
      <c r="E85" s="9">
        <f t="shared" si="5"/>
        <v>0</v>
      </c>
      <c r="T85" s="9"/>
      <c r="U85" s="9"/>
      <c r="V85" s="9"/>
      <c r="W85" s="17"/>
      <c r="X85" s="9"/>
    </row>
    <row r="86" spans="2:24">
      <c r="B86" s="10">
        <v>79</v>
      </c>
      <c r="C86" s="9">
        <f t="shared" si="4"/>
        <v>0</v>
      </c>
      <c r="D86" s="9">
        <f t="shared" si="6"/>
        <v>1</v>
      </c>
      <c r="E86" s="9">
        <f t="shared" si="5"/>
        <v>0</v>
      </c>
      <c r="T86" s="9"/>
      <c r="U86" s="9"/>
      <c r="V86" s="9"/>
      <c r="W86" s="17"/>
      <c r="X86" s="9"/>
    </row>
    <row r="87" spans="2:24">
      <c r="B87" s="10">
        <v>80</v>
      </c>
      <c r="C87" s="9">
        <f t="shared" si="4"/>
        <v>0</v>
      </c>
      <c r="D87" s="9">
        <f t="shared" si="6"/>
        <v>1</v>
      </c>
      <c r="E87" s="9">
        <f t="shared" si="5"/>
        <v>0</v>
      </c>
      <c r="T87" s="9"/>
      <c r="U87" s="9"/>
      <c r="V87" s="9"/>
      <c r="W87" s="17"/>
      <c r="X87" s="9"/>
    </row>
    <row r="88" spans="2:24">
      <c r="B88" s="10">
        <v>81</v>
      </c>
      <c r="C88" s="9">
        <f t="shared" si="4"/>
        <v>0</v>
      </c>
      <c r="D88" s="9">
        <f t="shared" si="6"/>
        <v>1</v>
      </c>
      <c r="E88" s="9">
        <f t="shared" si="5"/>
        <v>0</v>
      </c>
      <c r="T88" s="9"/>
      <c r="U88" s="9"/>
      <c r="V88" s="9"/>
      <c r="W88" s="17"/>
      <c r="X88" s="9"/>
    </row>
    <row r="89" spans="2:24">
      <c r="B89" s="10">
        <v>82</v>
      </c>
      <c r="C89" s="9">
        <f t="shared" si="4"/>
        <v>0</v>
      </c>
      <c r="D89" s="9">
        <f t="shared" si="6"/>
        <v>1</v>
      </c>
      <c r="E89" s="9">
        <f t="shared" si="5"/>
        <v>0</v>
      </c>
      <c r="T89" s="9"/>
      <c r="U89" s="9"/>
      <c r="V89" s="9"/>
      <c r="W89" s="17"/>
      <c r="X89" s="9"/>
    </row>
    <row r="90" spans="2:24">
      <c r="B90" s="10">
        <v>83</v>
      </c>
      <c r="C90" s="9">
        <f t="shared" si="4"/>
        <v>0</v>
      </c>
      <c r="D90" s="9">
        <f t="shared" si="6"/>
        <v>1</v>
      </c>
      <c r="E90" s="9">
        <f t="shared" si="5"/>
        <v>0</v>
      </c>
      <c r="T90" s="9"/>
      <c r="U90" s="9"/>
      <c r="V90" s="9"/>
      <c r="W90" s="17"/>
      <c r="X90" s="9"/>
    </row>
    <row r="91" spans="2:24">
      <c r="B91" s="10">
        <v>84</v>
      </c>
      <c r="C91" s="9">
        <f t="shared" si="4"/>
        <v>0</v>
      </c>
      <c r="D91" s="9">
        <f t="shared" si="6"/>
        <v>1</v>
      </c>
      <c r="E91" s="9">
        <f t="shared" si="5"/>
        <v>0</v>
      </c>
      <c r="T91" s="9"/>
      <c r="U91" s="9"/>
      <c r="V91" s="9"/>
      <c r="W91" s="17"/>
      <c r="X91" s="9"/>
    </row>
    <row r="92" spans="2:24">
      <c r="B92" s="10">
        <v>85</v>
      </c>
      <c r="C92" s="9">
        <f t="shared" si="4"/>
        <v>0</v>
      </c>
      <c r="D92" s="9">
        <f t="shared" si="6"/>
        <v>1</v>
      </c>
      <c r="E92" s="9">
        <f t="shared" si="5"/>
        <v>0</v>
      </c>
      <c r="T92" s="9"/>
      <c r="U92" s="9"/>
      <c r="V92" s="9"/>
      <c r="W92" s="17"/>
      <c r="X92" s="9"/>
    </row>
    <row r="93" spans="2:24">
      <c r="B93" s="10">
        <v>86</v>
      </c>
      <c r="C93" s="9">
        <f t="shared" si="4"/>
        <v>0</v>
      </c>
      <c r="D93" s="9">
        <f t="shared" si="6"/>
        <v>1</v>
      </c>
      <c r="E93" s="9">
        <f t="shared" si="5"/>
        <v>0</v>
      </c>
      <c r="T93" s="9"/>
      <c r="U93" s="9"/>
      <c r="V93" s="9"/>
      <c r="W93" s="17"/>
      <c r="X93" s="9"/>
    </row>
    <row r="94" spans="2:24">
      <c r="B94" s="10">
        <v>87</v>
      </c>
      <c r="C94" s="9">
        <f t="shared" si="4"/>
        <v>0</v>
      </c>
      <c r="D94" s="9">
        <f t="shared" si="6"/>
        <v>1</v>
      </c>
      <c r="E94" s="9">
        <f t="shared" si="5"/>
        <v>0</v>
      </c>
      <c r="T94" s="9"/>
      <c r="U94" s="9"/>
      <c r="V94" s="9"/>
      <c r="W94" s="17"/>
      <c r="X94" s="9"/>
    </row>
    <row r="95" spans="2:24">
      <c r="B95" s="10">
        <v>88</v>
      </c>
      <c r="C95" s="9">
        <f t="shared" si="4"/>
        <v>0</v>
      </c>
      <c r="D95" s="9">
        <f t="shared" si="6"/>
        <v>1</v>
      </c>
      <c r="E95" s="9">
        <f t="shared" si="5"/>
        <v>0</v>
      </c>
      <c r="T95" s="9"/>
      <c r="U95" s="9"/>
      <c r="V95" s="9"/>
      <c r="W95" s="17"/>
      <c r="X95" s="9"/>
    </row>
    <row r="96" spans="2:24">
      <c r="B96" s="10">
        <v>89</v>
      </c>
      <c r="C96" s="9">
        <f t="shared" si="4"/>
        <v>0</v>
      </c>
      <c r="D96" s="9">
        <f t="shared" si="6"/>
        <v>1</v>
      </c>
      <c r="E96" s="9">
        <f t="shared" si="5"/>
        <v>0</v>
      </c>
      <c r="T96" s="9"/>
      <c r="U96" s="9"/>
      <c r="V96" s="9"/>
      <c r="W96" s="17"/>
      <c r="X96" s="9"/>
    </row>
    <row r="97" spans="2:24">
      <c r="B97" s="10">
        <v>90</v>
      </c>
      <c r="C97" s="9">
        <f t="shared" si="4"/>
        <v>0</v>
      </c>
      <c r="D97" s="9">
        <f t="shared" si="6"/>
        <v>1</v>
      </c>
      <c r="E97" s="9">
        <f t="shared" si="5"/>
        <v>0</v>
      </c>
      <c r="T97" s="9"/>
      <c r="U97" s="9"/>
      <c r="V97" s="9"/>
      <c r="W97" s="17"/>
      <c r="X97" s="9"/>
    </row>
    <row r="98" spans="2:24">
      <c r="B98" s="10">
        <v>91</v>
      </c>
      <c r="C98" s="9">
        <f t="shared" si="4"/>
        <v>0</v>
      </c>
      <c r="D98" s="9">
        <f t="shared" si="6"/>
        <v>1</v>
      </c>
      <c r="E98" s="9">
        <f t="shared" si="5"/>
        <v>0</v>
      </c>
      <c r="T98" s="9"/>
      <c r="U98" s="9"/>
      <c r="V98" s="9"/>
      <c r="W98" s="17"/>
      <c r="X98" s="9"/>
    </row>
    <row r="99" spans="2:24">
      <c r="B99" s="10">
        <v>92</v>
      </c>
      <c r="C99" s="9">
        <f t="shared" si="4"/>
        <v>0</v>
      </c>
      <c r="D99" s="9">
        <f t="shared" si="6"/>
        <v>1</v>
      </c>
      <c r="E99" s="9">
        <f t="shared" si="5"/>
        <v>0</v>
      </c>
      <c r="T99" s="9"/>
      <c r="U99" s="9"/>
      <c r="V99" s="9"/>
      <c r="W99" s="17"/>
      <c r="X99" s="9"/>
    </row>
    <row r="100" spans="2:24">
      <c r="B100" s="10">
        <v>93</v>
      </c>
      <c r="C100" s="9">
        <f t="shared" si="4"/>
        <v>0</v>
      </c>
      <c r="D100" s="9">
        <f t="shared" si="6"/>
        <v>1</v>
      </c>
      <c r="E100" s="9">
        <f t="shared" si="5"/>
        <v>0</v>
      </c>
      <c r="T100" s="9"/>
      <c r="U100" s="9"/>
      <c r="V100" s="9"/>
      <c r="W100" s="17"/>
      <c r="X100" s="9"/>
    </row>
    <row r="101" spans="2:24">
      <c r="B101" s="10">
        <v>94</v>
      </c>
      <c r="C101" s="9">
        <f t="shared" si="4"/>
        <v>0</v>
      </c>
      <c r="D101" s="9">
        <f t="shared" si="6"/>
        <v>1</v>
      </c>
      <c r="E101" s="9">
        <f t="shared" si="5"/>
        <v>0</v>
      </c>
      <c r="T101" s="9"/>
      <c r="U101" s="9"/>
      <c r="V101" s="9"/>
      <c r="W101" s="17"/>
      <c r="X101" s="9"/>
    </row>
    <row r="102" spans="2:24">
      <c r="B102" s="10">
        <v>95</v>
      </c>
      <c r="C102" s="9">
        <f t="shared" si="4"/>
        <v>0</v>
      </c>
      <c r="D102" s="9">
        <f t="shared" si="6"/>
        <v>1</v>
      </c>
      <c r="E102" s="9">
        <f t="shared" si="5"/>
        <v>0</v>
      </c>
      <c r="T102" s="9"/>
      <c r="U102" s="9"/>
      <c r="V102" s="9"/>
      <c r="W102" s="17"/>
      <c r="X102" s="9"/>
    </row>
    <row r="103" spans="2:24">
      <c r="B103" s="10">
        <v>96</v>
      </c>
      <c r="C103" s="9">
        <f t="shared" si="4"/>
        <v>0</v>
      </c>
      <c r="D103" s="9">
        <f t="shared" si="6"/>
        <v>1</v>
      </c>
      <c r="E103" s="9">
        <f t="shared" si="5"/>
        <v>0</v>
      </c>
      <c r="T103" s="9"/>
      <c r="U103" s="9"/>
      <c r="V103" s="9"/>
      <c r="W103" s="17"/>
      <c r="X103" s="9"/>
    </row>
    <row r="104" spans="2:24">
      <c r="B104" s="10">
        <v>97</v>
      </c>
      <c r="C104" s="9">
        <f t="shared" si="4"/>
        <v>0</v>
      </c>
      <c r="D104" s="9">
        <f t="shared" si="6"/>
        <v>1</v>
      </c>
      <c r="E104" s="9">
        <f t="shared" si="5"/>
        <v>0</v>
      </c>
      <c r="T104" s="9"/>
      <c r="U104" s="9"/>
      <c r="V104" s="9"/>
      <c r="W104" s="17"/>
      <c r="X104" s="9"/>
    </row>
    <row r="105" spans="2:24">
      <c r="B105" s="10">
        <v>98</v>
      </c>
      <c r="C105" s="9">
        <f t="shared" si="4"/>
        <v>0</v>
      </c>
      <c r="D105" s="9">
        <f t="shared" si="6"/>
        <v>1</v>
      </c>
      <c r="E105" s="9">
        <f t="shared" si="5"/>
        <v>0</v>
      </c>
      <c r="T105" s="9"/>
      <c r="U105" s="9"/>
      <c r="V105" s="9"/>
      <c r="W105" s="17"/>
      <c r="X105" s="9"/>
    </row>
    <row r="106" spans="2:24">
      <c r="B106" s="10">
        <v>99</v>
      </c>
      <c r="C106" s="9">
        <f t="shared" si="4"/>
        <v>0</v>
      </c>
      <c r="D106" s="9">
        <f t="shared" si="6"/>
        <v>1</v>
      </c>
      <c r="E106" s="9">
        <f t="shared" si="5"/>
        <v>0</v>
      </c>
      <c r="T106" s="9"/>
      <c r="U106" s="9"/>
      <c r="V106" s="9"/>
      <c r="W106" s="17"/>
      <c r="X106" s="9"/>
    </row>
    <row r="107" spans="2:24">
      <c r="B107" s="10">
        <v>100</v>
      </c>
      <c r="C107" s="9">
        <f t="shared" si="4"/>
        <v>0</v>
      </c>
      <c r="D107" s="9">
        <f t="shared" si="6"/>
        <v>1</v>
      </c>
      <c r="E107" s="9">
        <f t="shared" si="5"/>
        <v>0</v>
      </c>
      <c r="T107" s="9"/>
      <c r="U107" s="9"/>
      <c r="V107" s="9"/>
      <c r="W107" s="17"/>
      <c r="X107" s="9"/>
    </row>
    <row r="108" spans="2:24">
      <c r="B108" s="10"/>
      <c r="C108" s="9"/>
      <c r="D108" s="9"/>
      <c r="E108" s="9"/>
      <c r="T108" s="9"/>
      <c r="U108" s="9"/>
      <c r="V108" s="9"/>
      <c r="W108" s="17"/>
      <c r="X108" s="9"/>
    </row>
    <row r="109" spans="2:24">
      <c r="B109" s="10"/>
      <c r="C109" s="9"/>
      <c r="D109" s="9"/>
      <c r="E109" s="9"/>
      <c r="T109" s="9"/>
      <c r="U109" s="9"/>
      <c r="V109" s="9"/>
      <c r="W109" s="17"/>
      <c r="X109" s="9"/>
    </row>
    <row r="110" spans="2:24">
      <c r="B110" s="10"/>
      <c r="C110" s="9"/>
      <c r="D110" s="9"/>
      <c r="E110" s="9"/>
      <c r="T110" s="9"/>
      <c r="U110" s="9"/>
      <c r="V110" s="9"/>
      <c r="W110" s="17"/>
      <c r="X110" s="9"/>
    </row>
    <row r="111" spans="2:24">
      <c r="B111" s="10"/>
      <c r="C111" s="9"/>
      <c r="D111" s="9"/>
      <c r="E111" s="9"/>
      <c r="T111" s="9"/>
      <c r="U111" s="9"/>
      <c r="V111" s="9"/>
      <c r="W111" s="17"/>
      <c r="X111" s="9"/>
    </row>
    <row r="112" spans="2:24">
      <c r="B112" s="10"/>
      <c r="C112" s="9"/>
      <c r="D112" s="9"/>
      <c r="E112" s="9"/>
      <c r="T112" s="9"/>
      <c r="U112" s="9"/>
      <c r="V112" s="9"/>
      <c r="W112" s="17"/>
      <c r="X112" s="9"/>
    </row>
    <row r="113" spans="2:24">
      <c r="B113" s="10"/>
      <c r="C113" s="9"/>
      <c r="D113" s="9"/>
      <c r="E113" s="9"/>
      <c r="T113" s="9"/>
      <c r="U113" s="9"/>
      <c r="V113" s="9"/>
      <c r="W113" s="17"/>
      <c r="X113" s="9"/>
    </row>
    <row r="114" spans="2:24">
      <c r="B114" s="10"/>
      <c r="C114" s="9"/>
      <c r="D114" s="9"/>
      <c r="E114" s="9"/>
      <c r="T114" s="9"/>
      <c r="U114" s="9"/>
      <c r="V114" s="9"/>
      <c r="W114" s="17"/>
      <c r="X114" s="9"/>
    </row>
    <row r="115" spans="2:24">
      <c r="B115" s="10"/>
      <c r="C115" s="9"/>
      <c r="D115" s="9"/>
      <c r="E115" s="9"/>
      <c r="T115" s="9"/>
      <c r="U115" s="9"/>
      <c r="V115" s="9"/>
      <c r="W115" s="17"/>
      <c r="X115" s="9"/>
    </row>
    <row r="116" spans="2:24">
      <c r="B116" s="10"/>
      <c r="C116" s="9"/>
      <c r="D116" s="9"/>
      <c r="E116" s="9"/>
      <c r="T116" s="9"/>
      <c r="U116" s="9"/>
      <c r="V116" s="9"/>
      <c r="W116" s="17"/>
      <c r="X116" s="9"/>
    </row>
    <row r="117" spans="2:24">
      <c r="B117" s="10"/>
      <c r="C117" s="9"/>
      <c r="D117" s="9"/>
      <c r="E117" s="9"/>
      <c r="T117" s="9"/>
      <c r="U117" s="9"/>
      <c r="V117" s="9"/>
      <c r="W117" s="17"/>
      <c r="X117" s="9"/>
    </row>
    <row r="118" spans="2:24">
      <c r="B118" s="10"/>
      <c r="C118" s="9"/>
      <c r="D118" s="9"/>
      <c r="E118" s="9"/>
      <c r="T118" s="9"/>
      <c r="U118" s="9"/>
      <c r="V118" s="9"/>
      <c r="W118" s="17"/>
      <c r="X118" s="9"/>
    </row>
    <row r="119" spans="2:24">
      <c r="B119" s="10"/>
      <c r="C119" s="9"/>
      <c r="D119" s="9"/>
      <c r="E119" s="9"/>
      <c r="T119" s="9"/>
      <c r="U119" s="9"/>
      <c r="V119" s="9"/>
      <c r="W119" s="17"/>
      <c r="X119" s="9"/>
    </row>
    <row r="120" spans="2:24">
      <c r="B120" s="10"/>
      <c r="C120" s="9"/>
      <c r="D120" s="9"/>
      <c r="E120" s="9"/>
      <c r="T120" s="9"/>
      <c r="U120" s="9"/>
      <c r="V120" s="9"/>
      <c r="W120" s="17"/>
      <c r="X120" s="9"/>
    </row>
    <row r="121" spans="2:24">
      <c r="B121" s="10"/>
      <c r="C121" s="9"/>
      <c r="D121" s="9"/>
      <c r="E121" s="9"/>
      <c r="T121" s="9"/>
      <c r="U121" s="9"/>
      <c r="V121" s="9"/>
      <c r="W121" s="17"/>
      <c r="X121" s="9"/>
    </row>
    <row r="122" spans="2:24">
      <c r="B122" s="10"/>
      <c r="C122" s="9"/>
      <c r="D122" s="9"/>
      <c r="E122" s="9"/>
      <c r="T122" s="9"/>
      <c r="U122" s="9"/>
      <c r="V122" s="9"/>
      <c r="W122" s="17"/>
      <c r="X122" s="9"/>
    </row>
    <row r="123" spans="2:24">
      <c r="B123" s="10"/>
      <c r="C123" s="9"/>
      <c r="D123" s="9"/>
      <c r="E123" s="9"/>
      <c r="T123" s="9"/>
      <c r="U123" s="9"/>
      <c r="V123" s="9"/>
      <c r="W123" s="17"/>
      <c r="X123" s="9"/>
    </row>
    <row r="124" spans="2:24">
      <c r="B124" s="10"/>
      <c r="C124" s="9"/>
      <c r="D124" s="9"/>
      <c r="E124" s="9"/>
      <c r="T124" s="9"/>
      <c r="U124" s="9"/>
      <c r="V124" s="9"/>
      <c r="W124" s="17"/>
      <c r="X124" s="9"/>
    </row>
    <row r="125" spans="2:24">
      <c r="B125" s="10"/>
      <c r="C125" s="9"/>
      <c r="D125" s="9"/>
      <c r="E125" s="9"/>
      <c r="T125" s="9"/>
      <c r="U125" s="9"/>
      <c r="V125" s="9"/>
      <c r="W125" s="17"/>
      <c r="X125" s="9"/>
    </row>
    <row r="126" spans="2:24">
      <c r="B126" s="10"/>
      <c r="C126" s="9"/>
      <c r="D126" s="9"/>
      <c r="E126" s="9"/>
      <c r="T126" s="9"/>
      <c r="U126" s="9"/>
      <c r="V126" s="9"/>
      <c r="W126" s="17"/>
      <c r="X126" s="9"/>
    </row>
    <row r="127" spans="2:24">
      <c r="B127" s="10"/>
      <c r="C127" s="9"/>
      <c r="D127" s="9"/>
      <c r="E127" s="9"/>
      <c r="T127" s="9"/>
      <c r="U127" s="9"/>
      <c r="V127" s="9"/>
      <c r="W127" s="17"/>
      <c r="X127" s="9"/>
    </row>
    <row r="128" spans="2:24">
      <c r="B128" s="10"/>
      <c r="C128" s="9"/>
      <c r="D128" s="9"/>
      <c r="E128" s="9"/>
      <c r="T128" s="9"/>
      <c r="U128" s="9"/>
      <c r="V128" s="9"/>
      <c r="W128" s="17"/>
      <c r="X128" s="9"/>
    </row>
    <row r="129" spans="2:24">
      <c r="B129" s="10"/>
      <c r="C129" s="9"/>
      <c r="D129" s="9"/>
      <c r="E129" s="9"/>
      <c r="T129" s="9"/>
      <c r="U129" s="9"/>
      <c r="V129" s="9"/>
      <c r="W129" s="17"/>
      <c r="X129" s="9"/>
    </row>
    <row r="130" spans="2:24">
      <c r="B130" s="10"/>
      <c r="C130" s="9"/>
      <c r="D130" s="9"/>
      <c r="E130" s="9"/>
      <c r="T130" s="9"/>
      <c r="U130" s="9"/>
      <c r="V130" s="9"/>
      <c r="W130" s="17"/>
      <c r="X130" s="9"/>
    </row>
    <row r="131" spans="2:24">
      <c r="B131" s="10"/>
      <c r="C131" s="9"/>
      <c r="D131" s="9"/>
      <c r="E131" s="9"/>
      <c r="T131" s="9"/>
      <c r="U131" s="9"/>
      <c r="V131" s="9"/>
      <c r="W131" s="17"/>
      <c r="X131" s="9"/>
    </row>
    <row r="132" spans="2:24">
      <c r="B132" s="10"/>
      <c r="C132" s="9"/>
      <c r="D132" s="9"/>
      <c r="E132" s="9"/>
      <c r="T132" s="9"/>
      <c r="U132" s="9"/>
      <c r="V132" s="9"/>
      <c r="W132" s="17"/>
      <c r="X132" s="9"/>
    </row>
    <row r="133" spans="2:24">
      <c r="B133" s="10"/>
      <c r="C133" s="9"/>
      <c r="D133" s="9"/>
      <c r="E133" s="9"/>
      <c r="T133" s="9"/>
      <c r="U133" s="9"/>
      <c r="V133" s="9"/>
      <c r="W133" s="17"/>
      <c r="X133" s="9"/>
    </row>
    <row r="134" spans="2:24">
      <c r="B134" s="10"/>
      <c r="C134" s="9"/>
      <c r="D134" s="9"/>
      <c r="E134" s="9"/>
      <c r="T134" s="9"/>
      <c r="U134" s="9"/>
      <c r="V134" s="9"/>
      <c r="W134" s="17"/>
      <c r="X134" s="9"/>
    </row>
    <row r="135" spans="2:24">
      <c r="B135" s="10"/>
      <c r="C135" s="9"/>
      <c r="D135" s="9"/>
      <c r="E135" s="9"/>
      <c r="T135" s="9"/>
      <c r="U135" s="9"/>
      <c r="V135" s="9"/>
      <c r="W135" s="17"/>
      <c r="X135" s="9"/>
    </row>
    <row r="136" spans="2:24">
      <c r="B136" s="10"/>
      <c r="C136" s="9"/>
      <c r="D136" s="9"/>
      <c r="E136" s="9"/>
      <c r="T136" s="9"/>
      <c r="U136" s="9"/>
      <c r="V136" s="9"/>
      <c r="W136" s="17"/>
      <c r="X136" s="9"/>
    </row>
    <row r="137" spans="2:24">
      <c r="B137" s="10"/>
      <c r="C137" s="9"/>
      <c r="D137" s="9"/>
      <c r="E137" s="9"/>
      <c r="T137" s="9"/>
      <c r="U137" s="9"/>
      <c r="V137" s="9"/>
      <c r="W137" s="17"/>
      <c r="X137" s="9"/>
    </row>
    <row r="138" spans="2:24">
      <c r="B138" s="10"/>
      <c r="C138" s="9"/>
      <c r="D138" s="9"/>
      <c r="E138" s="9"/>
      <c r="T138" s="9"/>
      <c r="U138" s="9"/>
      <c r="V138" s="9"/>
      <c r="W138" s="17"/>
      <c r="X138" s="9"/>
    </row>
    <row r="139" spans="2:24">
      <c r="B139" s="10"/>
      <c r="C139" s="9"/>
      <c r="D139" s="9"/>
      <c r="E139" s="9"/>
      <c r="T139" s="9"/>
      <c r="U139" s="9"/>
      <c r="V139" s="9"/>
      <c r="W139" s="17"/>
      <c r="X139" s="9"/>
    </row>
    <row r="140" spans="2:24">
      <c r="B140" s="10"/>
      <c r="C140" s="9"/>
      <c r="D140" s="9"/>
      <c r="E140" s="9"/>
      <c r="T140" s="9"/>
      <c r="U140" s="9"/>
      <c r="V140" s="9"/>
      <c r="W140" s="17"/>
      <c r="X140" s="9"/>
    </row>
    <row r="141" spans="2:24">
      <c r="B141" s="10"/>
      <c r="C141" s="9"/>
      <c r="D141" s="9"/>
      <c r="E141" s="9"/>
      <c r="T141" s="9"/>
      <c r="U141" s="9"/>
      <c r="V141" s="9"/>
      <c r="W141" s="17"/>
      <c r="X141" s="9"/>
    </row>
    <row r="142" spans="2:24">
      <c r="B142" s="10"/>
      <c r="C142" s="9"/>
      <c r="D142" s="9"/>
      <c r="E142" s="9"/>
      <c r="T142" s="9"/>
      <c r="U142" s="9"/>
      <c r="V142" s="9"/>
      <c r="W142" s="17"/>
      <c r="X142" s="9"/>
    </row>
    <row r="143" spans="2:24">
      <c r="B143" s="10"/>
      <c r="C143" s="9"/>
      <c r="D143" s="9"/>
      <c r="E143" s="9"/>
      <c r="T143" s="9"/>
      <c r="U143" s="9"/>
      <c r="V143" s="9"/>
      <c r="W143" s="17"/>
      <c r="X143" s="9"/>
    </row>
    <row r="144" spans="2:24">
      <c r="B144" s="10"/>
      <c r="C144" s="9"/>
      <c r="D144" s="9"/>
      <c r="E144" s="9"/>
      <c r="T144" s="9"/>
      <c r="U144" s="9"/>
      <c r="V144" s="9"/>
      <c r="W144" s="17"/>
      <c r="X144" s="9"/>
    </row>
    <row r="145" spans="2:24">
      <c r="B145" s="10"/>
      <c r="C145" s="9"/>
      <c r="D145" s="9"/>
      <c r="E145" s="9"/>
      <c r="T145" s="9"/>
      <c r="U145" s="9"/>
      <c r="V145" s="9"/>
      <c r="W145" s="17"/>
      <c r="X145" s="9"/>
    </row>
    <row r="146" spans="2:24">
      <c r="B146" s="10"/>
      <c r="C146" s="9"/>
      <c r="D146" s="9"/>
      <c r="E146" s="9"/>
      <c r="T146" s="9"/>
      <c r="U146" s="9"/>
      <c r="V146" s="9"/>
      <c r="W146" s="17"/>
      <c r="X146" s="9"/>
    </row>
    <row r="147" spans="2:24">
      <c r="B147" s="10"/>
      <c r="C147" s="9"/>
      <c r="D147" s="9"/>
      <c r="E147" s="9"/>
      <c r="T147" s="9"/>
      <c r="U147" s="9"/>
      <c r="V147" s="9"/>
      <c r="W147" s="17"/>
      <c r="X147" s="9"/>
    </row>
    <row r="148" spans="2:24">
      <c r="B148" s="10"/>
      <c r="C148" s="9"/>
      <c r="D148" s="9"/>
      <c r="E148" s="9"/>
      <c r="T148" s="9"/>
      <c r="U148" s="9"/>
      <c r="V148" s="9"/>
      <c r="W148" s="17"/>
      <c r="X148" s="9"/>
    </row>
    <row r="149" spans="2:24">
      <c r="B149" s="10"/>
      <c r="C149" s="9"/>
      <c r="D149" s="9"/>
      <c r="E149" s="9"/>
      <c r="T149" s="9"/>
      <c r="U149" s="9"/>
      <c r="V149" s="9"/>
      <c r="W149" s="17"/>
      <c r="X149" s="9"/>
    </row>
    <row r="150" spans="2:24">
      <c r="B150" s="10"/>
      <c r="C150" s="9"/>
      <c r="D150" s="9"/>
      <c r="E150" s="9"/>
      <c r="T150" s="9"/>
      <c r="U150" s="9"/>
      <c r="V150" s="9"/>
      <c r="W150" s="17"/>
      <c r="X150" s="9"/>
    </row>
    <row r="151" spans="2:24">
      <c r="B151" s="10"/>
      <c r="C151" s="9"/>
      <c r="D151" s="9"/>
      <c r="E151" s="9"/>
      <c r="T151" s="9"/>
      <c r="U151" s="9"/>
      <c r="V151" s="9"/>
      <c r="W151" s="17"/>
      <c r="X151" s="9"/>
    </row>
    <row r="152" spans="2:24">
      <c r="B152" s="10"/>
      <c r="C152" s="9"/>
      <c r="D152" s="9"/>
      <c r="E152" s="9"/>
      <c r="T152" s="9"/>
      <c r="U152" s="9"/>
      <c r="V152" s="9"/>
      <c r="W152" s="17"/>
      <c r="X152" s="9"/>
    </row>
    <row r="153" spans="2:24">
      <c r="B153" s="10"/>
      <c r="C153" s="9"/>
      <c r="D153" s="9"/>
      <c r="E153" s="9"/>
      <c r="T153" s="9"/>
      <c r="U153" s="9"/>
      <c r="V153" s="9"/>
      <c r="W153" s="17"/>
      <c r="X153" s="9"/>
    </row>
    <row r="154" spans="2:24">
      <c r="B154" s="10"/>
      <c r="C154" s="9"/>
      <c r="D154" s="9"/>
      <c r="E154" s="9"/>
      <c r="T154" s="9"/>
      <c r="U154" s="9"/>
      <c r="V154" s="9"/>
      <c r="W154" s="17"/>
      <c r="X154" s="9"/>
    </row>
    <row r="155" spans="2:24">
      <c r="B155" s="10"/>
      <c r="C155" s="9"/>
      <c r="D155" s="9"/>
      <c r="E155" s="9"/>
      <c r="T155" s="9"/>
      <c r="U155" s="9"/>
      <c r="V155" s="9"/>
      <c r="W155" s="17"/>
      <c r="X155" s="9"/>
    </row>
    <row r="156" spans="2:24">
      <c r="B156" s="10"/>
      <c r="C156" s="9"/>
      <c r="D156" s="9"/>
      <c r="E156" s="9"/>
      <c r="T156" s="9"/>
      <c r="U156" s="9"/>
      <c r="V156" s="9"/>
      <c r="W156" s="17"/>
      <c r="X156" s="9"/>
    </row>
    <row r="157" spans="2:24">
      <c r="B157" s="10"/>
      <c r="C157" s="9"/>
      <c r="D157" s="9"/>
      <c r="E157" s="9"/>
      <c r="T157" s="9"/>
      <c r="U157" s="9"/>
      <c r="V157" s="9"/>
      <c r="W157" s="17"/>
      <c r="X157" s="9"/>
    </row>
    <row r="158" spans="2:24">
      <c r="B158" s="10"/>
      <c r="C158" s="9"/>
      <c r="D158" s="9"/>
      <c r="E158" s="9"/>
      <c r="T158" s="9"/>
      <c r="U158" s="9"/>
      <c r="V158" s="9"/>
      <c r="W158" s="17"/>
      <c r="X158" s="9"/>
    </row>
    <row r="159" spans="2:24">
      <c r="B159" s="10"/>
      <c r="C159" s="9"/>
      <c r="D159" s="9"/>
      <c r="E159" s="9"/>
      <c r="T159" s="9"/>
      <c r="U159" s="9"/>
      <c r="V159" s="9"/>
      <c r="W159" s="17"/>
      <c r="X159" s="9"/>
    </row>
    <row r="160" spans="2:24">
      <c r="B160" s="10"/>
      <c r="C160" s="9"/>
      <c r="D160" s="9"/>
      <c r="E160" s="9"/>
      <c r="T160" s="9"/>
      <c r="U160" s="9"/>
      <c r="V160" s="9"/>
      <c r="W160" s="17"/>
      <c r="X160" s="9"/>
    </row>
    <row r="161" spans="2:24">
      <c r="B161" s="10"/>
      <c r="C161" s="9"/>
      <c r="D161" s="9"/>
      <c r="E161" s="9"/>
      <c r="T161" s="9"/>
      <c r="U161" s="9"/>
      <c r="V161" s="9"/>
      <c r="W161" s="17"/>
      <c r="X161" s="9"/>
    </row>
    <row r="162" spans="2:24">
      <c r="B162" s="10"/>
      <c r="C162" s="9"/>
      <c r="D162" s="9"/>
      <c r="E162" s="9"/>
      <c r="T162" s="9"/>
      <c r="U162" s="9"/>
      <c r="V162" s="9"/>
      <c r="W162" s="17"/>
      <c r="X162" s="9"/>
    </row>
    <row r="163" spans="2:24">
      <c r="B163" s="10"/>
      <c r="C163" s="9"/>
      <c r="D163" s="9"/>
      <c r="E163" s="9"/>
      <c r="T163" s="9"/>
      <c r="U163" s="9"/>
      <c r="V163" s="9"/>
      <c r="W163" s="17"/>
      <c r="X163" s="9"/>
    </row>
    <row r="164" spans="2:24">
      <c r="B164" s="10"/>
      <c r="C164" s="9"/>
      <c r="D164" s="9"/>
      <c r="E164" s="9"/>
      <c r="T164" s="9"/>
      <c r="U164" s="9"/>
      <c r="V164" s="9"/>
      <c r="W164" s="17"/>
      <c r="X164" s="9"/>
    </row>
    <row r="165" spans="2:24">
      <c r="B165" s="10"/>
      <c r="C165" s="9"/>
      <c r="D165" s="9"/>
      <c r="E165" s="9"/>
      <c r="T165" s="9"/>
      <c r="U165" s="9"/>
      <c r="V165" s="9"/>
      <c r="W165" s="17"/>
      <c r="X165" s="9"/>
    </row>
    <row r="166" spans="2:24">
      <c r="B166" s="10"/>
      <c r="C166" s="9"/>
      <c r="D166" s="9"/>
      <c r="E166" s="9"/>
      <c r="T166" s="9"/>
      <c r="U166" s="9"/>
      <c r="V166" s="9"/>
      <c r="W166" s="17"/>
      <c r="X166" s="9"/>
    </row>
    <row r="167" spans="2:24">
      <c r="B167" s="10"/>
      <c r="C167" s="9"/>
      <c r="D167" s="9"/>
      <c r="E167" s="9"/>
      <c r="T167" s="9"/>
      <c r="U167" s="9"/>
      <c r="V167" s="9"/>
      <c r="W167" s="17"/>
      <c r="X167" s="9"/>
    </row>
    <row r="168" spans="2:24">
      <c r="B168" s="10"/>
      <c r="C168" s="9"/>
      <c r="D168" s="9"/>
      <c r="E168" s="9"/>
      <c r="T168" s="9"/>
      <c r="U168" s="9"/>
      <c r="V168" s="9"/>
      <c r="W168" s="17"/>
      <c r="X168" s="9"/>
    </row>
    <row r="169" spans="2:24">
      <c r="B169" s="10"/>
      <c r="C169" s="9"/>
      <c r="D169" s="9"/>
      <c r="E169" s="9"/>
      <c r="T169" s="9"/>
      <c r="U169" s="9"/>
      <c r="V169" s="9"/>
      <c r="W169" s="17"/>
      <c r="X169" s="9"/>
    </row>
    <row r="170" spans="2:24">
      <c r="B170" s="10"/>
      <c r="C170" s="9"/>
      <c r="D170" s="9"/>
      <c r="E170" s="9"/>
      <c r="T170" s="9"/>
      <c r="U170" s="9"/>
      <c r="V170" s="9"/>
      <c r="W170" s="17"/>
      <c r="X170" s="9"/>
    </row>
    <row r="171" spans="2:24">
      <c r="B171" s="10"/>
      <c r="C171" s="9"/>
      <c r="D171" s="9"/>
      <c r="E171" s="9"/>
      <c r="T171" s="9"/>
      <c r="U171" s="9"/>
      <c r="V171" s="9"/>
      <c r="W171" s="17"/>
      <c r="X171" s="9"/>
    </row>
    <row r="172" spans="2:24">
      <c r="B172" s="10"/>
      <c r="C172" s="9"/>
      <c r="D172" s="9"/>
      <c r="E172" s="9"/>
      <c r="T172" s="9"/>
      <c r="U172" s="9"/>
      <c r="V172" s="9"/>
      <c r="W172" s="17"/>
      <c r="X172" s="9"/>
    </row>
    <row r="173" spans="2:24">
      <c r="B173" s="10"/>
      <c r="C173" s="9"/>
      <c r="D173" s="9"/>
      <c r="E173" s="9"/>
      <c r="T173" s="9"/>
      <c r="U173" s="9"/>
      <c r="V173" s="9"/>
      <c r="W173" s="17"/>
      <c r="X173" s="9"/>
    </row>
    <row r="174" spans="2:24">
      <c r="B174" s="10"/>
      <c r="C174" s="9"/>
      <c r="D174" s="9"/>
      <c r="E174" s="9"/>
      <c r="T174" s="9"/>
      <c r="U174" s="9"/>
      <c r="V174" s="9"/>
      <c r="W174" s="17"/>
      <c r="X174" s="9"/>
    </row>
    <row r="175" spans="2:24">
      <c r="B175" s="10"/>
      <c r="C175" s="9"/>
      <c r="D175" s="9"/>
      <c r="E175" s="9"/>
      <c r="T175" s="9"/>
      <c r="U175" s="9"/>
      <c r="V175" s="9"/>
      <c r="W175" s="17"/>
      <c r="X175" s="9"/>
    </row>
    <row r="176" spans="2:24">
      <c r="B176" s="10"/>
      <c r="C176" s="9"/>
      <c r="D176" s="9"/>
      <c r="E176" s="9"/>
      <c r="T176" s="9"/>
      <c r="U176" s="9"/>
      <c r="V176" s="9"/>
      <c r="W176" s="17"/>
      <c r="X176" s="9"/>
    </row>
    <row r="177" spans="2:24">
      <c r="B177" s="10"/>
      <c r="C177" s="9"/>
      <c r="D177" s="9"/>
      <c r="E177" s="9"/>
      <c r="T177" s="9"/>
      <c r="U177" s="9"/>
      <c r="V177" s="9"/>
      <c r="W177" s="17"/>
      <c r="X177" s="9"/>
    </row>
    <row r="178" spans="2:24">
      <c r="B178" s="10"/>
      <c r="C178" s="9"/>
      <c r="D178" s="9"/>
      <c r="E178" s="9"/>
      <c r="T178" s="9"/>
      <c r="U178" s="9"/>
      <c r="V178" s="9"/>
      <c r="W178" s="17"/>
      <c r="X178" s="9"/>
    </row>
    <row r="179" spans="2:24">
      <c r="B179" s="10"/>
      <c r="C179" s="9"/>
      <c r="D179" s="9"/>
      <c r="E179" s="9"/>
      <c r="T179" s="9"/>
      <c r="U179" s="9"/>
      <c r="V179" s="9"/>
      <c r="W179" s="17"/>
      <c r="X179" s="9"/>
    </row>
    <row r="180" spans="2:24">
      <c r="B180" s="10"/>
      <c r="C180" s="9"/>
      <c r="D180" s="9"/>
      <c r="E180" s="9"/>
      <c r="T180" s="9"/>
      <c r="U180" s="9"/>
      <c r="V180" s="9"/>
      <c r="W180" s="17"/>
      <c r="X180" s="9"/>
    </row>
    <row r="181" spans="2:24">
      <c r="B181" s="10"/>
      <c r="C181" s="9"/>
      <c r="D181" s="9"/>
      <c r="E181" s="9"/>
      <c r="T181" s="9"/>
      <c r="U181" s="9"/>
      <c r="V181" s="9"/>
      <c r="W181" s="17"/>
      <c r="X181" s="9"/>
    </row>
    <row r="182" spans="2:24">
      <c r="B182" s="10"/>
      <c r="C182" s="9"/>
      <c r="D182" s="9"/>
      <c r="E182" s="9"/>
      <c r="T182" s="9"/>
      <c r="U182" s="9"/>
      <c r="V182" s="9"/>
      <c r="W182" s="17"/>
      <c r="X182" s="9"/>
    </row>
    <row r="183" spans="2:24">
      <c r="B183" s="10"/>
      <c r="C183" s="9"/>
      <c r="D183" s="9"/>
      <c r="E183" s="9"/>
      <c r="T183" s="9"/>
      <c r="U183" s="9"/>
      <c r="V183" s="9"/>
      <c r="W183" s="17"/>
      <c r="X183" s="9"/>
    </row>
    <row r="184" spans="2:24">
      <c r="B184" s="10"/>
      <c r="C184" s="9"/>
      <c r="D184" s="9"/>
      <c r="E184" s="9"/>
      <c r="T184" s="9"/>
      <c r="U184" s="9"/>
      <c r="V184" s="9"/>
      <c r="W184" s="17"/>
      <c r="X184" s="9"/>
    </row>
    <row r="185" spans="2:24">
      <c r="B185" s="10"/>
      <c r="C185" s="9"/>
      <c r="D185" s="9"/>
      <c r="E185" s="9"/>
      <c r="T185" s="9"/>
      <c r="U185" s="9"/>
      <c r="V185" s="9"/>
      <c r="W185" s="17"/>
      <c r="X185" s="9"/>
    </row>
    <row r="186" spans="2:24">
      <c r="B186" s="10"/>
      <c r="C186" s="9"/>
      <c r="D186" s="9"/>
      <c r="E186" s="9"/>
      <c r="T186" s="9"/>
      <c r="U186" s="9"/>
      <c r="V186" s="9"/>
      <c r="W186" s="17"/>
      <c r="X186" s="9"/>
    </row>
    <row r="187" spans="2:24">
      <c r="B187" s="10"/>
      <c r="C187" s="9"/>
      <c r="D187" s="9"/>
      <c r="E187" s="9"/>
      <c r="T187" s="9"/>
      <c r="U187" s="9"/>
      <c r="V187" s="9"/>
      <c r="W187" s="17"/>
      <c r="X187" s="9"/>
    </row>
    <row r="188" spans="2:24">
      <c r="B188" s="10"/>
      <c r="C188" s="9"/>
      <c r="D188" s="9"/>
      <c r="E188" s="9"/>
      <c r="T188" s="9"/>
      <c r="U188" s="9"/>
      <c r="V188" s="9"/>
      <c r="W188" s="17"/>
      <c r="X188" s="9"/>
    </row>
    <row r="189" spans="2:24">
      <c r="B189" s="10"/>
      <c r="C189" s="9"/>
      <c r="D189" s="9"/>
      <c r="E189" s="9"/>
      <c r="T189" s="9"/>
      <c r="U189" s="9"/>
      <c r="V189" s="9"/>
      <c r="W189" s="17"/>
      <c r="X189" s="9"/>
    </row>
    <row r="190" spans="2:24">
      <c r="B190" s="10"/>
      <c r="C190" s="9"/>
      <c r="D190" s="9"/>
      <c r="E190" s="9"/>
      <c r="T190" s="9"/>
      <c r="U190" s="9"/>
      <c r="V190" s="9"/>
      <c r="W190" s="17"/>
      <c r="X190" s="9"/>
    </row>
    <row r="191" spans="2:24">
      <c r="B191" s="10"/>
      <c r="C191" s="9"/>
      <c r="D191" s="9"/>
      <c r="E191" s="9"/>
      <c r="T191" s="9"/>
      <c r="U191" s="9"/>
      <c r="V191" s="9"/>
      <c r="W191" s="17"/>
      <c r="X191" s="9"/>
    </row>
    <row r="192" spans="2:24">
      <c r="B192" s="10"/>
      <c r="C192" s="9"/>
      <c r="D192" s="9"/>
      <c r="E192" s="9"/>
      <c r="T192" s="9"/>
      <c r="U192" s="9"/>
      <c r="V192" s="9"/>
      <c r="W192" s="17"/>
      <c r="X192" s="9"/>
    </row>
    <row r="193" spans="2:24">
      <c r="B193" s="10"/>
      <c r="C193" s="9"/>
      <c r="D193" s="9"/>
      <c r="E193" s="9"/>
      <c r="T193" s="9"/>
      <c r="U193" s="9"/>
      <c r="V193" s="9"/>
      <c r="W193" s="17"/>
      <c r="X193" s="9"/>
    </row>
    <row r="194" spans="2:24">
      <c r="B194" s="10"/>
      <c r="C194" s="9"/>
      <c r="D194" s="9"/>
      <c r="E194" s="9"/>
      <c r="T194" s="9"/>
      <c r="U194" s="9"/>
      <c r="V194" s="9"/>
      <c r="W194" s="17"/>
      <c r="X194" s="9"/>
    </row>
    <row r="195" spans="2:24">
      <c r="B195" s="10"/>
      <c r="C195" s="9"/>
      <c r="D195" s="9"/>
      <c r="E195" s="9"/>
      <c r="T195" s="9"/>
      <c r="U195" s="9"/>
      <c r="V195" s="9"/>
      <c r="W195" s="17"/>
      <c r="X195" s="9"/>
    </row>
    <row r="196" spans="2:24">
      <c r="B196" s="10"/>
      <c r="C196" s="9"/>
      <c r="D196" s="9"/>
      <c r="E196" s="9"/>
      <c r="T196" s="9"/>
      <c r="U196" s="9"/>
      <c r="V196" s="9"/>
      <c r="W196" s="17"/>
      <c r="X196" s="9"/>
    </row>
    <row r="197" spans="2:24">
      <c r="B197" s="10"/>
      <c r="C197" s="9"/>
      <c r="D197" s="9"/>
      <c r="E197" s="9"/>
      <c r="T197" s="9"/>
      <c r="U197" s="9"/>
      <c r="V197" s="9"/>
      <c r="W197" s="17"/>
      <c r="X197" s="9"/>
    </row>
    <row r="198" spans="2:24">
      <c r="B198" s="10"/>
      <c r="C198" s="9"/>
      <c r="D198" s="9"/>
      <c r="E198" s="9"/>
      <c r="T198" s="9"/>
      <c r="U198" s="9"/>
      <c r="V198" s="9"/>
      <c r="W198" s="17"/>
      <c r="X198" s="9"/>
    </row>
    <row r="199" spans="2:24">
      <c r="B199" s="10"/>
      <c r="C199" s="9"/>
      <c r="D199" s="9"/>
      <c r="E199" s="9"/>
      <c r="T199" s="9"/>
      <c r="U199" s="9"/>
      <c r="V199" s="9"/>
      <c r="W199" s="17"/>
      <c r="X199" s="9"/>
    </row>
    <row r="200" spans="2:24">
      <c r="B200" s="10"/>
      <c r="C200" s="9"/>
      <c r="D200" s="9"/>
      <c r="E200" s="9"/>
      <c r="T200" s="9"/>
      <c r="U200" s="9"/>
      <c r="V200" s="9"/>
      <c r="W200" s="17"/>
      <c r="X200" s="9"/>
    </row>
    <row r="201" spans="2:24">
      <c r="B201" s="10"/>
      <c r="C201" s="9"/>
      <c r="D201" s="9"/>
      <c r="E201" s="9"/>
      <c r="T201" s="9"/>
      <c r="U201" s="9"/>
      <c r="V201" s="9"/>
      <c r="W201" s="17"/>
      <c r="X201" s="9"/>
    </row>
    <row r="202" spans="2:24">
      <c r="B202" s="10"/>
      <c r="C202" s="9"/>
      <c r="D202" s="9"/>
      <c r="E202" s="9"/>
      <c r="T202" s="9"/>
      <c r="U202" s="9"/>
      <c r="V202" s="9"/>
      <c r="W202" s="17"/>
      <c r="X202" s="9"/>
    </row>
    <row r="203" spans="2:24">
      <c r="B203" s="10"/>
      <c r="C203" s="9"/>
      <c r="D203" s="9"/>
      <c r="E203" s="9"/>
      <c r="T203" s="9"/>
      <c r="U203" s="9"/>
      <c r="V203" s="9"/>
      <c r="W203" s="17"/>
      <c r="X203" s="9"/>
    </row>
    <row r="204" spans="2:24">
      <c r="B204" s="10"/>
      <c r="C204" s="9"/>
      <c r="D204" s="9"/>
      <c r="E204" s="9"/>
      <c r="T204" s="9"/>
      <c r="U204" s="9"/>
      <c r="V204" s="9"/>
      <c r="W204" s="17"/>
      <c r="X204" s="9"/>
    </row>
    <row r="205" spans="2:24">
      <c r="B205" s="10"/>
      <c r="C205" s="9"/>
      <c r="D205" s="9"/>
      <c r="E205" s="9"/>
      <c r="T205" s="9"/>
      <c r="U205" s="9"/>
      <c r="V205" s="9"/>
      <c r="W205" s="17"/>
      <c r="X205" s="9"/>
    </row>
    <row r="206" spans="2:24">
      <c r="B206" s="10"/>
      <c r="C206" s="9"/>
      <c r="D206" s="9"/>
      <c r="E206" s="9"/>
      <c r="T206" s="9"/>
      <c r="U206" s="9"/>
      <c r="V206" s="9"/>
      <c r="W206" s="17"/>
      <c r="X206" s="9"/>
    </row>
    <row r="207" spans="2:24">
      <c r="B207" s="10"/>
      <c r="C207" s="9"/>
      <c r="D207" s="9"/>
      <c r="E207" s="9"/>
      <c r="T207" s="9"/>
      <c r="U207" s="9"/>
      <c r="V207" s="9"/>
      <c r="W207" s="17"/>
      <c r="X207" s="9"/>
    </row>
    <row r="208" spans="2:24">
      <c r="B208" s="10"/>
      <c r="C208" s="9"/>
      <c r="D208" s="9"/>
      <c r="E208" s="9"/>
      <c r="T208" s="9"/>
      <c r="U208" s="9"/>
      <c r="V208" s="9"/>
      <c r="W208" s="17"/>
      <c r="X208" s="9"/>
    </row>
    <row r="209" spans="2:24">
      <c r="B209" s="10"/>
      <c r="C209" s="9"/>
      <c r="D209" s="9"/>
      <c r="E209" s="9"/>
      <c r="T209" s="9"/>
      <c r="U209" s="9"/>
      <c r="V209" s="9"/>
      <c r="W209" s="17"/>
      <c r="X209" s="9"/>
    </row>
    <row r="210" spans="2:24">
      <c r="B210" s="10"/>
      <c r="C210" s="9"/>
      <c r="D210" s="9"/>
      <c r="E210" s="9"/>
      <c r="T210" s="9"/>
      <c r="U210" s="9"/>
      <c r="V210" s="9"/>
      <c r="W210" s="17"/>
      <c r="X210" s="9"/>
    </row>
    <row r="211" spans="2:24">
      <c r="B211" s="10"/>
      <c r="C211" s="9"/>
      <c r="D211" s="9"/>
      <c r="E211" s="9"/>
      <c r="T211" s="9"/>
      <c r="U211" s="9"/>
      <c r="V211" s="9"/>
      <c r="W211" s="17"/>
      <c r="X211" s="9"/>
    </row>
    <row r="212" spans="2:24">
      <c r="B212" s="10"/>
      <c r="C212" s="9"/>
      <c r="D212" s="9"/>
      <c r="E212" s="9"/>
      <c r="T212" s="9"/>
      <c r="U212" s="9"/>
      <c r="V212" s="9"/>
      <c r="W212" s="17"/>
      <c r="X212" s="9"/>
    </row>
    <row r="213" spans="2:24">
      <c r="B213" s="10"/>
      <c r="C213" s="9"/>
      <c r="D213" s="9"/>
      <c r="E213" s="9"/>
      <c r="T213" s="9"/>
      <c r="U213" s="9"/>
      <c r="V213" s="9"/>
      <c r="W213" s="17"/>
      <c r="X213" s="9"/>
    </row>
    <row r="214" spans="2:24">
      <c r="B214" s="10"/>
      <c r="C214" s="9"/>
      <c r="D214" s="9"/>
      <c r="E214" s="9"/>
      <c r="T214" s="9"/>
      <c r="U214" s="9"/>
      <c r="V214" s="9"/>
      <c r="W214" s="17"/>
      <c r="X214" s="9"/>
    </row>
    <row r="215" spans="2:24">
      <c r="B215" s="10"/>
      <c r="C215" s="9"/>
      <c r="D215" s="9"/>
      <c r="E215" s="9"/>
      <c r="T215" s="9"/>
      <c r="U215" s="9"/>
      <c r="V215" s="9"/>
      <c r="W215" s="17"/>
      <c r="X215" s="9"/>
    </row>
    <row r="216" spans="2:24">
      <c r="B216" s="10"/>
      <c r="C216" s="9"/>
      <c r="D216" s="9"/>
      <c r="E216" s="9"/>
      <c r="T216" s="9"/>
      <c r="U216" s="9"/>
      <c r="V216" s="9"/>
      <c r="W216" s="17"/>
      <c r="X216" s="9"/>
    </row>
    <row r="217" spans="2:24">
      <c r="B217" s="10"/>
      <c r="C217" s="9"/>
      <c r="D217" s="9"/>
      <c r="E217" s="9"/>
      <c r="T217" s="9"/>
      <c r="U217" s="9"/>
      <c r="V217" s="9"/>
      <c r="W217" s="17"/>
      <c r="X217" s="9"/>
    </row>
    <row r="218" spans="2:24">
      <c r="B218" s="10"/>
      <c r="C218" s="9"/>
      <c r="D218" s="9"/>
      <c r="E218" s="9"/>
      <c r="T218" s="9"/>
      <c r="U218" s="9"/>
      <c r="V218" s="9"/>
      <c r="W218" s="17"/>
      <c r="X218" s="9"/>
    </row>
    <row r="219" spans="2:24">
      <c r="B219" s="10"/>
      <c r="C219" s="9"/>
      <c r="D219" s="9"/>
      <c r="E219" s="9"/>
      <c r="T219" s="9"/>
      <c r="U219" s="9"/>
      <c r="V219" s="9"/>
      <c r="W219" s="17"/>
      <c r="X219" s="9"/>
    </row>
    <row r="220" spans="2:24">
      <c r="B220" s="10"/>
      <c r="C220" s="9"/>
      <c r="D220" s="9"/>
      <c r="E220" s="9"/>
      <c r="T220" s="9"/>
      <c r="U220" s="9"/>
      <c r="V220" s="9"/>
      <c r="W220" s="17"/>
      <c r="X220" s="9"/>
    </row>
    <row r="221" spans="2:24">
      <c r="B221" s="10"/>
      <c r="C221" s="9"/>
      <c r="D221" s="9"/>
      <c r="E221" s="9"/>
      <c r="T221" s="9"/>
      <c r="U221" s="9"/>
      <c r="V221" s="9"/>
      <c r="W221" s="17"/>
      <c r="X221" s="9"/>
    </row>
    <row r="222" spans="2:24">
      <c r="B222" s="10"/>
      <c r="C222" s="9"/>
      <c r="D222" s="9"/>
      <c r="E222" s="9"/>
      <c r="T222" s="9"/>
      <c r="U222" s="9"/>
      <c r="V222" s="9"/>
      <c r="W222" s="17"/>
      <c r="X222" s="9"/>
    </row>
    <row r="223" spans="2:24">
      <c r="B223" s="10"/>
      <c r="C223" s="9"/>
      <c r="D223" s="9"/>
      <c r="E223" s="9"/>
      <c r="T223" s="9"/>
      <c r="U223" s="9"/>
      <c r="V223" s="9"/>
      <c r="W223" s="17"/>
      <c r="X223" s="9"/>
    </row>
    <row r="224" spans="2:24">
      <c r="B224" s="10"/>
      <c r="C224" s="9"/>
      <c r="D224" s="9"/>
      <c r="E224" s="9"/>
      <c r="T224" s="9"/>
      <c r="U224" s="9"/>
      <c r="V224" s="9"/>
      <c r="W224" s="17"/>
      <c r="X224" s="9"/>
    </row>
    <row r="225" spans="2:24">
      <c r="B225" s="10"/>
      <c r="C225" s="9"/>
      <c r="D225" s="9"/>
      <c r="E225" s="9"/>
      <c r="T225" s="9"/>
      <c r="U225" s="9"/>
      <c r="V225" s="9"/>
      <c r="W225" s="17"/>
      <c r="X225" s="9"/>
    </row>
    <row r="226" spans="2:24">
      <c r="B226" s="10"/>
      <c r="C226" s="9"/>
      <c r="D226" s="9"/>
      <c r="E226" s="9"/>
      <c r="T226" s="9"/>
      <c r="U226" s="9"/>
      <c r="V226" s="9"/>
      <c r="W226" s="17"/>
      <c r="X226" s="9"/>
    </row>
    <row r="227" spans="2:24">
      <c r="B227" s="10"/>
      <c r="C227" s="9"/>
      <c r="D227" s="9"/>
      <c r="E227" s="9"/>
      <c r="T227" s="9"/>
      <c r="U227" s="9"/>
      <c r="V227" s="9"/>
      <c r="W227" s="17"/>
      <c r="X227" s="9"/>
    </row>
    <row r="228" spans="2:24">
      <c r="B228" s="10"/>
      <c r="C228" s="9"/>
      <c r="D228" s="9"/>
      <c r="E228" s="9"/>
      <c r="T228" s="9"/>
      <c r="U228" s="9"/>
      <c r="V228" s="9"/>
      <c r="W228" s="17"/>
      <c r="X228" s="9"/>
    </row>
    <row r="229" spans="2:24">
      <c r="B229" s="10"/>
      <c r="C229" s="9"/>
      <c r="D229" s="9"/>
      <c r="E229" s="9"/>
      <c r="T229" s="9"/>
      <c r="U229" s="9"/>
      <c r="V229" s="9"/>
      <c r="W229" s="17"/>
      <c r="X229" s="9"/>
    </row>
    <row r="230" spans="2:24">
      <c r="B230" s="10"/>
      <c r="C230" s="9"/>
      <c r="D230" s="9"/>
      <c r="E230" s="9"/>
      <c r="T230" s="9"/>
      <c r="U230" s="9"/>
      <c r="V230" s="9"/>
      <c r="W230" s="17"/>
      <c r="X230" s="9"/>
    </row>
    <row r="231" spans="2:24">
      <c r="B231" s="10"/>
      <c r="C231" s="9"/>
      <c r="D231" s="9"/>
      <c r="E231" s="9"/>
      <c r="T231" s="9"/>
      <c r="U231" s="9"/>
      <c r="V231" s="9"/>
      <c r="W231" s="17"/>
      <c r="X231" s="9"/>
    </row>
    <row r="232" spans="2:24">
      <c r="B232" s="10"/>
      <c r="C232" s="9"/>
      <c r="D232" s="9"/>
      <c r="E232" s="9"/>
      <c r="T232" s="9"/>
      <c r="U232" s="9"/>
      <c r="V232" s="9"/>
      <c r="W232" s="17"/>
      <c r="X232" s="9"/>
    </row>
    <row r="233" spans="2:24">
      <c r="B233" s="10"/>
      <c r="C233" s="9"/>
      <c r="D233" s="9"/>
      <c r="E233" s="9"/>
      <c r="T233" s="9"/>
      <c r="U233" s="9"/>
      <c r="V233" s="9"/>
      <c r="W233" s="17"/>
      <c r="X233" s="9"/>
    </row>
    <row r="234" spans="2:24">
      <c r="B234" s="10"/>
      <c r="C234" s="9"/>
      <c r="D234" s="9"/>
      <c r="E234" s="9"/>
      <c r="T234" s="9"/>
      <c r="U234" s="9"/>
      <c r="V234" s="9"/>
      <c r="W234" s="17"/>
      <c r="X234" s="9"/>
    </row>
    <row r="235" spans="2:24">
      <c r="B235" s="10"/>
      <c r="C235" s="9"/>
      <c r="D235" s="9"/>
      <c r="E235" s="9"/>
      <c r="T235" s="9"/>
      <c r="U235" s="9"/>
      <c r="V235" s="9"/>
      <c r="W235" s="17"/>
      <c r="X235" s="9"/>
    </row>
    <row r="236" spans="2:24">
      <c r="B236" s="10"/>
      <c r="C236" s="9"/>
      <c r="D236" s="9"/>
      <c r="E236" s="9"/>
      <c r="T236" s="9"/>
      <c r="U236" s="9"/>
      <c r="V236" s="9"/>
      <c r="W236" s="17"/>
      <c r="X236" s="9"/>
    </row>
    <row r="237" spans="2:24">
      <c r="B237" s="10"/>
      <c r="C237" s="9"/>
      <c r="D237" s="9"/>
      <c r="E237" s="9"/>
      <c r="T237" s="9"/>
      <c r="U237" s="9"/>
      <c r="V237" s="9"/>
      <c r="W237" s="17"/>
      <c r="X237" s="9"/>
    </row>
    <row r="238" spans="2:24">
      <c r="B238" s="10"/>
      <c r="C238" s="9"/>
      <c r="D238" s="9"/>
      <c r="E238" s="9"/>
      <c r="T238" s="9"/>
      <c r="U238" s="9"/>
      <c r="V238" s="9"/>
      <c r="W238" s="17"/>
      <c r="X238" s="9"/>
    </row>
    <row r="239" spans="2:24">
      <c r="B239" s="10"/>
      <c r="C239" s="9"/>
      <c r="D239" s="9"/>
      <c r="E239" s="9"/>
      <c r="T239" s="9"/>
      <c r="U239" s="9"/>
      <c r="V239" s="9"/>
      <c r="W239" s="17"/>
      <c r="X239" s="9"/>
    </row>
    <row r="240" spans="2:24">
      <c r="B240" s="10"/>
      <c r="C240" s="9"/>
      <c r="D240" s="9"/>
      <c r="E240" s="9"/>
      <c r="T240" s="9"/>
      <c r="U240" s="9"/>
      <c r="V240" s="9"/>
      <c r="W240" s="17"/>
      <c r="X240" s="9"/>
    </row>
    <row r="241" spans="2:24">
      <c r="B241" s="10"/>
      <c r="C241" s="9"/>
      <c r="D241" s="9"/>
      <c r="E241" s="9"/>
      <c r="T241" s="9"/>
      <c r="U241" s="9"/>
      <c r="V241" s="9"/>
      <c r="W241" s="17"/>
      <c r="X241" s="9"/>
    </row>
    <row r="242" spans="2:24">
      <c r="B242" s="10"/>
      <c r="C242" s="9"/>
      <c r="D242" s="9"/>
      <c r="E242" s="9"/>
      <c r="T242" s="9"/>
      <c r="U242" s="9"/>
      <c r="V242" s="9"/>
      <c r="W242" s="17"/>
      <c r="X242" s="9"/>
    </row>
    <row r="243" spans="2:24">
      <c r="B243" s="10"/>
      <c r="C243" s="9"/>
      <c r="D243" s="9"/>
      <c r="E243" s="9"/>
      <c r="T243" s="9"/>
      <c r="U243" s="9"/>
      <c r="V243" s="9"/>
      <c r="W243" s="17"/>
      <c r="X243" s="9"/>
    </row>
    <row r="244" spans="2:24">
      <c r="B244" s="10"/>
      <c r="C244" s="9"/>
      <c r="D244" s="9"/>
      <c r="E244" s="9"/>
      <c r="T244" s="9"/>
      <c r="U244" s="9"/>
      <c r="V244" s="9"/>
      <c r="W244" s="17"/>
      <c r="X244" s="9"/>
    </row>
    <row r="245" spans="2:24">
      <c r="B245" s="10"/>
      <c r="C245" s="9"/>
      <c r="D245" s="9"/>
      <c r="E245" s="9"/>
      <c r="T245" s="9"/>
      <c r="U245" s="9"/>
      <c r="V245" s="9"/>
      <c r="W245" s="17"/>
      <c r="X245" s="9"/>
    </row>
    <row r="246" spans="2:24">
      <c r="B246" s="10"/>
      <c r="C246" s="9"/>
      <c r="D246" s="9"/>
      <c r="E246" s="9"/>
      <c r="T246" s="9"/>
      <c r="U246" s="9"/>
      <c r="V246" s="9"/>
      <c r="W246" s="17"/>
      <c r="X246" s="9"/>
    </row>
    <row r="247" spans="2:24">
      <c r="B247" s="10"/>
      <c r="C247" s="9"/>
      <c r="D247" s="9"/>
      <c r="E247" s="9"/>
      <c r="T247" s="9"/>
      <c r="U247" s="9"/>
      <c r="V247" s="9"/>
      <c r="W247" s="17"/>
      <c r="X247" s="9"/>
    </row>
    <row r="248" spans="2:24">
      <c r="B248" s="10"/>
      <c r="C248" s="9"/>
      <c r="D248" s="9"/>
      <c r="E248" s="9"/>
      <c r="T248" s="9"/>
      <c r="U248" s="9"/>
      <c r="V248" s="9"/>
      <c r="W248" s="17"/>
      <c r="X248" s="9"/>
    </row>
    <row r="249" spans="2:24">
      <c r="B249" s="10"/>
      <c r="C249" s="9"/>
      <c r="D249" s="9"/>
      <c r="E249" s="9"/>
      <c r="T249" s="9"/>
      <c r="U249" s="9"/>
      <c r="V249" s="9"/>
      <c r="W249" s="17"/>
      <c r="X249" s="9"/>
    </row>
    <row r="250" spans="2:24">
      <c r="B250" s="10"/>
      <c r="C250" s="9"/>
      <c r="D250" s="9"/>
      <c r="E250" s="9"/>
      <c r="T250" s="9"/>
      <c r="U250" s="9"/>
      <c r="V250" s="9"/>
      <c r="W250" s="17"/>
      <c r="X250" s="9"/>
    </row>
    <row r="251" spans="2:24">
      <c r="B251" s="10"/>
      <c r="C251" s="9"/>
      <c r="D251" s="9"/>
      <c r="E251" s="9"/>
      <c r="T251" s="9"/>
      <c r="U251" s="9"/>
      <c r="V251" s="9"/>
      <c r="W251" s="17"/>
      <c r="X251" s="9"/>
    </row>
    <row r="252" spans="2:24">
      <c r="B252" s="10"/>
      <c r="C252" s="9"/>
      <c r="D252" s="9"/>
      <c r="E252" s="9"/>
      <c r="T252" s="9"/>
      <c r="U252" s="9"/>
      <c r="V252" s="9"/>
      <c r="W252" s="17"/>
      <c r="X252" s="9"/>
    </row>
    <row r="253" spans="2:24">
      <c r="B253" s="10"/>
      <c r="C253" s="9"/>
      <c r="D253" s="9"/>
      <c r="E253" s="9"/>
      <c r="T253" s="9"/>
      <c r="U253" s="9"/>
      <c r="V253" s="9"/>
      <c r="W253" s="17"/>
      <c r="X253" s="9"/>
    </row>
    <row r="254" spans="2:24">
      <c r="B254" s="10"/>
      <c r="C254" s="9"/>
      <c r="D254" s="9"/>
      <c r="E254" s="9"/>
      <c r="T254" s="9"/>
      <c r="U254" s="9"/>
      <c r="V254" s="9"/>
      <c r="W254" s="17"/>
      <c r="X254" s="9"/>
    </row>
    <row r="255" spans="2:24">
      <c r="B255" s="10"/>
      <c r="C255" s="9"/>
      <c r="D255" s="9"/>
      <c r="E255" s="9"/>
      <c r="T255" s="9"/>
      <c r="U255" s="9"/>
      <c r="V255" s="9"/>
      <c r="W255" s="17"/>
      <c r="X255" s="9"/>
    </row>
    <row r="256" spans="2:24">
      <c r="B256" s="10"/>
      <c r="C256" s="9"/>
      <c r="D256" s="9"/>
      <c r="E256" s="9"/>
      <c r="T256" s="9"/>
      <c r="U256" s="9"/>
      <c r="V256" s="9"/>
      <c r="W256" s="17"/>
      <c r="X256" s="9"/>
    </row>
    <row r="257" spans="2:24">
      <c r="B257" s="10"/>
      <c r="C257" s="9"/>
      <c r="D257" s="9"/>
      <c r="E257" s="9"/>
      <c r="T257" s="9"/>
      <c r="U257" s="9"/>
      <c r="V257" s="9"/>
      <c r="W257" s="17"/>
      <c r="X257" s="9"/>
    </row>
    <row r="258" spans="2:24">
      <c r="B258" s="10"/>
      <c r="C258" s="9"/>
      <c r="D258" s="9"/>
      <c r="E258" s="9"/>
      <c r="T258" s="9"/>
      <c r="U258" s="9"/>
      <c r="V258" s="9"/>
      <c r="W258" s="17"/>
      <c r="X258" s="9"/>
    </row>
    <row r="259" spans="2:24">
      <c r="B259" s="10"/>
      <c r="C259" s="9"/>
      <c r="D259" s="9"/>
      <c r="E259" s="9"/>
      <c r="T259" s="9"/>
      <c r="U259" s="9"/>
      <c r="V259" s="9"/>
      <c r="W259" s="17"/>
      <c r="X259" s="9"/>
    </row>
    <row r="260" spans="2:24">
      <c r="B260" s="10"/>
      <c r="C260" s="9"/>
      <c r="D260" s="9"/>
      <c r="E260" s="9"/>
      <c r="T260" s="9"/>
      <c r="U260" s="9"/>
      <c r="V260" s="9"/>
      <c r="W260" s="17"/>
      <c r="X260" s="9"/>
    </row>
    <row r="261" spans="2:24">
      <c r="B261" s="10"/>
      <c r="C261" s="9"/>
      <c r="D261" s="9"/>
      <c r="E261" s="9"/>
      <c r="T261" s="9"/>
      <c r="U261" s="9"/>
      <c r="V261" s="9"/>
      <c r="W261" s="17"/>
      <c r="X261" s="9"/>
    </row>
    <row r="262" spans="2:24">
      <c r="B262" s="10"/>
      <c r="C262" s="9"/>
      <c r="D262" s="9"/>
      <c r="E262" s="9"/>
      <c r="T262" s="9"/>
      <c r="U262" s="9"/>
      <c r="V262" s="9"/>
      <c r="W262" s="17"/>
      <c r="X262" s="9"/>
    </row>
    <row r="263" spans="2:24">
      <c r="B263" s="10"/>
      <c r="C263" s="9"/>
      <c r="D263" s="9"/>
      <c r="E263" s="9"/>
      <c r="T263" s="9"/>
      <c r="U263" s="9"/>
      <c r="V263" s="9"/>
      <c r="W263" s="17"/>
      <c r="X263" s="9"/>
    </row>
    <row r="264" spans="2:24">
      <c r="B264" s="10"/>
      <c r="C264" s="9"/>
      <c r="D264" s="9"/>
      <c r="E264" s="9"/>
      <c r="T264" s="9"/>
      <c r="U264" s="9"/>
      <c r="V264" s="9"/>
      <c r="W264" s="17"/>
      <c r="X264" s="9"/>
    </row>
    <row r="265" spans="2:24">
      <c r="B265" s="10"/>
      <c r="C265" s="9"/>
      <c r="D265" s="9"/>
      <c r="E265" s="9"/>
      <c r="T265" s="9"/>
      <c r="U265" s="9"/>
      <c r="V265" s="9"/>
      <c r="W265" s="17"/>
      <c r="X265" s="9"/>
    </row>
    <row r="266" spans="2:24">
      <c r="B266" s="10"/>
      <c r="C266" s="9"/>
      <c r="D266" s="9"/>
      <c r="E266" s="9"/>
      <c r="T266" s="9"/>
      <c r="U266" s="9"/>
      <c r="V266" s="9"/>
      <c r="W266" s="17"/>
      <c r="X266" s="9"/>
    </row>
    <row r="267" spans="2:24">
      <c r="B267" s="10"/>
      <c r="C267" s="9"/>
      <c r="D267" s="9"/>
      <c r="E267" s="9"/>
      <c r="T267" s="9"/>
      <c r="U267" s="9"/>
      <c r="V267" s="9"/>
      <c r="W267" s="17"/>
      <c r="X267" s="9"/>
    </row>
    <row r="268" spans="2:24">
      <c r="B268" s="10"/>
      <c r="C268" s="9"/>
      <c r="D268" s="9"/>
      <c r="E268" s="9"/>
      <c r="T268" s="9"/>
      <c r="U268" s="9"/>
      <c r="V268" s="9"/>
      <c r="W268" s="17"/>
      <c r="X268" s="9"/>
    </row>
    <row r="269" spans="2:24">
      <c r="B269" s="10"/>
      <c r="C269" s="9"/>
      <c r="D269" s="9"/>
      <c r="E269" s="9"/>
      <c r="T269" s="9"/>
      <c r="U269" s="9"/>
      <c r="V269" s="9"/>
      <c r="W269" s="17"/>
      <c r="X269" s="9"/>
    </row>
    <row r="270" spans="2:24">
      <c r="B270" s="10"/>
      <c r="C270" s="9"/>
      <c r="D270" s="9"/>
      <c r="E270" s="9"/>
      <c r="T270" s="9"/>
      <c r="U270" s="9"/>
      <c r="V270" s="9"/>
      <c r="W270" s="17"/>
      <c r="X270" s="9"/>
    </row>
    <row r="271" spans="2:24">
      <c r="B271" s="10"/>
      <c r="C271" s="9"/>
      <c r="D271" s="9"/>
      <c r="E271" s="9"/>
      <c r="T271" s="9"/>
      <c r="U271" s="9"/>
      <c r="V271" s="9"/>
      <c r="W271" s="17"/>
      <c r="X271" s="9"/>
    </row>
    <row r="272" spans="2:24">
      <c r="B272" s="10"/>
      <c r="C272" s="9"/>
      <c r="D272" s="9"/>
      <c r="E272" s="9"/>
      <c r="T272" s="9"/>
      <c r="U272" s="9"/>
      <c r="V272" s="9"/>
      <c r="W272" s="17"/>
      <c r="X272" s="9"/>
    </row>
    <row r="273" spans="2:24">
      <c r="B273" s="10"/>
      <c r="C273" s="9"/>
      <c r="D273" s="9"/>
      <c r="E273" s="9"/>
      <c r="T273" s="9"/>
      <c r="U273" s="9"/>
      <c r="V273" s="9"/>
      <c r="W273" s="17"/>
      <c r="X273" s="9"/>
    </row>
    <row r="274" spans="2:24">
      <c r="B274" s="10"/>
      <c r="C274" s="9"/>
      <c r="D274" s="9"/>
      <c r="E274" s="9"/>
      <c r="T274" s="9"/>
      <c r="U274" s="9"/>
      <c r="V274" s="9"/>
      <c r="W274" s="17"/>
      <c r="X274" s="9"/>
    </row>
    <row r="275" spans="2:24">
      <c r="B275" s="10"/>
      <c r="C275" s="9"/>
      <c r="D275" s="9"/>
      <c r="E275" s="9"/>
      <c r="T275" s="9"/>
      <c r="U275" s="9"/>
      <c r="V275" s="9"/>
      <c r="W275" s="17"/>
      <c r="X275" s="9"/>
    </row>
    <row r="276" spans="2:24">
      <c r="B276" s="10"/>
      <c r="C276" s="9"/>
      <c r="D276" s="9"/>
      <c r="E276" s="9"/>
      <c r="T276" s="9"/>
      <c r="U276" s="9"/>
      <c r="V276" s="9"/>
      <c r="W276" s="17"/>
      <c r="X276" s="9"/>
    </row>
    <row r="277" spans="2:24">
      <c r="B277" s="10"/>
      <c r="C277" s="9"/>
      <c r="D277" s="9"/>
      <c r="E277" s="9"/>
      <c r="T277" s="9"/>
      <c r="U277" s="9"/>
      <c r="V277" s="9"/>
      <c r="W277" s="17"/>
      <c r="X277" s="9"/>
    </row>
    <row r="278" spans="2:24">
      <c r="B278" s="10"/>
      <c r="C278" s="9"/>
      <c r="D278" s="9"/>
      <c r="E278" s="9"/>
      <c r="T278" s="9"/>
      <c r="U278" s="9"/>
      <c r="V278" s="9"/>
      <c r="W278" s="17"/>
      <c r="X278" s="9"/>
    </row>
    <row r="279" spans="2:24">
      <c r="B279" s="10"/>
      <c r="C279" s="9"/>
      <c r="D279" s="9"/>
      <c r="E279" s="9"/>
      <c r="T279" s="9"/>
      <c r="U279" s="9"/>
      <c r="V279" s="9"/>
      <c r="W279" s="17"/>
      <c r="X279" s="9"/>
    </row>
    <row r="280" spans="2:24">
      <c r="B280" s="10"/>
      <c r="C280" s="9"/>
      <c r="D280" s="9"/>
      <c r="E280" s="9"/>
      <c r="T280" s="9"/>
      <c r="U280" s="9"/>
      <c r="V280" s="9"/>
      <c r="W280" s="17"/>
      <c r="X280" s="9"/>
    </row>
    <row r="281" spans="2:24">
      <c r="B281" s="10"/>
      <c r="C281" s="9"/>
      <c r="D281" s="9"/>
      <c r="E281" s="9"/>
      <c r="T281" s="9"/>
      <c r="U281" s="9"/>
      <c r="V281" s="9"/>
      <c r="W281" s="17"/>
      <c r="X281" s="9"/>
    </row>
    <row r="282" spans="2:24">
      <c r="B282" s="10"/>
      <c r="C282" s="9"/>
      <c r="D282" s="9"/>
      <c r="E282" s="9"/>
      <c r="T282" s="9"/>
      <c r="U282" s="9"/>
      <c r="V282" s="9"/>
      <c r="W282" s="17"/>
      <c r="X282" s="9"/>
    </row>
    <row r="283" spans="2:24">
      <c r="B283" s="10"/>
      <c r="C283" s="9"/>
      <c r="D283" s="9"/>
      <c r="E283" s="9"/>
      <c r="T283" s="9"/>
      <c r="U283" s="9"/>
      <c r="V283" s="9"/>
      <c r="W283" s="17"/>
      <c r="X283" s="9"/>
    </row>
    <row r="284" spans="2:24">
      <c r="B284" s="10"/>
      <c r="C284" s="9"/>
      <c r="D284" s="9"/>
      <c r="E284" s="9"/>
      <c r="T284" s="9"/>
      <c r="U284" s="9"/>
      <c r="V284" s="9"/>
      <c r="W284" s="17"/>
      <c r="X284" s="9"/>
    </row>
    <row r="285" spans="2:24">
      <c r="B285" s="10"/>
      <c r="C285" s="9"/>
      <c r="D285" s="9"/>
      <c r="E285" s="9"/>
      <c r="T285" s="9"/>
      <c r="U285" s="9"/>
      <c r="V285" s="9"/>
      <c r="W285" s="17"/>
      <c r="X285" s="9"/>
    </row>
    <row r="286" spans="2:24">
      <c r="B286" s="10"/>
      <c r="C286" s="9"/>
      <c r="D286" s="9"/>
      <c r="E286" s="9"/>
      <c r="T286" s="9"/>
      <c r="U286" s="9"/>
      <c r="V286" s="9"/>
      <c r="W286" s="17"/>
      <c r="X286" s="9"/>
    </row>
    <row r="287" spans="2:24">
      <c r="B287" s="10"/>
      <c r="C287" s="9"/>
      <c r="D287" s="9"/>
      <c r="E287" s="9"/>
      <c r="T287" s="9"/>
      <c r="U287" s="9"/>
      <c r="V287" s="9"/>
      <c r="W287" s="17"/>
      <c r="X287" s="9"/>
    </row>
    <row r="288" spans="2:24">
      <c r="B288" s="10"/>
      <c r="C288" s="9"/>
      <c r="D288" s="9"/>
      <c r="E288" s="9"/>
      <c r="T288" s="9"/>
      <c r="U288" s="9"/>
      <c r="V288" s="9"/>
      <c r="W288" s="17"/>
      <c r="X288" s="9"/>
    </row>
    <row r="289" spans="2:24">
      <c r="B289" s="10"/>
      <c r="C289" s="9"/>
      <c r="D289" s="9"/>
      <c r="E289" s="9"/>
      <c r="T289" s="9"/>
      <c r="U289" s="9"/>
      <c r="V289" s="9"/>
      <c r="W289" s="17"/>
      <c r="X289" s="9"/>
    </row>
    <row r="290" spans="2:24">
      <c r="B290" s="10"/>
      <c r="C290" s="9"/>
      <c r="D290" s="9"/>
      <c r="E290" s="9"/>
      <c r="T290" s="9"/>
      <c r="U290" s="9"/>
      <c r="V290" s="9"/>
      <c r="W290" s="17"/>
      <c r="X290" s="9"/>
    </row>
    <row r="291" spans="2:24">
      <c r="B291" s="10"/>
      <c r="C291" s="9"/>
      <c r="D291" s="9"/>
      <c r="E291" s="9"/>
      <c r="T291" s="9"/>
      <c r="U291" s="9"/>
      <c r="V291" s="9"/>
      <c r="W291" s="17"/>
      <c r="X291" s="9"/>
    </row>
    <row r="292" spans="2:24">
      <c r="B292" s="10"/>
      <c r="C292" s="9"/>
      <c r="D292" s="9"/>
      <c r="E292" s="9"/>
      <c r="T292" s="9"/>
      <c r="U292" s="9"/>
      <c r="V292" s="9"/>
      <c r="W292" s="17"/>
      <c r="X292" s="9"/>
    </row>
    <row r="293" spans="2:24">
      <c r="B293" s="10"/>
      <c r="C293" s="9"/>
      <c r="D293" s="9"/>
      <c r="E293" s="9"/>
      <c r="T293" s="9"/>
      <c r="U293" s="9"/>
      <c r="V293" s="9"/>
      <c r="W293" s="17"/>
      <c r="X293" s="9"/>
    </row>
    <row r="294" spans="2:24">
      <c r="B294" s="10"/>
      <c r="C294" s="9"/>
      <c r="D294" s="9"/>
      <c r="E294" s="9"/>
      <c r="T294" s="9"/>
      <c r="U294" s="9"/>
      <c r="V294" s="9"/>
      <c r="W294" s="17"/>
      <c r="X294" s="9"/>
    </row>
    <row r="295" spans="2:24">
      <c r="B295" s="10"/>
      <c r="C295" s="9"/>
      <c r="D295" s="9"/>
      <c r="E295" s="9"/>
      <c r="T295" s="9"/>
      <c r="U295" s="9"/>
      <c r="V295" s="9"/>
      <c r="W295" s="17"/>
      <c r="X295" s="9"/>
    </row>
    <row r="296" spans="2:24">
      <c r="B296" s="10"/>
      <c r="C296" s="9"/>
      <c r="D296" s="9"/>
      <c r="E296" s="9"/>
      <c r="T296" s="9"/>
      <c r="U296" s="9"/>
      <c r="V296" s="9"/>
      <c r="W296" s="17"/>
      <c r="X296" s="9"/>
    </row>
    <row r="297" spans="2:24">
      <c r="B297" s="10"/>
      <c r="C297" s="9"/>
      <c r="D297" s="9"/>
      <c r="E297" s="9"/>
      <c r="T297" s="9"/>
      <c r="U297" s="9"/>
      <c r="V297" s="9"/>
      <c r="W297" s="17"/>
      <c r="X297" s="9"/>
    </row>
    <row r="298" spans="2:24">
      <c r="B298" s="10"/>
      <c r="C298" s="9"/>
      <c r="D298" s="9"/>
      <c r="E298" s="9"/>
      <c r="T298" s="9"/>
      <c r="U298" s="9"/>
      <c r="V298" s="9"/>
      <c r="W298" s="17"/>
      <c r="X298" s="9"/>
    </row>
    <row r="299" spans="2:24">
      <c r="B299" s="10"/>
      <c r="C299" s="9"/>
      <c r="D299" s="9"/>
      <c r="E299" s="9"/>
      <c r="T299" s="9"/>
      <c r="U299" s="9"/>
      <c r="V299" s="9"/>
      <c r="W299" s="17"/>
      <c r="X299" s="9"/>
    </row>
    <row r="300" spans="2:24">
      <c r="B300" s="10"/>
      <c r="C300" s="9"/>
      <c r="D300" s="9"/>
      <c r="E300" s="9"/>
      <c r="T300" s="9"/>
      <c r="U300" s="9"/>
      <c r="V300" s="9"/>
      <c r="W300" s="17"/>
      <c r="X300" s="9"/>
    </row>
    <row r="301" spans="2:24">
      <c r="B301" s="10"/>
      <c r="C301" s="9"/>
      <c r="D301" s="9"/>
      <c r="E301" s="9"/>
      <c r="T301" s="9"/>
      <c r="U301" s="9"/>
      <c r="V301" s="9"/>
      <c r="W301" s="17"/>
      <c r="X301" s="9"/>
    </row>
    <row r="302" spans="2:24">
      <c r="B302" s="10"/>
      <c r="C302" s="9"/>
      <c r="D302" s="9"/>
      <c r="E302" s="9"/>
      <c r="T302" s="9"/>
      <c r="U302" s="9"/>
      <c r="V302" s="9"/>
      <c r="W302" s="17"/>
      <c r="X302" s="9"/>
    </row>
    <row r="303" spans="2:24">
      <c r="B303" s="10"/>
      <c r="C303" s="9"/>
      <c r="D303" s="9"/>
      <c r="E303" s="9"/>
      <c r="T303" s="9"/>
      <c r="U303" s="9"/>
      <c r="V303" s="9"/>
      <c r="W303" s="17"/>
      <c r="X303" s="9"/>
    </row>
    <row r="304" spans="2:24">
      <c r="B304" s="10"/>
      <c r="C304" s="9"/>
      <c r="D304" s="9"/>
      <c r="E304" s="9"/>
      <c r="T304" s="9"/>
      <c r="U304" s="9"/>
      <c r="V304" s="9"/>
      <c r="W304" s="17"/>
      <c r="X304" s="9"/>
    </row>
    <row r="305" spans="2:24">
      <c r="B305" s="10"/>
      <c r="C305" s="9"/>
      <c r="D305" s="9"/>
      <c r="E305" s="9"/>
      <c r="T305" s="9"/>
      <c r="U305" s="9"/>
      <c r="V305" s="9"/>
      <c r="W305" s="17"/>
      <c r="X305" s="9"/>
    </row>
    <row r="306" spans="2:24">
      <c r="B306" s="10"/>
      <c r="C306" s="9"/>
      <c r="D306" s="9"/>
      <c r="E306" s="9"/>
      <c r="T306" s="9"/>
      <c r="U306" s="9"/>
      <c r="V306" s="9"/>
      <c r="W306" s="17"/>
      <c r="X306" s="9"/>
    </row>
    <row r="307" spans="2:24">
      <c r="B307" s="10"/>
      <c r="C307" s="9"/>
      <c r="D307" s="9"/>
      <c r="E307" s="9"/>
      <c r="T307" s="9"/>
      <c r="U307" s="9"/>
      <c r="V307" s="9"/>
      <c r="W307" s="17"/>
      <c r="X307" s="9"/>
    </row>
    <row r="308" spans="2:24">
      <c r="B308" s="10"/>
      <c r="C308" s="9"/>
      <c r="D308" s="9"/>
      <c r="E308" s="9"/>
      <c r="T308" s="9"/>
      <c r="U308" s="9"/>
      <c r="V308" s="9"/>
      <c r="W308" s="17"/>
      <c r="X308" s="9"/>
    </row>
    <row r="309" spans="2:24">
      <c r="B309" s="10"/>
      <c r="C309" s="9"/>
      <c r="D309" s="9"/>
      <c r="E309" s="9"/>
      <c r="T309" s="9"/>
      <c r="U309" s="9"/>
      <c r="V309" s="9"/>
      <c r="W309" s="17"/>
      <c r="X309" s="9"/>
    </row>
    <row r="310" spans="2:24">
      <c r="B310" s="10"/>
      <c r="C310" s="9"/>
      <c r="D310" s="9"/>
      <c r="E310" s="9"/>
      <c r="T310" s="9"/>
      <c r="U310" s="9"/>
      <c r="V310" s="9"/>
      <c r="W310" s="17"/>
      <c r="X310" s="9"/>
    </row>
    <row r="311" spans="2:24">
      <c r="B311" s="10"/>
      <c r="C311" s="9"/>
      <c r="D311" s="9"/>
      <c r="E311" s="9"/>
      <c r="T311" s="9"/>
      <c r="U311" s="9"/>
      <c r="V311" s="9"/>
      <c r="W311" s="17"/>
      <c r="X311" s="9"/>
    </row>
    <row r="312" spans="2:24">
      <c r="B312" s="10"/>
      <c r="C312" s="9"/>
      <c r="D312" s="9"/>
      <c r="E312" s="9"/>
      <c r="T312" s="9"/>
      <c r="U312" s="9"/>
      <c r="V312" s="9"/>
      <c r="W312" s="17"/>
      <c r="X312" s="9"/>
    </row>
    <row r="313" spans="2:24">
      <c r="B313" s="10"/>
      <c r="C313" s="9"/>
      <c r="D313" s="9"/>
      <c r="E313" s="9"/>
      <c r="T313" s="9"/>
      <c r="U313" s="9"/>
      <c r="V313" s="9"/>
      <c r="W313" s="17"/>
      <c r="X313" s="9"/>
    </row>
    <row r="314" spans="2:24">
      <c r="B314" s="10"/>
      <c r="C314" s="9"/>
      <c r="D314" s="9"/>
      <c r="E314" s="9"/>
      <c r="T314" s="9"/>
      <c r="U314" s="9"/>
      <c r="V314" s="9"/>
      <c r="W314" s="17"/>
      <c r="X314" s="9"/>
    </row>
    <row r="315" spans="2:24">
      <c r="B315" s="10"/>
      <c r="C315" s="9"/>
      <c r="D315" s="9"/>
      <c r="E315" s="9"/>
      <c r="T315" s="9"/>
      <c r="U315" s="9"/>
      <c r="V315" s="9"/>
      <c r="W315" s="17"/>
      <c r="X315" s="9"/>
    </row>
    <row r="316" spans="2:24">
      <c r="B316" s="10"/>
      <c r="C316" s="9"/>
      <c r="D316" s="9"/>
      <c r="E316" s="9"/>
      <c r="T316" s="9"/>
      <c r="U316" s="9"/>
      <c r="V316" s="9"/>
      <c r="W316" s="17"/>
      <c r="X316" s="9"/>
    </row>
    <row r="317" spans="2:24">
      <c r="B317" s="10"/>
      <c r="C317" s="9"/>
      <c r="D317" s="9"/>
      <c r="E317" s="9"/>
      <c r="T317" s="9"/>
      <c r="U317" s="9"/>
      <c r="V317" s="9"/>
      <c r="W317" s="17"/>
      <c r="X317" s="9"/>
    </row>
    <row r="318" spans="2:24">
      <c r="B318" s="10"/>
      <c r="C318" s="9"/>
      <c r="D318" s="9"/>
      <c r="E318" s="9"/>
      <c r="T318" s="9"/>
      <c r="U318" s="9"/>
      <c r="V318" s="9"/>
      <c r="W318" s="17"/>
      <c r="X318" s="9"/>
    </row>
    <row r="319" spans="2:24">
      <c r="B319" s="10"/>
      <c r="C319" s="9"/>
      <c r="D319" s="9"/>
      <c r="E319" s="9"/>
      <c r="T319" s="9"/>
      <c r="U319" s="9"/>
      <c r="V319" s="9"/>
      <c r="W319" s="17"/>
      <c r="X319" s="9"/>
    </row>
    <row r="320" spans="2:24">
      <c r="B320" s="10"/>
      <c r="C320" s="9"/>
      <c r="D320" s="9"/>
      <c r="E320" s="9"/>
      <c r="T320" s="9"/>
      <c r="U320" s="9"/>
      <c r="V320" s="9"/>
      <c r="W320" s="17"/>
      <c r="X320" s="9"/>
    </row>
    <row r="321" spans="2:24">
      <c r="B321" s="10"/>
      <c r="C321" s="9"/>
      <c r="D321" s="9"/>
      <c r="E321" s="9"/>
      <c r="T321" s="9"/>
      <c r="U321" s="9"/>
      <c r="V321" s="9"/>
      <c r="W321" s="17"/>
      <c r="X321" s="9"/>
    </row>
    <row r="322" spans="2:24">
      <c r="B322" s="10"/>
      <c r="C322" s="9"/>
      <c r="D322" s="9"/>
      <c r="E322" s="9"/>
      <c r="T322" s="9"/>
      <c r="U322" s="9"/>
      <c r="V322" s="9"/>
      <c r="W322" s="17"/>
      <c r="X322" s="9"/>
    </row>
    <row r="323" spans="2:24">
      <c r="B323" s="10"/>
      <c r="C323" s="9"/>
      <c r="D323" s="9"/>
      <c r="E323" s="9"/>
      <c r="T323" s="9"/>
      <c r="U323" s="9"/>
      <c r="V323" s="9"/>
      <c r="W323" s="17"/>
      <c r="X323" s="9"/>
    </row>
    <row r="324" spans="2:24">
      <c r="B324" s="10"/>
      <c r="C324" s="9"/>
      <c r="D324" s="9"/>
      <c r="E324" s="9"/>
      <c r="T324" s="9"/>
      <c r="U324" s="9"/>
      <c r="V324" s="9"/>
      <c r="W324" s="17"/>
      <c r="X324" s="9"/>
    </row>
    <row r="325" spans="2:24">
      <c r="B325" s="10"/>
      <c r="C325" s="9"/>
      <c r="D325" s="9"/>
      <c r="E325" s="9"/>
      <c r="T325" s="9"/>
      <c r="U325" s="9"/>
      <c r="V325" s="9"/>
      <c r="W325" s="17"/>
      <c r="X325" s="9"/>
    </row>
    <row r="326" spans="2:24">
      <c r="B326" s="10"/>
      <c r="C326" s="9"/>
      <c r="D326" s="9"/>
      <c r="E326" s="9"/>
      <c r="T326" s="9"/>
      <c r="U326" s="9"/>
      <c r="V326" s="9"/>
      <c r="W326" s="17"/>
      <c r="X326" s="9"/>
    </row>
    <row r="327" spans="2:24">
      <c r="B327" s="10"/>
      <c r="C327" s="9"/>
      <c r="D327" s="9"/>
      <c r="E327" s="9"/>
      <c r="T327" s="9"/>
      <c r="U327" s="9"/>
      <c r="V327" s="9"/>
      <c r="W327" s="17"/>
      <c r="X327" s="9"/>
    </row>
    <row r="328" spans="2:24">
      <c r="B328" s="10"/>
      <c r="C328" s="9"/>
      <c r="D328" s="9"/>
      <c r="E328" s="9"/>
      <c r="T328" s="9"/>
      <c r="U328" s="9"/>
      <c r="V328" s="9"/>
      <c r="W328" s="17"/>
      <c r="X328" s="9"/>
    </row>
    <row r="329" spans="2:24">
      <c r="B329" s="10"/>
      <c r="C329" s="9"/>
      <c r="D329" s="9"/>
      <c r="E329" s="9"/>
      <c r="T329" s="9"/>
      <c r="U329" s="9"/>
      <c r="V329" s="9"/>
      <c r="W329" s="17"/>
      <c r="X329" s="9"/>
    </row>
    <row r="330" spans="2:24">
      <c r="B330" s="10"/>
      <c r="C330" s="9"/>
      <c r="D330" s="9"/>
      <c r="E330" s="9"/>
      <c r="T330" s="9"/>
      <c r="U330" s="9"/>
      <c r="V330" s="9"/>
      <c r="W330" s="17"/>
      <c r="X330" s="9"/>
    </row>
    <row r="331" spans="2:24">
      <c r="B331" s="10"/>
      <c r="C331" s="9"/>
      <c r="D331" s="9"/>
      <c r="E331" s="9"/>
      <c r="T331" s="9"/>
      <c r="U331" s="9"/>
      <c r="V331" s="9"/>
      <c r="W331" s="17"/>
      <c r="X331" s="9"/>
    </row>
    <row r="332" spans="2:24">
      <c r="B332" s="10"/>
      <c r="C332" s="9"/>
      <c r="D332" s="9"/>
      <c r="E332" s="9"/>
      <c r="T332" s="9"/>
      <c r="U332" s="9"/>
      <c r="V332" s="9"/>
      <c r="W332" s="17"/>
      <c r="X332" s="9"/>
    </row>
    <row r="333" spans="2:24">
      <c r="B333" s="10"/>
      <c r="C333" s="9"/>
      <c r="D333" s="9"/>
      <c r="E333" s="9"/>
      <c r="T333" s="9"/>
      <c r="U333" s="9"/>
      <c r="V333" s="9"/>
      <c r="W333" s="17"/>
      <c r="X333" s="9"/>
    </row>
    <row r="334" spans="2:24">
      <c r="B334" s="10"/>
      <c r="C334" s="9"/>
      <c r="D334" s="9"/>
      <c r="E334" s="9"/>
      <c r="T334" s="9"/>
      <c r="U334" s="9"/>
      <c r="V334" s="9"/>
      <c r="W334" s="17"/>
      <c r="X334" s="9"/>
    </row>
    <row r="335" spans="2:24">
      <c r="B335" s="10"/>
      <c r="C335" s="9"/>
      <c r="D335" s="9"/>
      <c r="E335" s="9"/>
      <c r="T335" s="9"/>
      <c r="U335" s="9"/>
      <c r="V335" s="9"/>
      <c r="W335" s="17"/>
      <c r="X335" s="9"/>
    </row>
    <row r="336" spans="2:24">
      <c r="B336" s="10"/>
      <c r="C336" s="9"/>
      <c r="D336" s="9"/>
      <c r="E336" s="9"/>
      <c r="T336" s="9"/>
      <c r="U336" s="9"/>
      <c r="V336" s="9"/>
      <c r="W336" s="17"/>
      <c r="X336" s="9"/>
    </row>
    <row r="337" spans="2:24">
      <c r="B337" s="10"/>
      <c r="C337" s="9"/>
      <c r="D337" s="9"/>
      <c r="E337" s="9"/>
      <c r="T337" s="9"/>
      <c r="U337" s="9"/>
      <c r="V337" s="9"/>
      <c r="W337" s="17"/>
      <c r="X337" s="9"/>
    </row>
    <row r="338" spans="2:24">
      <c r="B338" s="10"/>
      <c r="C338" s="9"/>
      <c r="D338" s="9"/>
      <c r="E338" s="9"/>
      <c r="T338" s="9"/>
      <c r="U338" s="9"/>
      <c r="V338" s="9"/>
      <c r="W338" s="17"/>
      <c r="X338" s="9"/>
    </row>
    <row r="339" spans="2:24">
      <c r="B339" s="10"/>
      <c r="C339" s="9"/>
      <c r="D339" s="9"/>
      <c r="E339" s="9"/>
      <c r="T339" s="9"/>
      <c r="U339" s="9"/>
      <c r="V339" s="9"/>
      <c r="W339" s="17"/>
      <c r="X339" s="9"/>
    </row>
    <row r="340" spans="2:24">
      <c r="B340" s="10"/>
      <c r="C340" s="9"/>
      <c r="D340" s="9"/>
      <c r="E340" s="9"/>
      <c r="T340" s="9"/>
      <c r="U340" s="9"/>
      <c r="V340" s="9"/>
      <c r="W340" s="17"/>
      <c r="X340" s="9"/>
    </row>
    <row r="341" spans="2:24">
      <c r="B341" s="10"/>
      <c r="C341" s="9"/>
      <c r="D341" s="9"/>
      <c r="E341" s="9"/>
      <c r="T341" s="9"/>
      <c r="U341" s="9"/>
      <c r="V341" s="9"/>
      <c r="W341" s="17"/>
      <c r="X341" s="9"/>
    </row>
    <row r="342" spans="2:24">
      <c r="B342" s="10"/>
      <c r="C342" s="9"/>
      <c r="D342" s="9"/>
      <c r="E342" s="9"/>
      <c r="T342" s="9"/>
      <c r="U342" s="9"/>
      <c r="V342" s="9"/>
      <c r="W342" s="17"/>
      <c r="X342" s="9"/>
    </row>
    <row r="343" spans="2:24">
      <c r="B343" s="10"/>
      <c r="C343" s="9"/>
      <c r="D343" s="9"/>
      <c r="E343" s="9"/>
      <c r="T343" s="9"/>
      <c r="U343" s="9"/>
      <c r="V343" s="9"/>
      <c r="W343" s="17"/>
      <c r="X343" s="9"/>
    </row>
    <row r="344" spans="2:24">
      <c r="B344" s="10"/>
      <c r="C344" s="9"/>
      <c r="D344" s="9"/>
      <c r="E344" s="9"/>
      <c r="T344" s="9"/>
      <c r="U344" s="9"/>
      <c r="V344" s="9"/>
      <c r="W344" s="17"/>
      <c r="X344" s="9"/>
    </row>
    <row r="345" spans="2:24">
      <c r="B345" s="10"/>
      <c r="C345" s="9"/>
      <c r="D345" s="9"/>
      <c r="E345" s="9"/>
      <c r="T345" s="9"/>
      <c r="U345" s="9"/>
      <c r="V345" s="9"/>
      <c r="W345" s="17"/>
      <c r="X345" s="9"/>
    </row>
    <row r="346" spans="2:24">
      <c r="B346" s="10"/>
      <c r="C346" s="9"/>
      <c r="D346" s="9"/>
      <c r="E346" s="9"/>
      <c r="T346" s="9"/>
      <c r="U346" s="9"/>
      <c r="V346" s="9"/>
      <c r="W346" s="17"/>
      <c r="X346" s="9"/>
    </row>
    <row r="347" spans="2:24">
      <c r="B347" s="10"/>
      <c r="C347" s="9"/>
      <c r="D347" s="9"/>
      <c r="E347" s="9"/>
      <c r="T347" s="9"/>
      <c r="U347" s="9"/>
      <c r="V347" s="9"/>
      <c r="W347" s="17"/>
      <c r="X347" s="9"/>
    </row>
    <row r="348" spans="2:24">
      <c r="B348" s="10"/>
      <c r="C348" s="9"/>
      <c r="D348" s="9"/>
      <c r="E348" s="9"/>
      <c r="T348" s="9"/>
      <c r="U348" s="9"/>
      <c r="V348" s="9"/>
      <c r="W348" s="17"/>
      <c r="X348" s="9"/>
    </row>
    <row r="349" spans="2:24">
      <c r="B349" s="10"/>
      <c r="C349" s="9"/>
      <c r="D349" s="9"/>
      <c r="E349" s="9"/>
      <c r="T349" s="9"/>
      <c r="U349" s="9"/>
      <c r="V349" s="9"/>
      <c r="W349" s="17"/>
      <c r="X349" s="9"/>
    </row>
    <row r="350" spans="2:24">
      <c r="B350" s="10"/>
      <c r="C350" s="9"/>
      <c r="D350" s="9"/>
      <c r="E350" s="9"/>
      <c r="T350" s="9"/>
      <c r="U350" s="9"/>
      <c r="V350" s="9"/>
      <c r="W350" s="17"/>
      <c r="X350" s="9"/>
    </row>
    <row r="351" spans="2:24">
      <c r="B351" s="10"/>
      <c r="C351" s="9"/>
      <c r="D351" s="9"/>
      <c r="E351" s="9"/>
      <c r="T351" s="9"/>
      <c r="U351" s="9"/>
      <c r="V351" s="9"/>
      <c r="W351" s="17"/>
      <c r="X351" s="9"/>
    </row>
    <row r="352" spans="2:24">
      <c r="B352" s="10"/>
      <c r="C352" s="9"/>
      <c r="D352" s="9"/>
      <c r="E352" s="9"/>
      <c r="T352" s="9"/>
      <c r="U352" s="9"/>
      <c r="V352" s="9"/>
      <c r="W352" s="17"/>
      <c r="X352" s="9"/>
    </row>
    <row r="353" spans="2:24">
      <c r="B353" s="10"/>
      <c r="C353" s="9"/>
      <c r="D353" s="9"/>
      <c r="E353" s="9"/>
      <c r="T353" s="9"/>
      <c r="U353" s="9"/>
      <c r="V353" s="9"/>
      <c r="W353" s="17"/>
      <c r="X353" s="9"/>
    </row>
    <row r="354" spans="2:24">
      <c r="B354" s="10"/>
      <c r="C354" s="9"/>
      <c r="D354" s="9"/>
      <c r="E354" s="9"/>
      <c r="T354" s="9"/>
      <c r="U354" s="9"/>
      <c r="V354" s="9"/>
      <c r="W354" s="17"/>
      <c r="X354" s="9"/>
    </row>
    <row r="355" spans="2:24">
      <c r="B355" s="10"/>
      <c r="C355" s="9"/>
      <c r="D355" s="9"/>
      <c r="E355" s="9"/>
      <c r="T355" s="9"/>
      <c r="U355" s="9"/>
      <c r="V355" s="9"/>
      <c r="W355" s="17"/>
      <c r="X355" s="9"/>
    </row>
    <row r="356" spans="2:24">
      <c r="B356" s="10"/>
      <c r="C356" s="9"/>
      <c r="D356" s="9"/>
      <c r="E356" s="9"/>
      <c r="T356" s="9"/>
      <c r="U356" s="9"/>
      <c r="V356" s="9"/>
      <c r="W356" s="17"/>
      <c r="X356" s="9"/>
    </row>
    <row r="357" spans="2:24">
      <c r="B357" s="10"/>
      <c r="C357" s="9"/>
      <c r="D357" s="9"/>
      <c r="E357" s="9"/>
      <c r="T357" s="9"/>
      <c r="U357" s="9"/>
      <c r="V357" s="9"/>
      <c r="W357" s="17"/>
      <c r="X357" s="9"/>
    </row>
    <row r="358" spans="2:24">
      <c r="B358" s="10"/>
      <c r="C358" s="9"/>
      <c r="D358" s="9"/>
      <c r="E358" s="9"/>
      <c r="T358" s="9"/>
      <c r="U358" s="9"/>
      <c r="V358" s="9"/>
      <c r="W358" s="17"/>
      <c r="X358" s="9"/>
    </row>
    <row r="359" spans="2:24">
      <c r="B359" s="10"/>
      <c r="C359" s="9"/>
      <c r="D359" s="9"/>
      <c r="E359" s="9"/>
      <c r="T359" s="9"/>
      <c r="U359" s="9"/>
      <c r="V359" s="9"/>
      <c r="W359" s="17"/>
      <c r="X359" s="9"/>
    </row>
    <row r="360" spans="2:24">
      <c r="B360" s="10"/>
      <c r="C360" s="9"/>
      <c r="D360" s="9"/>
      <c r="E360" s="9"/>
      <c r="T360" s="9"/>
      <c r="U360" s="9"/>
      <c r="V360" s="9"/>
      <c r="W360" s="17"/>
      <c r="X360" s="9"/>
    </row>
    <row r="361" spans="2:24">
      <c r="B361" s="10"/>
      <c r="C361" s="9"/>
      <c r="D361" s="9"/>
      <c r="E361" s="9"/>
      <c r="T361" s="9"/>
      <c r="U361" s="9"/>
      <c r="V361" s="9"/>
      <c r="W361" s="17"/>
      <c r="X361" s="9"/>
    </row>
    <row r="362" spans="2:24">
      <c r="B362" s="10"/>
      <c r="C362" s="9"/>
      <c r="D362" s="9"/>
      <c r="E362" s="9"/>
      <c r="T362" s="9"/>
      <c r="U362" s="9"/>
      <c r="V362" s="9"/>
      <c r="W362" s="17"/>
      <c r="X362" s="9"/>
    </row>
    <row r="363" spans="2:24">
      <c r="B363" s="10"/>
      <c r="C363" s="9"/>
      <c r="D363" s="9"/>
      <c r="E363" s="9"/>
      <c r="T363" s="9"/>
      <c r="U363" s="9"/>
      <c r="V363" s="9"/>
      <c r="W363" s="17"/>
      <c r="X363" s="9"/>
    </row>
    <row r="364" spans="2:24">
      <c r="B364" s="10"/>
      <c r="C364" s="9"/>
      <c r="D364" s="9"/>
      <c r="E364" s="9"/>
      <c r="T364" s="9"/>
      <c r="U364" s="9"/>
      <c r="V364" s="9"/>
      <c r="W364" s="17"/>
      <c r="X364" s="9"/>
    </row>
    <row r="365" spans="2:24">
      <c r="B365" s="10"/>
      <c r="C365" s="9"/>
      <c r="D365" s="9"/>
      <c r="E365" s="9"/>
      <c r="T365" s="9"/>
      <c r="U365" s="9"/>
      <c r="V365" s="9"/>
      <c r="W365" s="17"/>
      <c r="X365" s="9"/>
    </row>
    <row r="366" spans="2:24">
      <c r="B366" s="10"/>
      <c r="C366" s="9"/>
      <c r="D366" s="9"/>
      <c r="E366" s="9"/>
      <c r="T366" s="9"/>
      <c r="U366" s="9"/>
      <c r="V366" s="9"/>
      <c r="W366" s="17"/>
      <c r="X366" s="9"/>
    </row>
    <row r="367" spans="2:24">
      <c r="B367" s="10"/>
      <c r="C367" s="9"/>
      <c r="D367" s="9"/>
      <c r="E367" s="9"/>
      <c r="T367" s="9"/>
      <c r="U367" s="9"/>
      <c r="V367" s="9"/>
      <c r="W367" s="17"/>
      <c r="X367" s="9"/>
    </row>
    <row r="368" spans="2:24">
      <c r="B368" s="10"/>
      <c r="C368" s="9"/>
      <c r="D368" s="9"/>
      <c r="E368" s="9"/>
      <c r="T368" s="9"/>
      <c r="U368" s="9"/>
      <c r="V368" s="9"/>
      <c r="W368" s="17"/>
      <c r="X368" s="9"/>
    </row>
    <row r="369" spans="2:24">
      <c r="B369" s="10"/>
      <c r="C369" s="9"/>
      <c r="D369" s="9"/>
      <c r="E369" s="9"/>
      <c r="T369" s="9"/>
      <c r="U369" s="9"/>
      <c r="V369" s="9"/>
      <c r="W369" s="17"/>
      <c r="X369" s="9"/>
    </row>
    <row r="370" spans="2:24">
      <c r="B370" s="10"/>
      <c r="C370" s="9"/>
      <c r="D370" s="9"/>
      <c r="E370" s="9"/>
      <c r="T370" s="9"/>
      <c r="U370" s="9"/>
      <c r="V370" s="9"/>
      <c r="W370" s="17"/>
      <c r="X370" s="9"/>
    </row>
    <row r="371" spans="2:24">
      <c r="B371" s="10"/>
      <c r="C371" s="9"/>
      <c r="D371" s="9"/>
      <c r="E371" s="9"/>
      <c r="T371" s="9"/>
      <c r="U371" s="9"/>
      <c r="V371" s="9"/>
      <c r="W371" s="17"/>
      <c r="X371" s="9"/>
    </row>
    <row r="372" spans="2:24">
      <c r="B372" s="10"/>
      <c r="C372" s="9"/>
      <c r="D372" s="9"/>
      <c r="E372" s="9"/>
      <c r="T372" s="9"/>
      <c r="U372" s="9"/>
      <c r="V372" s="9"/>
      <c r="W372" s="17"/>
      <c r="X372" s="9"/>
    </row>
    <row r="373" spans="2:24">
      <c r="B373" s="10"/>
      <c r="C373" s="9"/>
      <c r="D373" s="9"/>
      <c r="E373" s="9"/>
      <c r="T373" s="9"/>
      <c r="U373" s="9"/>
      <c r="V373" s="9"/>
      <c r="W373" s="17"/>
      <c r="X373" s="9"/>
    </row>
    <row r="374" spans="2:24">
      <c r="B374" s="10"/>
      <c r="C374" s="9"/>
      <c r="D374" s="9"/>
      <c r="E374" s="9"/>
      <c r="T374" s="9"/>
      <c r="U374" s="9"/>
      <c r="V374" s="9"/>
      <c r="W374" s="17"/>
      <c r="X374" s="9"/>
    </row>
    <row r="375" spans="2:24">
      <c r="B375" s="10"/>
      <c r="C375" s="9"/>
      <c r="D375" s="9"/>
      <c r="E375" s="9"/>
      <c r="T375" s="9"/>
      <c r="U375" s="9"/>
      <c r="V375" s="9"/>
      <c r="W375" s="17"/>
      <c r="X375" s="9"/>
    </row>
    <row r="376" spans="2:24">
      <c r="B376" s="10"/>
      <c r="C376" s="9"/>
      <c r="D376" s="9"/>
      <c r="E376" s="9"/>
      <c r="T376" s="9"/>
      <c r="U376" s="9"/>
      <c r="V376" s="9"/>
      <c r="W376" s="17"/>
      <c r="X376" s="9"/>
    </row>
    <row r="377" spans="2:24">
      <c r="B377" s="10"/>
      <c r="C377" s="9"/>
      <c r="D377" s="9"/>
      <c r="E377" s="9"/>
      <c r="T377" s="9"/>
      <c r="U377" s="9"/>
      <c r="V377" s="9"/>
      <c r="W377" s="17"/>
      <c r="X377" s="9"/>
    </row>
    <row r="378" spans="2:24">
      <c r="B378" s="10"/>
      <c r="C378" s="9"/>
      <c r="D378" s="9"/>
      <c r="E378" s="9"/>
      <c r="T378" s="9"/>
      <c r="U378" s="9"/>
      <c r="V378" s="9"/>
      <c r="W378" s="17"/>
      <c r="X378" s="9"/>
    </row>
    <row r="379" spans="2:24">
      <c r="B379" s="10"/>
      <c r="C379" s="9"/>
      <c r="D379" s="9"/>
      <c r="E379" s="9"/>
      <c r="T379" s="9"/>
      <c r="U379" s="9"/>
      <c r="V379" s="9"/>
      <c r="W379" s="17"/>
      <c r="X379" s="9"/>
    </row>
    <row r="380" spans="2:24">
      <c r="B380" s="10"/>
      <c r="C380" s="9"/>
      <c r="D380" s="9"/>
      <c r="E380" s="9"/>
      <c r="T380" s="9"/>
      <c r="U380" s="9"/>
      <c r="V380" s="9"/>
      <c r="W380" s="17"/>
      <c r="X380" s="9"/>
    </row>
    <row r="381" spans="2:24">
      <c r="B381" s="10"/>
      <c r="C381" s="9"/>
      <c r="D381" s="9"/>
      <c r="E381" s="9"/>
      <c r="T381" s="9"/>
      <c r="U381" s="9"/>
      <c r="V381" s="9"/>
      <c r="W381" s="17"/>
      <c r="X381" s="9"/>
    </row>
    <row r="382" spans="2:24">
      <c r="B382" s="10"/>
      <c r="C382" s="9"/>
      <c r="D382" s="9"/>
      <c r="E382" s="9"/>
      <c r="T382" s="9"/>
      <c r="U382" s="9"/>
      <c r="V382" s="9"/>
      <c r="W382" s="17"/>
      <c r="X382" s="9"/>
    </row>
    <row r="383" spans="2:24">
      <c r="B383" s="10"/>
      <c r="C383" s="9"/>
      <c r="D383" s="9"/>
      <c r="E383" s="9"/>
      <c r="T383" s="9"/>
      <c r="U383" s="9"/>
      <c r="V383" s="9"/>
      <c r="W383" s="17"/>
      <c r="X383" s="9"/>
    </row>
    <row r="384" spans="2:24">
      <c r="B384" s="10"/>
      <c r="C384" s="9"/>
      <c r="D384" s="9"/>
      <c r="E384" s="9"/>
      <c r="T384" s="9"/>
      <c r="U384" s="9"/>
      <c r="V384" s="9"/>
      <c r="W384" s="17"/>
      <c r="X384" s="9"/>
    </row>
    <row r="385" spans="2:24">
      <c r="B385" s="10"/>
      <c r="C385" s="9"/>
      <c r="D385" s="9"/>
      <c r="E385" s="9"/>
      <c r="T385" s="9"/>
      <c r="U385" s="9"/>
      <c r="V385" s="9"/>
      <c r="W385" s="17"/>
      <c r="X385" s="9"/>
    </row>
    <row r="386" spans="2:24">
      <c r="B386" s="10"/>
      <c r="C386" s="9"/>
      <c r="D386" s="9"/>
      <c r="E386" s="9"/>
      <c r="T386" s="9"/>
      <c r="U386" s="9"/>
      <c r="V386" s="9"/>
      <c r="W386" s="17"/>
      <c r="X386" s="9"/>
    </row>
    <row r="387" spans="2:24">
      <c r="B387" s="10"/>
      <c r="C387" s="9"/>
      <c r="D387" s="9"/>
      <c r="E387" s="9"/>
      <c r="T387" s="9"/>
      <c r="U387" s="9"/>
      <c r="V387" s="9"/>
      <c r="W387" s="17"/>
      <c r="X387" s="9"/>
    </row>
    <row r="388" spans="2:24">
      <c r="B388" s="10"/>
      <c r="C388" s="9"/>
      <c r="D388" s="9"/>
      <c r="E388" s="9"/>
      <c r="T388" s="9"/>
      <c r="U388" s="9"/>
      <c r="V388" s="9"/>
      <c r="W388" s="17"/>
      <c r="X388" s="9"/>
    </row>
    <row r="389" spans="2:24">
      <c r="B389" s="10"/>
      <c r="C389" s="9"/>
      <c r="D389" s="9"/>
      <c r="E389" s="9"/>
      <c r="T389" s="9"/>
      <c r="U389" s="9"/>
      <c r="V389" s="9"/>
      <c r="W389" s="17"/>
      <c r="X389" s="9"/>
    </row>
    <row r="390" spans="2:24">
      <c r="B390" s="10"/>
      <c r="C390" s="9"/>
      <c r="D390" s="9"/>
      <c r="E390" s="9"/>
      <c r="T390" s="9"/>
      <c r="U390" s="9"/>
      <c r="V390" s="9"/>
      <c r="W390" s="17"/>
      <c r="X390" s="9"/>
    </row>
    <row r="391" spans="2:24">
      <c r="B391" s="10"/>
      <c r="C391" s="9"/>
      <c r="D391" s="9"/>
      <c r="E391" s="9"/>
      <c r="T391" s="9"/>
      <c r="U391" s="9"/>
      <c r="V391" s="9"/>
      <c r="W391" s="17"/>
      <c r="X391" s="9"/>
    </row>
    <row r="392" spans="2:24">
      <c r="B392" s="10"/>
      <c r="C392" s="9"/>
      <c r="D392" s="9"/>
      <c r="E392" s="9"/>
      <c r="T392" s="9"/>
      <c r="U392" s="9"/>
      <c r="V392" s="9"/>
      <c r="W392" s="17"/>
      <c r="X392" s="9"/>
    </row>
    <row r="393" spans="2:24">
      <c r="B393" s="10"/>
      <c r="C393" s="9"/>
      <c r="D393" s="9"/>
      <c r="E393" s="9"/>
      <c r="T393" s="9"/>
      <c r="U393" s="9"/>
      <c r="V393" s="9"/>
      <c r="W393" s="17"/>
      <c r="X393" s="9"/>
    </row>
    <row r="394" spans="2:24">
      <c r="B394" s="10"/>
      <c r="C394" s="9"/>
      <c r="D394" s="9"/>
      <c r="E394" s="9"/>
      <c r="T394" s="9"/>
      <c r="U394" s="9"/>
      <c r="V394" s="9"/>
      <c r="W394" s="17"/>
      <c r="X394" s="9"/>
    </row>
    <row r="395" spans="2:24">
      <c r="B395" s="10"/>
      <c r="C395" s="9"/>
      <c r="D395" s="9"/>
      <c r="E395" s="9"/>
      <c r="T395" s="9"/>
      <c r="U395" s="9"/>
      <c r="V395" s="9"/>
      <c r="W395" s="17"/>
      <c r="X395" s="9"/>
    </row>
    <row r="396" spans="2:24">
      <c r="B396" s="10"/>
      <c r="C396" s="9"/>
      <c r="D396" s="9"/>
      <c r="E396" s="9"/>
      <c r="T396" s="9"/>
      <c r="U396" s="9"/>
      <c r="V396" s="9"/>
      <c r="W396" s="17"/>
      <c r="X396" s="9"/>
    </row>
    <row r="397" spans="2:24">
      <c r="B397" s="10"/>
      <c r="C397" s="9"/>
      <c r="D397" s="9"/>
      <c r="E397" s="9"/>
      <c r="T397" s="9"/>
      <c r="U397" s="9"/>
      <c r="V397" s="9"/>
      <c r="W397" s="17"/>
      <c r="X397" s="9"/>
    </row>
    <row r="398" spans="2:24">
      <c r="B398" s="10"/>
      <c r="C398" s="9"/>
      <c r="D398" s="9"/>
      <c r="E398" s="9"/>
      <c r="T398" s="9"/>
      <c r="U398" s="9"/>
      <c r="V398" s="9"/>
      <c r="W398" s="17"/>
      <c r="X398" s="9"/>
    </row>
    <row r="399" spans="2:24">
      <c r="B399" s="10"/>
      <c r="C399" s="9"/>
      <c r="D399" s="9"/>
      <c r="E399" s="9"/>
      <c r="T399" s="9"/>
      <c r="U399" s="9"/>
      <c r="V399" s="9"/>
      <c r="W399" s="17"/>
      <c r="X399" s="9"/>
    </row>
    <row r="400" spans="2:24">
      <c r="B400" s="10"/>
      <c r="C400" s="9"/>
      <c r="D400" s="9"/>
      <c r="E400" s="9"/>
      <c r="T400" s="9"/>
      <c r="U400" s="9"/>
      <c r="V400" s="9"/>
      <c r="W400" s="17"/>
      <c r="X400" s="9"/>
    </row>
    <row r="401" spans="2:24">
      <c r="B401" s="10"/>
      <c r="C401" s="9"/>
      <c r="D401" s="9"/>
      <c r="E401" s="9"/>
      <c r="T401" s="9"/>
      <c r="U401" s="9"/>
      <c r="V401" s="9"/>
      <c r="W401" s="17"/>
      <c r="X401" s="9"/>
    </row>
    <row r="402" spans="2:24">
      <c r="B402" s="10"/>
      <c r="C402" s="9"/>
      <c r="D402" s="9"/>
      <c r="E402" s="9"/>
      <c r="T402" s="9"/>
      <c r="U402" s="9"/>
      <c r="V402" s="9"/>
      <c r="W402" s="17"/>
      <c r="X402" s="9"/>
    </row>
    <row r="403" spans="2:24">
      <c r="B403" s="10"/>
      <c r="C403" s="9"/>
      <c r="D403" s="9"/>
      <c r="E403" s="9"/>
      <c r="T403" s="9"/>
      <c r="U403" s="9"/>
      <c r="V403" s="9"/>
      <c r="W403" s="17"/>
      <c r="X403" s="9"/>
    </row>
    <row r="404" spans="2:24">
      <c r="B404" s="10"/>
      <c r="C404" s="9"/>
      <c r="D404" s="9"/>
      <c r="E404" s="9"/>
      <c r="T404" s="9"/>
      <c r="U404" s="9"/>
      <c r="V404" s="9"/>
      <c r="W404" s="17"/>
      <c r="X404" s="9"/>
    </row>
    <row r="405" spans="2:24">
      <c r="B405" s="10"/>
      <c r="C405" s="9"/>
      <c r="D405" s="9"/>
      <c r="E405" s="9"/>
      <c r="T405" s="9"/>
      <c r="U405" s="9"/>
      <c r="V405" s="9"/>
      <c r="W405" s="17"/>
      <c r="X405" s="9"/>
    </row>
    <row r="406" spans="2:24">
      <c r="B406" s="10"/>
      <c r="C406" s="9"/>
      <c r="D406" s="9"/>
      <c r="E406" s="9"/>
      <c r="T406" s="9"/>
      <c r="U406" s="9"/>
      <c r="V406" s="9"/>
      <c r="W406" s="17"/>
      <c r="X406" s="9"/>
    </row>
    <row r="407" spans="2:24">
      <c r="B407" s="10"/>
      <c r="C407" s="9"/>
      <c r="D407" s="9"/>
      <c r="E407" s="9"/>
      <c r="T407" s="9"/>
      <c r="U407" s="9"/>
      <c r="V407" s="9"/>
      <c r="W407" s="17"/>
      <c r="X407" s="9"/>
    </row>
    <row r="408" spans="2:24">
      <c r="B408" s="10"/>
      <c r="C408" s="9"/>
      <c r="D408" s="9"/>
      <c r="E408" s="9"/>
      <c r="T408" s="9"/>
      <c r="U408" s="9"/>
      <c r="V408" s="9"/>
      <c r="W408" s="17"/>
      <c r="X408" s="9"/>
    </row>
    <row r="409" spans="2:24">
      <c r="B409" s="10"/>
      <c r="C409" s="9"/>
      <c r="D409" s="9"/>
      <c r="E409" s="9"/>
      <c r="T409" s="9"/>
      <c r="U409" s="9"/>
      <c r="V409" s="9"/>
      <c r="W409" s="17"/>
      <c r="X409" s="9"/>
    </row>
    <row r="410" spans="2:24">
      <c r="B410" s="10"/>
      <c r="C410" s="9"/>
      <c r="D410" s="9"/>
      <c r="E410" s="9"/>
      <c r="T410" s="9"/>
      <c r="U410" s="9"/>
      <c r="V410" s="9"/>
      <c r="W410" s="17"/>
      <c r="X410" s="9"/>
    </row>
    <row r="411" spans="2:24">
      <c r="B411" s="10"/>
      <c r="C411" s="9"/>
      <c r="D411" s="9"/>
      <c r="E411" s="9"/>
      <c r="T411" s="9"/>
      <c r="U411" s="9"/>
      <c r="V411" s="9"/>
      <c r="W411" s="17"/>
      <c r="X411" s="9"/>
    </row>
    <row r="412" spans="2:24">
      <c r="B412" s="10"/>
      <c r="C412" s="9"/>
      <c r="D412" s="9"/>
      <c r="E412" s="9"/>
      <c r="T412" s="9"/>
      <c r="U412" s="9"/>
      <c r="V412" s="9"/>
      <c r="W412" s="17"/>
      <c r="X412" s="9"/>
    </row>
    <row r="413" spans="2:24">
      <c r="B413" s="10"/>
      <c r="C413" s="9"/>
      <c r="D413" s="9"/>
      <c r="E413" s="9"/>
      <c r="T413" s="9"/>
      <c r="U413" s="9"/>
      <c r="V413" s="9"/>
      <c r="W413" s="17"/>
      <c r="X413" s="9"/>
    </row>
    <row r="414" spans="2:24">
      <c r="B414" s="10"/>
      <c r="C414" s="9"/>
      <c r="D414" s="9"/>
      <c r="E414" s="9"/>
      <c r="T414" s="9"/>
      <c r="U414" s="9"/>
      <c r="V414" s="9"/>
      <c r="W414" s="17"/>
      <c r="X414" s="9"/>
    </row>
    <row r="415" spans="2:24">
      <c r="B415" s="10"/>
      <c r="C415" s="9"/>
      <c r="D415" s="9"/>
      <c r="E415" s="9"/>
      <c r="T415" s="9"/>
      <c r="U415" s="9"/>
      <c r="V415" s="9"/>
      <c r="W415" s="17"/>
      <c r="X415" s="9"/>
    </row>
    <row r="416" spans="2:24">
      <c r="B416" s="10"/>
      <c r="C416" s="9"/>
      <c r="D416" s="9"/>
      <c r="E416" s="9"/>
      <c r="T416" s="9"/>
      <c r="U416" s="9"/>
      <c r="V416" s="9"/>
      <c r="W416" s="17"/>
      <c r="X416" s="9"/>
    </row>
    <row r="417" spans="2:24">
      <c r="B417" s="10"/>
      <c r="C417" s="9"/>
      <c r="D417" s="9"/>
      <c r="E417" s="9"/>
      <c r="T417" s="9"/>
      <c r="U417" s="9"/>
      <c r="V417" s="9"/>
      <c r="W417" s="17"/>
      <c r="X417" s="9"/>
    </row>
    <row r="418" spans="2:24">
      <c r="B418" s="10"/>
      <c r="C418" s="9"/>
      <c r="D418" s="9"/>
      <c r="E418" s="9"/>
      <c r="T418" s="9"/>
      <c r="U418" s="9"/>
      <c r="V418" s="9"/>
      <c r="W418" s="17"/>
      <c r="X418" s="9"/>
    </row>
    <row r="419" spans="2:24">
      <c r="B419" s="10"/>
      <c r="C419" s="9"/>
      <c r="D419" s="9"/>
      <c r="E419" s="9"/>
      <c r="T419" s="9"/>
      <c r="U419" s="9"/>
      <c r="V419" s="9"/>
      <c r="W419" s="17"/>
      <c r="X419" s="9"/>
    </row>
    <row r="420" spans="2:24">
      <c r="B420" s="10"/>
      <c r="C420" s="9"/>
      <c r="D420" s="9"/>
      <c r="E420" s="9"/>
      <c r="T420" s="9"/>
      <c r="U420" s="9"/>
      <c r="V420" s="9"/>
      <c r="W420" s="17"/>
      <c r="X420" s="9"/>
    </row>
    <row r="421" spans="2:24">
      <c r="B421" s="10"/>
      <c r="C421" s="9"/>
      <c r="D421" s="9"/>
      <c r="E421" s="9"/>
      <c r="T421" s="9"/>
      <c r="U421" s="9"/>
      <c r="V421" s="9"/>
      <c r="W421" s="17"/>
      <c r="X421" s="9"/>
    </row>
    <row r="422" spans="2:24">
      <c r="B422" s="10"/>
      <c r="C422" s="9"/>
      <c r="D422" s="9"/>
      <c r="E422" s="9"/>
      <c r="T422" s="9"/>
      <c r="U422" s="9"/>
      <c r="V422" s="9"/>
      <c r="W422" s="17"/>
      <c r="X422" s="9"/>
    </row>
    <row r="423" spans="2:24">
      <c r="B423" s="10"/>
      <c r="C423" s="9"/>
      <c r="D423" s="9"/>
      <c r="E423" s="9"/>
      <c r="T423" s="9"/>
      <c r="U423" s="9"/>
      <c r="V423" s="9"/>
      <c r="W423" s="17"/>
      <c r="X423" s="9"/>
    </row>
    <row r="424" spans="2:24">
      <c r="B424" s="10"/>
      <c r="C424" s="9"/>
      <c r="D424" s="9"/>
      <c r="E424" s="9"/>
      <c r="T424" s="9"/>
      <c r="U424" s="9"/>
      <c r="V424" s="9"/>
      <c r="W424" s="17"/>
      <c r="X424" s="9"/>
    </row>
    <row r="425" spans="2:24">
      <c r="B425" s="10"/>
      <c r="C425" s="9"/>
      <c r="D425" s="9"/>
      <c r="E425" s="9"/>
      <c r="T425" s="9"/>
      <c r="U425" s="9"/>
      <c r="V425" s="9"/>
      <c r="W425" s="17"/>
      <c r="X425" s="9"/>
    </row>
    <row r="426" spans="2:24">
      <c r="B426" s="10"/>
      <c r="C426" s="9"/>
      <c r="D426" s="9"/>
      <c r="E426" s="9"/>
      <c r="T426" s="9"/>
      <c r="U426" s="9"/>
      <c r="V426" s="9"/>
      <c r="W426" s="17"/>
      <c r="X426" s="9"/>
    </row>
    <row r="427" spans="2:24">
      <c r="B427" s="10"/>
      <c r="C427" s="9"/>
      <c r="D427" s="9"/>
      <c r="E427" s="9"/>
      <c r="T427" s="9"/>
      <c r="U427" s="9"/>
      <c r="V427" s="9"/>
      <c r="W427" s="17"/>
      <c r="X427" s="9"/>
    </row>
    <row r="428" spans="2:24">
      <c r="B428" s="10"/>
      <c r="C428" s="9"/>
      <c r="D428" s="9"/>
      <c r="E428" s="9"/>
      <c r="T428" s="9"/>
      <c r="U428" s="9"/>
      <c r="V428" s="9"/>
      <c r="W428" s="17"/>
      <c r="X428" s="9"/>
    </row>
    <row r="429" spans="2:24">
      <c r="B429" s="10"/>
      <c r="C429" s="9"/>
      <c r="D429" s="9"/>
      <c r="E429" s="9"/>
      <c r="T429" s="9"/>
      <c r="U429" s="9"/>
      <c r="V429" s="9"/>
      <c r="W429" s="17"/>
      <c r="X429" s="9"/>
    </row>
    <row r="430" spans="2:24">
      <c r="B430" s="10"/>
      <c r="C430" s="9"/>
      <c r="D430" s="9"/>
      <c r="E430" s="9"/>
      <c r="T430" s="9"/>
      <c r="U430" s="9"/>
      <c r="V430" s="9"/>
      <c r="W430" s="17"/>
      <c r="X430" s="9"/>
    </row>
    <row r="431" spans="2:24">
      <c r="B431" s="10"/>
      <c r="C431" s="9"/>
      <c r="D431" s="9"/>
      <c r="E431" s="9"/>
      <c r="T431" s="9"/>
      <c r="U431" s="9"/>
      <c r="V431" s="9"/>
      <c r="W431" s="17"/>
      <c r="X431" s="9"/>
    </row>
    <row r="432" spans="2:24">
      <c r="B432" s="10"/>
      <c r="C432" s="9"/>
      <c r="D432" s="9"/>
      <c r="E432" s="9"/>
      <c r="T432" s="9"/>
      <c r="U432" s="9"/>
      <c r="V432" s="9"/>
      <c r="W432" s="17"/>
      <c r="X432" s="9"/>
    </row>
    <row r="433" spans="2:24">
      <c r="B433" s="10"/>
      <c r="C433" s="9"/>
      <c r="D433" s="9"/>
      <c r="E433" s="9"/>
      <c r="T433" s="9"/>
      <c r="U433" s="9"/>
      <c r="V433" s="9"/>
      <c r="W433" s="17"/>
      <c r="X433" s="9"/>
    </row>
    <row r="434" spans="2:24">
      <c r="B434" s="10"/>
      <c r="C434" s="9"/>
      <c r="D434" s="9"/>
      <c r="E434" s="9"/>
      <c r="T434" s="9"/>
      <c r="U434" s="9"/>
      <c r="V434" s="9"/>
      <c r="W434" s="17"/>
      <c r="X434" s="9"/>
    </row>
    <row r="435" spans="2:24">
      <c r="B435" s="10"/>
      <c r="C435" s="9"/>
      <c r="D435" s="9"/>
      <c r="E435" s="9"/>
      <c r="T435" s="9"/>
      <c r="U435" s="9"/>
      <c r="V435" s="9"/>
      <c r="W435" s="17"/>
      <c r="X435" s="9"/>
    </row>
    <row r="436" spans="2:24">
      <c r="B436" s="10"/>
      <c r="C436" s="9"/>
      <c r="D436" s="9"/>
      <c r="E436" s="9"/>
      <c r="T436" s="9"/>
      <c r="U436" s="9"/>
      <c r="V436" s="9"/>
      <c r="W436" s="17"/>
      <c r="X436" s="9"/>
    </row>
    <row r="437" spans="2:24">
      <c r="B437" s="10"/>
      <c r="C437" s="9"/>
      <c r="D437" s="9"/>
      <c r="E437" s="9"/>
      <c r="T437" s="9"/>
      <c r="U437" s="9"/>
      <c r="V437" s="9"/>
      <c r="W437" s="17"/>
      <c r="X437" s="9"/>
    </row>
    <row r="438" spans="2:24">
      <c r="B438" s="10"/>
      <c r="C438" s="9"/>
      <c r="D438" s="9"/>
      <c r="E438" s="9"/>
      <c r="T438" s="9"/>
      <c r="U438" s="9"/>
      <c r="V438" s="9"/>
      <c r="W438" s="17"/>
      <c r="X438" s="9"/>
    </row>
    <row r="439" spans="2:24">
      <c r="B439" s="10"/>
      <c r="C439" s="9"/>
      <c r="D439" s="9"/>
      <c r="E439" s="9"/>
      <c r="T439" s="9"/>
      <c r="U439" s="9"/>
      <c r="V439" s="9"/>
      <c r="W439" s="17"/>
      <c r="X439" s="9"/>
    </row>
    <row r="440" spans="2:24">
      <c r="B440" s="10"/>
      <c r="C440" s="9"/>
      <c r="D440" s="9"/>
      <c r="E440" s="9"/>
      <c r="T440" s="9"/>
      <c r="U440" s="9"/>
      <c r="V440" s="9"/>
      <c r="W440" s="17"/>
      <c r="X440" s="9"/>
    </row>
    <row r="441" spans="2:24">
      <c r="B441" s="10"/>
      <c r="C441" s="9"/>
      <c r="D441" s="9"/>
      <c r="E441" s="9"/>
      <c r="T441" s="9"/>
      <c r="U441" s="9"/>
      <c r="V441" s="9"/>
      <c r="W441" s="17"/>
      <c r="X441" s="9"/>
    </row>
    <row r="442" spans="2:24">
      <c r="B442" s="10"/>
      <c r="C442" s="9"/>
      <c r="D442" s="9"/>
      <c r="E442" s="9"/>
      <c r="T442" s="9"/>
      <c r="U442" s="9"/>
      <c r="V442" s="9"/>
      <c r="W442" s="17"/>
      <c r="X442" s="9"/>
    </row>
    <row r="443" spans="2:24">
      <c r="B443" s="10"/>
      <c r="C443" s="9"/>
      <c r="D443" s="9"/>
      <c r="E443" s="9"/>
      <c r="T443" s="9"/>
      <c r="U443" s="9"/>
      <c r="V443" s="9"/>
      <c r="W443" s="17"/>
      <c r="X443" s="9"/>
    </row>
    <row r="444" spans="2:24">
      <c r="B444" s="10"/>
      <c r="C444" s="9"/>
      <c r="D444" s="9"/>
      <c r="E444" s="9"/>
      <c r="T444" s="9"/>
      <c r="U444" s="9"/>
      <c r="V444" s="9"/>
      <c r="W444" s="17"/>
      <c r="X444" s="9"/>
    </row>
    <row r="445" spans="2:24">
      <c r="B445" s="10"/>
      <c r="C445" s="9"/>
      <c r="D445" s="9"/>
      <c r="E445" s="9"/>
      <c r="T445" s="9"/>
      <c r="U445" s="9"/>
      <c r="V445" s="9"/>
      <c r="W445" s="17"/>
      <c r="X445" s="9"/>
    </row>
    <row r="446" spans="2:24">
      <c r="B446" s="10"/>
      <c r="C446" s="9"/>
      <c r="D446" s="9"/>
      <c r="E446" s="9"/>
      <c r="T446" s="9"/>
      <c r="U446" s="9"/>
      <c r="V446" s="9"/>
      <c r="W446" s="17"/>
      <c r="X446" s="9"/>
    </row>
    <row r="447" spans="2:24">
      <c r="B447" s="10"/>
      <c r="C447" s="9"/>
      <c r="D447" s="9"/>
      <c r="E447" s="9"/>
      <c r="T447" s="9"/>
      <c r="U447" s="9"/>
      <c r="V447" s="9"/>
      <c r="W447" s="17"/>
      <c r="X447" s="9"/>
    </row>
    <row r="448" spans="2:24">
      <c r="B448" s="10"/>
      <c r="C448" s="9"/>
      <c r="D448" s="9"/>
      <c r="E448" s="9"/>
      <c r="T448" s="9"/>
      <c r="U448" s="9"/>
      <c r="V448" s="9"/>
      <c r="W448" s="17"/>
      <c r="X448" s="9"/>
    </row>
    <row r="449" spans="2:24">
      <c r="B449" s="10"/>
      <c r="C449" s="9"/>
      <c r="D449" s="9"/>
      <c r="E449" s="9"/>
      <c r="T449" s="9"/>
      <c r="U449" s="9"/>
      <c r="V449" s="9"/>
      <c r="W449" s="17"/>
      <c r="X449" s="9"/>
    </row>
    <row r="450" spans="2:24">
      <c r="B450" s="10"/>
      <c r="C450" s="9"/>
      <c r="D450" s="9"/>
      <c r="E450" s="9"/>
      <c r="T450" s="9"/>
      <c r="U450" s="9"/>
      <c r="V450" s="9"/>
      <c r="W450" s="17"/>
      <c r="X450" s="9"/>
    </row>
    <row r="451" spans="2:24">
      <c r="B451" s="10"/>
      <c r="C451" s="9"/>
      <c r="D451" s="9"/>
      <c r="E451" s="9"/>
      <c r="T451" s="9"/>
      <c r="U451" s="9"/>
      <c r="V451" s="9"/>
      <c r="W451" s="17"/>
      <c r="X451" s="9"/>
    </row>
    <row r="452" spans="2:24">
      <c r="B452" s="10"/>
      <c r="C452" s="9"/>
      <c r="D452" s="9"/>
      <c r="E452" s="9"/>
      <c r="T452" s="9"/>
      <c r="U452" s="9"/>
      <c r="V452" s="9"/>
      <c r="W452" s="17"/>
      <c r="X452" s="9"/>
    </row>
    <row r="453" spans="2:24">
      <c r="B453" s="10"/>
      <c r="C453" s="9"/>
      <c r="D453" s="9"/>
      <c r="E453" s="9"/>
      <c r="T453" s="9"/>
      <c r="U453" s="9"/>
      <c r="V453" s="9"/>
      <c r="W453" s="17"/>
      <c r="X453" s="9"/>
    </row>
    <row r="454" spans="2:24">
      <c r="B454" s="10"/>
      <c r="C454" s="9"/>
      <c r="D454" s="9"/>
      <c r="E454" s="9"/>
      <c r="T454" s="9"/>
      <c r="U454" s="9"/>
      <c r="V454" s="9"/>
      <c r="W454" s="17"/>
      <c r="X454" s="9"/>
    </row>
    <row r="455" spans="2:24">
      <c r="B455" s="10"/>
      <c r="C455" s="9"/>
      <c r="D455" s="9"/>
      <c r="E455" s="9"/>
      <c r="T455" s="9"/>
      <c r="U455" s="9"/>
      <c r="V455" s="9"/>
      <c r="W455" s="17"/>
      <c r="X455" s="9"/>
    </row>
    <row r="456" spans="2:24">
      <c r="B456" s="10"/>
      <c r="C456" s="9"/>
      <c r="D456" s="9"/>
      <c r="E456" s="9"/>
      <c r="T456" s="9"/>
      <c r="U456" s="9"/>
      <c r="V456" s="9"/>
      <c r="W456" s="17"/>
      <c r="X456" s="9"/>
    </row>
    <row r="457" spans="2:24">
      <c r="B457" s="10"/>
      <c r="C457" s="9"/>
      <c r="D457" s="9"/>
      <c r="E457" s="9"/>
      <c r="T457" s="9"/>
      <c r="U457" s="9"/>
      <c r="V457" s="9"/>
      <c r="W457" s="17"/>
      <c r="X457" s="9"/>
    </row>
    <row r="458" spans="2:24">
      <c r="B458" s="10"/>
      <c r="C458" s="9"/>
      <c r="D458" s="9"/>
      <c r="E458" s="9"/>
      <c r="T458" s="9"/>
      <c r="U458" s="9"/>
      <c r="V458" s="9"/>
      <c r="W458" s="17"/>
      <c r="X458" s="9"/>
    </row>
    <row r="459" spans="2:24">
      <c r="B459" s="10"/>
      <c r="C459" s="9"/>
      <c r="D459" s="9"/>
      <c r="E459" s="9"/>
      <c r="T459" s="9"/>
      <c r="U459" s="9"/>
      <c r="V459" s="9"/>
      <c r="W459" s="17"/>
      <c r="X459" s="9"/>
    </row>
    <row r="460" spans="2:24">
      <c r="B460" s="10"/>
      <c r="C460" s="9"/>
      <c r="D460" s="9"/>
      <c r="E460" s="9"/>
      <c r="T460" s="9"/>
      <c r="U460" s="9"/>
      <c r="V460" s="9"/>
      <c r="W460" s="17"/>
      <c r="X460" s="9"/>
    </row>
    <row r="461" spans="2:24">
      <c r="B461" s="10"/>
      <c r="C461" s="9"/>
      <c r="D461" s="9"/>
      <c r="E461" s="9"/>
      <c r="T461" s="9"/>
      <c r="U461" s="9"/>
      <c r="V461" s="9"/>
      <c r="W461" s="17"/>
      <c r="X461" s="9"/>
    </row>
    <row r="462" spans="2:24">
      <c r="B462" s="10"/>
      <c r="C462" s="9"/>
      <c r="D462" s="9"/>
      <c r="E462" s="9"/>
      <c r="T462" s="9"/>
      <c r="U462" s="9"/>
      <c r="V462" s="9"/>
      <c r="W462" s="17"/>
      <c r="X462" s="9"/>
    </row>
    <row r="463" spans="2:24">
      <c r="B463" s="10"/>
      <c r="C463" s="9"/>
      <c r="D463" s="9"/>
      <c r="E463" s="9"/>
      <c r="T463" s="9"/>
      <c r="U463" s="9"/>
      <c r="V463" s="9"/>
      <c r="W463" s="17"/>
      <c r="X463" s="9"/>
    </row>
    <row r="464" spans="2:24">
      <c r="B464" s="10"/>
      <c r="C464" s="9"/>
      <c r="D464" s="9"/>
      <c r="E464" s="9"/>
      <c r="T464" s="9"/>
      <c r="U464" s="9"/>
      <c r="V464" s="9"/>
      <c r="W464" s="17"/>
      <c r="X464" s="9"/>
    </row>
    <row r="465" spans="2:24">
      <c r="B465" s="10"/>
      <c r="C465" s="9"/>
      <c r="D465" s="9"/>
      <c r="E465" s="9"/>
      <c r="T465" s="9"/>
      <c r="U465" s="9"/>
      <c r="V465" s="9"/>
      <c r="W465" s="17"/>
      <c r="X465" s="9"/>
    </row>
    <row r="466" spans="2:24">
      <c r="B466" s="10"/>
      <c r="C466" s="9"/>
      <c r="D466" s="9"/>
      <c r="E466" s="9"/>
      <c r="T466" s="9"/>
      <c r="U466" s="9"/>
      <c r="V466" s="9"/>
      <c r="W466" s="17"/>
      <c r="X466" s="9"/>
    </row>
    <row r="467" spans="2:24">
      <c r="B467" s="10"/>
      <c r="C467" s="9"/>
      <c r="D467" s="9"/>
      <c r="E467" s="9"/>
      <c r="T467" s="9"/>
      <c r="U467" s="9"/>
      <c r="V467" s="9"/>
      <c r="W467" s="17"/>
      <c r="X467" s="9"/>
    </row>
    <row r="468" spans="2:24">
      <c r="B468" s="10"/>
      <c r="C468" s="9"/>
      <c r="D468" s="9"/>
      <c r="E468" s="9"/>
      <c r="T468" s="9"/>
      <c r="U468" s="9"/>
      <c r="V468" s="9"/>
      <c r="W468" s="17"/>
      <c r="X468" s="9"/>
    </row>
    <row r="469" spans="2:24">
      <c r="B469" s="10"/>
      <c r="C469" s="9"/>
      <c r="D469" s="9"/>
      <c r="E469" s="9"/>
      <c r="T469" s="9"/>
      <c r="U469" s="9"/>
      <c r="V469" s="9"/>
      <c r="W469" s="17"/>
      <c r="X469" s="9"/>
    </row>
    <row r="470" spans="2:24">
      <c r="B470" s="10"/>
      <c r="C470" s="9"/>
      <c r="D470" s="9"/>
      <c r="E470" s="9"/>
      <c r="T470" s="9"/>
      <c r="U470" s="9"/>
      <c r="V470" s="9"/>
      <c r="W470" s="17"/>
      <c r="X470" s="9"/>
    </row>
    <row r="471" spans="2:24">
      <c r="B471" s="10"/>
      <c r="C471" s="9"/>
      <c r="D471" s="9"/>
      <c r="E471" s="9"/>
      <c r="T471" s="9"/>
      <c r="U471" s="9"/>
      <c r="V471" s="9"/>
      <c r="W471" s="17"/>
      <c r="X471" s="9"/>
    </row>
    <row r="472" spans="2:24">
      <c r="B472" s="10"/>
      <c r="C472" s="9"/>
      <c r="D472" s="9"/>
      <c r="E472" s="9"/>
      <c r="T472" s="9"/>
      <c r="U472" s="9"/>
      <c r="V472" s="9"/>
      <c r="W472" s="17"/>
      <c r="X472" s="9"/>
    </row>
    <row r="473" spans="2:24">
      <c r="B473" s="10"/>
      <c r="C473" s="9"/>
      <c r="D473" s="9"/>
      <c r="E473" s="9"/>
      <c r="T473" s="9"/>
      <c r="U473" s="9"/>
      <c r="V473" s="9"/>
      <c r="W473" s="17"/>
      <c r="X473" s="9"/>
    </row>
    <row r="474" spans="2:24">
      <c r="B474" s="10"/>
      <c r="C474" s="9"/>
      <c r="D474" s="9"/>
      <c r="E474" s="9"/>
      <c r="T474" s="9"/>
      <c r="U474" s="9"/>
      <c r="V474" s="9"/>
      <c r="W474" s="17"/>
      <c r="X474" s="9"/>
    </row>
    <row r="475" spans="2:24">
      <c r="B475" s="10"/>
      <c r="C475" s="9"/>
      <c r="D475" s="9"/>
      <c r="E475" s="9"/>
      <c r="T475" s="9"/>
      <c r="U475" s="9"/>
      <c r="V475" s="9"/>
      <c r="W475" s="17"/>
      <c r="X475" s="9"/>
    </row>
    <row r="476" spans="2:24">
      <c r="B476" s="10"/>
      <c r="C476" s="9"/>
      <c r="D476" s="9"/>
      <c r="E476" s="9"/>
      <c r="T476" s="9"/>
      <c r="U476" s="9"/>
      <c r="V476" s="9"/>
      <c r="W476" s="17"/>
      <c r="X476" s="9"/>
    </row>
    <row r="477" spans="2:24">
      <c r="B477" s="10"/>
      <c r="C477" s="9"/>
      <c r="D477" s="9"/>
      <c r="E477" s="9"/>
      <c r="T477" s="9"/>
      <c r="U477" s="9"/>
      <c r="V477" s="9"/>
      <c r="W477" s="17"/>
      <c r="X477" s="9"/>
    </row>
    <row r="478" spans="2:24">
      <c r="B478" s="10"/>
      <c r="C478" s="9"/>
      <c r="D478" s="9"/>
      <c r="E478" s="9"/>
      <c r="T478" s="9"/>
      <c r="U478" s="9"/>
      <c r="V478" s="9"/>
      <c r="W478" s="17"/>
      <c r="X478" s="9"/>
    </row>
    <row r="479" spans="2:24">
      <c r="B479" s="10"/>
      <c r="C479" s="9"/>
      <c r="D479" s="9"/>
      <c r="E479" s="9"/>
      <c r="T479" s="9"/>
      <c r="U479" s="9"/>
      <c r="V479" s="9"/>
      <c r="W479" s="17"/>
      <c r="X479" s="9"/>
    </row>
    <row r="480" spans="2:24">
      <c r="B480" s="10"/>
      <c r="C480" s="9"/>
      <c r="D480" s="9"/>
      <c r="E480" s="9"/>
      <c r="T480" s="9"/>
      <c r="U480" s="9"/>
      <c r="V480" s="9"/>
      <c r="W480" s="17"/>
      <c r="X480" s="9"/>
    </row>
    <row r="481" spans="2:24">
      <c r="B481" s="10"/>
      <c r="C481" s="9"/>
      <c r="D481" s="9"/>
      <c r="E481" s="9"/>
      <c r="T481" s="9"/>
      <c r="U481" s="9"/>
      <c r="V481" s="9"/>
      <c r="W481" s="17"/>
      <c r="X481" s="9"/>
    </row>
    <row r="482" spans="2:24">
      <c r="B482" s="10"/>
      <c r="C482" s="9"/>
      <c r="D482" s="9"/>
      <c r="E482" s="9"/>
      <c r="T482" s="9"/>
      <c r="U482" s="9"/>
      <c r="V482" s="9"/>
      <c r="W482" s="17"/>
      <c r="X482" s="9"/>
    </row>
    <row r="483" spans="2:24">
      <c r="B483" s="10"/>
      <c r="C483" s="9"/>
      <c r="D483" s="9"/>
      <c r="E483" s="9"/>
      <c r="T483" s="9"/>
      <c r="U483" s="9"/>
      <c r="V483" s="9"/>
      <c r="W483" s="17"/>
      <c r="X483" s="9"/>
    </row>
    <row r="484" spans="2:24">
      <c r="B484" s="10"/>
      <c r="C484" s="9"/>
      <c r="D484" s="9"/>
      <c r="E484" s="9"/>
      <c r="T484" s="9"/>
      <c r="U484" s="9"/>
      <c r="V484" s="9"/>
      <c r="W484" s="17"/>
      <c r="X484" s="9"/>
    </row>
    <row r="485" spans="2:24">
      <c r="B485" s="10"/>
      <c r="C485" s="9"/>
      <c r="D485" s="9"/>
      <c r="E485" s="9"/>
      <c r="T485" s="9"/>
      <c r="U485" s="9"/>
      <c r="V485" s="9"/>
      <c r="W485" s="17"/>
      <c r="X485" s="9"/>
    </row>
    <row r="486" spans="2:24">
      <c r="B486" s="10"/>
      <c r="C486" s="9"/>
      <c r="D486" s="9"/>
      <c r="E486" s="9"/>
      <c r="T486" s="9"/>
      <c r="U486" s="9"/>
      <c r="V486" s="9"/>
      <c r="W486" s="17"/>
      <c r="X486" s="9"/>
    </row>
    <row r="487" spans="2:24">
      <c r="B487" s="10"/>
      <c r="C487" s="9"/>
      <c r="D487" s="9"/>
      <c r="E487" s="9"/>
      <c r="T487" s="9"/>
      <c r="U487" s="9"/>
      <c r="V487" s="9"/>
      <c r="W487" s="17"/>
      <c r="X487" s="9"/>
    </row>
    <row r="488" spans="2:24">
      <c r="B488" s="10"/>
      <c r="C488" s="9"/>
      <c r="D488" s="9"/>
      <c r="E488" s="9"/>
      <c r="T488" s="9"/>
      <c r="U488" s="9"/>
      <c r="V488" s="9"/>
      <c r="W488" s="17"/>
      <c r="X488" s="9"/>
    </row>
    <row r="489" spans="2:24">
      <c r="B489" s="10"/>
      <c r="C489" s="9"/>
      <c r="D489" s="9"/>
      <c r="E489" s="9"/>
      <c r="T489" s="9"/>
      <c r="U489" s="9"/>
      <c r="V489" s="9"/>
      <c r="W489" s="17"/>
      <c r="X489" s="9"/>
    </row>
    <row r="490" spans="2:24">
      <c r="B490" s="10"/>
      <c r="C490" s="9"/>
      <c r="D490" s="9"/>
      <c r="E490" s="9"/>
      <c r="T490" s="9"/>
      <c r="U490" s="9"/>
      <c r="V490" s="9"/>
      <c r="W490" s="17"/>
      <c r="X490" s="9"/>
    </row>
    <row r="491" spans="2:24">
      <c r="B491" s="10"/>
      <c r="C491" s="9"/>
      <c r="D491" s="9"/>
      <c r="E491" s="9"/>
      <c r="T491" s="9"/>
      <c r="U491" s="9"/>
      <c r="V491" s="9"/>
      <c r="W491" s="17"/>
      <c r="X491" s="9"/>
    </row>
    <row r="492" spans="2:24">
      <c r="B492" s="10"/>
      <c r="C492" s="9"/>
      <c r="D492" s="9"/>
      <c r="E492" s="9"/>
      <c r="T492" s="9"/>
      <c r="U492" s="9"/>
      <c r="V492" s="9"/>
      <c r="W492" s="17"/>
      <c r="X492" s="9"/>
    </row>
    <row r="493" spans="2:24">
      <c r="B493" s="10"/>
      <c r="C493" s="9"/>
      <c r="D493" s="9"/>
      <c r="E493" s="9"/>
      <c r="T493" s="9"/>
      <c r="U493" s="9"/>
      <c r="V493" s="9"/>
      <c r="W493" s="17"/>
      <c r="X493" s="9"/>
    </row>
    <row r="494" spans="2:24">
      <c r="B494" s="10"/>
      <c r="C494" s="9"/>
      <c r="D494" s="9"/>
      <c r="E494" s="9"/>
      <c r="T494" s="9"/>
      <c r="U494" s="9"/>
      <c r="V494" s="9"/>
      <c r="W494" s="17"/>
      <c r="X494" s="9"/>
    </row>
    <row r="495" spans="2:24">
      <c r="B495" s="10"/>
      <c r="C495" s="9"/>
      <c r="D495" s="9"/>
      <c r="E495" s="9"/>
      <c r="T495" s="9"/>
      <c r="U495" s="9"/>
      <c r="V495" s="9"/>
      <c r="W495" s="17"/>
      <c r="X495" s="9"/>
    </row>
    <row r="496" spans="2:24">
      <c r="B496" s="10"/>
      <c r="C496" s="9"/>
      <c r="D496" s="9"/>
      <c r="E496" s="9"/>
      <c r="T496" s="9"/>
      <c r="U496" s="9"/>
      <c r="V496" s="9"/>
      <c r="W496" s="17"/>
      <c r="X496" s="9"/>
    </row>
    <row r="497" spans="2:24">
      <c r="B497" s="10"/>
      <c r="C497" s="9"/>
      <c r="D497" s="9"/>
      <c r="E497" s="9"/>
      <c r="T497" s="9"/>
      <c r="U497" s="9"/>
      <c r="V497" s="9"/>
      <c r="W497" s="17"/>
      <c r="X497" s="9"/>
    </row>
    <row r="498" spans="2:24">
      <c r="B498" s="10"/>
      <c r="C498" s="9"/>
      <c r="D498" s="9"/>
      <c r="E498" s="9"/>
      <c r="T498" s="9"/>
      <c r="U498" s="9"/>
      <c r="V498" s="9"/>
      <c r="W498" s="17"/>
      <c r="X498" s="9"/>
    </row>
    <row r="499" spans="2:24">
      <c r="B499" s="10"/>
      <c r="C499" s="9"/>
      <c r="D499" s="9"/>
      <c r="E499" s="9"/>
      <c r="T499" s="9"/>
      <c r="U499" s="9"/>
      <c r="V499" s="9"/>
      <c r="W499" s="17"/>
      <c r="X499" s="9"/>
    </row>
    <row r="500" spans="2:24">
      <c r="B500" s="10"/>
      <c r="C500" s="9"/>
      <c r="D500" s="9"/>
      <c r="E500" s="9"/>
      <c r="T500" s="9"/>
      <c r="U500" s="9"/>
      <c r="V500" s="9"/>
      <c r="W500" s="17"/>
      <c r="X500" s="9"/>
    </row>
    <row r="501" spans="2:24">
      <c r="B501" s="10"/>
      <c r="C501" s="9"/>
      <c r="D501" s="9"/>
      <c r="E501" s="9"/>
      <c r="T501" s="9"/>
      <c r="U501" s="9"/>
      <c r="V501" s="9"/>
      <c r="W501" s="17"/>
      <c r="X501" s="9"/>
    </row>
    <row r="502" spans="2:24">
      <c r="B502" s="10"/>
      <c r="C502" s="9"/>
      <c r="D502" s="9"/>
      <c r="E502" s="9"/>
      <c r="T502" s="9"/>
      <c r="U502" s="9"/>
      <c r="V502" s="9"/>
      <c r="W502" s="17"/>
      <c r="X502" s="9"/>
    </row>
    <row r="503" spans="2:24">
      <c r="B503" s="10"/>
      <c r="C503" s="9"/>
      <c r="D503" s="9"/>
      <c r="E503" s="9"/>
      <c r="T503" s="9"/>
      <c r="U503" s="9"/>
      <c r="V503" s="9"/>
      <c r="W503" s="17"/>
      <c r="X503" s="9"/>
    </row>
    <row r="504" spans="2:24">
      <c r="B504" s="10"/>
      <c r="C504" s="9"/>
      <c r="D504" s="9"/>
      <c r="E504" s="9"/>
      <c r="T504" s="9"/>
      <c r="U504" s="9"/>
      <c r="V504" s="9"/>
      <c r="W504" s="17"/>
      <c r="X504" s="9"/>
    </row>
    <row r="505" spans="2:24">
      <c r="B505" s="10"/>
      <c r="C505" s="9"/>
      <c r="D505" s="9"/>
      <c r="E505" s="9"/>
      <c r="T505" s="9"/>
      <c r="U505" s="9"/>
      <c r="V505" s="9"/>
      <c r="W505" s="17"/>
      <c r="X505" s="9"/>
    </row>
    <row r="506" spans="2:24">
      <c r="B506" s="10"/>
      <c r="C506" s="9"/>
      <c r="D506" s="9"/>
      <c r="E506" s="9"/>
      <c r="T506" s="9"/>
      <c r="U506" s="9"/>
      <c r="V506" s="9"/>
      <c r="W506" s="17"/>
      <c r="X506" s="9"/>
    </row>
    <row r="507" spans="2:24">
      <c r="B507" s="10"/>
      <c r="C507" s="9"/>
      <c r="D507" s="9"/>
      <c r="E507" s="9"/>
      <c r="T507" s="9"/>
      <c r="U507" s="9"/>
      <c r="V507" s="9"/>
      <c r="W507" s="17"/>
      <c r="X507" s="9"/>
    </row>
    <row r="508" spans="2:24">
      <c r="B508" s="10"/>
      <c r="C508" s="9"/>
      <c r="D508" s="9"/>
      <c r="E508" s="9"/>
      <c r="T508" s="9"/>
      <c r="U508" s="9"/>
      <c r="V508" s="9"/>
      <c r="W508" s="17"/>
      <c r="X508" s="9"/>
    </row>
    <row r="509" spans="2:24">
      <c r="B509" s="10"/>
      <c r="C509" s="9"/>
      <c r="D509" s="9"/>
      <c r="E509" s="9"/>
      <c r="T509" s="9"/>
      <c r="U509" s="9"/>
      <c r="V509" s="9"/>
      <c r="W509" s="17"/>
      <c r="X509" s="9"/>
    </row>
    <row r="510" spans="2:24">
      <c r="B510" s="10"/>
      <c r="C510" s="9"/>
      <c r="D510" s="9"/>
      <c r="E510" s="9"/>
      <c r="T510" s="9"/>
      <c r="U510" s="9"/>
      <c r="V510" s="9"/>
      <c r="W510" s="17"/>
      <c r="X510" s="9"/>
    </row>
    <row r="511" spans="2:24">
      <c r="B511" s="10"/>
      <c r="C511" s="9"/>
      <c r="D511" s="9"/>
      <c r="E511" s="9"/>
      <c r="T511" s="9"/>
      <c r="U511" s="9"/>
      <c r="V511" s="9"/>
      <c r="W511" s="17"/>
      <c r="X511" s="9"/>
    </row>
    <row r="512" spans="2:24">
      <c r="B512" s="10"/>
      <c r="C512" s="9"/>
      <c r="D512" s="9"/>
      <c r="E512" s="9"/>
      <c r="T512" s="9"/>
      <c r="U512" s="9"/>
      <c r="V512" s="9"/>
      <c r="W512" s="17"/>
      <c r="X512" s="9"/>
    </row>
    <row r="513" spans="2:24">
      <c r="B513" s="10"/>
      <c r="C513" s="9"/>
      <c r="D513" s="9"/>
      <c r="E513" s="9"/>
      <c r="T513" s="9"/>
      <c r="U513" s="9"/>
      <c r="V513" s="9"/>
      <c r="W513" s="17"/>
      <c r="X513" s="9"/>
    </row>
    <row r="514" spans="2:24">
      <c r="B514" s="10"/>
      <c r="C514" s="9"/>
      <c r="D514" s="9"/>
      <c r="E514" s="9"/>
      <c r="T514" s="9"/>
      <c r="U514" s="9"/>
      <c r="V514" s="9"/>
      <c r="W514" s="17"/>
      <c r="X514" s="9"/>
    </row>
    <row r="515" spans="2:24">
      <c r="B515" s="10"/>
      <c r="C515" s="9"/>
      <c r="D515" s="9"/>
      <c r="E515" s="9"/>
      <c r="T515" s="9"/>
      <c r="U515" s="9"/>
      <c r="V515" s="9"/>
      <c r="W515" s="17"/>
      <c r="X515" s="9"/>
    </row>
    <row r="516" spans="2:24">
      <c r="B516" s="10"/>
      <c r="C516" s="9"/>
      <c r="D516" s="9"/>
      <c r="E516" s="9"/>
      <c r="T516" s="9"/>
      <c r="U516" s="9"/>
      <c r="V516" s="9"/>
      <c r="W516" s="17"/>
      <c r="X516" s="9"/>
    </row>
    <row r="517" spans="2:24">
      <c r="B517" s="10"/>
      <c r="C517" s="9"/>
      <c r="D517" s="9"/>
      <c r="E517" s="9"/>
      <c r="T517" s="9"/>
      <c r="U517" s="9"/>
      <c r="V517" s="9"/>
      <c r="W517" s="17"/>
      <c r="X517" s="9"/>
    </row>
    <row r="518" spans="2:24">
      <c r="B518" s="10"/>
      <c r="C518" s="9"/>
      <c r="D518" s="9"/>
      <c r="E518" s="9"/>
      <c r="T518" s="9"/>
      <c r="U518" s="9"/>
      <c r="V518" s="9"/>
      <c r="W518" s="17"/>
      <c r="X518" s="9"/>
    </row>
    <row r="519" spans="2:24">
      <c r="B519" s="10"/>
      <c r="C519" s="9"/>
      <c r="D519" s="9"/>
      <c r="E519" s="9"/>
      <c r="T519" s="9"/>
      <c r="U519" s="9"/>
      <c r="V519" s="9"/>
      <c r="W519" s="17"/>
      <c r="X519" s="9"/>
    </row>
    <row r="520" spans="2:24">
      <c r="B520" s="10"/>
      <c r="C520" s="9"/>
      <c r="D520" s="9"/>
      <c r="E520" s="9"/>
      <c r="T520" s="9"/>
      <c r="U520" s="9"/>
      <c r="V520" s="9"/>
      <c r="W520" s="17"/>
      <c r="X520" s="9"/>
    </row>
    <row r="521" spans="2:24">
      <c r="B521" s="10"/>
      <c r="C521" s="9"/>
      <c r="D521" s="9"/>
      <c r="E521" s="9"/>
      <c r="T521" s="9"/>
      <c r="U521" s="9"/>
      <c r="V521" s="9"/>
      <c r="W521" s="17"/>
      <c r="X521" s="9"/>
    </row>
    <row r="522" spans="2:24">
      <c r="B522" s="10"/>
      <c r="C522" s="9"/>
      <c r="D522" s="9"/>
      <c r="E522" s="9"/>
      <c r="T522" s="9"/>
      <c r="U522" s="9"/>
      <c r="V522" s="9"/>
      <c r="W522" s="17"/>
      <c r="X522" s="9"/>
    </row>
    <row r="523" spans="2:24">
      <c r="B523" s="10"/>
      <c r="C523" s="9"/>
      <c r="D523" s="9"/>
      <c r="E523" s="9"/>
      <c r="T523" s="9"/>
      <c r="U523" s="9"/>
      <c r="V523" s="9"/>
      <c r="W523" s="17"/>
      <c r="X523" s="9"/>
    </row>
    <row r="524" spans="2:24">
      <c r="B524" s="10"/>
      <c r="C524" s="9"/>
      <c r="D524" s="9"/>
      <c r="E524" s="9"/>
      <c r="T524" s="9"/>
      <c r="U524" s="9"/>
      <c r="V524" s="9"/>
      <c r="W524" s="17"/>
      <c r="X524" s="9"/>
    </row>
    <row r="525" spans="2:24">
      <c r="B525" s="10"/>
      <c r="C525" s="9"/>
      <c r="D525" s="9"/>
      <c r="E525" s="9"/>
      <c r="T525" s="9"/>
      <c r="U525" s="9"/>
      <c r="V525" s="9"/>
      <c r="W525" s="17"/>
      <c r="X525" s="9"/>
    </row>
    <row r="526" spans="2:24">
      <c r="B526" s="10"/>
      <c r="C526" s="9"/>
      <c r="D526" s="9"/>
      <c r="E526" s="9"/>
      <c r="T526" s="9"/>
      <c r="U526" s="9"/>
      <c r="V526" s="9"/>
      <c r="W526" s="17"/>
      <c r="X526" s="9"/>
    </row>
    <row r="527" spans="2:24">
      <c r="B527" s="10"/>
      <c r="C527" s="9"/>
      <c r="D527" s="9"/>
      <c r="E527" s="9"/>
      <c r="T527" s="9"/>
      <c r="U527" s="9"/>
      <c r="V527" s="9"/>
      <c r="W527" s="17"/>
      <c r="X527" s="9"/>
    </row>
    <row r="528" spans="2:24">
      <c r="B528" s="10"/>
      <c r="C528" s="9"/>
      <c r="D528" s="9"/>
      <c r="E528" s="9"/>
      <c r="T528" s="9"/>
      <c r="U528" s="9"/>
      <c r="V528" s="9"/>
      <c r="W528" s="17"/>
      <c r="X528" s="9"/>
    </row>
    <row r="529" spans="2:24">
      <c r="B529" s="10"/>
      <c r="C529" s="9"/>
      <c r="D529" s="9"/>
      <c r="E529" s="9"/>
      <c r="T529" s="9"/>
      <c r="U529" s="9"/>
      <c r="V529" s="9"/>
      <c r="W529" s="17"/>
      <c r="X529" s="9"/>
    </row>
    <row r="530" spans="2:24">
      <c r="B530" s="10"/>
      <c r="C530" s="9"/>
      <c r="D530" s="9"/>
      <c r="E530" s="9"/>
      <c r="T530" s="9"/>
      <c r="U530" s="9"/>
      <c r="V530" s="9"/>
      <c r="W530" s="17"/>
      <c r="X530" s="9"/>
    </row>
    <row r="531" spans="2:24">
      <c r="B531" s="10"/>
      <c r="C531" s="9"/>
      <c r="D531" s="9"/>
      <c r="E531" s="9"/>
      <c r="T531" s="9"/>
      <c r="U531" s="9"/>
      <c r="V531" s="9"/>
      <c r="W531" s="17"/>
      <c r="X531" s="9"/>
    </row>
    <row r="532" spans="2:24">
      <c r="B532" s="10"/>
      <c r="C532" s="9"/>
      <c r="D532" s="9"/>
      <c r="E532" s="9"/>
      <c r="T532" s="9"/>
      <c r="U532" s="9"/>
      <c r="V532" s="9"/>
      <c r="W532" s="17"/>
      <c r="X532" s="9"/>
    </row>
    <row r="533" spans="2:24">
      <c r="B533" s="10"/>
      <c r="C533" s="9"/>
      <c r="D533" s="9"/>
      <c r="E533" s="9"/>
      <c r="T533" s="9"/>
      <c r="U533" s="9"/>
      <c r="V533" s="9"/>
      <c r="W533" s="17"/>
      <c r="X533" s="9"/>
    </row>
    <row r="534" spans="2:24">
      <c r="B534" s="10"/>
      <c r="C534" s="9"/>
      <c r="D534" s="9"/>
      <c r="E534" s="9"/>
      <c r="T534" s="9"/>
      <c r="U534" s="9"/>
      <c r="V534" s="9"/>
      <c r="W534" s="17"/>
      <c r="X534" s="9"/>
    </row>
    <row r="535" spans="2:24">
      <c r="B535" s="10"/>
      <c r="C535" s="9"/>
      <c r="D535" s="9"/>
      <c r="E535" s="9"/>
      <c r="T535" s="9"/>
      <c r="U535" s="9"/>
      <c r="V535" s="9"/>
      <c r="W535" s="17"/>
      <c r="X535" s="9"/>
    </row>
    <row r="536" spans="2:24">
      <c r="B536" s="10"/>
      <c r="C536" s="9"/>
      <c r="D536" s="9"/>
      <c r="E536" s="9"/>
      <c r="T536" s="9"/>
      <c r="U536" s="9"/>
      <c r="V536" s="9"/>
      <c r="W536" s="17"/>
      <c r="X536" s="9"/>
    </row>
    <row r="537" spans="2:24">
      <c r="B537" s="10"/>
      <c r="C537" s="9"/>
      <c r="D537" s="9"/>
      <c r="E537" s="9"/>
      <c r="T537" s="9"/>
      <c r="U537" s="9"/>
      <c r="V537" s="9"/>
      <c r="W537" s="17"/>
      <c r="X537" s="9"/>
    </row>
    <row r="538" spans="2:24">
      <c r="B538" s="10"/>
      <c r="C538" s="9"/>
      <c r="D538" s="9"/>
      <c r="E538" s="9"/>
      <c r="T538" s="9"/>
      <c r="U538" s="9"/>
      <c r="V538" s="9"/>
      <c r="W538" s="17"/>
      <c r="X538" s="9"/>
    </row>
    <row r="539" spans="2:24">
      <c r="B539" s="10"/>
      <c r="C539" s="9"/>
      <c r="D539" s="9"/>
      <c r="E539" s="9"/>
      <c r="T539" s="9"/>
      <c r="U539" s="9"/>
      <c r="V539" s="9"/>
      <c r="W539" s="17"/>
      <c r="X539" s="9"/>
    </row>
    <row r="540" spans="2:24">
      <c r="B540" s="10"/>
      <c r="C540" s="9"/>
      <c r="D540" s="9"/>
      <c r="E540" s="9"/>
      <c r="T540" s="9"/>
      <c r="U540" s="9"/>
      <c r="V540" s="9"/>
      <c r="W540" s="17"/>
      <c r="X540" s="9"/>
    </row>
    <row r="541" spans="2:24">
      <c r="B541" s="10"/>
      <c r="C541" s="9"/>
      <c r="D541" s="9"/>
      <c r="E541" s="9"/>
      <c r="T541" s="9"/>
      <c r="U541" s="9"/>
      <c r="V541" s="9"/>
      <c r="W541" s="17"/>
      <c r="X541" s="9"/>
    </row>
    <row r="542" spans="2:24">
      <c r="B542" s="10"/>
      <c r="C542" s="9"/>
      <c r="D542" s="9"/>
      <c r="E542" s="9"/>
      <c r="T542" s="9"/>
      <c r="U542" s="9"/>
      <c r="V542" s="9"/>
      <c r="W542" s="17"/>
      <c r="X542" s="9"/>
    </row>
    <row r="543" spans="2:24">
      <c r="B543" s="10"/>
      <c r="C543" s="9"/>
      <c r="D543" s="9"/>
      <c r="E543" s="9"/>
      <c r="T543" s="9"/>
      <c r="U543" s="9"/>
      <c r="V543" s="9"/>
      <c r="W543" s="17"/>
      <c r="X543" s="9"/>
    </row>
    <row r="544" spans="2:24">
      <c r="B544" s="10"/>
      <c r="C544" s="9"/>
      <c r="D544" s="9"/>
      <c r="E544" s="9"/>
      <c r="T544" s="9"/>
      <c r="U544" s="9"/>
      <c r="V544" s="9"/>
      <c r="W544" s="17"/>
      <c r="X544" s="9"/>
    </row>
    <row r="545" spans="2:24">
      <c r="B545" s="10"/>
      <c r="C545" s="9"/>
      <c r="D545" s="9"/>
      <c r="E545" s="9"/>
      <c r="T545" s="9"/>
      <c r="U545" s="9"/>
      <c r="V545" s="9"/>
      <c r="W545" s="17"/>
      <c r="X545" s="9"/>
    </row>
    <row r="546" spans="2:24">
      <c r="B546" s="10"/>
      <c r="C546" s="9"/>
      <c r="D546" s="9"/>
      <c r="E546" s="9"/>
      <c r="T546" s="9"/>
      <c r="U546" s="9"/>
      <c r="V546" s="9"/>
      <c r="W546" s="17"/>
      <c r="X546" s="9"/>
    </row>
    <row r="547" spans="2:24">
      <c r="B547" s="10"/>
      <c r="C547" s="9"/>
      <c r="D547" s="9"/>
      <c r="E547" s="9"/>
      <c r="T547" s="9"/>
      <c r="U547" s="9"/>
      <c r="V547" s="9"/>
      <c r="W547" s="17"/>
      <c r="X547" s="9"/>
    </row>
    <row r="548" spans="2:24">
      <c r="B548" s="10"/>
      <c r="C548" s="9"/>
      <c r="D548" s="9"/>
      <c r="E548" s="9"/>
      <c r="T548" s="9"/>
      <c r="U548" s="9"/>
      <c r="V548" s="9"/>
      <c r="W548" s="17"/>
      <c r="X548" s="9"/>
    </row>
    <row r="549" spans="2:24">
      <c r="B549" s="10"/>
      <c r="C549" s="9"/>
      <c r="D549" s="9"/>
      <c r="E549" s="9"/>
      <c r="T549" s="9"/>
      <c r="U549" s="9"/>
      <c r="V549" s="9"/>
      <c r="W549" s="17"/>
      <c r="X549" s="9"/>
    </row>
    <row r="550" spans="2:24">
      <c r="B550" s="10"/>
      <c r="C550" s="9"/>
      <c r="D550" s="9"/>
      <c r="E550" s="9"/>
      <c r="T550" s="9"/>
      <c r="U550" s="9"/>
      <c r="V550" s="9"/>
      <c r="W550" s="17"/>
      <c r="X550" s="9"/>
    </row>
    <row r="551" spans="2:24">
      <c r="B551" s="10"/>
      <c r="C551" s="9"/>
      <c r="D551" s="9"/>
      <c r="E551" s="9"/>
      <c r="T551" s="9"/>
      <c r="U551" s="9"/>
      <c r="V551" s="9"/>
      <c r="W551" s="17"/>
      <c r="X551" s="9"/>
    </row>
    <row r="552" spans="2:24">
      <c r="B552" s="10"/>
      <c r="C552" s="9"/>
      <c r="D552" s="9"/>
      <c r="E552" s="9"/>
      <c r="T552" s="9"/>
      <c r="U552" s="9"/>
      <c r="V552" s="9"/>
      <c r="W552" s="17"/>
      <c r="X552" s="9"/>
    </row>
    <row r="553" spans="2:24">
      <c r="B553" s="10"/>
      <c r="C553" s="9"/>
      <c r="D553" s="9"/>
      <c r="E553" s="9"/>
      <c r="T553" s="9"/>
      <c r="U553" s="9"/>
      <c r="V553" s="9"/>
      <c r="W553" s="17"/>
      <c r="X553" s="9"/>
    </row>
    <row r="554" spans="2:24">
      <c r="B554" s="10"/>
      <c r="C554" s="9"/>
      <c r="D554" s="9"/>
      <c r="E554" s="9"/>
      <c r="T554" s="9"/>
      <c r="U554" s="9"/>
      <c r="V554" s="9"/>
      <c r="W554" s="17"/>
      <c r="X554" s="9"/>
    </row>
    <row r="555" spans="2:24">
      <c r="B555" s="10"/>
      <c r="C555" s="9"/>
      <c r="D555" s="9"/>
      <c r="E555" s="9"/>
      <c r="T555" s="9"/>
      <c r="U555" s="9"/>
      <c r="V555" s="9"/>
      <c r="W555" s="17"/>
      <c r="X555" s="9"/>
    </row>
    <row r="556" spans="2:24">
      <c r="B556" s="10"/>
      <c r="C556" s="9"/>
      <c r="D556" s="9"/>
      <c r="E556" s="9"/>
      <c r="T556" s="9"/>
      <c r="U556" s="9"/>
      <c r="V556" s="9"/>
      <c r="W556" s="17"/>
      <c r="X556" s="9"/>
    </row>
    <row r="557" spans="2:24">
      <c r="B557" s="10"/>
      <c r="C557" s="9"/>
      <c r="D557" s="9"/>
      <c r="E557" s="9"/>
      <c r="T557" s="9"/>
      <c r="U557" s="9"/>
      <c r="V557" s="9"/>
      <c r="W557" s="17"/>
      <c r="X557" s="9"/>
    </row>
    <row r="558" spans="2:24">
      <c r="B558" s="10"/>
      <c r="C558" s="9"/>
      <c r="D558" s="9"/>
      <c r="E558" s="9"/>
      <c r="T558" s="9"/>
      <c r="U558" s="9"/>
      <c r="V558" s="9"/>
      <c r="W558" s="17"/>
      <c r="X558" s="9"/>
    </row>
    <row r="559" spans="2:24">
      <c r="B559" s="10"/>
      <c r="C559" s="9"/>
      <c r="D559" s="9"/>
      <c r="E559" s="9"/>
      <c r="T559" s="9"/>
      <c r="U559" s="9"/>
      <c r="V559" s="9"/>
      <c r="W559" s="17"/>
      <c r="X559" s="9"/>
    </row>
    <row r="560" spans="2:24">
      <c r="B560" s="10"/>
      <c r="C560" s="9"/>
      <c r="D560" s="9"/>
      <c r="E560" s="9"/>
      <c r="T560" s="9"/>
      <c r="U560" s="9"/>
      <c r="V560" s="9"/>
      <c r="W560" s="17"/>
      <c r="X560" s="9"/>
    </row>
    <row r="561" spans="2:24">
      <c r="B561" s="10"/>
      <c r="C561" s="9"/>
      <c r="D561" s="9"/>
      <c r="E561" s="9"/>
      <c r="T561" s="9"/>
      <c r="U561" s="9"/>
      <c r="V561" s="9"/>
      <c r="W561" s="17"/>
      <c r="X561" s="9"/>
    </row>
    <row r="562" spans="2:24">
      <c r="B562" s="10"/>
      <c r="C562" s="9"/>
      <c r="D562" s="9"/>
      <c r="E562" s="9"/>
      <c r="T562" s="9"/>
      <c r="U562" s="9"/>
      <c r="V562" s="9"/>
      <c r="W562" s="17"/>
      <c r="X562" s="9"/>
    </row>
    <row r="563" spans="2:24">
      <c r="B563" s="10"/>
      <c r="C563" s="9"/>
      <c r="D563" s="9"/>
      <c r="E563" s="9"/>
      <c r="T563" s="9"/>
      <c r="U563" s="9"/>
      <c r="V563" s="9"/>
      <c r="W563" s="17"/>
      <c r="X563" s="9"/>
    </row>
    <row r="564" spans="2:24">
      <c r="B564" s="10"/>
      <c r="C564" s="9"/>
      <c r="D564" s="9"/>
      <c r="E564" s="9"/>
      <c r="T564" s="9"/>
      <c r="U564" s="9"/>
      <c r="V564" s="9"/>
      <c r="W564" s="17"/>
      <c r="X564" s="9"/>
    </row>
    <row r="565" spans="2:24">
      <c r="B565" s="10"/>
      <c r="C565" s="9"/>
      <c r="D565" s="9"/>
      <c r="E565" s="9"/>
      <c r="T565" s="9"/>
      <c r="U565" s="9"/>
      <c r="V565" s="9"/>
      <c r="W565" s="17"/>
      <c r="X565" s="9"/>
    </row>
    <row r="566" spans="2:24">
      <c r="B566" s="10"/>
      <c r="C566" s="9"/>
      <c r="D566" s="9"/>
      <c r="E566" s="9"/>
      <c r="T566" s="9"/>
      <c r="U566" s="9"/>
      <c r="V566" s="9"/>
      <c r="W566" s="17"/>
      <c r="X566" s="9"/>
    </row>
    <row r="567" spans="2:24">
      <c r="B567" s="10"/>
      <c r="C567" s="9"/>
      <c r="D567" s="9"/>
      <c r="E567" s="9"/>
      <c r="T567" s="9"/>
      <c r="U567" s="9"/>
      <c r="V567" s="9"/>
      <c r="W567" s="17"/>
      <c r="X567" s="9"/>
    </row>
    <row r="568" spans="2:24">
      <c r="B568" s="10"/>
      <c r="C568" s="9"/>
      <c r="D568" s="9"/>
      <c r="E568" s="9"/>
      <c r="T568" s="9"/>
      <c r="U568" s="9"/>
      <c r="V568" s="9"/>
      <c r="W568" s="17"/>
      <c r="X568" s="9"/>
    </row>
    <row r="569" spans="2:24">
      <c r="B569" s="10"/>
      <c r="C569" s="9"/>
      <c r="D569" s="9"/>
      <c r="E569" s="9"/>
      <c r="T569" s="9"/>
      <c r="U569" s="9"/>
      <c r="V569" s="9"/>
      <c r="W569" s="17"/>
      <c r="X569" s="9"/>
    </row>
    <row r="570" spans="2:24">
      <c r="B570" s="10"/>
      <c r="C570" s="9"/>
      <c r="D570" s="9"/>
      <c r="E570" s="9"/>
      <c r="T570" s="9"/>
      <c r="U570" s="9"/>
      <c r="V570" s="9"/>
      <c r="W570" s="17"/>
      <c r="X570" s="9"/>
    </row>
    <row r="571" spans="2:24">
      <c r="B571" s="10"/>
      <c r="C571" s="9"/>
      <c r="D571" s="9"/>
      <c r="E571" s="9"/>
      <c r="T571" s="9"/>
      <c r="U571" s="9"/>
      <c r="V571" s="9"/>
      <c r="W571" s="17"/>
      <c r="X571" s="9"/>
    </row>
    <row r="572" spans="2:24">
      <c r="B572" s="10"/>
      <c r="C572" s="9"/>
      <c r="D572" s="9"/>
      <c r="E572" s="9"/>
      <c r="T572" s="9"/>
      <c r="U572" s="9"/>
      <c r="V572" s="9"/>
      <c r="W572" s="17"/>
      <c r="X572" s="9"/>
    </row>
    <row r="573" spans="2:24">
      <c r="B573" s="10"/>
      <c r="C573" s="9"/>
      <c r="D573" s="9"/>
      <c r="E573" s="9"/>
      <c r="T573" s="9"/>
      <c r="U573" s="9"/>
      <c r="V573" s="9"/>
      <c r="W573" s="17"/>
      <c r="X573" s="9"/>
    </row>
    <row r="574" spans="2:24">
      <c r="B574" s="10"/>
      <c r="C574" s="9"/>
      <c r="D574" s="9"/>
      <c r="E574" s="9"/>
      <c r="T574" s="9"/>
      <c r="U574" s="9"/>
      <c r="V574" s="9"/>
      <c r="W574" s="17"/>
      <c r="X574" s="9"/>
    </row>
    <row r="575" spans="2:24">
      <c r="B575" s="10"/>
      <c r="C575" s="9"/>
      <c r="D575" s="9"/>
      <c r="E575" s="9"/>
      <c r="T575" s="9"/>
      <c r="U575" s="9"/>
      <c r="V575" s="9"/>
      <c r="W575" s="17"/>
      <c r="X575" s="9"/>
    </row>
    <row r="576" spans="2:24">
      <c r="B576" s="10"/>
      <c r="C576" s="9"/>
      <c r="D576" s="9"/>
      <c r="E576" s="9"/>
      <c r="T576" s="9"/>
      <c r="U576" s="9"/>
      <c r="V576" s="9"/>
      <c r="W576" s="17"/>
      <c r="X576" s="9"/>
    </row>
    <row r="577" spans="2:24">
      <c r="B577" s="10"/>
      <c r="C577" s="9"/>
      <c r="D577" s="9"/>
      <c r="E577" s="9"/>
      <c r="T577" s="9"/>
      <c r="U577" s="9"/>
      <c r="V577" s="9"/>
      <c r="W577" s="17"/>
      <c r="X577" s="9"/>
    </row>
    <row r="578" spans="2:24">
      <c r="B578" s="10"/>
      <c r="C578" s="9"/>
      <c r="D578" s="9"/>
      <c r="E578" s="9"/>
      <c r="T578" s="9"/>
      <c r="U578" s="9"/>
      <c r="V578" s="9"/>
      <c r="W578" s="17"/>
      <c r="X578" s="9"/>
    </row>
    <row r="579" spans="2:24">
      <c r="B579" s="10"/>
      <c r="C579" s="9"/>
      <c r="D579" s="9"/>
      <c r="E579" s="9"/>
      <c r="T579" s="9"/>
      <c r="U579" s="9"/>
      <c r="V579" s="9"/>
      <c r="W579" s="17"/>
      <c r="X579" s="9"/>
    </row>
    <row r="580" spans="2:24">
      <c r="B580" s="10"/>
      <c r="C580" s="9"/>
      <c r="D580" s="9"/>
      <c r="E580" s="9"/>
      <c r="T580" s="9"/>
      <c r="U580" s="9"/>
      <c r="V580" s="9"/>
      <c r="W580" s="17"/>
      <c r="X580" s="9"/>
    </row>
    <row r="581" spans="2:24">
      <c r="B581" s="10"/>
      <c r="C581" s="9"/>
      <c r="D581" s="9"/>
      <c r="E581" s="9"/>
      <c r="T581" s="9"/>
      <c r="U581" s="9"/>
      <c r="V581" s="9"/>
      <c r="W581" s="17"/>
      <c r="X581" s="9"/>
    </row>
    <row r="582" spans="2:24">
      <c r="B582" s="10"/>
      <c r="C582" s="9"/>
      <c r="D582" s="9"/>
      <c r="E582" s="9"/>
      <c r="T582" s="9"/>
      <c r="U582" s="9"/>
      <c r="V582" s="9"/>
      <c r="W582" s="17"/>
      <c r="X582" s="9"/>
    </row>
    <row r="583" spans="2:24">
      <c r="B583" s="10"/>
      <c r="C583" s="9"/>
      <c r="D583" s="9"/>
      <c r="E583" s="9"/>
      <c r="T583" s="9"/>
      <c r="U583" s="9"/>
      <c r="V583" s="9"/>
      <c r="W583" s="17"/>
      <c r="X583" s="9"/>
    </row>
    <row r="584" spans="2:24">
      <c r="B584" s="10"/>
      <c r="C584" s="9"/>
      <c r="D584" s="9"/>
      <c r="E584" s="9"/>
      <c r="T584" s="9"/>
      <c r="U584" s="9"/>
      <c r="V584" s="9"/>
      <c r="W584" s="17"/>
      <c r="X584" s="9"/>
    </row>
    <row r="585" spans="2:24">
      <c r="B585" s="10"/>
      <c r="C585" s="9"/>
      <c r="D585" s="9"/>
      <c r="E585" s="9"/>
      <c r="T585" s="9"/>
      <c r="U585" s="9"/>
      <c r="V585" s="9"/>
      <c r="W585" s="17"/>
      <c r="X585" s="9"/>
    </row>
    <row r="586" spans="2:24">
      <c r="B586" s="10"/>
      <c r="C586" s="9"/>
      <c r="D586" s="9"/>
      <c r="E586" s="9"/>
      <c r="T586" s="9"/>
      <c r="U586" s="9"/>
      <c r="V586" s="9"/>
      <c r="W586" s="17"/>
      <c r="X586" s="9"/>
    </row>
    <row r="587" spans="2:24">
      <c r="B587" s="10"/>
      <c r="C587" s="9"/>
      <c r="D587" s="9"/>
      <c r="E587" s="9"/>
      <c r="T587" s="9"/>
      <c r="U587" s="9"/>
      <c r="V587" s="9"/>
      <c r="W587" s="17"/>
      <c r="X587" s="9"/>
    </row>
    <row r="588" spans="2:24">
      <c r="B588" s="10"/>
      <c r="C588" s="9"/>
      <c r="D588" s="9"/>
      <c r="E588" s="9"/>
      <c r="T588" s="9"/>
      <c r="U588" s="9"/>
      <c r="V588" s="9"/>
      <c r="W588" s="17"/>
      <c r="X588" s="9"/>
    </row>
    <row r="589" spans="2:24">
      <c r="B589" s="10"/>
      <c r="C589" s="9"/>
      <c r="D589" s="9"/>
      <c r="E589" s="9"/>
      <c r="T589" s="9"/>
      <c r="U589" s="9"/>
      <c r="V589" s="9"/>
      <c r="W589" s="17"/>
      <c r="X589" s="9"/>
    </row>
    <row r="590" spans="2:24">
      <c r="B590" s="10"/>
      <c r="C590" s="9"/>
      <c r="D590" s="9"/>
      <c r="E590" s="9"/>
      <c r="T590" s="9"/>
      <c r="U590" s="9"/>
      <c r="V590" s="9"/>
      <c r="W590" s="17"/>
      <c r="X590" s="9"/>
    </row>
    <row r="591" spans="2:24">
      <c r="B591" s="10"/>
      <c r="C591" s="9"/>
      <c r="D591" s="9"/>
      <c r="E591" s="9"/>
      <c r="T591" s="9"/>
      <c r="U591" s="9"/>
      <c r="V591" s="9"/>
      <c r="W591" s="17"/>
      <c r="X591" s="9"/>
    </row>
    <row r="592" spans="2:24">
      <c r="B592" s="10"/>
      <c r="C592" s="9"/>
      <c r="D592" s="9"/>
      <c r="E592" s="9"/>
      <c r="T592" s="9"/>
      <c r="U592" s="9"/>
      <c r="V592" s="9"/>
      <c r="W592" s="17"/>
      <c r="X592" s="9"/>
    </row>
    <row r="593" spans="2:24">
      <c r="B593" s="10"/>
      <c r="C593" s="9"/>
      <c r="D593" s="9"/>
      <c r="E593" s="9"/>
      <c r="T593" s="9"/>
      <c r="U593" s="9"/>
      <c r="V593" s="9"/>
      <c r="W593" s="17"/>
      <c r="X593" s="9"/>
    </row>
    <row r="594" spans="2:24">
      <c r="B594" s="10"/>
      <c r="C594" s="9"/>
      <c r="D594" s="9"/>
      <c r="E594" s="9"/>
      <c r="T594" s="9"/>
      <c r="U594" s="9"/>
      <c r="V594" s="9"/>
      <c r="W594" s="17"/>
      <c r="X594" s="9"/>
    </row>
    <row r="595" spans="2:24">
      <c r="B595" s="10"/>
      <c r="C595" s="9"/>
      <c r="D595" s="9"/>
      <c r="E595" s="9"/>
      <c r="T595" s="9"/>
      <c r="U595" s="9"/>
      <c r="V595" s="9"/>
      <c r="W595" s="17"/>
      <c r="X595" s="9"/>
    </row>
    <row r="596" spans="2:24">
      <c r="B596" s="10"/>
      <c r="C596" s="9"/>
      <c r="D596" s="9"/>
      <c r="E596" s="9"/>
      <c r="T596" s="9"/>
      <c r="U596" s="9"/>
      <c r="V596" s="9"/>
      <c r="W596" s="17"/>
      <c r="X596" s="9"/>
    </row>
    <row r="597" spans="2:24">
      <c r="B597" s="10"/>
      <c r="C597" s="9"/>
      <c r="D597" s="9"/>
      <c r="E597" s="9"/>
      <c r="T597" s="9"/>
      <c r="U597" s="9"/>
      <c r="V597" s="9"/>
      <c r="W597" s="17"/>
      <c r="X597" s="9"/>
    </row>
    <row r="598" spans="2:24">
      <c r="B598" s="10"/>
      <c r="C598" s="9"/>
      <c r="D598" s="9"/>
      <c r="E598" s="9"/>
      <c r="T598" s="9"/>
      <c r="U598" s="9"/>
      <c r="V598" s="9"/>
      <c r="W598" s="17"/>
      <c r="X598" s="9"/>
    </row>
    <row r="599" spans="2:24">
      <c r="B599" s="10"/>
      <c r="C599" s="9"/>
      <c r="D599" s="9"/>
      <c r="E599" s="9"/>
      <c r="T599" s="9"/>
      <c r="U599" s="9"/>
      <c r="V599" s="9"/>
      <c r="W599" s="17"/>
      <c r="X599" s="9"/>
    </row>
    <row r="600" spans="2:24">
      <c r="B600" s="10"/>
      <c r="C600" s="9"/>
      <c r="D600" s="9"/>
      <c r="E600" s="9"/>
      <c r="T600" s="9"/>
      <c r="U600" s="9"/>
      <c r="V600" s="9"/>
      <c r="W600" s="17"/>
      <c r="X600" s="9"/>
    </row>
    <row r="601" spans="2:24">
      <c r="B601" s="10"/>
      <c r="C601" s="9"/>
      <c r="D601" s="9"/>
      <c r="E601" s="9"/>
      <c r="T601" s="9"/>
      <c r="U601" s="9"/>
      <c r="V601" s="9"/>
      <c r="W601" s="17"/>
      <c r="X601" s="9"/>
    </row>
    <row r="602" spans="2:24">
      <c r="B602" s="10"/>
      <c r="C602" s="9"/>
      <c r="D602" s="9"/>
      <c r="E602" s="9"/>
      <c r="T602" s="9"/>
      <c r="U602" s="9"/>
      <c r="V602" s="9"/>
      <c r="W602" s="17"/>
      <c r="X602" s="9"/>
    </row>
    <row r="603" spans="2:24">
      <c r="B603" s="10"/>
      <c r="C603" s="9"/>
      <c r="D603" s="9"/>
      <c r="E603" s="9"/>
      <c r="T603" s="9"/>
      <c r="U603" s="9"/>
      <c r="V603" s="9"/>
      <c r="W603" s="17"/>
      <c r="X603" s="9"/>
    </row>
    <row r="604" spans="2:24">
      <c r="B604" s="10"/>
      <c r="C604" s="9"/>
      <c r="D604" s="9"/>
      <c r="E604" s="9"/>
      <c r="T604" s="9"/>
      <c r="U604" s="9"/>
      <c r="V604" s="9"/>
      <c r="W604" s="17"/>
      <c r="X604" s="9"/>
    </row>
    <row r="605" spans="2:24">
      <c r="B605" s="10"/>
      <c r="C605" s="9"/>
      <c r="D605" s="9"/>
      <c r="E605" s="9"/>
      <c r="T605" s="9"/>
      <c r="U605" s="9"/>
      <c r="V605" s="9"/>
      <c r="W605" s="17"/>
      <c r="X605" s="9"/>
    </row>
    <row r="606" spans="2:24">
      <c r="B606" s="10"/>
      <c r="C606" s="9"/>
      <c r="D606" s="9"/>
      <c r="E606" s="9"/>
      <c r="T606" s="9"/>
      <c r="U606" s="9"/>
      <c r="V606" s="9"/>
      <c r="W606" s="17"/>
      <c r="X606" s="9"/>
    </row>
    <row r="607" spans="2:24">
      <c r="B607" s="10"/>
      <c r="C607" s="9"/>
      <c r="D607" s="9"/>
      <c r="E607" s="9"/>
      <c r="T607" s="9"/>
      <c r="U607" s="9"/>
      <c r="V607" s="9"/>
      <c r="W607" s="17"/>
      <c r="X607" s="9"/>
    </row>
    <row r="608" spans="2:24">
      <c r="B608" s="10"/>
      <c r="C608" s="9"/>
      <c r="D608" s="9"/>
      <c r="E608" s="9"/>
      <c r="T608" s="9"/>
      <c r="U608" s="9"/>
      <c r="V608" s="9"/>
      <c r="W608" s="17"/>
      <c r="X608" s="9"/>
    </row>
    <row r="609" spans="2:24">
      <c r="B609" s="10"/>
      <c r="C609" s="9"/>
      <c r="D609" s="9"/>
      <c r="E609" s="9"/>
      <c r="T609" s="9"/>
      <c r="U609" s="9"/>
      <c r="V609" s="9"/>
      <c r="W609" s="17"/>
      <c r="X609" s="9"/>
    </row>
    <row r="610" spans="2:24">
      <c r="B610" s="10"/>
      <c r="C610" s="9"/>
      <c r="D610" s="9"/>
      <c r="E610" s="9"/>
      <c r="T610" s="9"/>
      <c r="U610" s="9"/>
      <c r="V610" s="9"/>
      <c r="W610" s="17"/>
      <c r="X610" s="9"/>
    </row>
    <row r="611" spans="2:24">
      <c r="B611" s="10"/>
      <c r="C611" s="9"/>
      <c r="D611" s="9"/>
      <c r="E611" s="9"/>
      <c r="T611" s="9"/>
      <c r="U611" s="9"/>
      <c r="V611" s="9"/>
      <c r="W611" s="17"/>
      <c r="X611" s="9"/>
    </row>
    <row r="612" spans="2:24">
      <c r="B612" s="10"/>
      <c r="C612" s="9"/>
      <c r="D612" s="9"/>
      <c r="E612" s="9"/>
      <c r="T612" s="9"/>
      <c r="U612" s="9"/>
      <c r="V612" s="9"/>
      <c r="W612" s="17"/>
      <c r="X612" s="9"/>
    </row>
    <row r="613" spans="2:24">
      <c r="B613" s="10"/>
      <c r="C613" s="9"/>
      <c r="D613" s="9"/>
      <c r="E613" s="9"/>
      <c r="T613" s="9"/>
      <c r="U613" s="9"/>
      <c r="V613" s="9"/>
      <c r="W613" s="17"/>
      <c r="X613" s="9"/>
    </row>
    <row r="614" spans="2:24">
      <c r="B614" s="10"/>
      <c r="C614" s="9"/>
      <c r="D614" s="9"/>
      <c r="E614" s="9"/>
      <c r="T614" s="9"/>
      <c r="U614" s="9"/>
      <c r="V614" s="9"/>
      <c r="W614" s="17"/>
      <c r="X614" s="9"/>
    </row>
    <row r="615" spans="2:24">
      <c r="B615" s="10"/>
      <c r="C615" s="9"/>
      <c r="D615" s="9"/>
      <c r="E615" s="9"/>
      <c r="T615" s="9"/>
      <c r="U615" s="9"/>
      <c r="V615" s="9"/>
      <c r="W615" s="17"/>
      <c r="X615" s="9"/>
    </row>
    <row r="616" spans="2:24">
      <c r="B616" s="10"/>
      <c r="C616" s="9"/>
      <c r="D616" s="9"/>
      <c r="E616" s="9"/>
      <c r="T616" s="9"/>
      <c r="U616" s="9"/>
      <c r="V616" s="9"/>
      <c r="W616" s="17"/>
      <c r="X616" s="9"/>
    </row>
    <row r="617" spans="2:24">
      <c r="B617" s="10"/>
      <c r="C617" s="9"/>
      <c r="D617" s="9"/>
      <c r="E617" s="9"/>
      <c r="T617" s="9"/>
      <c r="U617" s="9"/>
      <c r="V617" s="9"/>
      <c r="W617" s="17"/>
      <c r="X617" s="9"/>
    </row>
    <row r="618" spans="2:24">
      <c r="B618" s="10"/>
      <c r="C618" s="9"/>
      <c r="D618" s="9"/>
      <c r="E618" s="9"/>
      <c r="T618" s="9"/>
      <c r="U618" s="9"/>
      <c r="V618" s="9"/>
      <c r="W618" s="17"/>
      <c r="X618" s="9"/>
    </row>
    <row r="619" spans="2:24">
      <c r="B619" s="10"/>
      <c r="C619" s="9"/>
      <c r="D619" s="9"/>
      <c r="E619" s="9"/>
      <c r="T619" s="9"/>
      <c r="U619" s="9"/>
      <c r="V619" s="9"/>
      <c r="W619" s="17"/>
      <c r="X619" s="9"/>
    </row>
    <row r="620" spans="2:24">
      <c r="B620" s="10"/>
      <c r="C620" s="9"/>
      <c r="D620" s="9"/>
      <c r="E620" s="9"/>
      <c r="T620" s="9"/>
      <c r="U620" s="9"/>
      <c r="V620" s="9"/>
      <c r="W620" s="17"/>
      <c r="X620" s="9"/>
    </row>
    <row r="621" spans="2:24">
      <c r="B621" s="10"/>
      <c r="C621" s="9"/>
      <c r="D621" s="9"/>
      <c r="E621" s="9"/>
      <c r="T621" s="9"/>
      <c r="U621" s="9"/>
      <c r="V621" s="9"/>
      <c r="W621" s="17"/>
      <c r="X621" s="9"/>
    </row>
    <row r="622" spans="2:24">
      <c r="B622" s="10"/>
      <c r="C622" s="9"/>
      <c r="D622" s="9"/>
      <c r="E622" s="9"/>
      <c r="T622" s="9"/>
      <c r="U622" s="9"/>
      <c r="V622" s="9"/>
      <c r="W622" s="17"/>
      <c r="X622" s="9"/>
    </row>
    <row r="623" spans="2:24">
      <c r="B623" s="10"/>
      <c r="C623" s="9"/>
      <c r="D623" s="9"/>
      <c r="E623" s="9"/>
      <c r="T623" s="9"/>
      <c r="U623" s="9"/>
      <c r="V623" s="9"/>
      <c r="W623" s="17"/>
      <c r="X623" s="9"/>
    </row>
    <row r="624" spans="2:24">
      <c r="B624" s="10"/>
      <c r="C624" s="9"/>
      <c r="D624" s="9"/>
      <c r="E624" s="9"/>
      <c r="T624" s="9"/>
      <c r="U624" s="9"/>
      <c r="V624" s="9"/>
      <c r="W624" s="17"/>
      <c r="X624" s="9"/>
    </row>
    <row r="625" spans="2:24">
      <c r="B625" s="10"/>
      <c r="C625" s="9"/>
      <c r="D625" s="9"/>
      <c r="E625" s="9"/>
      <c r="T625" s="9"/>
      <c r="U625" s="9"/>
      <c r="V625" s="9"/>
      <c r="W625" s="17"/>
      <c r="X625" s="9"/>
    </row>
    <row r="626" spans="2:24">
      <c r="B626" s="10"/>
      <c r="C626" s="9"/>
      <c r="D626" s="9"/>
      <c r="E626" s="9"/>
      <c r="T626" s="9"/>
      <c r="U626" s="9"/>
      <c r="V626" s="9"/>
      <c r="W626" s="17"/>
      <c r="X626" s="9"/>
    </row>
    <row r="627" spans="2:24">
      <c r="B627" s="10"/>
      <c r="C627" s="9"/>
      <c r="D627" s="9"/>
      <c r="E627" s="9"/>
      <c r="T627" s="9"/>
      <c r="U627" s="9"/>
      <c r="V627" s="9"/>
      <c r="W627" s="17"/>
      <c r="X627" s="9"/>
    </row>
    <row r="628" spans="2:24">
      <c r="B628" s="10"/>
      <c r="C628" s="9"/>
      <c r="D628" s="9"/>
      <c r="E628" s="9"/>
      <c r="T628" s="9"/>
      <c r="U628" s="9"/>
      <c r="V628" s="9"/>
      <c r="W628" s="17"/>
      <c r="X628" s="9"/>
    </row>
    <row r="629" spans="2:24">
      <c r="B629" s="10"/>
      <c r="C629" s="9"/>
      <c r="D629" s="9"/>
      <c r="E629" s="9"/>
      <c r="T629" s="9"/>
      <c r="U629" s="9"/>
      <c r="V629" s="9"/>
      <c r="W629" s="17"/>
      <c r="X629" s="9"/>
    </row>
    <row r="630" spans="2:24">
      <c r="B630" s="10"/>
      <c r="C630" s="9"/>
      <c r="D630" s="9"/>
      <c r="E630" s="9"/>
      <c r="T630" s="9"/>
      <c r="U630" s="9"/>
      <c r="V630" s="9"/>
      <c r="W630" s="17"/>
      <c r="X630" s="9"/>
    </row>
    <row r="631" spans="2:24">
      <c r="B631" s="10"/>
      <c r="C631" s="9"/>
      <c r="D631" s="9"/>
      <c r="E631" s="9"/>
      <c r="T631" s="9"/>
      <c r="U631" s="9"/>
      <c r="V631" s="9"/>
      <c r="W631" s="17"/>
      <c r="X631" s="9"/>
    </row>
    <row r="632" spans="2:24">
      <c r="B632" s="10"/>
      <c r="C632" s="9"/>
      <c r="D632" s="9"/>
      <c r="E632" s="9"/>
      <c r="T632" s="9"/>
      <c r="U632" s="9"/>
      <c r="V632" s="9"/>
      <c r="W632" s="17"/>
      <c r="X632" s="9"/>
    </row>
    <row r="633" spans="2:24">
      <c r="B633" s="10"/>
      <c r="C633" s="9"/>
      <c r="D633" s="9"/>
      <c r="E633" s="9"/>
      <c r="T633" s="9"/>
      <c r="U633" s="9"/>
      <c r="V633" s="9"/>
      <c r="W633" s="17"/>
      <c r="X633" s="9"/>
    </row>
    <row r="634" spans="2:24">
      <c r="B634" s="10"/>
      <c r="C634" s="9"/>
      <c r="D634" s="9"/>
      <c r="E634" s="9"/>
      <c r="T634" s="9"/>
      <c r="U634" s="9"/>
      <c r="V634" s="9"/>
      <c r="W634" s="17"/>
      <c r="X634" s="9"/>
    </row>
    <row r="635" spans="2:24">
      <c r="B635" s="10"/>
      <c r="C635" s="9"/>
      <c r="D635" s="9"/>
      <c r="E635" s="9"/>
      <c r="T635" s="9"/>
      <c r="U635" s="9"/>
      <c r="V635" s="9"/>
      <c r="W635" s="17"/>
      <c r="X635" s="9"/>
    </row>
    <row r="636" spans="2:24">
      <c r="B636" s="10"/>
      <c r="C636" s="9"/>
      <c r="D636" s="9"/>
      <c r="E636" s="9"/>
      <c r="T636" s="9"/>
      <c r="U636" s="9"/>
      <c r="V636" s="9"/>
      <c r="W636" s="17"/>
      <c r="X636" s="9"/>
    </row>
    <row r="637" spans="2:24">
      <c r="B637" s="10"/>
      <c r="C637" s="9"/>
      <c r="D637" s="9"/>
      <c r="E637" s="9"/>
      <c r="T637" s="9"/>
      <c r="U637" s="9"/>
      <c r="V637" s="9"/>
      <c r="W637" s="17"/>
      <c r="X637" s="9"/>
    </row>
    <row r="638" spans="2:24">
      <c r="B638" s="10"/>
      <c r="C638" s="9"/>
      <c r="D638" s="9"/>
      <c r="E638" s="9"/>
      <c r="T638" s="9"/>
      <c r="U638" s="9"/>
      <c r="V638" s="9"/>
      <c r="W638" s="17"/>
      <c r="X638" s="9"/>
    </row>
    <row r="639" spans="2:24">
      <c r="B639" s="10"/>
      <c r="C639" s="9"/>
      <c r="D639" s="9"/>
      <c r="E639" s="9"/>
      <c r="T639" s="9"/>
      <c r="U639" s="9"/>
      <c r="V639" s="9"/>
      <c r="W639" s="17"/>
      <c r="X639" s="9"/>
    </row>
    <row r="640" spans="2:24">
      <c r="B640" s="10"/>
      <c r="C640" s="9"/>
      <c r="D640" s="9"/>
      <c r="E640" s="9"/>
      <c r="T640" s="9"/>
      <c r="U640" s="9"/>
      <c r="V640" s="9"/>
      <c r="W640" s="17"/>
      <c r="X640" s="9"/>
    </row>
    <row r="641" spans="2:24">
      <c r="B641" s="10"/>
      <c r="C641" s="9"/>
      <c r="D641" s="9"/>
      <c r="E641" s="9"/>
      <c r="T641" s="9"/>
      <c r="U641" s="9"/>
      <c r="V641" s="9"/>
      <c r="W641" s="17"/>
      <c r="X641" s="9"/>
    </row>
    <row r="642" spans="2:24">
      <c r="B642" s="10"/>
      <c r="C642" s="9"/>
      <c r="D642" s="9"/>
      <c r="E642" s="9"/>
      <c r="T642" s="9"/>
      <c r="U642" s="9"/>
      <c r="V642" s="9"/>
      <c r="W642" s="17"/>
      <c r="X642" s="9"/>
    </row>
    <row r="643" spans="2:24">
      <c r="B643" s="10"/>
      <c r="C643" s="9"/>
      <c r="D643" s="9"/>
      <c r="E643" s="9"/>
      <c r="T643" s="9"/>
      <c r="U643" s="9"/>
      <c r="V643" s="9"/>
      <c r="W643" s="17"/>
      <c r="X643" s="9"/>
    </row>
    <row r="644" spans="2:24">
      <c r="B644" s="10"/>
      <c r="C644" s="9"/>
      <c r="D644" s="9"/>
      <c r="E644" s="9"/>
      <c r="T644" s="9"/>
      <c r="U644" s="9"/>
      <c r="V644" s="9"/>
      <c r="W644" s="17"/>
      <c r="X644" s="9"/>
    </row>
    <row r="645" spans="2:24">
      <c r="B645" s="10"/>
      <c r="C645" s="9"/>
      <c r="D645" s="9"/>
      <c r="E645" s="9"/>
      <c r="T645" s="9"/>
      <c r="U645" s="9"/>
      <c r="V645" s="9"/>
      <c r="W645" s="17"/>
      <c r="X645" s="9"/>
    </row>
    <row r="646" spans="2:24">
      <c r="B646" s="10"/>
      <c r="C646" s="9"/>
      <c r="D646" s="9"/>
      <c r="E646" s="9"/>
      <c r="T646" s="9"/>
      <c r="U646" s="9"/>
      <c r="V646" s="9"/>
      <c r="W646" s="17"/>
      <c r="X646" s="9"/>
    </row>
    <row r="647" spans="2:24">
      <c r="B647" s="10"/>
      <c r="C647" s="9"/>
      <c r="D647" s="9"/>
      <c r="E647" s="9"/>
      <c r="T647" s="9"/>
      <c r="U647" s="9"/>
      <c r="V647" s="9"/>
      <c r="W647" s="17"/>
      <c r="X647" s="9"/>
    </row>
    <row r="648" spans="2:24">
      <c r="B648" s="10"/>
      <c r="C648" s="9"/>
      <c r="D648" s="9"/>
      <c r="E648" s="9"/>
      <c r="T648" s="9"/>
      <c r="U648" s="9"/>
      <c r="V648" s="9"/>
      <c r="W648" s="17"/>
      <c r="X648" s="9"/>
    </row>
    <row r="649" spans="2:24">
      <c r="B649" s="10"/>
      <c r="C649" s="9"/>
      <c r="D649" s="9"/>
      <c r="E649" s="9"/>
      <c r="T649" s="9"/>
      <c r="U649" s="9"/>
      <c r="V649" s="9"/>
      <c r="W649" s="17"/>
      <c r="X649" s="9"/>
    </row>
    <row r="650" spans="2:24">
      <c r="B650" s="10"/>
      <c r="C650" s="9"/>
      <c r="D650" s="9"/>
      <c r="E650" s="9"/>
      <c r="T650" s="9"/>
      <c r="U650" s="9"/>
      <c r="V650" s="9"/>
      <c r="W650" s="17"/>
      <c r="X650" s="9"/>
    </row>
    <row r="651" spans="2:24">
      <c r="B651" s="10"/>
      <c r="C651" s="9"/>
      <c r="D651" s="9"/>
      <c r="E651" s="9"/>
      <c r="T651" s="9"/>
      <c r="U651" s="9"/>
      <c r="V651" s="9"/>
      <c r="W651" s="17"/>
      <c r="X651" s="9"/>
    </row>
    <row r="652" spans="2:24">
      <c r="B652" s="10"/>
      <c r="C652" s="9"/>
      <c r="D652" s="9"/>
      <c r="E652" s="9"/>
      <c r="T652" s="9"/>
      <c r="U652" s="9"/>
      <c r="V652" s="9"/>
      <c r="W652" s="17"/>
      <c r="X652" s="9"/>
    </row>
    <row r="653" spans="2:24">
      <c r="B653" s="10"/>
      <c r="C653" s="9"/>
      <c r="D653" s="9"/>
      <c r="E653" s="9"/>
      <c r="T653" s="9"/>
      <c r="U653" s="9"/>
      <c r="V653" s="9"/>
      <c r="W653" s="17"/>
      <c r="X653" s="9"/>
    </row>
    <row r="654" spans="2:24">
      <c r="B654" s="10"/>
      <c r="C654" s="9"/>
      <c r="D654" s="9"/>
      <c r="E654" s="9"/>
      <c r="T654" s="9"/>
      <c r="U654" s="9"/>
      <c r="V654" s="9"/>
      <c r="W654" s="17"/>
      <c r="X654" s="9"/>
    </row>
    <row r="655" spans="2:24">
      <c r="B655" s="10"/>
      <c r="C655" s="9"/>
      <c r="D655" s="9"/>
      <c r="E655" s="9"/>
      <c r="T655" s="9"/>
      <c r="U655" s="9"/>
      <c r="V655" s="9"/>
      <c r="W655" s="17"/>
      <c r="X655" s="9"/>
    </row>
    <row r="656" spans="2:24">
      <c r="B656" s="10"/>
      <c r="C656" s="9"/>
      <c r="D656" s="9"/>
      <c r="E656" s="9"/>
      <c r="T656" s="9"/>
      <c r="U656" s="9"/>
      <c r="V656" s="9"/>
      <c r="W656" s="17"/>
      <c r="X656" s="9"/>
    </row>
    <row r="657" spans="2:24">
      <c r="B657" s="10"/>
      <c r="C657" s="9"/>
      <c r="D657" s="9"/>
      <c r="E657" s="9"/>
      <c r="T657" s="9"/>
      <c r="U657" s="9"/>
      <c r="V657" s="9"/>
      <c r="W657" s="17"/>
      <c r="X657" s="9"/>
    </row>
    <row r="658" spans="2:24">
      <c r="B658" s="10"/>
      <c r="C658" s="9"/>
      <c r="D658" s="9"/>
      <c r="E658" s="9"/>
      <c r="T658" s="9"/>
      <c r="U658" s="9"/>
      <c r="V658" s="9"/>
      <c r="W658" s="17"/>
      <c r="X658" s="9"/>
    </row>
    <row r="659" spans="2:24">
      <c r="B659" s="10"/>
      <c r="C659" s="9"/>
      <c r="D659" s="9"/>
      <c r="E659" s="9"/>
      <c r="T659" s="9"/>
      <c r="U659" s="9"/>
      <c r="V659" s="9"/>
      <c r="W659" s="17"/>
      <c r="X659" s="9"/>
    </row>
    <row r="660" spans="2:24">
      <c r="B660" s="10"/>
      <c r="C660" s="9"/>
      <c r="D660" s="9"/>
      <c r="E660" s="9"/>
      <c r="T660" s="9"/>
      <c r="U660" s="9"/>
      <c r="V660" s="9"/>
      <c r="W660" s="17"/>
      <c r="X660" s="9"/>
    </row>
    <row r="661" spans="2:24">
      <c r="B661" s="10"/>
      <c r="C661" s="9"/>
      <c r="D661" s="9"/>
      <c r="E661" s="9"/>
      <c r="T661" s="9"/>
      <c r="U661" s="9"/>
      <c r="V661" s="9"/>
      <c r="W661" s="17"/>
      <c r="X661" s="9"/>
    </row>
    <row r="662" spans="2:24">
      <c r="B662" s="10"/>
      <c r="C662" s="9"/>
      <c r="D662" s="9"/>
      <c r="E662" s="9"/>
      <c r="T662" s="9"/>
      <c r="U662" s="9"/>
      <c r="V662" s="9"/>
      <c r="W662" s="17"/>
      <c r="X662" s="9"/>
    </row>
    <row r="663" spans="2:24">
      <c r="B663" s="10"/>
      <c r="C663" s="9"/>
      <c r="D663" s="9"/>
      <c r="E663" s="9"/>
      <c r="T663" s="9"/>
      <c r="U663" s="9"/>
      <c r="V663" s="9"/>
      <c r="W663" s="17"/>
      <c r="X663" s="9"/>
    </row>
    <row r="664" spans="2:24">
      <c r="B664" s="10"/>
      <c r="C664" s="9"/>
      <c r="D664" s="9"/>
      <c r="E664" s="9"/>
      <c r="T664" s="9"/>
      <c r="U664" s="9"/>
      <c r="V664" s="9"/>
      <c r="W664" s="17"/>
      <c r="X664" s="9"/>
    </row>
    <row r="665" spans="2:24">
      <c r="B665" s="10"/>
      <c r="C665" s="9"/>
      <c r="D665" s="9"/>
      <c r="E665" s="9"/>
      <c r="T665" s="9"/>
      <c r="U665" s="9"/>
      <c r="V665" s="9"/>
      <c r="W665" s="17"/>
      <c r="X665" s="9"/>
    </row>
    <row r="666" spans="2:24">
      <c r="B666" s="10"/>
      <c r="C666" s="9"/>
      <c r="D666" s="9"/>
      <c r="E666" s="9"/>
      <c r="T666" s="9"/>
      <c r="U666" s="9"/>
      <c r="V666" s="9"/>
      <c r="W666" s="17"/>
      <c r="X666" s="9"/>
    </row>
    <row r="667" spans="2:24">
      <c r="B667" s="10"/>
      <c r="C667" s="9"/>
      <c r="D667" s="9"/>
      <c r="E667" s="9"/>
      <c r="T667" s="9"/>
      <c r="U667" s="9"/>
      <c r="V667" s="9"/>
      <c r="W667" s="17"/>
      <c r="X667" s="9"/>
    </row>
    <row r="668" spans="2:24">
      <c r="B668" s="10"/>
      <c r="C668" s="9"/>
      <c r="D668" s="9"/>
      <c r="E668" s="9"/>
      <c r="T668" s="9"/>
      <c r="U668" s="9"/>
      <c r="V668" s="9"/>
      <c r="W668" s="17"/>
      <c r="X668" s="9"/>
    </row>
    <row r="669" spans="2:24">
      <c r="B669" s="10"/>
      <c r="C669" s="9"/>
      <c r="D669" s="9"/>
      <c r="E669" s="9"/>
      <c r="T669" s="9"/>
      <c r="U669" s="9"/>
      <c r="V669" s="9"/>
      <c r="W669" s="17"/>
      <c r="X669" s="9"/>
    </row>
    <row r="670" spans="2:24">
      <c r="B670" s="10"/>
      <c r="C670" s="9"/>
      <c r="D670" s="9"/>
      <c r="E670" s="9"/>
      <c r="T670" s="9"/>
      <c r="U670" s="9"/>
      <c r="V670" s="9"/>
      <c r="W670" s="17"/>
      <c r="X670" s="9"/>
    </row>
    <row r="671" spans="2:24">
      <c r="B671" s="10"/>
      <c r="C671" s="9"/>
      <c r="D671" s="9"/>
      <c r="E671" s="9"/>
      <c r="T671" s="9"/>
      <c r="U671" s="9"/>
      <c r="V671" s="9"/>
      <c r="W671" s="17"/>
      <c r="X671" s="9"/>
    </row>
    <row r="672" spans="2:24">
      <c r="B672" s="10"/>
      <c r="C672" s="9"/>
      <c r="D672" s="9"/>
      <c r="E672" s="9"/>
      <c r="T672" s="9"/>
      <c r="U672" s="9"/>
      <c r="V672" s="9"/>
      <c r="W672" s="17"/>
      <c r="X672" s="9"/>
    </row>
    <row r="673" spans="2:24">
      <c r="B673" s="10"/>
      <c r="C673" s="9"/>
      <c r="D673" s="9"/>
      <c r="E673" s="9"/>
      <c r="T673" s="9"/>
      <c r="U673" s="9"/>
      <c r="V673" s="9"/>
      <c r="W673" s="17"/>
      <c r="X673" s="9"/>
    </row>
    <row r="674" spans="2:24">
      <c r="B674" s="10"/>
      <c r="C674" s="9"/>
      <c r="D674" s="9"/>
      <c r="E674" s="9"/>
      <c r="T674" s="9"/>
      <c r="U674" s="9"/>
      <c r="V674" s="9"/>
      <c r="W674" s="17"/>
      <c r="X674" s="9"/>
    </row>
    <row r="675" spans="2:24">
      <c r="B675" s="10"/>
      <c r="C675" s="9"/>
      <c r="D675" s="9"/>
      <c r="E675" s="9"/>
      <c r="T675" s="9"/>
      <c r="U675" s="9"/>
      <c r="V675" s="9"/>
      <c r="W675" s="17"/>
      <c r="X675" s="9"/>
    </row>
    <row r="676" spans="2:24">
      <c r="B676" s="10"/>
      <c r="C676" s="9"/>
      <c r="D676" s="9"/>
      <c r="E676" s="9"/>
      <c r="T676" s="9"/>
      <c r="U676" s="9"/>
      <c r="V676" s="9"/>
      <c r="W676" s="17"/>
      <c r="X676" s="9"/>
    </row>
    <row r="677" spans="2:24">
      <c r="B677" s="10"/>
      <c r="C677" s="9"/>
      <c r="D677" s="9"/>
      <c r="E677" s="9"/>
      <c r="T677" s="9"/>
      <c r="U677" s="9"/>
      <c r="V677" s="9"/>
      <c r="W677" s="17"/>
      <c r="X677" s="9"/>
    </row>
    <row r="678" spans="2:24">
      <c r="B678" s="10"/>
      <c r="C678" s="9"/>
      <c r="D678" s="9"/>
      <c r="E678" s="9"/>
      <c r="T678" s="9"/>
      <c r="U678" s="9"/>
      <c r="V678" s="9"/>
      <c r="W678" s="17"/>
      <c r="X678" s="9"/>
    </row>
    <row r="679" spans="2:24">
      <c r="B679" s="10"/>
      <c r="C679" s="9"/>
      <c r="D679" s="9"/>
      <c r="E679" s="9"/>
      <c r="T679" s="9"/>
      <c r="U679" s="9"/>
      <c r="V679" s="9"/>
      <c r="W679" s="17"/>
      <c r="X679" s="9"/>
    </row>
    <row r="680" spans="2:24">
      <c r="B680" s="10"/>
      <c r="C680" s="9"/>
      <c r="D680" s="9"/>
      <c r="E680" s="9"/>
      <c r="T680" s="9"/>
      <c r="U680" s="9"/>
      <c r="V680" s="9"/>
      <c r="W680" s="17"/>
      <c r="X680" s="9"/>
    </row>
    <row r="681" spans="2:24">
      <c r="B681" s="10"/>
      <c r="C681" s="9"/>
      <c r="D681" s="9"/>
      <c r="E681" s="9"/>
      <c r="T681" s="9"/>
      <c r="U681" s="9"/>
      <c r="V681" s="9"/>
      <c r="W681" s="17"/>
      <c r="X681" s="9"/>
    </row>
    <row r="682" spans="2:24">
      <c r="B682" s="10"/>
      <c r="C682" s="9"/>
      <c r="D682" s="9"/>
      <c r="E682" s="9"/>
      <c r="T682" s="9"/>
      <c r="U682" s="9"/>
      <c r="V682" s="9"/>
      <c r="W682" s="17"/>
      <c r="X682" s="9"/>
    </row>
    <row r="683" spans="2:24">
      <c r="B683" s="10"/>
      <c r="C683" s="9"/>
      <c r="D683" s="9"/>
      <c r="E683" s="9"/>
      <c r="T683" s="9"/>
      <c r="U683" s="9"/>
      <c r="V683" s="9"/>
      <c r="W683" s="17"/>
      <c r="X683" s="9"/>
    </row>
    <row r="684" spans="2:24">
      <c r="B684" s="10"/>
      <c r="C684" s="9"/>
      <c r="D684" s="9"/>
      <c r="E684" s="9"/>
      <c r="T684" s="9"/>
      <c r="U684" s="9"/>
      <c r="V684" s="9"/>
      <c r="W684" s="17"/>
      <c r="X684" s="9"/>
    </row>
    <row r="685" spans="2:24">
      <c r="B685" s="10"/>
      <c r="C685" s="9"/>
      <c r="D685" s="9"/>
      <c r="E685" s="9"/>
      <c r="T685" s="9"/>
      <c r="U685" s="9"/>
      <c r="V685" s="9"/>
      <c r="W685" s="17"/>
      <c r="X685" s="9"/>
    </row>
    <row r="686" spans="2:24">
      <c r="B686" s="10"/>
      <c r="C686" s="9"/>
      <c r="D686" s="9"/>
      <c r="E686" s="9"/>
      <c r="T686" s="9"/>
      <c r="U686" s="9"/>
      <c r="V686" s="9"/>
      <c r="W686" s="17"/>
      <c r="X686" s="9"/>
    </row>
    <row r="687" spans="2:24">
      <c r="B687" s="10"/>
      <c r="C687" s="9"/>
      <c r="D687" s="9"/>
      <c r="E687" s="9"/>
      <c r="T687" s="9"/>
      <c r="U687" s="9"/>
      <c r="V687" s="9"/>
      <c r="W687" s="17"/>
      <c r="X687" s="9"/>
    </row>
    <row r="688" spans="2:24">
      <c r="B688" s="10"/>
      <c r="C688" s="9"/>
      <c r="D688" s="9"/>
      <c r="E688" s="9"/>
      <c r="T688" s="9"/>
      <c r="U688" s="9"/>
      <c r="V688" s="9"/>
      <c r="W688" s="17"/>
      <c r="X688" s="9"/>
    </row>
    <row r="689" spans="2:24">
      <c r="B689" s="10"/>
      <c r="C689" s="9"/>
      <c r="D689" s="9"/>
      <c r="E689" s="9"/>
      <c r="T689" s="9"/>
      <c r="U689" s="9"/>
      <c r="V689" s="9"/>
      <c r="W689" s="17"/>
      <c r="X689" s="9"/>
    </row>
    <row r="690" spans="2:24">
      <c r="B690" s="10"/>
      <c r="C690" s="9"/>
      <c r="D690" s="9"/>
      <c r="E690" s="9"/>
      <c r="T690" s="9"/>
      <c r="U690" s="9"/>
      <c r="V690" s="9"/>
      <c r="W690" s="17"/>
      <c r="X690" s="9"/>
    </row>
    <row r="691" spans="2:24">
      <c r="B691" s="10"/>
      <c r="C691" s="9"/>
      <c r="D691" s="9"/>
      <c r="E691" s="9"/>
      <c r="T691" s="9"/>
      <c r="U691" s="9"/>
      <c r="V691" s="9"/>
      <c r="W691" s="17"/>
      <c r="X691" s="9"/>
    </row>
    <row r="692" spans="2:24">
      <c r="B692" s="10"/>
      <c r="C692" s="9"/>
      <c r="D692" s="9"/>
      <c r="E692" s="9"/>
      <c r="T692" s="9"/>
      <c r="U692" s="9"/>
      <c r="V692" s="9"/>
      <c r="W692" s="17"/>
      <c r="X692" s="9"/>
    </row>
    <row r="693" spans="2:24">
      <c r="B693" s="10"/>
      <c r="C693" s="9"/>
      <c r="D693" s="9"/>
      <c r="E693" s="9"/>
      <c r="T693" s="9"/>
      <c r="U693" s="9"/>
      <c r="V693" s="9"/>
      <c r="W693" s="17"/>
      <c r="X693" s="9"/>
    </row>
    <row r="694" spans="2:24">
      <c r="B694" s="10"/>
      <c r="C694" s="9"/>
      <c r="D694" s="9"/>
      <c r="E694" s="9"/>
      <c r="T694" s="9"/>
      <c r="U694" s="9"/>
      <c r="V694" s="9"/>
      <c r="W694" s="17"/>
      <c r="X694" s="9"/>
    </row>
    <row r="695" spans="2:24">
      <c r="B695" s="10"/>
      <c r="C695" s="9"/>
      <c r="D695" s="9"/>
      <c r="E695" s="9"/>
      <c r="T695" s="9"/>
      <c r="U695" s="9"/>
      <c r="V695" s="9"/>
      <c r="W695" s="17"/>
      <c r="X695" s="9"/>
    </row>
    <row r="696" spans="2:24">
      <c r="B696" s="10"/>
      <c r="C696" s="9"/>
      <c r="D696" s="9"/>
      <c r="E696" s="9"/>
      <c r="T696" s="9"/>
      <c r="U696" s="9"/>
      <c r="V696" s="9"/>
      <c r="W696" s="17"/>
      <c r="X696" s="9"/>
    </row>
    <row r="697" spans="2:24">
      <c r="B697" s="10"/>
      <c r="C697" s="9"/>
      <c r="D697" s="9"/>
      <c r="E697" s="9"/>
      <c r="T697" s="9"/>
      <c r="U697" s="9"/>
      <c r="V697" s="9"/>
      <c r="W697" s="17"/>
      <c r="X697" s="9"/>
    </row>
    <row r="698" spans="2:24">
      <c r="B698" s="10"/>
      <c r="C698" s="9"/>
      <c r="D698" s="9"/>
      <c r="E698" s="9"/>
      <c r="T698" s="9"/>
      <c r="U698" s="9"/>
      <c r="V698" s="9"/>
      <c r="W698" s="17"/>
      <c r="X698" s="9"/>
    </row>
    <row r="699" spans="2:24">
      <c r="B699" s="10"/>
      <c r="C699" s="9"/>
      <c r="D699" s="9"/>
      <c r="E699" s="9"/>
      <c r="T699" s="9"/>
      <c r="U699" s="9"/>
      <c r="V699" s="9"/>
      <c r="W699" s="17"/>
      <c r="X699" s="9"/>
    </row>
    <row r="700" spans="2:24">
      <c r="B700" s="10"/>
      <c r="C700" s="9"/>
      <c r="D700" s="9"/>
      <c r="E700" s="9"/>
      <c r="T700" s="9"/>
      <c r="U700" s="9"/>
      <c r="V700" s="9"/>
      <c r="W700" s="17"/>
      <c r="X700" s="9"/>
    </row>
    <row r="701" spans="2:24">
      <c r="B701" s="10"/>
      <c r="C701" s="9"/>
      <c r="D701" s="9"/>
      <c r="E701" s="9"/>
      <c r="T701" s="9"/>
      <c r="U701" s="9"/>
      <c r="V701" s="9"/>
      <c r="W701" s="17"/>
      <c r="X701" s="9"/>
    </row>
    <row r="702" spans="2:24">
      <c r="B702" s="10"/>
      <c r="C702" s="9"/>
      <c r="D702" s="9"/>
      <c r="E702" s="9"/>
      <c r="T702" s="9"/>
      <c r="U702" s="9"/>
      <c r="V702" s="9"/>
      <c r="W702" s="17"/>
      <c r="X702" s="9"/>
    </row>
    <row r="703" spans="2:24">
      <c r="B703" s="10"/>
      <c r="C703" s="9"/>
      <c r="D703" s="9"/>
      <c r="E703" s="9"/>
      <c r="T703" s="9"/>
      <c r="U703" s="9"/>
      <c r="V703" s="9"/>
      <c r="W703" s="17"/>
      <c r="X703" s="9"/>
    </row>
    <row r="704" spans="2:24">
      <c r="B704" s="10"/>
      <c r="C704" s="9"/>
      <c r="D704" s="9"/>
      <c r="E704" s="9"/>
      <c r="T704" s="9"/>
      <c r="U704" s="9"/>
      <c r="V704" s="9"/>
      <c r="W704" s="17"/>
      <c r="X704" s="9"/>
    </row>
    <row r="705" spans="2:24">
      <c r="B705" s="10"/>
      <c r="C705" s="9"/>
      <c r="D705" s="9"/>
      <c r="E705" s="9"/>
      <c r="T705" s="9"/>
      <c r="U705" s="9"/>
      <c r="V705" s="9"/>
      <c r="W705" s="17"/>
      <c r="X705" s="9"/>
    </row>
    <row r="706" spans="2:24">
      <c r="B706" s="10"/>
      <c r="C706" s="9"/>
      <c r="D706" s="9"/>
      <c r="E706" s="9"/>
      <c r="T706" s="9"/>
      <c r="U706" s="9"/>
      <c r="V706" s="9"/>
      <c r="W706" s="17"/>
      <c r="X706" s="9"/>
    </row>
    <row r="707" spans="2:24">
      <c r="B707" s="10"/>
      <c r="C707" s="9"/>
      <c r="D707" s="9"/>
      <c r="E707" s="9"/>
      <c r="T707" s="9"/>
      <c r="U707" s="9"/>
      <c r="V707" s="9"/>
      <c r="W707" s="17"/>
      <c r="X707" s="9"/>
    </row>
    <row r="708" spans="2:24">
      <c r="B708" s="10"/>
      <c r="C708" s="9"/>
      <c r="D708" s="9"/>
      <c r="E708" s="9"/>
      <c r="T708" s="9"/>
      <c r="U708" s="9"/>
      <c r="V708" s="9"/>
      <c r="W708" s="17"/>
      <c r="X708" s="9"/>
    </row>
    <row r="709" spans="2:24">
      <c r="B709" s="10"/>
      <c r="C709" s="9"/>
      <c r="D709" s="9"/>
      <c r="E709" s="9"/>
      <c r="T709" s="9"/>
      <c r="U709" s="9"/>
      <c r="V709" s="9"/>
      <c r="W709" s="17"/>
      <c r="X709" s="9"/>
    </row>
    <row r="710" spans="2:24">
      <c r="B710" s="10"/>
      <c r="C710" s="9"/>
      <c r="D710" s="9"/>
      <c r="E710" s="9"/>
      <c r="T710" s="9"/>
      <c r="U710" s="9"/>
      <c r="V710" s="9"/>
      <c r="W710" s="17"/>
      <c r="X710" s="9"/>
    </row>
    <row r="711" spans="2:24">
      <c r="B711" s="10"/>
      <c r="C711" s="9"/>
      <c r="D711" s="9"/>
      <c r="E711" s="9"/>
      <c r="T711" s="9"/>
      <c r="U711" s="9"/>
      <c r="V711" s="9"/>
      <c r="W711" s="17"/>
      <c r="X711" s="9"/>
    </row>
    <row r="712" spans="2:24">
      <c r="B712" s="10"/>
      <c r="C712" s="9"/>
      <c r="D712" s="9"/>
      <c r="E712" s="9"/>
      <c r="T712" s="9"/>
      <c r="U712" s="9"/>
      <c r="V712" s="9"/>
      <c r="W712" s="17"/>
      <c r="X712" s="9"/>
    </row>
    <row r="713" spans="2:24">
      <c r="B713" s="10"/>
      <c r="C713" s="9"/>
      <c r="D713" s="9"/>
      <c r="E713" s="9"/>
      <c r="T713" s="9"/>
      <c r="U713" s="9"/>
      <c r="V713" s="9"/>
      <c r="W713" s="17"/>
      <c r="X713" s="9"/>
    </row>
    <row r="714" spans="2:24">
      <c r="B714" s="10"/>
      <c r="C714" s="9"/>
      <c r="D714" s="9"/>
      <c r="E714" s="9"/>
      <c r="T714" s="9"/>
      <c r="U714" s="9"/>
      <c r="V714" s="9"/>
      <c r="W714" s="17"/>
      <c r="X714" s="9"/>
    </row>
    <row r="715" spans="2:24">
      <c r="B715" s="10"/>
      <c r="C715" s="9"/>
      <c r="D715" s="9"/>
      <c r="E715" s="9"/>
      <c r="T715" s="9"/>
      <c r="U715" s="9"/>
      <c r="V715" s="9"/>
      <c r="W715" s="17"/>
      <c r="X715" s="9"/>
    </row>
    <row r="716" spans="2:24">
      <c r="B716" s="10"/>
      <c r="C716" s="9"/>
      <c r="D716" s="9"/>
      <c r="E716" s="9"/>
      <c r="T716" s="9"/>
      <c r="U716" s="9"/>
      <c r="V716" s="9"/>
      <c r="W716" s="17"/>
      <c r="X716" s="9"/>
    </row>
    <row r="717" spans="2:24">
      <c r="B717" s="10"/>
      <c r="C717" s="9"/>
      <c r="D717" s="9"/>
      <c r="E717" s="9"/>
      <c r="T717" s="9"/>
      <c r="U717" s="9"/>
      <c r="V717" s="9"/>
      <c r="W717" s="17"/>
      <c r="X717" s="9"/>
    </row>
    <row r="718" spans="2:24">
      <c r="B718" s="10"/>
      <c r="C718" s="9"/>
      <c r="D718" s="9"/>
      <c r="E718" s="9"/>
      <c r="T718" s="9"/>
      <c r="U718" s="9"/>
      <c r="V718" s="9"/>
      <c r="W718" s="17"/>
      <c r="X718" s="9"/>
    </row>
    <row r="719" spans="2:24">
      <c r="B719" s="10"/>
      <c r="C719" s="9"/>
      <c r="D719" s="9"/>
      <c r="E719" s="9"/>
      <c r="T719" s="9"/>
      <c r="U719" s="9"/>
      <c r="V719" s="9"/>
      <c r="W719" s="17"/>
      <c r="X719" s="9"/>
    </row>
    <row r="720" spans="2:24">
      <c r="B720" s="10"/>
      <c r="C720" s="9"/>
      <c r="D720" s="9"/>
      <c r="E720" s="9"/>
      <c r="T720" s="9"/>
      <c r="U720" s="9"/>
      <c r="V720" s="9"/>
      <c r="W720" s="17"/>
      <c r="X720" s="9"/>
    </row>
    <row r="721" spans="2:24">
      <c r="B721" s="10"/>
      <c r="C721" s="9"/>
      <c r="D721" s="9"/>
      <c r="E721" s="9"/>
      <c r="T721" s="9"/>
      <c r="U721" s="9"/>
      <c r="V721" s="9"/>
      <c r="W721" s="17"/>
      <c r="X721" s="9"/>
    </row>
    <row r="722" spans="2:24">
      <c r="B722" s="10"/>
      <c r="C722" s="9"/>
      <c r="D722" s="9"/>
      <c r="E722" s="9"/>
      <c r="T722" s="9"/>
      <c r="U722" s="9"/>
      <c r="V722" s="9"/>
      <c r="W722" s="17"/>
      <c r="X722" s="9"/>
    </row>
    <row r="723" spans="2:24">
      <c r="B723" s="10"/>
      <c r="C723" s="9"/>
      <c r="D723" s="9"/>
      <c r="E723" s="9"/>
      <c r="T723" s="9"/>
      <c r="U723" s="9"/>
      <c r="V723" s="9"/>
      <c r="W723" s="17"/>
      <c r="X723" s="9"/>
    </row>
    <row r="724" spans="2:24">
      <c r="B724" s="10"/>
      <c r="C724" s="9"/>
      <c r="D724" s="9"/>
      <c r="E724" s="9"/>
      <c r="T724" s="9"/>
      <c r="U724" s="9"/>
      <c r="V724" s="9"/>
      <c r="W724" s="17"/>
      <c r="X724" s="9"/>
    </row>
    <row r="725" spans="2:24">
      <c r="B725" s="10"/>
      <c r="C725" s="9"/>
      <c r="D725" s="9"/>
      <c r="E725" s="9"/>
      <c r="T725" s="9"/>
      <c r="U725" s="9"/>
      <c r="V725" s="9"/>
      <c r="W725" s="17"/>
      <c r="X725" s="9"/>
    </row>
    <row r="726" spans="2:24">
      <c r="B726" s="10"/>
      <c r="C726" s="9"/>
      <c r="D726" s="9"/>
      <c r="E726" s="9"/>
      <c r="T726" s="9"/>
      <c r="U726" s="9"/>
      <c r="V726" s="9"/>
      <c r="W726" s="17"/>
      <c r="X726" s="9"/>
    </row>
    <row r="727" spans="2:24">
      <c r="B727" s="10"/>
      <c r="C727" s="9"/>
      <c r="D727" s="9"/>
      <c r="E727" s="9"/>
      <c r="T727" s="9"/>
      <c r="U727" s="9"/>
      <c r="V727" s="9"/>
      <c r="W727" s="17"/>
      <c r="X727" s="9"/>
    </row>
    <row r="728" spans="2:24">
      <c r="B728" s="10"/>
      <c r="C728" s="9"/>
      <c r="D728" s="9"/>
      <c r="E728" s="9"/>
      <c r="T728" s="9"/>
      <c r="U728" s="9"/>
      <c r="V728" s="9"/>
      <c r="W728" s="17"/>
      <c r="X728" s="9"/>
    </row>
    <row r="729" spans="2:24">
      <c r="B729" s="10"/>
      <c r="C729" s="9"/>
      <c r="D729" s="9"/>
      <c r="E729" s="9"/>
      <c r="T729" s="9"/>
      <c r="U729" s="9"/>
      <c r="V729" s="9"/>
      <c r="W729" s="17"/>
      <c r="X729" s="9"/>
    </row>
    <row r="730" spans="2:24">
      <c r="B730" s="10"/>
      <c r="C730" s="9"/>
      <c r="D730" s="9"/>
      <c r="E730" s="9"/>
      <c r="T730" s="9"/>
      <c r="U730" s="9"/>
      <c r="V730" s="9"/>
      <c r="W730" s="17"/>
      <c r="X730" s="9"/>
    </row>
    <row r="731" spans="2:24">
      <c r="B731" s="10"/>
      <c r="C731" s="9"/>
      <c r="D731" s="9"/>
      <c r="E731" s="9"/>
      <c r="T731" s="9"/>
      <c r="U731" s="9"/>
      <c r="V731" s="9"/>
      <c r="W731" s="17"/>
      <c r="X731" s="9"/>
    </row>
    <row r="732" spans="2:24">
      <c r="B732" s="10"/>
      <c r="C732" s="9"/>
      <c r="D732" s="9"/>
      <c r="E732" s="9"/>
      <c r="T732" s="9"/>
      <c r="U732" s="9"/>
      <c r="V732" s="9"/>
      <c r="W732" s="17"/>
      <c r="X732" s="9"/>
    </row>
    <row r="733" spans="2:24">
      <c r="B733" s="10"/>
      <c r="C733" s="9"/>
      <c r="D733" s="9"/>
      <c r="E733" s="9"/>
      <c r="T733" s="9"/>
      <c r="U733" s="9"/>
      <c r="V733" s="9"/>
      <c r="W733" s="17"/>
      <c r="X733" s="9"/>
    </row>
    <row r="734" spans="2:24">
      <c r="B734" s="10"/>
      <c r="C734" s="9"/>
      <c r="D734" s="9"/>
      <c r="E734" s="9"/>
      <c r="T734" s="9"/>
      <c r="U734" s="9"/>
      <c r="V734" s="9"/>
      <c r="W734" s="17"/>
      <c r="X734" s="9"/>
    </row>
    <row r="735" spans="2:24">
      <c r="B735" s="10"/>
      <c r="C735" s="9"/>
      <c r="D735" s="9"/>
      <c r="E735" s="9"/>
      <c r="T735" s="9"/>
      <c r="U735" s="9"/>
      <c r="V735" s="9"/>
      <c r="W735" s="17"/>
      <c r="X735" s="9"/>
    </row>
    <row r="736" spans="2:24">
      <c r="B736" s="10"/>
      <c r="C736" s="9"/>
      <c r="D736" s="9"/>
      <c r="E736" s="9"/>
      <c r="T736" s="9"/>
      <c r="U736" s="9"/>
      <c r="V736" s="9"/>
      <c r="W736" s="17"/>
      <c r="X736" s="9"/>
    </row>
    <row r="737" spans="2:24">
      <c r="B737" s="10"/>
      <c r="C737" s="9"/>
      <c r="D737" s="9"/>
      <c r="E737" s="9"/>
      <c r="T737" s="9"/>
      <c r="U737" s="9"/>
      <c r="V737" s="9"/>
      <c r="W737" s="17"/>
      <c r="X737" s="9"/>
    </row>
    <row r="738" spans="2:24">
      <c r="B738" s="10"/>
      <c r="C738" s="9"/>
      <c r="D738" s="9"/>
      <c r="E738" s="9"/>
      <c r="T738" s="9"/>
      <c r="U738" s="9"/>
      <c r="V738" s="9"/>
      <c r="W738" s="17"/>
      <c r="X738" s="9"/>
    </row>
    <row r="739" spans="2:24">
      <c r="B739" s="10"/>
      <c r="C739" s="9"/>
      <c r="D739" s="9"/>
      <c r="E739" s="9"/>
      <c r="T739" s="9"/>
      <c r="U739" s="9"/>
      <c r="V739" s="9"/>
      <c r="W739" s="17"/>
      <c r="X739" s="9"/>
    </row>
    <row r="740" spans="2:24">
      <c r="B740" s="10"/>
      <c r="C740" s="9"/>
      <c r="D740" s="9"/>
      <c r="E740" s="9"/>
      <c r="T740" s="9"/>
      <c r="U740" s="9"/>
      <c r="V740" s="9"/>
      <c r="W740" s="17"/>
      <c r="X740" s="9"/>
    </row>
    <row r="741" spans="2:24">
      <c r="B741" s="10"/>
      <c r="C741" s="9"/>
      <c r="D741" s="9"/>
      <c r="E741" s="9"/>
      <c r="T741" s="9"/>
      <c r="U741" s="9"/>
      <c r="V741" s="9"/>
      <c r="W741" s="17"/>
      <c r="X741" s="9"/>
    </row>
    <row r="742" spans="2:24">
      <c r="B742" s="10"/>
      <c r="C742" s="9"/>
      <c r="D742" s="9"/>
      <c r="E742" s="9"/>
      <c r="T742" s="9"/>
      <c r="U742" s="9"/>
      <c r="V742" s="9"/>
      <c r="W742" s="17"/>
      <c r="X742" s="9"/>
    </row>
    <row r="743" spans="2:24">
      <c r="B743" s="10"/>
      <c r="C743" s="9"/>
      <c r="D743" s="9"/>
      <c r="E743" s="9"/>
      <c r="T743" s="9"/>
      <c r="U743" s="9"/>
      <c r="V743" s="9"/>
      <c r="W743" s="17"/>
      <c r="X743" s="9"/>
    </row>
    <row r="744" spans="2:24">
      <c r="B744" s="10"/>
      <c r="C744" s="9"/>
      <c r="D744" s="9"/>
      <c r="E744" s="9"/>
      <c r="T744" s="9"/>
      <c r="U744" s="9"/>
      <c r="V744" s="9"/>
      <c r="W744" s="17"/>
      <c r="X744" s="9"/>
    </row>
    <row r="745" spans="2:24">
      <c r="B745" s="10"/>
      <c r="C745" s="9"/>
      <c r="D745" s="9"/>
      <c r="E745" s="9"/>
      <c r="T745" s="9"/>
      <c r="U745" s="9"/>
      <c r="V745" s="9"/>
      <c r="W745" s="17"/>
      <c r="X745" s="9"/>
    </row>
    <row r="746" spans="2:24">
      <c r="B746" s="10"/>
      <c r="C746" s="9"/>
      <c r="D746" s="9"/>
      <c r="E746" s="9"/>
      <c r="T746" s="9"/>
      <c r="U746" s="9"/>
      <c r="V746" s="9"/>
      <c r="W746" s="17"/>
      <c r="X746" s="9"/>
    </row>
    <row r="747" spans="2:24">
      <c r="B747" s="10"/>
      <c r="C747" s="9"/>
      <c r="D747" s="9"/>
      <c r="E747" s="9"/>
      <c r="T747" s="9"/>
      <c r="U747" s="9"/>
      <c r="V747" s="9"/>
      <c r="W747" s="17"/>
      <c r="X747" s="9"/>
    </row>
    <row r="748" spans="2:24">
      <c r="B748" s="10"/>
      <c r="C748" s="9"/>
      <c r="D748" s="9"/>
      <c r="E748" s="9"/>
      <c r="T748" s="9"/>
      <c r="U748" s="9"/>
      <c r="V748" s="9"/>
      <c r="W748" s="17"/>
      <c r="X748" s="9"/>
    </row>
    <row r="749" spans="2:24">
      <c r="B749" s="10"/>
      <c r="C749" s="9"/>
      <c r="D749" s="9"/>
      <c r="E749" s="9"/>
      <c r="T749" s="9"/>
      <c r="U749" s="9"/>
      <c r="V749" s="9"/>
      <c r="W749" s="17"/>
      <c r="X749" s="9"/>
    </row>
    <row r="750" spans="2:24">
      <c r="B750" s="10"/>
      <c r="C750" s="9"/>
      <c r="D750" s="9"/>
      <c r="E750" s="9"/>
      <c r="T750" s="9"/>
      <c r="U750" s="9"/>
      <c r="V750" s="9"/>
      <c r="W750" s="17"/>
      <c r="X750" s="9"/>
    </row>
    <row r="751" spans="2:24">
      <c r="B751" s="10"/>
      <c r="C751" s="9"/>
      <c r="D751" s="9"/>
      <c r="E751" s="9"/>
      <c r="T751" s="9"/>
      <c r="U751" s="9"/>
      <c r="V751" s="9"/>
      <c r="W751" s="17"/>
      <c r="X751" s="9"/>
    </row>
    <row r="752" spans="2:24">
      <c r="B752" s="10"/>
      <c r="C752" s="9"/>
      <c r="D752" s="9"/>
      <c r="E752" s="9"/>
      <c r="T752" s="9"/>
      <c r="U752" s="9"/>
      <c r="V752" s="9"/>
      <c r="W752" s="17"/>
      <c r="X752" s="9"/>
    </row>
    <row r="753" spans="2:24">
      <c r="B753" s="10"/>
      <c r="C753" s="9"/>
      <c r="D753" s="9"/>
      <c r="E753" s="9"/>
      <c r="T753" s="9"/>
      <c r="U753" s="9"/>
      <c r="V753" s="9"/>
      <c r="W753" s="17"/>
      <c r="X753" s="9"/>
    </row>
    <row r="754" spans="2:24">
      <c r="B754" s="10"/>
      <c r="C754" s="9"/>
      <c r="D754" s="9"/>
      <c r="E754" s="9"/>
      <c r="T754" s="9"/>
      <c r="U754" s="9"/>
      <c r="V754" s="9"/>
      <c r="W754" s="17"/>
      <c r="X754" s="9"/>
    </row>
    <row r="755" spans="2:24">
      <c r="B755" s="10"/>
      <c r="C755" s="9"/>
      <c r="D755" s="9"/>
      <c r="E755" s="9"/>
      <c r="T755" s="9"/>
      <c r="U755" s="9"/>
      <c r="V755" s="9"/>
      <c r="W755" s="17"/>
      <c r="X755" s="9"/>
    </row>
    <row r="756" spans="2:24">
      <c r="B756" s="10"/>
      <c r="C756" s="9"/>
      <c r="D756" s="9"/>
      <c r="E756" s="9"/>
      <c r="T756" s="9"/>
      <c r="U756" s="9"/>
      <c r="V756" s="9"/>
      <c r="W756" s="17"/>
      <c r="X756" s="9"/>
    </row>
    <row r="757" spans="2:24">
      <c r="B757" s="10"/>
      <c r="C757" s="9"/>
      <c r="D757" s="9"/>
      <c r="E757" s="9"/>
      <c r="T757" s="9"/>
      <c r="U757" s="9"/>
      <c r="V757" s="9"/>
      <c r="W757" s="17"/>
      <c r="X757" s="9"/>
    </row>
    <row r="758" spans="2:24">
      <c r="B758" s="10"/>
      <c r="C758" s="9"/>
      <c r="D758" s="9"/>
      <c r="E758" s="9"/>
      <c r="T758" s="9"/>
      <c r="U758" s="9"/>
      <c r="V758" s="9"/>
      <c r="W758" s="17"/>
      <c r="X758" s="9"/>
    </row>
    <row r="759" spans="2:24">
      <c r="B759" s="10"/>
      <c r="C759" s="9"/>
      <c r="D759" s="9"/>
      <c r="E759" s="9"/>
      <c r="T759" s="9"/>
      <c r="U759" s="9"/>
      <c r="V759" s="9"/>
      <c r="W759" s="17"/>
      <c r="X759" s="9"/>
    </row>
    <row r="760" spans="2:24">
      <c r="B760" s="10"/>
      <c r="C760" s="9"/>
      <c r="D760" s="9"/>
      <c r="E760" s="9"/>
      <c r="T760" s="9"/>
      <c r="U760" s="9"/>
      <c r="V760" s="9"/>
      <c r="W760" s="17"/>
      <c r="X760" s="9"/>
    </row>
    <row r="761" spans="2:24">
      <c r="B761" s="10"/>
      <c r="C761" s="9"/>
      <c r="D761" s="9"/>
      <c r="E761" s="9"/>
      <c r="T761" s="9"/>
      <c r="U761" s="9"/>
      <c r="V761" s="9"/>
      <c r="W761" s="17"/>
      <c r="X761" s="9"/>
    </row>
    <row r="762" spans="2:24">
      <c r="B762" s="10"/>
      <c r="C762" s="9"/>
      <c r="D762" s="9"/>
      <c r="E762" s="9"/>
      <c r="T762" s="9"/>
      <c r="U762" s="9"/>
      <c r="V762" s="9"/>
      <c r="W762" s="17"/>
      <c r="X762" s="9"/>
    </row>
    <row r="763" spans="2:24">
      <c r="B763" s="10"/>
      <c r="C763" s="9"/>
      <c r="D763" s="9"/>
      <c r="E763" s="9"/>
      <c r="T763" s="9"/>
      <c r="U763" s="9"/>
      <c r="V763" s="9"/>
      <c r="W763" s="17"/>
      <c r="X763" s="9"/>
    </row>
    <row r="764" spans="2:24">
      <c r="B764" s="10"/>
      <c r="C764" s="9"/>
      <c r="D764" s="9"/>
      <c r="E764" s="9"/>
      <c r="T764" s="9"/>
      <c r="U764" s="9"/>
      <c r="V764" s="9"/>
      <c r="W764" s="17"/>
      <c r="X764" s="9"/>
    </row>
    <row r="765" spans="2:24">
      <c r="B765" s="10"/>
      <c r="C765" s="9"/>
      <c r="D765" s="9"/>
      <c r="E765" s="9"/>
      <c r="T765" s="9"/>
      <c r="U765" s="9"/>
      <c r="V765" s="9"/>
      <c r="W765" s="17"/>
      <c r="X765" s="9"/>
    </row>
    <row r="766" spans="2:24">
      <c r="B766" s="10"/>
      <c r="C766" s="9"/>
      <c r="D766" s="9"/>
      <c r="E766" s="9"/>
      <c r="T766" s="9"/>
      <c r="U766" s="9"/>
      <c r="V766" s="9"/>
      <c r="W766" s="17"/>
      <c r="X766" s="9"/>
    </row>
    <row r="767" spans="2:24">
      <c r="B767" s="10"/>
      <c r="C767" s="9"/>
      <c r="D767" s="9"/>
      <c r="E767" s="9"/>
      <c r="T767" s="9"/>
      <c r="U767" s="9"/>
      <c r="V767" s="9"/>
      <c r="W767" s="17"/>
      <c r="X767" s="9"/>
    </row>
    <row r="768" spans="2:24">
      <c r="B768" s="10"/>
      <c r="C768" s="9"/>
      <c r="D768" s="9"/>
      <c r="E768" s="9"/>
      <c r="T768" s="9"/>
      <c r="U768" s="9"/>
      <c r="V768" s="9"/>
      <c r="W768" s="17"/>
      <c r="X768" s="9"/>
    </row>
    <row r="769" spans="2:24">
      <c r="B769" s="10"/>
      <c r="C769" s="9"/>
      <c r="D769" s="9"/>
      <c r="E769" s="9"/>
      <c r="T769" s="9"/>
      <c r="U769" s="9"/>
      <c r="V769" s="9"/>
      <c r="W769" s="17"/>
      <c r="X769" s="9"/>
    </row>
    <row r="770" spans="2:24">
      <c r="B770" s="10"/>
      <c r="C770" s="9"/>
      <c r="D770" s="9"/>
      <c r="E770" s="9"/>
      <c r="T770" s="9"/>
      <c r="U770" s="9"/>
      <c r="V770" s="9"/>
      <c r="W770" s="17"/>
      <c r="X770" s="9"/>
    </row>
    <row r="771" spans="2:24">
      <c r="B771" s="10"/>
      <c r="C771" s="9"/>
      <c r="D771" s="9"/>
      <c r="E771" s="9"/>
      <c r="T771" s="9"/>
      <c r="U771" s="9"/>
      <c r="V771" s="9"/>
      <c r="W771" s="17"/>
      <c r="X771" s="9"/>
    </row>
    <row r="772" spans="2:24">
      <c r="B772" s="10"/>
      <c r="C772" s="9"/>
      <c r="D772" s="9"/>
      <c r="E772" s="9"/>
      <c r="T772" s="9"/>
      <c r="U772" s="9"/>
      <c r="V772" s="9"/>
      <c r="W772" s="17"/>
      <c r="X772" s="9"/>
    </row>
    <row r="773" spans="2:24">
      <c r="B773" s="10"/>
      <c r="C773" s="9"/>
      <c r="D773" s="9"/>
      <c r="E773" s="9"/>
      <c r="T773" s="9"/>
      <c r="U773" s="9"/>
      <c r="V773" s="9"/>
      <c r="W773" s="17"/>
      <c r="X773" s="9"/>
    </row>
    <row r="774" spans="2:24">
      <c r="B774" s="10"/>
      <c r="C774" s="9"/>
      <c r="D774" s="9"/>
      <c r="E774" s="9"/>
      <c r="T774" s="9"/>
      <c r="U774" s="9"/>
      <c r="V774" s="9"/>
      <c r="W774" s="17"/>
      <c r="X774" s="9"/>
    </row>
    <row r="775" spans="2:24">
      <c r="B775" s="10"/>
      <c r="C775" s="9"/>
      <c r="D775" s="9"/>
      <c r="E775" s="9"/>
      <c r="T775" s="9"/>
      <c r="U775" s="9"/>
      <c r="V775" s="9"/>
      <c r="W775" s="17"/>
      <c r="X775" s="9"/>
    </row>
    <row r="776" spans="2:24">
      <c r="B776" s="10"/>
      <c r="C776" s="9"/>
      <c r="D776" s="9"/>
      <c r="E776" s="9"/>
      <c r="T776" s="9"/>
      <c r="U776" s="9"/>
      <c r="V776" s="9"/>
      <c r="W776" s="17"/>
      <c r="X776" s="9"/>
    </row>
    <row r="777" spans="2:24">
      <c r="B777" s="10"/>
      <c r="C777" s="9"/>
      <c r="D777" s="9"/>
      <c r="E777" s="9"/>
      <c r="T777" s="9"/>
      <c r="U777" s="9"/>
      <c r="V777" s="9"/>
      <c r="W777" s="17"/>
      <c r="X777" s="9"/>
    </row>
    <row r="778" spans="2:24">
      <c r="B778" s="10"/>
      <c r="C778" s="9"/>
      <c r="D778" s="9"/>
      <c r="E778" s="9"/>
      <c r="T778" s="9"/>
      <c r="U778" s="9"/>
      <c r="V778" s="9"/>
      <c r="W778" s="17"/>
      <c r="X778" s="9"/>
    </row>
    <row r="779" spans="2:24">
      <c r="B779" s="10"/>
      <c r="C779" s="9"/>
      <c r="D779" s="9"/>
      <c r="E779" s="9"/>
      <c r="T779" s="9"/>
      <c r="U779" s="9"/>
      <c r="V779" s="9"/>
      <c r="W779" s="17"/>
      <c r="X779" s="9"/>
    </row>
    <row r="780" spans="2:24">
      <c r="B780" s="10"/>
      <c r="C780" s="9"/>
      <c r="D780" s="9"/>
      <c r="E780" s="9"/>
      <c r="T780" s="9"/>
      <c r="U780" s="9"/>
      <c r="V780" s="9"/>
      <c r="W780" s="17"/>
      <c r="X780" s="9"/>
    </row>
    <row r="781" spans="2:24">
      <c r="B781" s="10"/>
      <c r="C781" s="9"/>
      <c r="D781" s="9"/>
      <c r="E781" s="9"/>
      <c r="T781" s="9"/>
      <c r="U781" s="9"/>
      <c r="V781" s="9"/>
      <c r="W781" s="17"/>
      <c r="X781" s="9"/>
    </row>
    <row r="782" spans="2:24">
      <c r="B782" s="10"/>
      <c r="C782" s="9"/>
      <c r="D782" s="9"/>
      <c r="E782" s="9"/>
      <c r="T782" s="9"/>
      <c r="U782" s="9"/>
      <c r="V782" s="9"/>
      <c r="W782" s="17"/>
      <c r="X782" s="9"/>
    </row>
    <row r="783" spans="2:24">
      <c r="B783" s="10"/>
      <c r="C783" s="9"/>
      <c r="D783" s="9"/>
      <c r="E783" s="9"/>
      <c r="T783" s="9"/>
      <c r="U783" s="9"/>
      <c r="V783" s="9"/>
      <c r="W783" s="17"/>
      <c r="X783" s="9"/>
    </row>
    <row r="784" spans="2:24">
      <c r="B784" s="10"/>
      <c r="C784" s="9"/>
      <c r="D784" s="9"/>
      <c r="E784" s="9"/>
      <c r="T784" s="9"/>
      <c r="U784" s="9"/>
      <c r="V784" s="9"/>
      <c r="W784" s="17"/>
      <c r="X784" s="9"/>
    </row>
    <row r="785" spans="2:24">
      <c r="B785" s="10"/>
      <c r="C785" s="9"/>
      <c r="D785" s="9"/>
      <c r="E785" s="9"/>
      <c r="T785" s="9"/>
      <c r="U785" s="9"/>
      <c r="V785" s="9"/>
      <c r="W785" s="17"/>
      <c r="X785" s="9"/>
    </row>
    <row r="786" spans="2:24">
      <c r="B786" s="10"/>
      <c r="C786" s="9"/>
      <c r="D786" s="9"/>
      <c r="E786" s="9"/>
      <c r="T786" s="9"/>
      <c r="U786" s="9"/>
      <c r="V786" s="9"/>
      <c r="W786" s="17"/>
      <c r="X786" s="9"/>
    </row>
    <row r="787" spans="2:24">
      <c r="B787" s="10"/>
      <c r="C787" s="9"/>
      <c r="D787" s="9"/>
      <c r="E787" s="9"/>
      <c r="T787" s="9"/>
      <c r="U787" s="9"/>
      <c r="V787" s="9"/>
      <c r="W787" s="17"/>
      <c r="X787" s="9"/>
    </row>
    <row r="788" spans="2:24">
      <c r="B788" s="10"/>
      <c r="C788" s="9"/>
      <c r="D788" s="9"/>
      <c r="E788" s="9"/>
      <c r="T788" s="9"/>
      <c r="U788" s="9"/>
      <c r="V788" s="9"/>
      <c r="W788" s="17"/>
      <c r="X788" s="9"/>
    </row>
    <row r="789" spans="2:24">
      <c r="B789" s="10"/>
      <c r="C789" s="9"/>
      <c r="D789" s="9"/>
      <c r="E789" s="9"/>
      <c r="T789" s="9"/>
      <c r="U789" s="9"/>
      <c r="V789" s="9"/>
      <c r="W789" s="17"/>
      <c r="X789" s="9"/>
    </row>
    <row r="790" spans="2:24">
      <c r="B790" s="10"/>
      <c r="C790" s="9"/>
      <c r="D790" s="9"/>
      <c r="E790" s="9"/>
      <c r="T790" s="9"/>
      <c r="U790" s="9"/>
      <c r="V790" s="9"/>
      <c r="W790" s="17"/>
      <c r="X790" s="9"/>
    </row>
    <row r="791" spans="2:24">
      <c r="B791" s="10"/>
      <c r="C791" s="9"/>
      <c r="D791" s="9"/>
      <c r="E791" s="9"/>
      <c r="T791" s="9"/>
      <c r="U791" s="9"/>
      <c r="V791" s="9"/>
      <c r="W791" s="17"/>
      <c r="X791" s="9"/>
    </row>
    <row r="792" spans="2:24">
      <c r="B792" s="10"/>
      <c r="C792" s="9"/>
      <c r="D792" s="9"/>
      <c r="E792" s="9"/>
      <c r="T792" s="9"/>
      <c r="U792" s="9"/>
      <c r="V792" s="9"/>
      <c r="W792" s="17"/>
      <c r="X792" s="9"/>
    </row>
    <row r="793" spans="2:24">
      <c r="B793" s="10"/>
      <c r="C793" s="9"/>
      <c r="D793" s="9"/>
      <c r="E793" s="9"/>
      <c r="T793" s="9"/>
      <c r="U793" s="9"/>
      <c r="V793" s="9"/>
      <c r="W793" s="17"/>
      <c r="X793" s="9"/>
    </row>
    <row r="794" spans="2:24">
      <c r="B794" s="10"/>
      <c r="C794" s="9"/>
      <c r="D794" s="9"/>
      <c r="E794" s="9"/>
      <c r="T794" s="9"/>
      <c r="U794" s="9"/>
      <c r="V794" s="9"/>
      <c r="W794" s="17"/>
      <c r="X794" s="9"/>
    </row>
    <row r="795" spans="2:24">
      <c r="B795" s="10"/>
      <c r="C795" s="9"/>
      <c r="D795" s="9"/>
      <c r="E795" s="9"/>
      <c r="T795" s="9"/>
      <c r="U795" s="9"/>
      <c r="V795" s="9"/>
      <c r="W795" s="17"/>
      <c r="X795" s="9"/>
    </row>
    <row r="796" spans="2:24">
      <c r="B796" s="10"/>
      <c r="C796" s="9"/>
      <c r="D796" s="9"/>
      <c r="E796" s="9"/>
      <c r="T796" s="9"/>
      <c r="U796" s="9"/>
      <c r="V796" s="9"/>
      <c r="W796" s="17"/>
      <c r="X796" s="9"/>
    </row>
    <row r="797" spans="2:24">
      <c r="B797" s="10"/>
      <c r="C797" s="9"/>
      <c r="D797" s="9"/>
      <c r="E797" s="9"/>
      <c r="T797" s="9"/>
      <c r="U797" s="9"/>
      <c r="V797" s="9"/>
      <c r="W797" s="17"/>
      <c r="X797" s="9"/>
    </row>
    <row r="798" spans="2:24">
      <c r="B798" s="10"/>
      <c r="C798" s="9"/>
      <c r="D798" s="9"/>
      <c r="E798" s="9"/>
      <c r="T798" s="9"/>
      <c r="U798" s="9"/>
      <c r="V798" s="9"/>
      <c r="W798" s="17"/>
      <c r="X798" s="9"/>
    </row>
    <row r="799" spans="2:24">
      <c r="B799" s="10"/>
      <c r="C799" s="9"/>
      <c r="D799" s="9"/>
      <c r="E799" s="9"/>
      <c r="T799" s="9"/>
      <c r="U799" s="9"/>
      <c r="V799" s="9"/>
      <c r="W799" s="17"/>
      <c r="X799" s="9"/>
    </row>
    <row r="800" spans="2:24">
      <c r="B800" s="10"/>
      <c r="C800" s="9"/>
      <c r="D800" s="9"/>
      <c r="E800" s="9"/>
      <c r="T800" s="9"/>
      <c r="U800" s="9"/>
      <c r="V800" s="9"/>
      <c r="W800" s="17"/>
      <c r="X800" s="9"/>
    </row>
    <row r="801" spans="2:24">
      <c r="B801" s="10"/>
      <c r="C801" s="9"/>
      <c r="D801" s="9"/>
      <c r="E801" s="9"/>
      <c r="T801" s="9"/>
      <c r="U801" s="9"/>
      <c r="V801" s="9"/>
      <c r="W801" s="17"/>
      <c r="X801" s="9"/>
    </row>
    <row r="802" spans="2:24">
      <c r="B802" s="10"/>
      <c r="C802" s="9"/>
      <c r="D802" s="9"/>
      <c r="E802" s="9"/>
      <c r="T802" s="9"/>
      <c r="U802" s="9"/>
      <c r="V802" s="9"/>
      <c r="W802" s="17"/>
      <c r="X802" s="9"/>
    </row>
    <row r="803" spans="2:24">
      <c r="B803" s="10"/>
      <c r="C803" s="9"/>
      <c r="D803" s="9"/>
      <c r="E803" s="9"/>
      <c r="T803" s="9"/>
      <c r="U803" s="9"/>
      <c r="V803" s="9"/>
      <c r="W803" s="17"/>
      <c r="X803" s="9"/>
    </row>
    <row r="804" spans="2:24">
      <c r="B804" s="10"/>
      <c r="C804" s="9"/>
      <c r="D804" s="9"/>
      <c r="E804" s="9"/>
      <c r="T804" s="9"/>
      <c r="U804" s="9"/>
      <c r="V804" s="9"/>
      <c r="W804" s="17"/>
      <c r="X804" s="9"/>
    </row>
    <row r="805" spans="2:24">
      <c r="B805" s="10"/>
      <c r="C805" s="9"/>
      <c r="D805" s="9"/>
      <c r="E805" s="9"/>
      <c r="T805" s="9"/>
      <c r="U805" s="9"/>
      <c r="V805" s="9"/>
      <c r="W805" s="17"/>
      <c r="X805" s="9"/>
    </row>
    <row r="806" spans="2:24">
      <c r="B806" s="10"/>
      <c r="C806" s="9"/>
      <c r="D806" s="9"/>
      <c r="E806" s="9"/>
      <c r="T806" s="9"/>
      <c r="U806" s="9"/>
      <c r="V806" s="9"/>
      <c r="W806" s="17"/>
      <c r="X806" s="9"/>
    </row>
    <row r="807" spans="2:24">
      <c r="B807" s="10"/>
      <c r="C807" s="9"/>
      <c r="D807" s="9"/>
      <c r="E807" s="9"/>
      <c r="T807" s="9"/>
      <c r="U807" s="9"/>
      <c r="V807" s="9"/>
      <c r="W807" s="17"/>
      <c r="X807" s="9"/>
    </row>
    <row r="808" spans="2:24">
      <c r="B808" s="10"/>
      <c r="C808" s="9"/>
      <c r="D808" s="9"/>
      <c r="E808" s="9"/>
      <c r="T808" s="9"/>
      <c r="U808" s="9"/>
      <c r="V808" s="9"/>
      <c r="W808" s="17"/>
      <c r="X808" s="9"/>
    </row>
    <row r="809" spans="2:24">
      <c r="B809" s="10"/>
      <c r="C809" s="9"/>
      <c r="D809" s="9"/>
      <c r="E809" s="9"/>
      <c r="T809" s="9"/>
      <c r="U809" s="9"/>
      <c r="V809" s="9"/>
      <c r="W809" s="17"/>
      <c r="X809" s="9"/>
    </row>
    <row r="810" spans="2:24">
      <c r="B810" s="10"/>
      <c r="C810" s="9"/>
      <c r="D810" s="9"/>
      <c r="E810" s="9"/>
      <c r="T810" s="9"/>
      <c r="U810" s="9"/>
      <c r="V810" s="9"/>
      <c r="W810" s="17"/>
      <c r="X810" s="9"/>
    </row>
    <row r="811" spans="2:24">
      <c r="B811" s="10"/>
      <c r="C811" s="9"/>
      <c r="D811" s="9"/>
      <c r="E811" s="9"/>
      <c r="T811" s="9"/>
      <c r="U811" s="9"/>
      <c r="V811" s="9"/>
      <c r="W811" s="17"/>
      <c r="X811" s="9"/>
    </row>
    <row r="812" spans="2:24">
      <c r="B812" s="10"/>
      <c r="C812" s="9"/>
      <c r="D812" s="9"/>
      <c r="E812" s="9"/>
      <c r="T812" s="9"/>
      <c r="U812" s="9"/>
      <c r="V812" s="9"/>
      <c r="W812" s="17"/>
      <c r="X812" s="9"/>
    </row>
    <row r="813" spans="2:24">
      <c r="B813" s="10"/>
      <c r="C813" s="9"/>
      <c r="D813" s="9"/>
      <c r="E813" s="9"/>
      <c r="T813" s="9"/>
      <c r="U813" s="9"/>
      <c r="V813" s="9"/>
      <c r="W813" s="17"/>
      <c r="X813" s="9"/>
    </row>
    <row r="814" spans="2:24">
      <c r="B814" s="10"/>
      <c r="C814" s="9"/>
      <c r="D814" s="9"/>
      <c r="E814" s="9"/>
      <c r="T814" s="9"/>
      <c r="U814" s="9"/>
      <c r="V814" s="9"/>
      <c r="W814" s="17"/>
      <c r="X814" s="9"/>
    </row>
    <row r="815" spans="2:24">
      <c r="B815" s="10"/>
      <c r="C815" s="9"/>
      <c r="D815" s="9"/>
      <c r="E815" s="9"/>
      <c r="T815" s="9"/>
      <c r="U815" s="9"/>
      <c r="V815" s="9"/>
      <c r="W815" s="17"/>
      <c r="X815" s="9"/>
    </row>
    <row r="816" spans="2:24">
      <c r="B816" s="10"/>
      <c r="C816" s="9"/>
      <c r="D816" s="9"/>
      <c r="E816" s="9"/>
      <c r="T816" s="9"/>
      <c r="U816" s="9"/>
      <c r="V816" s="9"/>
      <c r="W816" s="17"/>
      <c r="X816" s="9"/>
    </row>
    <row r="817" spans="2:24">
      <c r="B817" s="10"/>
      <c r="C817" s="9"/>
      <c r="D817" s="9"/>
      <c r="E817" s="9"/>
      <c r="T817" s="9"/>
      <c r="U817" s="9"/>
      <c r="V817" s="9"/>
      <c r="W817" s="17"/>
      <c r="X817" s="9"/>
    </row>
    <row r="818" spans="2:24">
      <c r="B818" s="10"/>
      <c r="C818" s="9"/>
      <c r="D818" s="9"/>
      <c r="E818" s="9"/>
      <c r="T818" s="9"/>
      <c r="U818" s="9"/>
      <c r="V818" s="9"/>
      <c r="W818" s="17"/>
      <c r="X818" s="9"/>
    </row>
    <row r="819" spans="2:24">
      <c r="B819" s="10"/>
      <c r="C819" s="9"/>
      <c r="D819" s="9"/>
      <c r="E819" s="9"/>
      <c r="T819" s="9"/>
      <c r="U819" s="9"/>
      <c r="V819" s="9"/>
      <c r="W819" s="17"/>
      <c r="X819" s="9"/>
    </row>
    <row r="820" spans="2:24">
      <c r="B820" s="10"/>
      <c r="C820" s="9"/>
      <c r="D820" s="9"/>
      <c r="E820" s="9"/>
      <c r="T820" s="9"/>
      <c r="U820" s="9"/>
      <c r="V820" s="9"/>
      <c r="W820" s="17"/>
      <c r="X820" s="9"/>
    </row>
    <row r="821" spans="2:24">
      <c r="B821" s="10"/>
      <c r="C821" s="9"/>
      <c r="D821" s="9"/>
      <c r="E821" s="9"/>
      <c r="T821" s="9"/>
      <c r="U821" s="9"/>
      <c r="V821" s="9"/>
      <c r="W821" s="17"/>
      <c r="X821" s="9"/>
    </row>
    <row r="822" spans="2:24">
      <c r="B822" s="10"/>
      <c r="C822" s="9"/>
      <c r="D822" s="9"/>
      <c r="E822" s="9"/>
      <c r="T822" s="9"/>
      <c r="U822" s="9"/>
      <c r="V822" s="9"/>
      <c r="W822" s="17"/>
      <c r="X822" s="9"/>
    </row>
    <row r="823" spans="2:24">
      <c r="B823" s="10"/>
      <c r="C823" s="9"/>
      <c r="D823" s="9"/>
      <c r="E823" s="9"/>
      <c r="T823" s="9"/>
      <c r="U823" s="9"/>
      <c r="V823" s="9"/>
      <c r="W823" s="17"/>
      <c r="X823" s="9"/>
    </row>
    <row r="824" spans="2:24">
      <c r="B824" s="10"/>
      <c r="C824" s="9"/>
      <c r="D824" s="9"/>
      <c r="E824" s="9"/>
      <c r="T824" s="9"/>
      <c r="U824" s="9"/>
      <c r="V824" s="9"/>
      <c r="W824" s="17"/>
      <c r="X824" s="9"/>
    </row>
    <row r="825" spans="2:24">
      <c r="B825" s="10"/>
      <c r="C825" s="9"/>
      <c r="D825" s="9"/>
      <c r="E825" s="9"/>
      <c r="T825" s="9"/>
      <c r="U825" s="9"/>
      <c r="V825" s="9"/>
      <c r="W825" s="17"/>
      <c r="X825" s="9"/>
    </row>
    <row r="826" spans="2:24">
      <c r="B826" s="10"/>
      <c r="C826" s="9"/>
      <c r="D826" s="9"/>
      <c r="E826" s="9"/>
      <c r="T826" s="9"/>
      <c r="U826" s="9"/>
      <c r="V826" s="9"/>
      <c r="W826" s="17"/>
      <c r="X826" s="9"/>
    </row>
    <row r="827" spans="2:24">
      <c r="B827" s="10"/>
      <c r="C827" s="9"/>
      <c r="D827" s="9"/>
      <c r="E827" s="9"/>
      <c r="T827" s="9"/>
      <c r="U827" s="9"/>
      <c r="V827" s="9"/>
      <c r="W827" s="17"/>
      <c r="X827" s="9"/>
    </row>
    <row r="828" spans="2:24">
      <c r="B828" s="10"/>
      <c r="C828" s="9"/>
      <c r="D828" s="9"/>
      <c r="E828" s="9"/>
      <c r="T828" s="9"/>
      <c r="U828" s="9"/>
      <c r="V828" s="9"/>
      <c r="W828" s="17"/>
      <c r="X828" s="9"/>
    </row>
    <row r="829" spans="2:24">
      <c r="B829" s="10"/>
      <c r="C829" s="9"/>
      <c r="D829" s="9"/>
      <c r="E829" s="9"/>
      <c r="T829" s="9"/>
      <c r="U829" s="9"/>
      <c r="V829" s="9"/>
      <c r="W829" s="17"/>
      <c r="X829" s="9"/>
    </row>
    <row r="830" spans="2:24">
      <c r="B830" s="10"/>
      <c r="C830" s="9"/>
      <c r="D830" s="9"/>
      <c r="E830" s="9"/>
      <c r="T830" s="9"/>
      <c r="U830" s="9"/>
      <c r="V830" s="9"/>
      <c r="W830" s="17"/>
      <c r="X830" s="9"/>
    </row>
    <row r="831" spans="2:24">
      <c r="B831" s="10"/>
      <c r="C831" s="9"/>
      <c r="D831" s="9"/>
      <c r="E831" s="9"/>
      <c r="T831" s="9"/>
      <c r="U831" s="9"/>
      <c r="V831" s="9"/>
      <c r="W831" s="17"/>
      <c r="X831" s="9"/>
    </row>
    <row r="832" spans="2:24">
      <c r="B832" s="10"/>
      <c r="C832" s="9"/>
      <c r="D832" s="9"/>
      <c r="E832" s="9"/>
      <c r="T832" s="9"/>
      <c r="U832" s="9"/>
      <c r="V832" s="9"/>
      <c r="W832" s="17"/>
      <c r="X832" s="9"/>
    </row>
    <row r="833" spans="2:24">
      <c r="B833" s="10"/>
      <c r="C833" s="9"/>
      <c r="D833" s="9"/>
      <c r="E833" s="9"/>
      <c r="T833" s="9"/>
      <c r="U833" s="9"/>
      <c r="V833" s="9"/>
      <c r="W833" s="17"/>
      <c r="X833" s="9"/>
    </row>
    <row r="834" spans="2:24">
      <c r="B834" s="10"/>
      <c r="C834" s="9"/>
      <c r="D834" s="9"/>
      <c r="E834" s="9"/>
      <c r="T834" s="9"/>
      <c r="U834" s="9"/>
      <c r="V834" s="9"/>
      <c r="W834" s="17"/>
      <c r="X834" s="9"/>
    </row>
    <row r="835" spans="2:24">
      <c r="B835" s="10"/>
      <c r="C835" s="9"/>
      <c r="D835" s="9"/>
      <c r="E835" s="9"/>
      <c r="T835" s="9"/>
      <c r="U835" s="9"/>
      <c r="V835" s="9"/>
      <c r="W835" s="17"/>
      <c r="X835" s="9"/>
    </row>
    <row r="836" spans="2:24">
      <c r="B836" s="10"/>
      <c r="C836" s="9"/>
      <c r="D836" s="9"/>
      <c r="E836" s="9"/>
      <c r="T836" s="9"/>
      <c r="U836" s="9"/>
      <c r="V836" s="9"/>
      <c r="W836" s="17"/>
      <c r="X836" s="9"/>
    </row>
    <row r="837" spans="2:24">
      <c r="B837" s="10"/>
      <c r="C837" s="9"/>
      <c r="D837" s="9"/>
      <c r="E837" s="9"/>
      <c r="T837" s="9"/>
      <c r="U837" s="9"/>
      <c r="V837" s="9"/>
      <c r="W837" s="17"/>
      <c r="X837" s="9"/>
    </row>
    <row r="838" spans="2:24">
      <c r="B838" s="10"/>
      <c r="C838" s="9"/>
      <c r="D838" s="9"/>
      <c r="E838" s="9"/>
      <c r="T838" s="9"/>
      <c r="U838" s="9"/>
      <c r="V838" s="9"/>
      <c r="W838" s="17"/>
      <c r="X838" s="9"/>
    </row>
    <row r="839" spans="2:24">
      <c r="B839" s="10"/>
      <c r="C839" s="9"/>
      <c r="D839" s="9"/>
      <c r="E839" s="9"/>
      <c r="T839" s="9"/>
      <c r="U839" s="9"/>
      <c r="V839" s="9"/>
      <c r="W839" s="17"/>
      <c r="X839" s="9"/>
    </row>
    <row r="840" spans="2:24">
      <c r="B840" s="10"/>
      <c r="C840" s="9"/>
      <c r="D840" s="9"/>
      <c r="E840" s="9"/>
      <c r="T840" s="9"/>
      <c r="U840" s="9"/>
      <c r="V840" s="9"/>
      <c r="W840" s="17"/>
      <c r="X840" s="9"/>
    </row>
    <row r="841" spans="2:24">
      <c r="B841" s="10"/>
      <c r="C841" s="9"/>
      <c r="D841" s="9"/>
      <c r="E841" s="9"/>
      <c r="T841" s="9"/>
      <c r="U841" s="9"/>
      <c r="V841" s="9"/>
      <c r="W841" s="17"/>
      <c r="X841" s="9"/>
    </row>
    <row r="842" spans="2:24">
      <c r="B842" s="10"/>
      <c r="C842" s="9"/>
      <c r="D842" s="9"/>
      <c r="E842" s="9"/>
      <c r="T842" s="9"/>
      <c r="U842" s="9"/>
      <c r="V842" s="9"/>
      <c r="W842" s="17"/>
      <c r="X842" s="9"/>
    </row>
    <row r="843" spans="2:24">
      <c r="B843" s="10"/>
      <c r="C843" s="9"/>
      <c r="D843" s="9"/>
      <c r="E843" s="9"/>
      <c r="T843" s="9"/>
      <c r="U843" s="9"/>
      <c r="V843" s="9"/>
      <c r="W843" s="17"/>
      <c r="X843" s="9"/>
    </row>
    <row r="844" spans="2:24">
      <c r="B844" s="10"/>
      <c r="C844" s="9"/>
      <c r="D844" s="9"/>
      <c r="E844" s="9"/>
      <c r="T844" s="9"/>
      <c r="U844" s="9"/>
      <c r="V844" s="9"/>
      <c r="W844" s="17"/>
      <c r="X844" s="9"/>
    </row>
    <row r="845" spans="2:24">
      <c r="B845" s="10"/>
      <c r="C845" s="9"/>
      <c r="D845" s="9"/>
      <c r="E845" s="9"/>
      <c r="T845" s="9"/>
      <c r="U845" s="9"/>
      <c r="V845" s="9"/>
      <c r="W845" s="17"/>
      <c r="X845" s="9"/>
    </row>
    <row r="846" spans="2:24">
      <c r="B846" s="10"/>
      <c r="C846" s="9"/>
      <c r="D846" s="9"/>
      <c r="E846" s="9"/>
      <c r="T846" s="9"/>
      <c r="U846" s="9"/>
      <c r="V846" s="9"/>
      <c r="W846" s="17"/>
      <c r="X846" s="9"/>
    </row>
    <row r="847" spans="2:24">
      <c r="B847" s="10"/>
      <c r="C847" s="9"/>
      <c r="D847" s="9"/>
      <c r="E847" s="9"/>
      <c r="T847" s="9"/>
      <c r="U847" s="9"/>
      <c r="V847" s="9"/>
      <c r="W847" s="17"/>
      <c r="X847" s="9"/>
    </row>
    <row r="848" spans="2:24">
      <c r="B848" s="10"/>
      <c r="C848" s="9"/>
      <c r="D848" s="9"/>
      <c r="E848" s="9"/>
      <c r="T848" s="9"/>
      <c r="U848" s="9"/>
      <c r="V848" s="9"/>
      <c r="W848" s="17"/>
      <c r="X848" s="9"/>
    </row>
    <row r="849" spans="2:24">
      <c r="B849" s="10"/>
      <c r="C849" s="9"/>
      <c r="D849" s="9"/>
      <c r="E849" s="9"/>
      <c r="T849" s="9"/>
      <c r="U849" s="9"/>
      <c r="V849" s="9"/>
      <c r="W849" s="17"/>
      <c r="X849" s="9"/>
    </row>
    <row r="850" spans="2:24">
      <c r="B850" s="10"/>
      <c r="C850" s="9"/>
      <c r="D850" s="9"/>
      <c r="E850" s="9"/>
      <c r="T850" s="9"/>
      <c r="U850" s="9"/>
      <c r="V850" s="9"/>
      <c r="W850" s="17"/>
      <c r="X850" s="9"/>
    </row>
    <row r="851" spans="2:24">
      <c r="B851" s="10"/>
      <c r="C851" s="9"/>
      <c r="D851" s="9"/>
      <c r="E851" s="9"/>
      <c r="T851" s="9"/>
      <c r="U851" s="9"/>
      <c r="V851" s="9"/>
      <c r="W851" s="17"/>
      <c r="X851" s="9"/>
    </row>
    <row r="852" spans="2:24">
      <c r="B852" s="10"/>
      <c r="C852" s="9"/>
      <c r="D852" s="9"/>
      <c r="E852" s="9"/>
      <c r="T852" s="9"/>
      <c r="U852" s="9"/>
      <c r="V852" s="9"/>
      <c r="W852" s="17"/>
      <c r="X852" s="9"/>
    </row>
    <row r="853" spans="2:24">
      <c r="B853" s="10"/>
      <c r="C853" s="9"/>
      <c r="D853" s="9"/>
      <c r="E853" s="9"/>
      <c r="T853" s="9"/>
      <c r="U853" s="9"/>
      <c r="V853" s="9"/>
      <c r="W853" s="17"/>
      <c r="X853" s="9"/>
    </row>
    <row r="854" spans="2:24">
      <c r="B854" s="10"/>
      <c r="C854" s="9"/>
      <c r="D854" s="9"/>
      <c r="E854" s="9"/>
      <c r="T854" s="9"/>
      <c r="U854" s="9"/>
      <c r="V854" s="9"/>
      <c r="W854" s="17"/>
      <c r="X854" s="9"/>
    </row>
    <row r="855" spans="2:24">
      <c r="B855" s="10"/>
      <c r="C855" s="9"/>
      <c r="D855" s="9"/>
      <c r="E855" s="9"/>
      <c r="T855" s="9"/>
      <c r="U855" s="9"/>
      <c r="V855" s="9"/>
      <c r="W855" s="17"/>
      <c r="X855" s="9"/>
    </row>
    <row r="856" spans="2:24">
      <c r="B856" s="10"/>
      <c r="C856" s="9"/>
      <c r="D856" s="9"/>
      <c r="E856" s="9"/>
      <c r="T856" s="9"/>
      <c r="U856" s="9"/>
      <c r="V856" s="9"/>
      <c r="W856" s="17"/>
      <c r="X856" s="9"/>
    </row>
    <row r="857" spans="2:24">
      <c r="B857" s="10"/>
      <c r="C857" s="9"/>
      <c r="D857" s="9"/>
      <c r="E857" s="9"/>
      <c r="T857" s="9"/>
      <c r="U857" s="9"/>
      <c r="V857" s="9"/>
      <c r="W857" s="17"/>
      <c r="X857" s="9"/>
    </row>
    <row r="858" spans="2:24">
      <c r="B858" s="10"/>
      <c r="C858" s="9"/>
      <c r="D858" s="9"/>
      <c r="E858" s="9"/>
      <c r="T858" s="9"/>
      <c r="U858" s="9"/>
      <c r="V858" s="9"/>
      <c r="W858" s="17"/>
      <c r="X858" s="9"/>
    </row>
    <row r="859" spans="2:24">
      <c r="B859" s="10"/>
      <c r="C859" s="9"/>
      <c r="D859" s="9"/>
      <c r="E859" s="9"/>
      <c r="T859" s="9"/>
      <c r="U859" s="9"/>
      <c r="V859" s="9"/>
      <c r="W859" s="17"/>
      <c r="X859" s="9"/>
    </row>
    <row r="860" spans="2:24">
      <c r="B860" s="10"/>
      <c r="C860" s="9"/>
      <c r="D860" s="9"/>
      <c r="E860" s="9"/>
      <c r="T860" s="9"/>
      <c r="U860" s="9"/>
      <c r="V860" s="9"/>
      <c r="W860" s="17"/>
      <c r="X860" s="9"/>
    </row>
    <row r="861" spans="2:24">
      <c r="B861" s="10"/>
      <c r="C861" s="9"/>
      <c r="D861" s="9"/>
      <c r="E861" s="9"/>
      <c r="T861" s="9"/>
      <c r="U861" s="9"/>
      <c r="V861" s="9"/>
      <c r="W861" s="17"/>
      <c r="X861" s="9"/>
    </row>
    <row r="862" spans="2:24">
      <c r="B862" s="10"/>
      <c r="C862" s="9"/>
      <c r="D862" s="9"/>
      <c r="E862" s="9"/>
      <c r="T862" s="9"/>
      <c r="U862" s="9"/>
      <c r="V862" s="9"/>
      <c r="W862" s="17"/>
      <c r="X862" s="9"/>
    </row>
    <row r="863" spans="2:24">
      <c r="B863" s="10"/>
      <c r="C863" s="9"/>
      <c r="D863" s="9"/>
      <c r="E863" s="9"/>
      <c r="T863" s="9"/>
      <c r="U863" s="9"/>
      <c r="V863" s="9"/>
      <c r="W863" s="17"/>
      <c r="X863" s="9"/>
    </row>
    <row r="864" spans="2:24">
      <c r="B864" s="10"/>
      <c r="C864" s="9"/>
      <c r="D864" s="9"/>
      <c r="E864" s="9"/>
      <c r="T864" s="9"/>
      <c r="U864" s="9"/>
      <c r="V864" s="9"/>
      <c r="W864" s="17"/>
      <c r="X864" s="9"/>
    </row>
    <row r="865" spans="2:24">
      <c r="B865" s="10"/>
      <c r="C865" s="9"/>
      <c r="D865" s="9"/>
      <c r="E865" s="9"/>
      <c r="T865" s="9"/>
      <c r="U865" s="9"/>
      <c r="V865" s="9"/>
      <c r="W865" s="17"/>
      <c r="X865" s="9"/>
    </row>
    <row r="866" spans="2:24">
      <c r="B866" s="10"/>
      <c r="C866" s="9"/>
      <c r="D866" s="9"/>
      <c r="E866" s="9"/>
      <c r="T866" s="9"/>
      <c r="U866" s="9"/>
      <c r="V866" s="9"/>
      <c r="W866" s="17"/>
      <c r="X866" s="9"/>
    </row>
    <row r="867" spans="2:24">
      <c r="B867" s="10"/>
      <c r="C867" s="9"/>
      <c r="D867" s="9"/>
      <c r="E867" s="9"/>
      <c r="T867" s="9"/>
      <c r="U867" s="9"/>
      <c r="V867" s="9"/>
      <c r="W867" s="17"/>
      <c r="X867" s="9"/>
    </row>
    <row r="868" spans="2:24">
      <c r="B868" s="10"/>
      <c r="C868" s="9"/>
      <c r="D868" s="9"/>
      <c r="E868" s="9"/>
      <c r="T868" s="9"/>
      <c r="U868" s="9"/>
      <c r="V868" s="9"/>
      <c r="W868" s="17"/>
      <c r="X868" s="9"/>
    </row>
    <row r="869" spans="2:24">
      <c r="B869" s="10"/>
      <c r="C869" s="9"/>
      <c r="D869" s="9"/>
      <c r="E869" s="9"/>
      <c r="T869" s="9"/>
      <c r="U869" s="9"/>
      <c r="V869" s="9"/>
      <c r="W869" s="17"/>
      <c r="X869" s="9"/>
    </row>
    <row r="870" spans="2:24">
      <c r="B870" s="10"/>
      <c r="C870" s="9"/>
      <c r="D870" s="9"/>
      <c r="E870" s="9"/>
      <c r="T870" s="9"/>
      <c r="U870" s="9"/>
      <c r="V870" s="9"/>
      <c r="W870" s="17"/>
      <c r="X870" s="9"/>
    </row>
    <row r="871" spans="2:24">
      <c r="B871" s="10"/>
      <c r="C871" s="9"/>
      <c r="D871" s="9"/>
      <c r="E871" s="9"/>
      <c r="T871" s="9"/>
      <c r="U871" s="9"/>
      <c r="V871" s="9"/>
      <c r="W871" s="17"/>
      <c r="X871" s="9"/>
    </row>
    <row r="872" spans="2:24">
      <c r="B872" s="10"/>
      <c r="C872" s="9"/>
      <c r="D872" s="9"/>
      <c r="E872" s="9"/>
      <c r="T872" s="9"/>
      <c r="U872" s="9"/>
      <c r="V872" s="9"/>
      <c r="W872" s="17"/>
      <c r="X872" s="9"/>
    </row>
    <row r="873" spans="2:24">
      <c r="B873" s="10"/>
      <c r="C873" s="9"/>
      <c r="D873" s="9"/>
      <c r="E873" s="9"/>
      <c r="T873" s="9"/>
      <c r="U873" s="9"/>
      <c r="V873" s="9"/>
      <c r="W873" s="17"/>
      <c r="X873" s="9"/>
    </row>
    <row r="874" spans="2:24">
      <c r="B874" s="10"/>
      <c r="C874" s="9"/>
      <c r="D874" s="9"/>
      <c r="E874" s="9"/>
      <c r="T874" s="9"/>
      <c r="U874" s="9"/>
      <c r="V874" s="9"/>
      <c r="W874" s="17"/>
      <c r="X874" s="9"/>
    </row>
    <row r="875" spans="2:24">
      <c r="B875" s="10"/>
      <c r="C875" s="9"/>
      <c r="D875" s="9"/>
      <c r="E875" s="9"/>
      <c r="T875" s="9"/>
      <c r="U875" s="9"/>
      <c r="V875" s="9"/>
      <c r="W875" s="17"/>
      <c r="X875" s="9"/>
    </row>
    <row r="876" spans="2:24">
      <c r="B876" s="10"/>
      <c r="C876" s="9"/>
      <c r="D876" s="9"/>
      <c r="E876" s="9"/>
      <c r="T876" s="9"/>
      <c r="U876" s="9"/>
      <c r="V876" s="9"/>
      <c r="W876" s="17"/>
      <c r="X876" s="9"/>
    </row>
    <row r="877" spans="2:24">
      <c r="B877" s="10"/>
      <c r="C877" s="9"/>
      <c r="D877" s="9"/>
      <c r="E877" s="9"/>
      <c r="T877" s="9"/>
      <c r="U877" s="9"/>
      <c r="V877" s="9"/>
      <c r="W877" s="17"/>
      <c r="X877" s="9"/>
    </row>
    <row r="878" spans="2:24">
      <c r="B878" s="10"/>
      <c r="C878" s="9"/>
      <c r="D878" s="9"/>
      <c r="E878" s="9"/>
      <c r="T878" s="9"/>
      <c r="U878" s="9"/>
      <c r="V878" s="9"/>
      <c r="W878" s="17"/>
      <c r="X878" s="9"/>
    </row>
    <row r="879" spans="2:24">
      <c r="B879" s="10"/>
      <c r="C879" s="9"/>
      <c r="D879" s="9"/>
      <c r="E879" s="9"/>
      <c r="T879" s="9"/>
      <c r="U879" s="9"/>
      <c r="V879" s="9"/>
      <c r="W879" s="17"/>
      <c r="X879" s="9"/>
    </row>
    <row r="880" spans="2:24">
      <c r="B880" s="10"/>
      <c r="C880" s="9"/>
      <c r="D880" s="9"/>
      <c r="E880" s="9"/>
      <c r="T880" s="9"/>
      <c r="U880" s="9"/>
      <c r="V880" s="9"/>
      <c r="W880" s="17"/>
      <c r="X880" s="9"/>
    </row>
    <row r="881" spans="2:24">
      <c r="B881" s="10"/>
      <c r="C881" s="9"/>
      <c r="D881" s="9"/>
      <c r="E881" s="9"/>
      <c r="T881" s="9"/>
      <c r="U881" s="9"/>
      <c r="V881" s="9"/>
      <c r="W881" s="17"/>
      <c r="X881" s="9"/>
    </row>
    <row r="882" spans="2:24">
      <c r="B882" s="10"/>
      <c r="C882" s="9"/>
      <c r="D882" s="9"/>
      <c r="E882" s="9"/>
      <c r="T882" s="9"/>
      <c r="U882" s="9"/>
      <c r="V882" s="9"/>
      <c r="W882" s="17"/>
      <c r="X882" s="9"/>
    </row>
    <row r="883" spans="2:24">
      <c r="B883" s="10"/>
      <c r="C883" s="9"/>
      <c r="D883" s="9"/>
      <c r="E883" s="9"/>
      <c r="T883" s="9"/>
      <c r="U883" s="9"/>
      <c r="V883" s="9"/>
      <c r="W883" s="17"/>
      <c r="X883" s="9"/>
    </row>
    <row r="884" spans="2:24">
      <c r="B884" s="10"/>
      <c r="C884" s="9"/>
      <c r="D884" s="9"/>
      <c r="E884" s="9"/>
      <c r="T884" s="9"/>
      <c r="U884" s="9"/>
      <c r="V884" s="9"/>
      <c r="W884" s="17"/>
      <c r="X884" s="9"/>
    </row>
    <row r="885" spans="2:24">
      <c r="B885" s="10"/>
      <c r="C885" s="9"/>
      <c r="D885" s="9"/>
      <c r="E885" s="9"/>
      <c r="T885" s="9"/>
      <c r="U885" s="9"/>
      <c r="V885" s="9"/>
      <c r="W885" s="17"/>
      <c r="X885" s="9"/>
    </row>
    <row r="886" spans="2:24">
      <c r="B886" s="10"/>
      <c r="C886" s="9"/>
      <c r="D886" s="9"/>
      <c r="E886" s="9"/>
      <c r="T886" s="9"/>
      <c r="U886" s="9"/>
      <c r="V886" s="9"/>
      <c r="W886" s="17"/>
      <c r="X886" s="9"/>
    </row>
    <row r="887" spans="2:24">
      <c r="B887" s="10"/>
      <c r="C887" s="9"/>
      <c r="D887" s="9"/>
      <c r="E887" s="9"/>
      <c r="T887" s="9"/>
      <c r="U887" s="9"/>
      <c r="V887" s="9"/>
      <c r="W887" s="17"/>
      <c r="X887" s="9"/>
    </row>
    <row r="888" spans="2:24">
      <c r="B888" s="10"/>
      <c r="C888" s="9"/>
      <c r="D888" s="9"/>
      <c r="E888" s="9"/>
      <c r="T888" s="9"/>
      <c r="U888" s="9"/>
      <c r="V888" s="9"/>
      <c r="W888" s="17"/>
      <c r="X888" s="9"/>
    </row>
    <row r="889" spans="2:24">
      <c r="B889" s="10"/>
      <c r="C889" s="9"/>
      <c r="D889" s="9"/>
      <c r="E889" s="9"/>
      <c r="T889" s="9"/>
      <c r="U889" s="9"/>
      <c r="V889" s="9"/>
      <c r="W889" s="17"/>
      <c r="X889" s="9"/>
    </row>
    <row r="890" spans="2:24">
      <c r="B890" s="10"/>
      <c r="C890" s="9"/>
      <c r="D890" s="9"/>
      <c r="E890" s="9"/>
      <c r="T890" s="9"/>
      <c r="U890" s="9"/>
      <c r="V890" s="9"/>
      <c r="W890" s="17"/>
      <c r="X890" s="9"/>
    </row>
    <row r="891" spans="2:24">
      <c r="B891" s="10"/>
      <c r="C891" s="9"/>
      <c r="D891" s="9"/>
      <c r="E891" s="9"/>
      <c r="T891" s="9"/>
      <c r="U891" s="9"/>
      <c r="V891" s="9"/>
      <c r="W891" s="17"/>
      <c r="X891" s="9"/>
    </row>
    <row r="892" spans="2:24">
      <c r="B892" s="10"/>
      <c r="C892" s="9"/>
      <c r="D892" s="9"/>
      <c r="E892" s="9"/>
      <c r="T892" s="9"/>
      <c r="U892" s="9"/>
      <c r="V892" s="9"/>
      <c r="W892" s="17"/>
      <c r="X892" s="9"/>
    </row>
    <row r="893" spans="2:24">
      <c r="B893" s="10"/>
      <c r="C893" s="9"/>
      <c r="D893" s="9"/>
      <c r="E893" s="9"/>
      <c r="T893" s="9"/>
      <c r="U893" s="9"/>
      <c r="V893" s="9"/>
      <c r="W893" s="17"/>
      <c r="X893" s="9"/>
    </row>
    <row r="894" spans="2:24">
      <c r="B894" s="10"/>
      <c r="C894" s="9"/>
      <c r="D894" s="9"/>
      <c r="E894" s="9"/>
      <c r="T894" s="9"/>
      <c r="U894" s="9"/>
      <c r="V894" s="9"/>
      <c r="W894" s="17"/>
      <c r="X894" s="9"/>
    </row>
    <row r="895" spans="2:24">
      <c r="B895" s="10"/>
      <c r="C895" s="9"/>
      <c r="D895" s="9"/>
      <c r="E895" s="9"/>
      <c r="T895" s="9"/>
      <c r="U895" s="9"/>
      <c r="V895" s="9"/>
      <c r="W895" s="17"/>
      <c r="X895" s="9"/>
    </row>
    <row r="896" spans="2:24">
      <c r="B896" s="10"/>
      <c r="C896" s="9"/>
      <c r="D896" s="9"/>
      <c r="E896" s="9"/>
      <c r="T896" s="9"/>
      <c r="U896" s="9"/>
      <c r="V896" s="9"/>
      <c r="W896" s="17"/>
      <c r="X896" s="9"/>
    </row>
    <row r="897" spans="2:24">
      <c r="B897" s="10"/>
      <c r="C897" s="9"/>
      <c r="D897" s="9"/>
      <c r="E897" s="9"/>
      <c r="T897" s="9"/>
      <c r="U897" s="9"/>
      <c r="V897" s="9"/>
      <c r="W897" s="17"/>
      <c r="X897" s="9"/>
    </row>
    <row r="898" spans="2:24">
      <c r="B898" s="10"/>
      <c r="C898" s="9"/>
      <c r="D898" s="9"/>
      <c r="E898" s="9"/>
      <c r="T898" s="9"/>
      <c r="U898" s="9"/>
      <c r="V898" s="9"/>
      <c r="W898" s="17"/>
      <c r="X898" s="9"/>
    </row>
    <row r="899" spans="2:24">
      <c r="B899" s="10"/>
      <c r="C899" s="9"/>
      <c r="D899" s="9"/>
      <c r="E899" s="9"/>
      <c r="T899" s="9"/>
      <c r="U899" s="9"/>
      <c r="V899" s="9"/>
      <c r="W899" s="17"/>
      <c r="X899" s="9"/>
    </row>
    <row r="900" spans="2:24">
      <c r="B900" s="10"/>
      <c r="C900" s="9"/>
      <c r="D900" s="9"/>
      <c r="E900" s="9"/>
      <c r="T900" s="9"/>
      <c r="U900" s="9"/>
      <c r="V900" s="9"/>
      <c r="W900" s="17"/>
      <c r="X900" s="9"/>
    </row>
    <row r="901" spans="2:24">
      <c r="B901" s="10"/>
      <c r="C901" s="9"/>
      <c r="D901" s="9"/>
      <c r="E901" s="9"/>
      <c r="T901" s="9"/>
      <c r="U901" s="9"/>
      <c r="V901" s="9"/>
      <c r="W901" s="17"/>
      <c r="X901" s="9"/>
    </row>
    <row r="902" spans="2:24">
      <c r="B902" s="10"/>
      <c r="C902" s="9"/>
      <c r="D902" s="9"/>
      <c r="E902" s="9"/>
      <c r="T902" s="9"/>
      <c r="U902" s="9"/>
      <c r="V902" s="9"/>
      <c r="W902" s="17"/>
      <c r="X902" s="9"/>
    </row>
    <row r="903" spans="2:24">
      <c r="B903" s="10"/>
      <c r="C903" s="9"/>
      <c r="D903" s="9"/>
      <c r="E903" s="9"/>
      <c r="T903" s="9"/>
      <c r="U903" s="9"/>
      <c r="V903" s="9"/>
      <c r="W903" s="17"/>
      <c r="X903" s="9"/>
    </row>
    <row r="904" spans="2:24">
      <c r="B904" s="10"/>
      <c r="C904" s="9"/>
      <c r="D904" s="9"/>
      <c r="E904" s="9"/>
      <c r="T904" s="9"/>
      <c r="U904" s="9"/>
      <c r="V904" s="9"/>
      <c r="W904" s="17"/>
      <c r="X904" s="9"/>
    </row>
    <row r="905" spans="2:24">
      <c r="B905" s="10"/>
      <c r="C905" s="9"/>
      <c r="D905" s="9"/>
      <c r="E905" s="9"/>
      <c r="T905" s="9"/>
      <c r="U905" s="9"/>
      <c r="V905" s="9"/>
      <c r="W905" s="17"/>
      <c r="X905" s="9"/>
    </row>
    <row r="906" spans="2:24">
      <c r="B906" s="10"/>
      <c r="C906" s="9"/>
      <c r="D906" s="9"/>
      <c r="E906" s="9"/>
      <c r="T906" s="9"/>
      <c r="U906" s="9"/>
      <c r="V906" s="9"/>
      <c r="W906" s="17"/>
      <c r="X906" s="9"/>
    </row>
    <row r="907" spans="2:24">
      <c r="B907" s="10"/>
      <c r="C907" s="9"/>
      <c r="D907" s="9"/>
      <c r="E907" s="9"/>
      <c r="T907" s="9"/>
      <c r="U907" s="9"/>
      <c r="V907" s="9"/>
      <c r="W907" s="17"/>
      <c r="X907" s="9"/>
    </row>
    <row r="908" spans="2:24">
      <c r="B908" s="10"/>
      <c r="C908" s="9"/>
      <c r="D908" s="9"/>
      <c r="E908" s="9"/>
      <c r="T908" s="9"/>
      <c r="U908" s="9"/>
      <c r="V908" s="9"/>
      <c r="W908" s="17"/>
      <c r="X908" s="9"/>
    </row>
    <row r="909" spans="2:24">
      <c r="B909" s="10"/>
      <c r="C909" s="9"/>
      <c r="D909" s="9"/>
      <c r="E909" s="9"/>
      <c r="T909" s="9"/>
      <c r="U909" s="9"/>
      <c r="V909" s="9"/>
      <c r="W909" s="17"/>
      <c r="X909" s="9"/>
    </row>
    <row r="910" spans="2:24">
      <c r="B910" s="10"/>
      <c r="C910" s="9"/>
      <c r="D910" s="9"/>
      <c r="E910" s="9"/>
      <c r="T910" s="9"/>
      <c r="U910" s="9"/>
      <c r="V910" s="9"/>
      <c r="W910" s="17"/>
      <c r="X910" s="9"/>
    </row>
    <row r="911" spans="2:24">
      <c r="B911" s="10"/>
      <c r="C911" s="9"/>
      <c r="D911" s="9"/>
      <c r="E911" s="9"/>
      <c r="T911" s="9"/>
      <c r="U911" s="9"/>
      <c r="V911" s="9"/>
      <c r="W911" s="17"/>
      <c r="X911" s="9"/>
    </row>
    <row r="912" spans="2:24">
      <c r="B912" s="10"/>
      <c r="C912" s="9"/>
      <c r="D912" s="9"/>
      <c r="E912" s="9"/>
      <c r="T912" s="9"/>
      <c r="U912" s="9"/>
      <c r="V912" s="9"/>
      <c r="W912" s="17"/>
      <c r="X912" s="9"/>
    </row>
    <row r="913" spans="2:24">
      <c r="B913" s="10"/>
      <c r="C913" s="9"/>
      <c r="D913" s="9"/>
      <c r="E913" s="9"/>
      <c r="T913" s="9"/>
      <c r="U913" s="9"/>
      <c r="V913" s="9"/>
      <c r="W913" s="17"/>
      <c r="X913" s="9"/>
    </row>
    <row r="914" spans="2:24">
      <c r="B914" s="10"/>
      <c r="C914" s="9"/>
      <c r="D914" s="9"/>
      <c r="E914" s="9"/>
      <c r="T914" s="9"/>
      <c r="U914" s="9"/>
      <c r="V914" s="9"/>
      <c r="W914" s="17"/>
      <c r="X914" s="9"/>
    </row>
    <row r="915" spans="2:24">
      <c r="B915" s="10"/>
      <c r="C915" s="9"/>
      <c r="D915" s="9"/>
      <c r="E915" s="9"/>
      <c r="T915" s="9"/>
      <c r="U915" s="9"/>
      <c r="V915" s="9"/>
      <c r="W915" s="17"/>
      <c r="X915" s="9"/>
    </row>
    <row r="916" spans="2:24">
      <c r="B916" s="10"/>
      <c r="C916" s="9"/>
      <c r="D916" s="9"/>
      <c r="E916" s="9"/>
      <c r="T916" s="9"/>
      <c r="U916" s="9"/>
      <c r="V916" s="9"/>
      <c r="W916" s="17"/>
      <c r="X916" s="9"/>
    </row>
    <row r="917" spans="2:24">
      <c r="B917" s="10"/>
      <c r="C917" s="9"/>
      <c r="D917" s="9"/>
      <c r="E917" s="9"/>
      <c r="T917" s="9"/>
      <c r="U917" s="9"/>
      <c r="V917" s="9"/>
      <c r="W917" s="17"/>
      <c r="X917" s="9"/>
    </row>
    <row r="918" spans="2:24">
      <c r="B918" s="10"/>
      <c r="C918" s="9"/>
      <c r="D918" s="9"/>
      <c r="E918" s="9"/>
      <c r="T918" s="9"/>
      <c r="U918" s="9"/>
      <c r="V918" s="9"/>
      <c r="W918" s="17"/>
      <c r="X918" s="9"/>
    </row>
    <row r="919" spans="2:24">
      <c r="B919" s="10"/>
      <c r="C919" s="9"/>
      <c r="D919" s="9"/>
      <c r="E919" s="9"/>
      <c r="T919" s="9"/>
      <c r="U919" s="9"/>
      <c r="V919" s="9"/>
      <c r="W919" s="17"/>
      <c r="X919" s="9"/>
    </row>
    <row r="920" spans="2:24">
      <c r="B920" s="10"/>
      <c r="C920" s="9"/>
      <c r="D920" s="9"/>
      <c r="E920" s="9"/>
      <c r="T920" s="9"/>
      <c r="U920" s="9"/>
      <c r="V920" s="9"/>
      <c r="W920" s="17"/>
      <c r="X920" s="9"/>
    </row>
    <row r="921" spans="2:24">
      <c r="B921" s="10"/>
      <c r="C921" s="9"/>
      <c r="D921" s="9"/>
      <c r="E921" s="9"/>
      <c r="T921" s="9"/>
      <c r="U921" s="9"/>
      <c r="V921" s="9"/>
      <c r="W921" s="17"/>
      <c r="X921" s="9"/>
    </row>
    <row r="922" spans="2:24">
      <c r="B922" s="10"/>
      <c r="C922" s="9"/>
      <c r="D922" s="9"/>
      <c r="E922" s="9"/>
      <c r="T922" s="9"/>
      <c r="U922" s="9"/>
      <c r="V922" s="9"/>
      <c r="W922" s="17"/>
      <c r="X922" s="9"/>
    </row>
    <row r="923" spans="2:24">
      <c r="B923" s="10"/>
      <c r="C923" s="9"/>
      <c r="D923" s="9"/>
      <c r="E923" s="9"/>
      <c r="T923" s="9"/>
      <c r="U923" s="9"/>
      <c r="V923" s="9"/>
      <c r="W923" s="17"/>
      <c r="X923" s="9"/>
    </row>
    <row r="924" spans="2:24">
      <c r="B924" s="10"/>
      <c r="C924" s="9"/>
      <c r="D924" s="9"/>
      <c r="E924" s="9"/>
      <c r="T924" s="9"/>
      <c r="U924" s="9"/>
      <c r="V924" s="9"/>
      <c r="W924" s="17"/>
      <c r="X924" s="9"/>
    </row>
    <row r="925" spans="2:24">
      <c r="B925" s="10"/>
      <c r="C925" s="9"/>
      <c r="D925" s="9"/>
      <c r="E925" s="9"/>
      <c r="T925" s="9"/>
      <c r="U925" s="9"/>
      <c r="V925" s="9"/>
      <c r="W925" s="17"/>
      <c r="X925" s="9"/>
    </row>
    <row r="926" spans="2:24">
      <c r="B926" s="10"/>
      <c r="C926" s="9"/>
      <c r="D926" s="9"/>
      <c r="E926" s="9"/>
      <c r="T926" s="9"/>
      <c r="U926" s="9"/>
      <c r="V926" s="9"/>
      <c r="W926" s="17"/>
      <c r="X926" s="9"/>
    </row>
    <row r="927" spans="2:24">
      <c r="B927" s="10"/>
      <c r="C927" s="9"/>
      <c r="D927" s="9"/>
      <c r="E927" s="9"/>
      <c r="T927" s="9"/>
      <c r="U927" s="9"/>
      <c r="V927" s="9"/>
      <c r="W927" s="17"/>
      <c r="X927" s="9"/>
    </row>
    <row r="928" spans="2:24">
      <c r="B928" s="10"/>
      <c r="C928" s="9"/>
      <c r="D928" s="9"/>
      <c r="E928" s="9"/>
      <c r="T928" s="9"/>
      <c r="U928" s="9"/>
      <c r="V928" s="9"/>
      <c r="W928" s="17"/>
      <c r="X928" s="9"/>
    </row>
    <row r="929" spans="2:24">
      <c r="B929" s="10"/>
      <c r="C929" s="9"/>
      <c r="D929" s="9"/>
      <c r="E929" s="9"/>
      <c r="T929" s="9"/>
      <c r="U929" s="9"/>
      <c r="V929" s="9"/>
      <c r="W929" s="17"/>
      <c r="X929" s="9"/>
    </row>
    <row r="930" spans="2:24">
      <c r="B930" s="10"/>
      <c r="C930" s="9"/>
      <c r="D930" s="9"/>
      <c r="E930" s="9"/>
      <c r="T930" s="9"/>
      <c r="U930" s="9"/>
      <c r="V930" s="9"/>
      <c r="W930" s="17"/>
      <c r="X930" s="9"/>
    </row>
    <row r="931" spans="2:24">
      <c r="B931" s="10"/>
      <c r="C931" s="9"/>
      <c r="D931" s="9"/>
      <c r="E931" s="9"/>
      <c r="T931" s="9"/>
      <c r="U931" s="9"/>
      <c r="V931" s="9"/>
      <c r="W931" s="17"/>
      <c r="X931" s="9"/>
    </row>
    <row r="932" spans="2:24">
      <c r="B932" s="10"/>
      <c r="C932" s="9"/>
      <c r="D932" s="9"/>
      <c r="E932" s="9"/>
      <c r="T932" s="9"/>
      <c r="U932" s="9"/>
      <c r="V932" s="9"/>
      <c r="W932" s="17"/>
      <c r="X932" s="9"/>
    </row>
    <row r="933" spans="2:24">
      <c r="B933" s="10"/>
      <c r="C933" s="9"/>
      <c r="D933" s="9"/>
      <c r="E933" s="9"/>
      <c r="T933" s="9"/>
      <c r="U933" s="9"/>
      <c r="V933" s="9"/>
      <c r="W933" s="17"/>
      <c r="X933" s="9"/>
    </row>
    <row r="934" spans="2:24">
      <c r="B934" s="10"/>
      <c r="C934" s="9"/>
      <c r="D934" s="9"/>
      <c r="E934" s="9"/>
      <c r="T934" s="9"/>
      <c r="U934" s="9"/>
      <c r="V934" s="9"/>
      <c r="W934" s="17"/>
      <c r="X934" s="9"/>
    </row>
    <row r="935" spans="2:24">
      <c r="B935" s="10"/>
      <c r="C935" s="9"/>
      <c r="D935" s="9"/>
      <c r="E935" s="9"/>
      <c r="T935" s="9"/>
      <c r="U935" s="9"/>
      <c r="V935" s="9"/>
      <c r="W935" s="17"/>
      <c r="X935" s="9"/>
    </row>
    <row r="936" spans="2:24">
      <c r="B936" s="10"/>
      <c r="C936" s="9"/>
      <c r="D936" s="9"/>
      <c r="E936" s="9"/>
      <c r="T936" s="9"/>
      <c r="U936" s="9"/>
      <c r="V936" s="9"/>
      <c r="W936" s="17"/>
      <c r="X936" s="9"/>
    </row>
    <row r="937" spans="2:24">
      <c r="B937" s="10"/>
      <c r="C937" s="9"/>
      <c r="D937" s="9"/>
      <c r="E937" s="9"/>
      <c r="T937" s="9"/>
      <c r="U937" s="9"/>
      <c r="V937" s="9"/>
      <c r="W937" s="17"/>
      <c r="X937" s="9"/>
    </row>
    <row r="938" spans="2:24">
      <c r="B938" s="10"/>
      <c r="C938" s="9"/>
      <c r="D938" s="9"/>
      <c r="E938" s="9"/>
      <c r="T938" s="9"/>
      <c r="U938" s="9"/>
      <c r="V938" s="9"/>
      <c r="W938" s="17"/>
      <c r="X938" s="9"/>
    </row>
    <row r="939" spans="2:24">
      <c r="B939" s="10"/>
      <c r="C939" s="9"/>
      <c r="D939" s="9"/>
      <c r="E939" s="9"/>
      <c r="T939" s="9"/>
      <c r="U939" s="9"/>
      <c r="V939" s="9"/>
      <c r="W939" s="17"/>
      <c r="X939" s="9"/>
    </row>
    <row r="940" spans="2:24">
      <c r="B940" s="10"/>
      <c r="C940" s="9"/>
      <c r="D940" s="9"/>
      <c r="E940" s="9"/>
      <c r="T940" s="9"/>
      <c r="U940" s="9"/>
      <c r="V940" s="9"/>
      <c r="W940" s="17"/>
      <c r="X940" s="9"/>
    </row>
    <row r="941" spans="2:24">
      <c r="B941" s="10"/>
      <c r="C941" s="9"/>
      <c r="D941" s="9"/>
      <c r="E941" s="9"/>
      <c r="T941" s="9"/>
      <c r="U941" s="9"/>
      <c r="V941" s="9"/>
      <c r="W941" s="17"/>
      <c r="X941" s="9"/>
    </row>
    <row r="942" spans="2:24">
      <c r="B942" s="10"/>
      <c r="C942" s="9"/>
      <c r="D942" s="9"/>
      <c r="E942" s="9"/>
      <c r="T942" s="9"/>
      <c r="U942" s="9"/>
      <c r="V942" s="9"/>
      <c r="W942" s="17"/>
      <c r="X942" s="9"/>
    </row>
    <row r="943" spans="2:24">
      <c r="B943" s="10"/>
      <c r="C943" s="9"/>
      <c r="D943" s="9"/>
      <c r="E943" s="9"/>
      <c r="T943" s="9"/>
      <c r="U943" s="9"/>
      <c r="V943" s="9"/>
      <c r="W943" s="17"/>
      <c r="X943" s="9"/>
    </row>
    <row r="944" spans="2:24">
      <c r="B944" s="10"/>
      <c r="C944" s="9"/>
      <c r="D944" s="9"/>
      <c r="E944" s="9"/>
      <c r="T944" s="9"/>
      <c r="U944" s="9"/>
      <c r="V944" s="9"/>
      <c r="W944" s="17"/>
      <c r="X944" s="9"/>
    </row>
    <row r="945" spans="2:24">
      <c r="B945" s="10"/>
      <c r="C945" s="9"/>
      <c r="D945" s="9"/>
      <c r="E945" s="9"/>
      <c r="T945" s="9"/>
      <c r="U945" s="9"/>
      <c r="V945" s="9"/>
      <c r="W945" s="17"/>
      <c r="X945" s="9"/>
    </row>
    <row r="946" spans="2:24">
      <c r="B946" s="10"/>
      <c r="C946" s="9"/>
      <c r="D946" s="9"/>
      <c r="E946" s="9"/>
      <c r="T946" s="9"/>
      <c r="U946" s="9"/>
      <c r="V946" s="9"/>
      <c r="W946" s="17"/>
      <c r="X946" s="9"/>
    </row>
    <row r="947" spans="2:24">
      <c r="B947" s="10"/>
      <c r="C947" s="9"/>
      <c r="D947" s="9"/>
      <c r="E947" s="9"/>
      <c r="T947" s="9"/>
      <c r="U947" s="9"/>
      <c r="V947" s="9"/>
      <c r="W947" s="17"/>
      <c r="X947" s="9"/>
    </row>
    <row r="948" spans="2:24">
      <c r="B948" s="10"/>
      <c r="C948" s="9"/>
      <c r="D948" s="9"/>
      <c r="E948" s="9"/>
      <c r="T948" s="9"/>
      <c r="U948" s="9"/>
      <c r="V948" s="9"/>
      <c r="W948" s="17"/>
      <c r="X948" s="9"/>
    </row>
    <row r="949" spans="2:24">
      <c r="B949" s="10"/>
      <c r="C949" s="9"/>
      <c r="D949" s="9"/>
      <c r="E949" s="9"/>
      <c r="T949" s="9"/>
      <c r="U949" s="9"/>
      <c r="V949" s="9"/>
      <c r="W949" s="17"/>
      <c r="X949" s="9"/>
    </row>
    <row r="950" spans="2:24">
      <c r="B950" s="10"/>
      <c r="C950" s="9"/>
      <c r="D950" s="9"/>
      <c r="E950" s="9"/>
      <c r="T950" s="9"/>
      <c r="U950" s="9"/>
      <c r="V950" s="9"/>
      <c r="W950" s="17"/>
      <c r="X950" s="9"/>
    </row>
    <row r="951" spans="2:24">
      <c r="B951" s="10"/>
      <c r="C951" s="9"/>
      <c r="D951" s="9"/>
      <c r="E951" s="9"/>
      <c r="T951" s="9"/>
      <c r="U951" s="9"/>
      <c r="V951" s="9"/>
      <c r="W951" s="17"/>
      <c r="X951" s="9"/>
    </row>
    <row r="952" spans="2:24">
      <c r="B952" s="10"/>
      <c r="C952" s="9"/>
      <c r="D952" s="9"/>
      <c r="E952" s="9"/>
      <c r="T952" s="9"/>
      <c r="U952" s="9"/>
      <c r="V952" s="9"/>
      <c r="W952" s="17"/>
      <c r="X952" s="9"/>
    </row>
    <row r="953" spans="2:24">
      <c r="B953" s="10"/>
      <c r="C953" s="9"/>
      <c r="D953" s="9"/>
      <c r="E953" s="9"/>
      <c r="T953" s="9"/>
      <c r="U953" s="9"/>
      <c r="V953" s="9"/>
      <c r="W953" s="17"/>
      <c r="X953" s="9"/>
    </row>
    <row r="954" spans="2:24">
      <c r="B954" s="10"/>
      <c r="C954" s="9"/>
      <c r="D954" s="9"/>
      <c r="E954" s="9"/>
      <c r="T954" s="9"/>
      <c r="U954" s="9"/>
      <c r="V954" s="9"/>
      <c r="W954" s="17"/>
      <c r="X954" s="9"/>
    </row>
    <row r="955" spans="2:24">
      <c r="B955" s="10"/>
      <c r="C955" s="9"/>
      <c r="D955" s="9"/>
      <c r="E955" s="9"/>
      <c r="T955" s="9"/>
      <c r="U955" s="9"/>
      <c r="V955" s="9"/>
      <c r="W955" s="17"/>
      <c r="X955" s="9"/>
    </row>
    <row r="956" spans="2:24">
      <c r="B956" s="10"/>
      <c r="C956" s="9"/>
      <c r="D956" s="9"/>
      <c r="E956" s="9"/>
      <c r="T956" s="9"/>
      <c r="U956" s="9"/>
      <c r="V956" s="9"/>
      <c r="W956" s="17"/>
      <c r="X956" s="9"/>
    </row>
    <row r="957" spans="2:24">
      <c r="B957" s="10"/>
      <c r="C957" s="9"/>
      <c r="D957" s="9"/>
      <c r="E957" s="9"/>
      <c r="T957" s="9"/>
      <c r="U957" s="9"/>
      <c r="V957" s="9"/>
      <c r="W957" s="17"/>
      <c r="X957" s="9"/>
    </row>
    <row r="958" spans="2:24">
      <c r="B958" s="10"/>
      <c r="C958" s="9"/>
      <c r="D958" s="9"/>
      <c r="E958" s="9"/>
      <c r="T958" s="9"/>
      <c r="U958" s="9"/>
      <c r="V958" s="9"/>
      <c r="W958" s="17"/>
      <c r="X958" s="9"/>
    </row>
    <row r="959" spans="2:24">
      <c r="B959" s="10"/>
      <c r="C959" s="9"/>
      <c r="D959" s="9"/>
      <c r="E959" s="9"/>
      <c r="T959" s="9"/>
      <c r="U959" s="9"/>
      <c r="V959" s="9"/>
      <c r="W959" s="17"/>
      <c r="X959" s="9"/>
    </row>
    <row r="960" spans="2:24">
      <c r="B960" s="10"/>
      <c r="C960" s="9"/>
      <c r="D960" s="9"/>
      <c r="E960" s="9"/>
      <c r="T960" s="9"/>
      <c r="U960" s="9"/>
      <c r="V960" s="9"/>
      <c r="W960" s="17"/>
      <c r="X960" s="9"/>
    </row>
    <row r="961" spans="2:24">
      <c r="B961" s="10"/>
      <c r="C961" s="9"/>
      <c r="D961" s="9"/>
      <c r="E961" s="9"/>
      <c r="T961" s="9"/>
      <c r="U961" s="9"/>
      <c r="V961" s="9"/>
      <c r="W961" s="17"/>
      <c r="X961" s="9"/>
    </row>
    <row r="962" spans="2:24">
      <c r="B962" s="10"/>
      <c r="C962" s="9"/>
      <c r="D962" s="9"/>
      <c r="E962" s="9"/>
      <c r="T962" s="9"/>
      <c r="U962" s="9"/>
      <c r="V962" s="9"/>
      <c r="W962" s="17"/>
      <c r="X962" s="9"/>
    </row>
    <row r="963" spans="2:24">
      <c r="B963" s="10"/>
      <c r="C963" s="9"/>
      <c r="D963" s="9"/>
      <c r="E963" s="9"/>
      <c r="T963" s="9"/>
      <c r="U963" s="9"/>
      <c r="V963" s="9"/>
      <c r="W963" s="17"/>
      <c r="X963" s="9"/>
    </row>
    <row r="964" spans="2:24">
      <c r="B964" s="10"/>
      <c r="C964" s="9"/>
      <c r="D964" s="9"/>
      <c r="E964" s="9"/>
      <c r="T964" s="9"/>
      <c r="U964" s="9"/>
      <c r="V964" s="9"/>
      <c r="W964" s="17"/>
      <c r="X964" s="9"/>
    </row>
    <row r="965" spans="2:24">
      <c r="B965" s="10"/>
      <c r="C965" s="9"/>
      <c r="D965" s="9"/>
      <c r="E965" s="9"/>
      <c r="T965" s="9"/>
      <c r="U965" s="9"/>
      <c r="V965" s="9"/>
      <c r="W965" s="17"/>
      <c r="X965" s="9"/>
    </row>
    <row r="966" spans="2:24">
      <c r="B966" s="10"/>
      <c r="C966" s="9"/>
      <c r="D966" s="9"/>
      <c r="E966" s="9"/>
      <c r="T966" s="9"/>
      <c r="U966" s="9"/>
      <c r="V966" s="9"/>
      <c r="W966" s="17"/>
      <c r="X966" s="9"/>
    </row>
    <row r="967" spans="2:24">
      <c r="B967" s="10"/>
      <c r="C967" s="9"/>
      <c r="D967" s="9"/>
      <c r="E967" s="9"/>
      <c r="T967" s="9"/>
      <c r="U967" s="9"/>
      <c r="V967" s="9"/>
      <c r="W967" s="17"/>
      <c r="X967" s="9"/>
    </row>
    <row r="968" spans="2:24">
      <c r="B968" s="10"/>
      <c r="C968" s="9"/>
      <c r="D968" s="9"/>
      <c r="E968" s="9"/>
      <c r="T968" s="9"/>
      <c r="U968" s="9"/>
      <c r="V968" s="9"/>
      <c r="W968" s="17"/>
      <c r="X968" s="9"/>
    </row>
    <row r="969" spans="2:24">
      <c r="B969" s="10"/>
      <c r="C969" s="9"/>
      <c r="D969" s="9"/>
      <c r="E969" s="9"/>
      <c r="T969" s="9"/>
      <c r="U969" s="9"/>
      <c r="V969" s="9"/>
      <c r="W969" s="17"/>
      <c r="X969" s="9"/>
    </row>
    <row r="970" spans="2:24">
      <c r="B970" s="10"/>
      <c r="C970" s="9"/>
      <c r="D970" s="9"/>
      <c r="E970" s="9"/>
      <c r="T970" s="9"/>
      <c r="U970" s="9"/>
      <c r="V970" s="9"/>
      <c r="W970" s="17"/>
      <c r="X970" s="9"/>
    </row>
    <row r="971" spans="2:24">
      <c r="B971" s="10"/>
      <c r="C971" s="9"/>
      <c r="D971" s="9"/>
      <c r="E971" s="9"/>
      <c r="T971" s="9"/>
      <c r="U971" s="9"/>
      <c r="V971" s="9"/>
      <c r="W971" s="17"/>
      <c r="X971" s="9"/>
    </row>
    <row r="972" spans="2:24">
      <c r="B972" s="10"/>
      <c r="C972" s="9"/>
      <c r="D972" s="9"/>
      <c r="E972" s="9"/>
      <c r="T972" s="9"/>
      <c r="U972" s="9"/>
      <c r="V972" s="9"/>
      <c r="W972" s="17"/>
      <c r="X972" s="9"/>
    </row>
    <row r="973" spans="2:24">
      <c r="B973" s="10"/>
      <c r="C973" s="9"/>
      <c r="D973" s="9"/>
      <c r="E973" s="9"/>
      <c r="T973" s="9"/>
      <c r="U973" s="9"/>
      <c r="V973" s="9"/>
      <c r="W973" s="17"/>
      <c r="X973" s="9"/>
    </row>
    <row r="974" spans="2:24">
      <c r="B974" s="10"/>
      <c r="C974" s="9"/>
      <c r="D974" s="9"/>
      <c r="E974" s="9"/>
      <c r="T974" s="9"/>
      <c r="U974" s="9"/>
      <c r="V974" s="9"/>
      <c r="W974" s="17"/>
      <c r="X974" s="9"/>
    </row>
    <row r="975" spans="2:24">
      <c r="B975" s="10"/>
      <c r="C975" s="9"/>
      <c r="D975" s="9"/>
      <c r="E975" s="9"/>
      <c r="T975" s="9"/>
      <c r="U975" s="9"/>
      <c r="V975" s="9"/>
      <c r="W975" s="17"/>
      <c r="X975" s="9"/>
    </row>
    <row r="976" spans="2:24">
      <c r="B976" s="10"/>
      <c r="C976" s="9"/>
      <c r="D976" s="9"/>
      <c r="E976" s="9"/>
      <c r="T976" s="9"/>
      <c r="U976" s="9"/>
      <c r="V976" s="9"/>
      <c r="W976" s="17"/>
      <c r="X976" s="9"/>
    </row>
    <row r="977" spans="2:24">
      <c r="B977" s="10"/>
      <c r="C977" s="9"/>
      <c r="D977" s="9"/>
      <c r="E977" s="9"/>
      <c r="T977" s="9"/>
      <c r="U977" s="9"/>
      <c r="V977" s="9"/>
      <c r="W977" s="17"/>
      <c r="X977" s="9"/>
    </row>
    <row r="978" spans="2:24">
      <c r="B978" s="10"/>
      <c r="C978" s="9"/>
      <c r="D978" s="9"/>
      <c r="E978" s="9"/>
      <c r="T978" s="9"/>
      <c r="U978" s="9"/>
      <c r="V978" s="9"/>
      <c r="W978" s="17"/>
      <c r="X978" s="9"/>
    </row>
    <row r="979" spans="2:24">
      <c r="B979" s="10"/>
      <c r="C979" s="9"/>
      <c r="D979" s="9"/>
      <c r="E979" s="9"/>
      <c r="T979" s="9"/>
      <c r="U979" s="9"/>
      <c r="V979" s="9"/>
      <c r="W979" s="17"/>
      <c r="X979" s="9"/>
    </row>
    <row r="980" spans="2:24">
      <c r="B980" s="10"/>
      <c r="C980" s="9"/>
      <c r="D980" s="9"/>
      <c r="E980" s="9"/>
      <c r="T980" s="9"/>
      <c r="U980" s="9"/>
      <c r="V980" s="9"/>
      <c r="W980" s="17"/>
      <c r="X980" s="9"/>
    </row>
    <row r="981" spans="2:24">
      <c r="B981" s="10"/>
      <c r="C981" s="9"/>
      <c r="D981" s="9"/>
      <c r="E981" s="9"/>
      <c r="T981" s="9"/>
      <c r="U981" s="9"/>
      <c r="V981" s="9"/>
      <c r="W981" s="17"/>
      <c r="X981" s="9"/>
    </row>
    <row r="982" spans="2:24">
      <c r="B982" s="10"/>
      <c r="C982" s="9"/>
      <c r="D982" s="9"/>
      <c r="E982" s="9"/>
      <c r="T982" s="9"/>
      <c r="U982" s="9"/>
      <c r="V982" s="9"/>
      <c r="W982" s="17"/>
      <c r="X982" s="9"/>
    </row>
    <row r="983" spans="2:24">
      <c r="B983" s="10"/>
      <c r="C983" s="9"/>
      <c r="D983" s="9"/>
      <c r="E983" s="9"/>
      <c r="T983" s="9"/>
      <c r="U983" s="9"/>
      <c r="V983" s="9"/>
      <c r="W983" s="17"/>
      <c r="X983" s="9"/>
    </row>
    <row r="984" spans="2:24">
      <c r="B984" s="10"/>
      <c r="C984" s="9"/>
      <c r="D984" s="9"/>
      <c r="E984" s="9"/>
      <c r="T984" s="9"/>
      <c r="U984" s="9"/>
      <c r="V984" s="9"/>
      <c r="W984" s="17"/>
      <c r="X984" s="9"/>
    </row>
    <row r="985" spans="2:24">
      <c r="B985" s="10"/>
      <c r="C985" s="9"/>
      <c r="D985" s="9"/>
      <c r="E985" s="9"/>
      <c r="T985" s="9"/>
      <c r="U985" s="9"/>
      <c r="V985" s="9"/>
      <c r="W985" s="17"/>
      <c r="X985" s="9"/>
    </row>
    <row r="986" spans="2:24">
      <c r="B986" s="10"/>
      <c r="C986" s="9"/>
      <c r="D986" s="9"/>
      <c r="E986" s="9"/>
      <c r="T986" s="9"/>
      <c r="U986" s="9"/>
      <c r="V986" s="9"/>
      <c r="W986" s="17"/>
      <c r="X986" s="9"/>
    </row>
    <row r="987" spans="2:24">
      <c r="B987" s="10"/>
      <c r="C987" s="9"/>
      <c r="D987" s="9"/>
      <c r="E987" s="9"/>
      <c r="T987" s="9"/>
      <c r="U987" s="9"/>
      <c r="V987" s="9"/>
      <c r="W987" s="17"/>
      <c r="X987" s="9"/>
    </row>
    <row r="988" spans="2:24">
      <c r="B988" s="10"/>
      <c r="C988" s="9"/>
      <c r="D988" s="9"/>
      <c r="E988" s="9"/>
      <c r="T988" s="9"/>
      <c r="U988" s="9"/>
      <c r="V988" s="9"/>
      <c r="W988" s="17"/>
      <c r="X988" s="9"/>
    </row>
    <row r="989" spans="2:24">
      <c r="B989" s="10"/>
      <c r="C989" s="9"/>
      <c r="D989" s="9"/>
      <c r="E989" s="9"/>
      <c r="T989" s="9"/>
      <c r="U989" s="9"/>
      <c r="V989" s="9"/>
      <c r="W989" s="17"/>
      <c r="X989" s="9"/>
    </row>
    <row r="990" spans="2:24">
      <c r="B990" s="10"/>
      <c r="C990" s="9"/>
      <c r="D990" s="9"/>
      <c r="E990" s="9"/>
      <c r="T990" s="9"/>
      <c r="U990" s="9"/>
      <c r="V990" s="9"/>
      <c r="W990" s="17"/>
      <c r="X990" s="9"/>
    </row>
    <row r="991" spans="2:24">
      <c r="B991" s="10"/>
      <c r="C991" s="9"/>
      <c r="D991" s="9"/>
      <c r="E991" s="9"/>
      <c r="T991" s="9"/>
      <c r="U991" s="9"/>
      <c r="V991" s="9"/>
      <c r="W991" s="17"/>
      <c r="X991" s="9"/>
    </row>
    <row r="992" spans="2:24">
      <c r="B992" s="10"/>
      <c r="C992" s="9"/>
      <c r="D992" s="9"/>
      <c r="E992" s="9"/>
      <c r="T992" s="9"/>
      <c r="U992" s="9"/>
      <c r="V992" s="9"/>
      <c r="W992" s="17"/>
      <c r="X992" s="9"/>
    </row>
    <row r="993" spans="2:24">
      <c r="B993" s="10"/>
      <c r="C993" s="9"/>
      <c r="D993" s="9"/>
      <c r="E993" s="9"/>
      <c r="T993" s="9"/>
      <c r="U993" s="9"/>
      <c r="V993" s="9"/>
      <c r="W993" s="17"/>
      <c r="X993" s="9"/>
    </row>
    <row r="994" spans="2:24">
      <c r="B994" s="10"/>
      <c r="C994" s="9"/>
      <c r="D994" s="9"/>
      <c r="E994" s="9"/>
      <c r="T994" s="9"/>
      <c r="U994" s="9"/>
      <c r="V994" s="9"/>
      <c r="W994" s="17"/>
      <c r="X994" s="9"/>
    </row>
    <row r="995" spans="2:24">
      <c r="B995" s="10"/>
      <c r="C995" s="9"/>
      <c r="D995" s="9"/>
      <c r="E995" s="9"/>
      <c r="T995" s="9"/>
      <c r="U995" s="9"/>
      <c r="V995" s="9"/>
      <c r="W995" s="17"/>
      <c r="X995" s="9"/>
    </row>
    <row r="996" spans="2:24">
      <c r="B996" s="10"/>
      <c r="C996" s="9"/>
      <c r="D996" s="9"/>
      <c r="E996" s="9"/>
      <c r="T996" s="9"/>
      <c r="U996" s="9"/>
      <c r="V996" s="9"/>
      <c r="W996" s="17"/>
      <c r="X996" s="9"/>
    </row>
    <row r="997" spans="2:24">
      <c r="B997" s="10"/>
      <c r="C997" s="9"/>
      <c r="D997" s="9"/>
      <c r="E997" s="9"/>
      <c r="T997" s="9"/>
      <c r="U997" s="9"/>
      <c r="V997" s="9"/>
      <c r="W997" s="17"/>
      <c r="X997" s="9"/>
    </row>
    <row r="998" spans="2:24">
      <c r="B998" s="10"/>
      <c r="C998" s="9"/>
      <c r="D998" s="9"/>
      <c r="E998" s="9"/>
      <c r="T998" s="9"/>
      <c r="U998" s="9"/>
      <c r="V998" s="9"/>
      <c r="W998" s="17"/>
      <c r="X998" s="9"/>
    </row>
    <row r="999" spans="2:24">
      <c r="B999" s="10"/>
      <c r="C999" s="9"/>
      <c r="D999" s="9"/>
      <c r="E999" s="9"/>
      <c r="T999" s="9"/>
      <c r="U999" s="9"/>
      <c r="V999" s="9"/>
      <c r="W999" s="17"/>
      <c r="X999" s="9"/>
    </row>
    <row r="1000" spans="2:24">
      <c r="B1000" s="10"/>
      <c r="C1000" s="9"/>
      <c r="D1000" s="9"/>
      <c r="E1000" s="9"/>
      <c r="T1000" s="9"/>
      <c r="U1000" s="9"/>
      <c r="V1000" s="9"/>
      <c r="W1000" s="17"/>
      <c r="X1000" s="9"/>
    </row>
    <row r="1001" spans="2:24">
      <c r="B1001" s="10"/>
      <c r="C1001" s="9"/>
      <c r="D1001" s="9"/>
      <c r="E1001" s="9"/>
      <c r="T1001" s="9"/>
      <c r="U1001" s="9"/>
      <c r="V1001" s="9"/>
      <c r="W1001" s="17"/>
      <c r="X1001" s="9"/>
    </row>
    <row r="1002" spans="2:24">
      <c r="B1002" s="10"/>
      <c r="C1002" s="9"/>
      <c r="D1002" s="9"/>
      <c r="E1002" s="9"/>
      <c r="T1002" s="9"/>
      <c r="U1002" s="9"/>
      <c r="V1002" s="9"/>
      <c r="W1002" s="17"/>
      <c r="X1002" s="9"/>
    </row>
    <row r="1003" spans="2:24">
      <c r="B1003" s="10"/>
      <c r="C1003" s="9"/>
      <c r="D1003" s="9"/>
      <c r="E1003" s="9"/>
      <c r="T1003" s="9"/>
      <c r="U1003" s="9"/>
      <c r="V1003" s="9"/>
      <c r="W1003" s="17"/>
      <c r="X1003" s="9"/>
    </row>
    <row r="1004" spans="2:24">
      <c r="B1004" s="10"/>
      <c r="C1004" s="9"/>
      <c r="D1004" s="9"/>
      <c r="E1004" s="9"/>
      <c r="T1004" s="9"/>
      <c r="U1004" s="9"/>
      <c r="V1004" s="9"/>
      <c r="W1004" s="17"/>
      <c r="X1004" s="9"/>
    </row>
    <row r="1005" spans="2:24">
      <c r="B1005" s="10"/>
      <c r="C1005" s="9"/>
      <c r="D1005" s="9"/>
      <c r="E1005" s="9"/>
      <c r="T1005" s="9"/>
      <c r="U1005" s="9"/>
      <c r="V1005" s="9"/>
      <c r="W1005" s="17"/>
      <c r="X1005" s="9"/>
    </row>
    <row r="1006" spans="2:24">
      <c r="B1006" s="10"/>
      <c r="C1006" s="9"/>
      <c r="D1006" s="9"/>
      <c r="E1006" s="9"/>
      <c r="T1006" s="9"/>
      <c r="U1006" s="9"/>
      <c r="V1006" s="9"/>
      <c r="W1006" s="17"/>
      <c r="X1006" s="9"/>
    </row>
    <row r="1007" spans="2:24">
      <c r="B1007" s="10"/>
      <c r="C1007" s="9"/>
      <c r="D1007" s="9"/>
      <c r="E1007" s="9"/>
      <c r="T1007" s="9"/>
      <c r="U1007" s="9"/>
      <c r="V1007" s="9"/>
      <c r="W1007" s="17"/>
      <c r="X1007" s="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B5" sqref="B5"/>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22</v>
      </c>
    </row>
    <row r="3" spans="1:24">
      <c r="A3" s="19" t="s">
        <v>26</v>
      </c>
      <c r="B3" s="1">
        <v>5</v>
      </c>
      <c r="C3" s="23" t="s">
        <v>81</v>
      </c>
      <c r="D3" s="23"/>
      <c r="T3" s="14"/>
    </row>
    <row r="4" spans="1:24">
      <c r="A4" s="19" t="s">
        <v>27</v>
      </c>
      <c r="B4" s="11">
        <v>0.5</v>
      </c>
      <c r="C4" s="2" t="s">
        <v>79</v>
      </c>
      <c r="T4" s="14"/>
      <c r="W4" s="10">
        <f t="array" ref="W4">MAX(ABS(W7:W1007))</f>
        <v>0</v>
      </c>
      <c r="X4" s="10">
        <f t="array" ref="X4">MAX(ABS(X7:X1007))</f>
        <v>0</v>
      </c>
    </row>
    <row r="6" spans="1:24">
      <c r="B6" s="4" t="s">
        <v>4</v>
      </c>
      <c r="C6" s="4" t="s">
        <v>30</v>
      </c>
      <c r="D6" s="4" t="s">
        <v>6</v>
      </c>
      <c r="E6" s="4" t="s">
        <v>16</v>
      </c>
      <c r="O6" s="2"/>
      <c r="T6" s="4" t="s">
        <v>4</v>
      </c>
      <c r="U6" s="4" t="s">
        <v>5</v>
      </c>
      <c r="V6" s="4" t="s">
        <v>6</v>
      </c>
      <c r="W6" s="16" t="str">
        <f>"Diff("&amp;U6&amp;")"</f>
        <v>Diff(f(x))</v>
      </c>
      <c r="X6" s="4" t="str">
        <f>"Diff("&amp;V6&amp;")"</f>
        <v>Diff(F(x))</v>
      </c>
    </row>
    <row r="7" spans="1:24">
      <c r="B7" s="10">
        <v>0</v>
      </c>
      <c r="C7" s="9">
        <f>IFERROR(COMBIN($B$3,B7)*($B$4^B7)*(1-$B$4)^($B$3-B7),0)</f>
        <v>3.125E-2</v>
      </c>
      <c r="D7" s="9">
        <f>C7</f>
        <v>3.125E-2</v>
      </c>
      <c r="E7" s="9">
        <f>1-D7</f>
        <v>0.96875</v>
      </c>
      <c r="T7" s="10">
        <f>B7</f>
        <v>0</v>
      </c>
      <c r="U7" s="9"/>
      <c r="V7" s="9"/>
      <c r="W7" s="17"/>
      <c r="X7" s="9"/>
    </row>
    <row r="8" spans="1:24">
      <c r="B8" s="10">
        <f>IF(D7&lt;1, B7+1, "")</f>
        <v>1</v>
      </c>
      <c r="C8" s="9">
        <f>IF(B8="","",IFERROR(COMBIN($B$3,B8)*($B$4^B8)*(1-$B$4)^($B$3-B8),0))</f>
        <v>0.15625</v>
      </c>
      <c r="D8" s="9">
        <f>IF(B8="","",D7+C8)</f>
        <v>0.1875</v>
      </c>
      <c r="E8" s="9">
        <f>IF(B8="","",1-D8)</f>
        <v>0.8125</v>
      </c>
      <c r="T8" s="9"/>
      <c r="U8" s="9"/>
      <c r="V8" s="9"/>
      <c r="W8" s="17"/>
      <c r="X8" s="9"/>
    </row>
    <row r="9" spans="1:24">
      <c r="B9" s="10">
        <f t="shared" ref="B9:B72" si="0">IF(D8&lt;1, B8+1, "")</f>
        <v>2</v>
      </c>
      <c r="C9" s="9">
        <f t="shared" ref="C9:C72" si="1">IF(B9="","",IFERROR(COMBIN($B$3,B9)*($B$4^B9)*(1-$B$4)^($B$3-B9),0))</f>
        <v>0.3125</v>
      </c>
      <c r="D9" s="9">
        <f t="shared" ref="D9:D72" si="2">IF(B9="","",D8+C9)</f>
        <v>0.5</v>
      </c>
      <c r="E9" s="9">
        <f t="shared" ref="E9:E72" si="3">IF(B9="","",1-D9)</f>
        <v>0.5</v>
      </c>
      <c r="O9" s="2" t="s">
        <v>41</v>
      </c>
      <c r="T9" s="9"/>
      <c r="U9" s="9"/>
      <c r="V9" s="9"/>
      <c r="W9" s="17"/>
      <c r="X9" s="9"/>
    </row>
    <row r="10" spans="1:24">
      <c r="B10" s="10">
        <f t="shared" si="0"/>
        <v>3</v>
      </c>
      <c r="C10" s="9">
        <f t="shared" si="1"/>
        <v>0.3125</v>
      </c>
      <c r="D10" s="9">
        <f t="shared" si="2"/>
        <v>0.8125</v>
      </c>
      <c r="E10" s="9">
        <f t="shared" si="3"/>
        <v>0.1875</v>
      </c>
      <c r="O10" s="2" t="s">
        <v>9</v>
      </c>
      <c r="P10">
        <f>B3*B4</f>
        <v>2.5</v>
      </c>
      <c r="T10" s="9"/>
      <c r="U10" s="9"/>
      <c r="V10" s="9"/>
      <c r="W10" s="17"/>
      <c r="X10" s="9"/>
    </row>
    <row r="11" spans="1:24" ht="17.25">
      <c r="B11" s="10">
        <f t="shared" si="0"/>
        <v>4</v>
      </c>
      <c r="C11" s="9">
        <f t="shared" si="1"/>
        <v>0.15625</v>
      </c>
      <c r="D11" s="9">
        <f t="shared" si="2"/>
        <v>0.96875</v>
      </c>
      <c r="E11" s="9">
        <f t="shared" si="3"/>
        <v>3.125E-2</v>
      </c>
      <c r="O11" s="2" t="s">
        <v>10</v>
      </c>
      <c r="P11">
        <f>P12+P10^2</f>
        <v>7.5</v>
      </c>
      <c r="T11" s="9"/>
      <c r="U11" s="9"/>
      <c r="V11" s="9"/>
      <c r="W11" s="17"/>
      <c r="X11" s="9"/>
    </row>
    <row r="12" spans="1:24" ht="18.75">
      <c r="B12" s="10">
        <f t="shared" si="0"/>
        <v>5</v>
      </c>
      <c r="C12" s="9">
        <f t="shared" si="1"/>
        <v>3.125E-2</v>
      </c>
      <c r="D12" s="9">
        <f t="shared" si="2"/>
        <v>1</v>
      </c>
      <c r="E12" s="9">
        <f t="shared" si="3"/>
        <v>0</v>
      </c>
      <c r="O12" s="2" t="s">
        <v>11</v>
      </c>
      <c r="P12">
        <f>B3*B4-B3*B4^2</f>
        <v>1.25</v>
      </c>
      <c r="T12" s="9"/>
      <c r="U12" s="9"/>
      <c r="V12" s="9"/>
      <c r="W12" s="17"/>
      <c r="X12" s="9"/>
    </row>
    <row r="13" spans="1:24" ht="18">
      <c r="B13" s="10" t="str">
        <f t="shared" si="0"/>
        <v/>
      </c>
      <c r="C13" s="9" t="str">
        <f t="shared" si="1"/>
        <v/>
      </c>
      <c r="D13" s="9" t="str">
        <f t="shared" si="2"/>
        <v/>
      </c>
      <c r="E13" s="9" t="str">
        <f t="shared" si="3"/>
        <v/>
      </c>
      <c r="O13" s="2" t="s">
        <v>12</v>
      </c>
      <c r="P13">
        <f>SQRT(P12)</f>
        <v>1.1180339887498949</v>
      </c>
      <c r="T13" s="9"/>
      <c r="U13" s="9"/>
      <c r="V13" s="9"/>
      <c r="W13" s="17"/>
      <c r="X13" s="9"/>
    </row>
    <row r="14" spans="1:24">
      <c r="B14" s="10" t="str">
        <f t="shared" si="0"/>
        <v/>
      </c>
      <c r="C14" s="9" t="str">
        <f t="shared" si="1"/>
        <v/>
      </c>
      <c r="D14" s="9" t="str">
        <f t="shared" si="2"/>
        <v/>
      </c>
      <c r="E14" s="9" t="str">
        <f t="shared" si="3"/>
        <v/>
      </c>
      <c r="T14" s="9"/>
      <c r="U14" s="9"/>
      <c r="V14" s="9"/>
      <c r="W14" s="17"/>
      <c r="X14" s="9"/>
    </row>
    <row r="15" spans="1:24">
      <c r="B15" s="10" t="str">
        <f t="shared" si="0"/>
        <v/>
      </c>
      <c r="C15" s="9" t="str">
        <f t="shared" si="1"/>
        <v/>
      </c>
      <c r="D15" s="9" t="str">
        <f t="shared" si="2"/>
        <v/>
      </c>
      <c r="E15" s="9" t="str">
        <f t="shared" si="3"/>
        <v/>
      </c>
      <c r="T15" s="9"/>
      <c r="U15" s="9"/>
      <c r="V15" s="9"/>
      <c r="W15" s="17"/>
      <c r="X15" s="9"/>
    </row>
    <row r="16" spans="1:24">
      <c r="B16" s="10" t="str">
        <f t="shared" si="0"/>
        <v/>
      </c>
      <c r="C16" s="9" t="str">
        <f t="shared" si="1"/>
        <v/>
      </c>
      <c r="D16" s="9" t="str">
        <f t="shared" si="2"/>
        <v/>
      </c>
      <c r="E16" s="9" t="str">
        <f t="shared" si="3"/>
        <v/>
      </c>
      <c r="O16" s="26" t="s">
        <v>20</v>
      </c>
      <c r="P16" s="26" t="s">
        <v>21</v>
      </c>
      <c r="T16" s="9"/>
      <c r="U16" s="9"/>
      <c r="V16" s="9"/>
      <c r="W16" s="17"/>
      <c r="X16" s="9"/>
    </row>
    <row r="17" spans="2:24">
      <c r="B17" s="10" t="str">
        <f t="shared" si="0"/>
        <v/>
      </c>
      <c r="C17" s="9" t="str">
        <f t="shared" si="1"/>
        <v/>
      </c>
      <c r="D17" s="9" t="str">
        <f t="shared" si="2"/>
        <v/>
      </c>
      <c r="E17" s="9" t="str">
        <f t="shared" si="3"/>
        <v/>
      </c>
      <c r="O17" s="8">
        <v>0.95</v>
      </c>
      <c r="P17" s="10">
        <f>IFERROR(INDEX($B$7:$B$107,IF(ISNUMBER(MATCH(O17,$D$7:$D$107,0)),MATCH(O17,$D$7:$D$107,0),MATCH(O17,$D$7:$D$107,1)+1)),0)</f>
        <v>4</v>
      </c>
      <c r="T17" s="9"/>
      <c r="U17" s="9"/>
      <c r="V17" s="9"/>
      <c r="W17" s="17"/>
      <c r="X17" s="9"/>
    </row>
    <row r="18" spans="2:24">
      <c r="B18" s="10" t="str">
        <f t="shared" si="0"/>
        <v/>
      </c>
      <c r="C18" s="9" t="str">
        <f t="shared" si="1"/>
        <v/>
      </c>
      <c r="D18" s="9" t="str">
        <f t="shared" si="2"/>
        <v/>
      </c>
      <c r="E18" s="9" t="str">
        <f t="shared" si="3"/>
        <v/>
      </c>
      <c r="O18" s="8">
        <v>0.9</v>
      </c>
      <c r="P18" s="10">
        <f t="shared" ref="P18:P27" si="4">IFERROR(INDEX($B$7:$B$107,IF(ISNUMBER(MATCH(O18,$D$7:$D$107,0)),MATCH(O18,$D$7:$D$107,0),MATCH(O18,$D$7:$D$107,1)+1)),0)</f>
        <v>4</v>
      </c>
      <c r="T18" s="9"/>
      <c r="U18" s="9"/>
      <c r="V18" s="9"/>
      <c r="W18" s="17"/>
      <c r="X18" s="9"/>
    </row>
    <row r="19" spans="2:24">
      <c r="B19" s="10" t="str">
        <f t="shared" si="0"/>
        <v/>
      </c>
      <c r="C19" s="9" t="str">
        <f t="shared" si="1"/>
        <v/>
      </c>
      <c r="D19" s="9" t="str">
        <f t="shared" si="2"/>
        <v/>
      </c>
      <c r="E19" s="9" t="str">
        <f t="shared" si="3"/>
        <v/>
      </c>
      <c r="O19" s="8">
        <v>0.8</v>
      </c>
      <c r="P19" s="10">
        <f t="shared" si="4"/>
        <v>3</v>
      </c>
      <c r="T19" s="9"/>
      <c r="U19" s="9"/>
      <c r="V19" s="9"/>
      <c r="W19" s="17"/>
      <c r="X19" s="9"/>
    </row>
    <row r="20" spans="2:24">
      <c r="B20" s="10" t="str">
        <f t="shared" si="0"/>
        <v/>
      </c>
      <c r="C20" s="9" t="str">
        <f t="shared" si="1"/>
        <v/>
      </c>
      <c r="D20" s="9" t="str">
        <f t="shared" si="2"/>
        <v/>
      </c>
      <c r="E20" s="9" t="str">
        <f t="shared" si="3"/>
        <v/>
      </c>
      <c r="O20" s="8">
        <v>0.75</v>
      </c>
      <c r="P20" s="10">
        <f t="shared" si="4"/>
        <v>3</v>
      </c>
      <c r="T20" s="9"/>
      <c r="U20" s="9"/>
      <c r="V20" s="9"/>
      <c r="W20" s="17"/>
      <c r="X20" s="9"/>
    </row>
    <row r="21" spans="2:24">
      <c r="B21" s="10" t="str">
        <f t="shared" si="0"/>
        <v/>
      </c>
      <c r="C21" s="9" t="str">
        <f t="shared" si="1"/>
        <v/>
      </c>
      <c r="D21" s="9" t="str">
        <f t="shared" si="2"/>
        <v/>
      </c>
      <c r="E21" s="9" t="str">
        <f t="shared" si="3"/>
        <v/>
      </c>
      <c r="O21" s="8">
        <f>2/3</f>
        <v>0.66666666666666663</v>
      </c>
      <c r="P21" s="10">
        <f t="shared" si="4"/>
        <v>3</v>
      </c>
      <c r="T21" s="9"/>
      <c r="U21" s="9"/>
      <c r="V21" s="9"/>
      <c r="W21" s="17"/>
      <c r="X21" s="9"/>
    </row>
    <row r="22" spans="2:24">
      <c r="B22" s="10" t="str">
        <f t="shared" si="0"/>
        <v/>
      </c>
      <c r="C22" s="9" t="str">
        <f t="shared" si="1"/>
        <v/>
      </c>
      <c r="D22" s="9" t="str">
        <f t="shared" si="2"/>
        <v/>
      </c>
      <c r="E22" s="9" t="str">
        <f t="shared" si="3"/>
        <v/>
      </c>
      <c r="O22" s="8">
        <v>0.5</v>
      </c>
      <c r="P22" s="10">
        <f t="shared" si="4"/>
        <v>2</v>
      </c>
      <c r="T22" s="9"/>
      <c r="U22" s="9"/>
      <c r="V22" s="9"/>
      <c r="W22" s="17"/>
      <c r="X22" s="9"/>
    </row>
    <row r="23" spans="2:24">
      <c r="B23" s="10" t="str">
        <f t="shared" si="0"/>
        <v/>
      </c>
      <c r="C23" s="9" t="str">
        <f t="shared" si="1"/>
        <v/>
      </c>
      <c r="D23" s="9" t="str">
        <f t="shared" si="2"/>
        <v/>
      </c>
      <c r="E23" s="9" t="str">
        <f t="shared" si="3"/>
        <v/>
      </c>
      <c r="O23" s="8">
        <f>1/3</f>
        <v>0.33333333333333331</v>
      </c>
      <c r="P23" s="10">
        <f t="shared" si="4"/>
        <v>2</v>
      </c>
      <c r="T23" s="9"/>
      <c r="U23" s="9"/>
      <c r="V23" s="9"/>
      <c r="W23" s="17"/>
      <c r="X23" s="9"/>
    </row>
    <row r="24" spans="2:24">
      <c r="B24" s="10" t="str">
        <f t="shared" si="0"/>
        <v/>
      </c>
      <c r="C24" s="9" t="str">
        <f t="shared" si="1"/>
        <v/>
      </c>
      <c r="D24" s="9" t="str">
        <f t="shared" si="2"/>
        <v/>
      </c>
      <c r="E24" s="9" t="str">
        <f t="shared" si="3"/>
        <v/>
      </c>
      <c r="O24" s="8">
        <v>0.25</v>
      </c>
      <c r="P24" s="10">
        <f t="shared" si="4"/>
        <v>2</v>
      </c>
      <c r="T24" s="9"/>
      <c r="U24" s="9"/>
      <c r="V24" s="9"/>
      <c r="W24" s="17"/>
      <c r="X24" s="9"/>
    </row>
    <row r="25" spans="2:24">
      <c r="B25" s="10" t="str">
        <f t="shared" si="0"/>
        <v/>
      </c>
      <c r="C25" s="9" t="str">
        <f t="shared" si="1"/>
        <v/>
      </c>
      <c r="D25" s="9" t="str">
        <f t="shared" si="2"/>
        <v/>
      </c>
      <c r="E25" s="9" t="str">
        <f t="shared" si="3"/>
        <v/>
      </c>
      <c r="O25" s="8">
        <v>0.2</v>
      </c>
      <c r="P25" s="10">
        <f t="shared" si="4"/>
        <v>2</v>
      </c>
      <c r="T25" s="9"/>
      <c r="U25" s="9"/>
      <c r="V25" s="9"/>
      <c r="W25" s="17"/>
      <c r="X25" s="9"/>
    </row>
    <row r="26" spans="2:24">
      <c r="B26" s="10" t="str">
        <f t="shared" si="0"/>
        <v/>
      </c>
      <c r="C26" s="9" t="str">
        <f t="shared" si="1"/>
        <v/>
      </c>
      <c r="D26" s="9" t="str">
        <f t="shared" si="2"/>
        <v/>
      </c>
      <c r="E26" s="9" t="str">
        <f t="shared" si="3"/>
        <v/>
      </c>
      <c r="O26" s="8">
        <v>0.1</v>
      </c>
      <c r="P26" s="10">
        <f t="shared" si="4"/>
        <v>1</v>
      </c>
      <c r="T26" s="9"/>
      <c r="U26" s="9"/>
      <c r="V26" s="9"/>
      <c r="W26" s="17"/>
      <c r="X26" s="9"/>
    </row>
    <row r="27" spans="2:24">
      <c r="B27" s="10" t="str">
        <f t="shared" si="0"/>
        <v/>
      </c>
      <c r="C27" s="9" t="str">
        <f t="shared" si="1"/>
        <v/>
      </c>
      <c r="D27" s="9" t="str">
        <f t="shared" si="2"/>
        <v/>
      </c>
      <c r="E27" s="9" t="str">
        <f t="shared" si="3"/>
        <v/>
      </c>
      <c r="O27" s="8">
        <v>0.05</v>
      </c>
      <c r="P27" s="10">
        <f t="shared" si="4"/>
        <v>1</v>
      </c>
      <c r="T27" s="9"/>
      <c r="U27" s="9"/>
      <c r="V27" s="9"/>
      <c r="W27" s="17"/>
      <c r="X27" s="9"/>
    </row>
    <row r="28" spans="2:24">
      <c r="B28" s="10" t="str">
        <f t="shared" si="0"/>
        <v/>
      </c>
      <c r="C28" s="9" t="str">
        <f t="shared" si="1"/>
        <v/>
      </c>
      <c r="D28" s="9" t="str">
        <f t="shared" si="2"/>
        <v/>
      </c>
      <c r="E28" s="9" t="str">
        <f t="shared" si="3"/>
        <v/>
      </c>
      <c r="T28" s="9"/>
      <c r="U28" s="9"/>
      <c r="V28" s="9"/>
      <c r="W28" s="17"/>
      <c r="X28" s="9"/>
    </row>
    <row r="29" spans="2:24">
      <c r="B29" s="10" t="str">
        <f t="shared" si="0"/>
        <v/>
      </c>
      <c r="C29" s="9" t="str">
        <f t="shared" si="1"/>
        <v/>
      </c>
      <c r="D29" s="9" t="str">
        <f t="shared" si="2"/>
        <v/>
      </c>
      <c r="E29" s="9" t="str">
        <f t="shared" si="3"/>
        <v/>
      </c>
      <c r="T29" s="9"/>
      <c r="U29" s="9"/>
      <c r="V29" s="9"/>
      <c r="W29" s="17"/>
      <c r="X29" s="9"/>
    </row>
    <row r="30" spans="2:24">
      <c r="B30" s="10" t="str">
        <f t="shared" si="0"/>
        <v/>
      </c>
      <c r="C30" s="9" t="str">
        <f t="shared" si="1"/>
        <v/>
      </c>
      <c r="D30" s="9" t="str">
        <f t="shared" si="2"/>
        <v/>
      </c>
      <c r="E30" s="9" t="str">
        <f t="shared" si="3"/>
        <v/>
      </c>
      <c r="T30" s="9"/>
      <c r="U30" s="9"/>
      <c r="V30" s="9"/>
      <c r="W30" s="17"/>
      <c r="X30" s="9"/>
    </row>
    <row r="31" spans="2:24">
      <c r="B31" s="10" t="str">
        <f t="shared" si="0"/>
        <v/>
      </c>
      <c r="C31" s="9" t="str">
        <f t="shared" si="1"/>
        <v/>
      </c>
      <c r="D31" s="9" t="str">
        <f t="shared" si="2"/>
        <v/>
      </c>
      <c r="E31" s="9" t="str">
        <f t="shared" si="3"/>
        <v/>
      </c>
      <c r="T31" s="9"/>
      <c r="U31" s="9"/>
      <c r="V31" s="9"/>
      <c r="W31" s="17"/>
      <c r="X31" s="9"/>
    </row>
    <row r="32" spans="2:24">
      <c r="B32" s="10" t="str">
        <f t="shared" si="0"/>
        <v/>
      </c>
      <c r="C32" s="9" t="str">
        <f t="shared" si="1"/>
        <v/>
      </c>
      <c r="D32" s="9" t="str">
        <f t="shared" si="2"/>
        <v/>
      </c>
      <c r="E32" s="9" t="str">
        <f t="shared" si="3"/>
        <v/>
      </c>
      <c r="T32" s="9"/>
      <c r="U32" s="9"/>
      <c r="V32" s="9"/>
      <c r="W32" s="17"/>
      <c r="X32" s="9"/>
    </row>
    <row r="33" spans="2:24">
      <c r="B33" s="10" t="str">
        <f t="shared" si="0"/>
        <v/>
      </c>
      <c r="C33" s="9" t="str">
        <f t="shared" si="1"/>
        <v/>
      </c>
      <c r="D33" s="9" t="str">
        <f t="shared" si="2"/>
        <v/>
      </c>
      <c r="E33" s="9" t="str">
        <f t="shared" si="3"/>
        <v/>
      </c>
      <c r="T33" s="9"/>
      <c r="U33" s="9"/>
      <c r="V33" s="9"/>
      <c r="W33" s="17"/>
      <c r="X33" s="9"/>
    </row>
    <row r="34" spans="2:24">
      <c r="B34" s="10" t="str">
        <f t="shared" si="0"/>
        <v/>
      </c>
      <c r="C34" s="9" t="str">
        <f t="shared" si="1"/>
        <v/>
      </c>
      <c r="D34" s="9" t="str">
        <f t="shared" si="2"/>
        <v/>
      </c>
      <c r="E34" s="9" t="str">
        <f t="shared" si="3"/>
        <v/>
      </c>
      <c r="T34" s="9"/>
      <c r="U34" s="9"/>
      <c r="V34" s="9"/>
      <c r="W34" s="17"/>
      <c r="X34" s="9"/>
    </row>
    <row r="35" spans="2:24">
      <c r="B35" s="10" t="str">
        <f t="shared" si="0"/>
        <v/>
      </c>
      <c r="C35" s="9" t="str">
        <f t="shared" si="1"/>
        <v/>
      </c>
      <c r="D35" s="9" t="str">
        <f t="shared" si="2"/>
        <v/>
      </c>
      <c r="E35" s="9" t="str">
        <f t="shared" si="3"/>
        <v/>
      </c>
      <c r="T35" s="9"/>
      <c r="U35" s="9"/>
      <c r="V35" s="9"/>
      <c r="W35" s="17"/>
      <c r="X35" s="9"/>
    </row>
    <row r="36" spans="2:24">
      <c r="B36" s="10" t="str">
        <f t="shared" si="0"/>
        <v/>
      </c>
      <c r="C36" s="9" t="str">
        <f t="shared" si="1"/>
        <v/>
      </c>
      <c r="D36" s="9" t="str">
        <f t="shared" si="2"/>
        <v/>
      </c>
      <c r="E36" s="9" t="str">
        <f t="shared" si="3"/>
        <v/>
      </c>
      <c r="T36" s="9"/>
      <c r="U36" s="9"/>
      <c r="V36" s="9"/>
      <c r="W36" s="17"/>
      <c r="X36" s="9"/>
    </row>
    <row r="37" spans="2:24">
      <c r="B37" s="10" t="str">
        <f t="shared" si="0"/>
        <v/>
      </c>
      <c r="C37" s="9" t="str">
        <f t="shared" si="1"/>
        <v/>
      </c>
      <c r="D37" s="9" t="str">
        <f t="shared" si="2"/>
        <v/>
      </c>
      <c r="E37" s="9" t="str">
        <f t="shared" si="3"/>
        <v/>
      </c>
      <c r="T37" s="9"/>
      <c r="U37" s="9"/>
      <c r="V37" s="9"/>
      <c r="W37" s="17"/>
      <c r="X37" s="9"/>
    </row>
    <row r="38" spans="2:24">
      <c r="B38" s="10" t="str">
        <f t="shared" si="0"/>
        <v/>
      </c>
      <c r="C38" s="9" t="str">
        <f t="shared" si="1"/>
        <v/>
      </c>
      <c r="D38" s="9" t="str">
        <f t="shared" si="2"/>
        <v/>
      </c>
      <c r="E38" s="9" t="str">
        <f t="shared" si="3"/>
        <v/>
      </c>
      <c r="T38" s="9"/>
      <c r="U38" s="9"/>
      <c r="V38" s="9"/>
      <c r="W38" s="17"/>
      <c r="X38" s="9"/>
    </row>
    <row r="39" spans="2:24">
      <c r="B39" s="10" t="str">
        <f t="shared" si="0"/>
        <v/>
      </c>
      <c r="C39" s="9" t="str">
        <f t="shared" si="1"/>
        <v/>
      </c>
      <c r="D39" s="9" t="str">
        <f t="shared" si="2"/>
        <v/>
      </c>
      <c r="E39" s="9" t="str">
        <f t="shared" si="3"/>
        <v/>
      </c>
      <c r="T39" s="9"/>
      <c r="U39" s="9"/>
      <c r="V39" s="9"/>
      <c r="W39" s="17"/>
      <c r="X39" s="9"/>
    </row>
    <row r="40" spans="2:24">
      <c r="B40" s="10" t="str">
        <f t="shared" si="0"/>
        <v/>
      </c>
      <c r="C40" s="9" t="str">
        <f t="shared" si="1"/>
        <v/>
      </c>
      <c r="D40" s="9" t="str">
        <f t="shared" si="2"/>
        <v/>
      </c>
      <c r="E40" s="9" t="str">
        <f t="shared" si="3"/>
        <v/>
      </c>
      <c r="T40" s="9"/>
      <c r="U40" s="9"/>
      <c r="V40" s="9"/>
      <c r="W40" s="17"/>
      <c r="X40" s="9"/>
    </row>
    <row r="41" spans="2:24">
      <c r="B41" s="10" t="str">
        <f t="shared" si="0"/>
        <v/>
      </c>
      <c r="C41" s="9" t="str">
        <f t="shared" si="1"/>
        <v/>
      </c>
      <c r="D41" s="9" t="str">
        <f t="shared" si="2"/>
        <v/>
      </c>
      <c r="E41" s="9" t="str">
        <f t="shared" si="3"/>
        <v/>
      </c>
      <c r="T41" s="9"/>
      <c r="U41" s="9"/>
      <c r="V41" s="9"/>
      <c r="W41" s="17"/>
      <c r="X41" s="9"/>
    </row>
    <row r="42" spans="2:24">
      <c r="B42" s="10" t="str">
        <f t="shared" si="0"/>
        <v/>
      </c>
      <c r="C42" s="9" t="str">
        <f t="shared" si="1"/>
        <v/>
      </c>
      <c r="D42" s="9" t="str">
        <f t="shared" si="2"/>
        <v/>
      </c>
      <c r="E42" s="9" t="str">
        <f t="shared" si="3"/>
        <v/>
      </c>
      <c r="T42" s="9"/>
      <c r="U42" s="9"/>
      <c r="V42" s="9"/>
      <c r="W42" s="17"/>
      <c r="X42" s="9"/>
    </row>
    <row r="43" spans="2:24">
      <c r="B43" s="10" t="str">
        <f t="shared" si="0"/>
        <v/>
      </c>
      <c r="C43" s="9" t="str">
        <f t="shared" si="1"/>
        <v/>
      </c>
      <c r="D43" s="9" t="str">
        <f t="shared" si="2"/>
        <v/>
      </c>
      <c r="E43" s="9" t="str">
        <f t="shared" si="3"/>
        <v/>
      </c>
      <c r="T43" s="9"/>
      <c r="U43" s="9"/>
      <c r="V43" s="9"/>
      <c r="W43" s="17"/>
      <c r="X43" s="9"/>
    </row>
    <row r="44" spans="2:24">
      <c r="B44" s="10" t="str">
        <f t="shared" si="0"/>
        <v/>
      </c>
      <c r="C44" s="9" t="str">
        <f t="shared" si="1"/>
        <v/>
      </c>
      <c r="D44" s="9" t="str">
        <f t="shared" si="2"/>
        <v/>
      </c>
      <c r="E44" s="9" t="str">
        <f t="shared" si="3"/>
        <v/>
      </c>
      <c r="T44" s="9"/>
      <c r="U44" s="9"/>
      <c r="V44" s="9"/>
      <c r="W44" s="17"/>
      <c r="X44" s="9"/>
    </row>
    <row r="45" spans="2:24">
      <c r="B45" s="10" t="str">
        <f t="shared" si="0"/>
        <v/>
      </c>
      <c r="C45" s="9" t="str">
        <f t="shared" si="1"/>
        <v/>
      </c>
      <c r="D45" s="9" t="str">
        <f t="shared" si="2"/>
        <v/>
      </c>
      <c r="E45" s="9" t="str">
        <f t="shared" si="3"/>
        <v/>
      </c>
      <c r="T45" s="9"/>
      <c r="U45" s="9"/>
      <c r="V45" s="9"/>
      <c r="W45" s="17"/>
      <c r="X45" s="9"/>
    </row>
    <row r="46" spans="2:24">
      <c r="B46" s="10" t="str">
        <f t="shared" si="0"/>
        <v/>
      </c>
      <c r="C46" s="9" t="str">
        <f t="shared" si="1"/>
        <v/>
      </c>
      <c r="D46" s="9" t="str">
        <f t="shared" si="2"/>
        <v/>
      </c>
      <c r="E46" s="9" t="str">
        <f t="shared" si="3"/>
        <v/>
      </c>
      <c r="T46" s="9"/>
      <c r="U46" s="9"/>
      <c r="V46" s="9"/>
      <c r="W46" s="17"/>
      <c r="X46" s="9"/>
    </row>
    <row r="47" spans="2:24">
      <c r="B47" s="10" t="str">
        <f t="shared" si="0"/>
        <v/>
      </c>
      <c r="C47" s="9" t="str">
        <f t="shared" si="1"/>
        <v/>
      </c>
      <c r="D47" s="9" t="str">
        <f t="shared" si="2"/>
        <v/>
      </c>
      <c r="E47" s="9" t="str">
        <f t="shared" si="3"/>
        <v/>
      </c>
      <c r="T47" s="9"/>
      <c r="U47" s="9"/>
      <c r="V47" s="9"/>
      <c r="W47" s="17"/>
      <c r="X47" s="9"/>
    </row>
    <row r="48" spans="2:24">
      <c r="B48" s="10" t="str">
        <f t="shared" si="0"/>
        <v/>
      </c>
      <c r="C48" s="9" t="str">
        <f t="shared" si="1"/>
        <v/>
      </c>
      <c r="D48" s="9" t="str">
        <f t="shared" si="2"/>
        <v/>
      </c>
      <c r="E48" s="9" t="str">
        <f t="shared" si="3"/>
        <v/>
      </c>
      <c r="T48" s="9"/>
      <c r="U48" s="9"/>
      <c r="V48" s="9"/>
      <c r="W48" s="17"/>
      <c r="X48" s="9"/>
    </row>
    <row r="49" spans="2:24">
      <c r="B49" s="10" t="str">
        <f t="shared" si="0"/>
        <v/>
      </c>
      <c r="C49" s="9" t="str">
        <f t="shared" si="1"/>
        <v/>
      </c>
      <c r="D49" s="9" t="str">
        <f t="shared" si="2"/>
        <v/>
      </c>
      <c r="E49" s="9" t="str">
        <f t="shared" si="3"/>
        <v/>
      </c>
      <c r="T49" s="9"/>
      <c r="U49" s="9"/>
      <c r="V49" s="9"/>
      <c r="W49" s="17"/>
      <c r="X49" s="9"/>
    </row>
    <row r="50" spans="2:24">
      <c r="B50" s="10" t="str">
        <f t="shared" si="0"/>
        <v/>
      </c>
      <c r="C50" s="9" t="str">
        <f t="shared" si="1"/>
        <v/>
      </c>
      <c r="D50" s="9" t="str">
        <f t="shared" si="2"/>
        <v/>
      </c>
      <c r="E50" s="9" t="str">
        <f t="shared" si="3"/>
        <v/>
      </c>
      <c r="T50" s="9"/>
      <c r="U50" s="9"/>
      <c r="V50" s="9"/>
      <c r="W50" s="17"/>
      <c r="X50" s="9"/>
    </row>
    <row r="51" spans="2:24">
      <c r="B51" s="10" t="str">
        <f t="shared" si="0"/>
        <v/>
      </c>
      <c r="C51" s="9" t="str">
        <f t="shared" si="1"/>
        <v/>
      </c>
      <c r="D51" s="9" t="str">
        <f t="shared" si="2"/>
        <v/>
      </c>
      <c r="E51" s="9" t="str">
        <f t="shared" si="3"/>
        <v/>
      </c>
      <c r="T51" s="9"/>
      <c r="U51" s="9"/>
      <c r="V51" s="9"/>
      <c r="W51" s="17"/>
      <c r="X51" s="9"/>
    </row>
    <row r="52" spans="2:24">
      <c r="B52" s="10" t="str">
        <f t="shared" si="0"/>
        <v/>
      </c>
      <c r="C52" s="9" t="str">
        <f t="shared" si="1"/>
        <v/>
      </c>
      <c r="D52" s="9" t="str">
        <f t="shared" si="2"/>
        <v/>
      </c>
      <c r="E52" s="9" t="str">
        <f t="shared" si="3"/>
        <v/>
      </c>
      <c r="T52" s="9"/>
      <c r="U52" s="9"/>
      <c r="V52" s="9"/>
      <c r="W52" s="17"/>
      <c r="X52" s="9"/>
    </row>
    <row r="53" spans="2:24">
      <c r="B53" s="10" t="str">
        <f t="shared" si="0"/>
        <v/>
      </c>
      <c r="C53" s="9" t="str">
        <f t="shared" si="1"/>
        <v/>
      </c>
      <c r="D53" s="9" t="str">
        <f t="shared" si="2"/>
        <v/>
      </c>
      <c r="E53" s="9" t="str">
        <f t="shared" si="3"/>
        <v/>
      </c>
      <c r="T53" s="9"/>
      <c r="U53" s="9"/>
      <c r="V53" s="9"/>
      <c r="W53" s="17"/>
      <c r="X53" s="9"/>
    </row>
    <row r="54" spans="2:24">
      <c r="B54" s="10" t="str">
        <f t="shared" si="0"/>
        <v/>
      </c>
      <c r="C54" s="9" t="str">
        <f t="shared" si="1"/>
        <v/>
      </c>
      <c r="D54" s="9" t="str">
        <f t="shared" si="2"/>
        <v/>
      </c>
      <c r="E54" s="9" t="str">
        <f t="shared" si="3"/>
        <v/>
      </c>
      <c r="T54" s="9"/>
      <c r="U54" s="9"/>
      <c r="V54" s="9"/>
      <c r="W54" s="17"/>
      <c r="X54" s="9"/>
    </row>
    <row r="55" spans="2:24">
      <c r="B55" s="10" t="str">
        <f t="shared" si="0"/>
        <v/>
      </c>
      <c r="C55" s="9" t="str">
        <f t="shared" si="1"/>
        <v/>
      </c>
      <c r="D55" s="9" t="str">
        <f t="shared" si="2"/>
        <v/>
      </c>
      <c r="E55" s="9" t="str">
        <f t="shared" si="3"/>
        <v/>
      </c>
      <c r="T55" s="9"/>
      <c r="U55" s="9"/>
      <c r="V55" s="9"/>
      <c r="W55" s="17"/>
      <c r="X55" s="9"/>
    </row>
    <row r="56" spans="2:24">
      <c r="B56" s="10" t="str">
        <f t="shared" si="0"/>
        <v/>
      </c>
      <c r="C56" s="9" t="str">
        <f t="shared" si="1"/>
        <v/>
      </c>
      <c r="D56" s="9" t="str">
        <f t="shared" si="2"/>
        <v/>
      </c>
      <c r="E56" s="9" t="str">
        <f t="shared" si="3"/>
        <v/>
      </c>
      <c r="T56" s="9"/>
      <c r="U56" s="9"/>
      <c r="V56" s="9"/>
      <c r="W56" s="17"/>
      <c r="X56" s="9"/>
    </row>
    <row r="57" spans="2:24">
      <c r="B57" s="10" t="str">
        <f t="shared" si="0"/>
        <v/>
      </c>
      <c r="C57" s="9" t="str">
        <f t="shared" si="1"/>
        <v/>
      </c>
      <c r="D57" s="9" t="str">
        <f t="shared" si="2"/>
        <v/>
      </c>
      <c r="E57" s="9" t="str">
        <f t="shared" si="3"/>
        <v/>
      </c>
      <c r="T57" s="9"/>
      <c r="U57" s="9"/>
      <c r="V57" s="9"/>
      <c r="W57" s="17"/>
      <c r="X57" s="9"/>
    </row>
    <row r="58" spans="2:24">
      <c r="B58" s="10" t="str">
        <f t="shared" si="0"/>
        <v/>
      </c>
      <c r="C58" s="9" t="str">
        <f t="shared" si="1"/>
        <v/>
      </c>
      <c r="D58" s="9" t="str">
        <f t="shared" si="2"/>
        <v/>
      </c>
      <c r="E58" s="9" t="str">
        <f t="shared" si="3"/>
        <v/>
      </c>
      <c r="T58" s="9"/>
      <c r="U58" s="9"/>
      <c r="V58" s="9"/>
      <c r="W58" s="17"/>
      <c r="X58" s="9"/>
    </row>
    <row r="59" spans="2:24">
      <c r="B59" s="10" t="str">
        <f t="shared" si="0"/>
        <v/>
      </c>
      <c r="C59" s="9" t="str">
        <f t="shared" si="1"/>
        <v/>
      </c>
      <c r="D59" s="9" t="str">
        <f t="shared" si="2"/>
        <v/>
      </c>
      <c r="E59" s="9" t="str">
        <f t="shared" si="3"/>
        <v/>
      </c>
      <c r="T59" s="9"/>
      <c r="U59" s="9"/>
      <c r="V59" s="9"/>
      <c r="W59" s="17"/>
      <c r="X59" s="9"/>
    </row>
    <row r="60" spans="2:24">
      <c r="B60" s="10" t="str">
        <f t="shared" si="0"/>
        <v/>
      </c>
      <c r="C60" s="9" t="str">
        <f t="shared" si="1"/>
        <v/>
      </c>
      <c r="D60" s="9" t="str">
        <f t="shared" si="2"/>
        <v/>
      </c>
      <c r="E60" s="9" t="str">
        <f t="shared" si="3"/>
        <v/>
      </c>
      <c r="T60" s="9"/>
      <c r="U60" s="9"/>
      <c r="V60" s="9"/>
      <c r="W60" s="17"/>
      <c r="X60" s="9"/>
    </row>
    <row r="61" spans="2:24">
      <c r="B61" s="10" t="str">
        <f t="shared" si="0"/>
        <v/>
      </c>
      <c r="C61" s="9" t="str">
        <f t="shared" si="1"/>
        <v/>
      </c>
      <c r="D61" s="9" t="str">
        <f t="shared" si="2"/>
        <v/>
      </c>
      <c r="E61" s="9" t="str">
        <f t="shared" si="3"/>
        <v/>
      </c>
      <c r="T61" s="9"/>
      <c r="U61" s="9"/>
      <c r="V61" s="9"/>
      <c r="W61" s="17"/>
      <c r="X61" s="9"/>
    </row>
    <row r="62" spans="2:24">
      <c r="B62" s="10" t="str">
        <f t="shared" si="0"/>
        <v/>
      </c>
      <c r="C62" s="9" t="str">
        <f t="shared" si="1"/>
        <v/>
      </c>
      <c r="D62" s="9" t="str">
        <f t="shared" si="2"/>
        <v/>
      </c>
      <c r="E62" s="9" t="str">
        <f t="shared" si="3"/>
        <v/>
      </c>
      <c r="T62" s="9"/>
      <c r="U62" s="9"/>
      <c r="V62" s="9"/>
      <c r="W62" s="17"/>
      <c r="X62" s="9"/>
    </row>
    <row r="63" spans="2:24">
      <c r="B63" s="10" t="str">
        <f t="shared" si="0"/>
        <v/>
      </c>
      <c r="C63" s="9" t="str">
        <f t="shared" si="1"/>
        <v/>
      </c>
      <c r="D63" s="9" t="str">
        <f t="shared" si="2"/>
        <v/>
      </c>
      <c r="E63" s="9" t="str">
        <f t="shared" si="3"/>
        <v/>
      </c>
      <c r="T63" s="9"/>
      <c r="U63" s="9"/>
      <c r="V63" s="9"/>
      <c r="W63" s="17"/>
      <c r="X63" s="9"/>
    </row>
    <row r="64" spans="2:24">
      <c r="B64" s="10" t="str">
        <f t="shared" si="0"/>
        <v/>
      </c>
      <c r="C64" s="9" t="str">
        <f t="shared" si="1"/>
        <v/>
      </c>
      <c r="D64" s="9" t="str">
        <f t="shared" si="2"/>
        <v/>
      </c>
      <c r="E64" s="9" t="str">
        <f t="shared" si="3"/>
        <v/>
      </c>
      <c r="T64" s="9"/>
      <c r="U64" s="9"/>
      <c r="V64" s="9"/>
      <c r="W64" s="17"/>
      <c r="X64" s="9"/>
    </row>
    <row r="65" spans="2:24">
      <c r="B65" s="10" t="str">
        <f t="shared" si="0"/>
        <v/>
      </c>
      <c r="C65" s="9" t="str">
        <f t="shared" si="1"/>
        <v/>
      </c>
      <c r="D65" s="9" t="str">
        <f t="shared" si="2"/>
        <v/>
      </c>
      <c r="E65" s="9" t="str">
        <f t="shared" si="3"/>
        <v/>
      </c>
      <c r="T65" s="9"/>
      <c r="U65" s="9"/>
      <c r="V65" s="9"/>
      <c r="W65" s="17"/>
      <c r="X65" s="9"/>
    </row>
    <row r="66" spans="2:24">
      <c r="B66" s="10" t="str">
        <f t="shared" si="0"/>
        <v/>
      </c>
      <c r="C66" s="9" t="str">
        <f t="shared" si="1"/>
        <v/>
      </c>
      <c r="D66" s="9" t="str">
        <f t="shared" si="2"/>
        <v/>
      </c>
      <c r="E66" s="9" t="str">
        <f t="shared" si="3"/>
        <v/>
      </c>
      <c r="T66" s="9"/>
      <c r="U66" s="9"/>
      <c r="V66" s="9"/>
      <c r="W66" s="17"/>
      <c r="X66" s="9"/>
    </row>
    <row r="67" spans="2:24">
      <c r="B67" s="10" t="str">
        <f t="shared" si="0"/>
        <v/>
      </c>
      <c r="C67" s="9" t="str">
        <f t="shared" si="1"/>
        <v/>
      </c>
      <c r="D67" s="9" t="str">
        <f t="shared" si="2"/>
        <v/>
      </c>
      <c r="E67" s="9" t="str">
        <f t="shared" si="3"/>
        <v/>
      </c>
      <c r="T67" s="9"/>
      <c r="U67" s="9"/>
      <c r="V67" s="9"/>
      <c r="W67" s="17"/>
      <c r="X67" s="9"/>
    </row>
    <row r="68" spans="2:24">
      <c r="B68" s="10" t="str">
        <f t="shared" si="0"/>
        <v/>
      </c>
      <c r="C68" s="9" t="str">
        <f t="shared" si="1"/>
        <v/>
      </c>
      <c r="D68" s="9" t="str">
        <f t="shared" si="2"/>
        <v/>
      </c>
      <c r="E68" s="9" t="str">
        <f t="shared" si="3"/>
        <v/>
      </c>
      <c r="T68" s="9"/>
      <c r="U68" s="9"/>
      <c r="V68" s="9"/>
      <c r="W68" s="17"/>
      <c r="X68" s="9"/>
    </row>
    <row r="69" spans="2:24">
      <c r="B69" s="10" t="str">
        <f t="shared" si="0"/>
        <v/>
      </c>
      <c r="C69" s="9" t="str">
        <f t="shared" si="1"/>
        <v/>
      </c>
      <c r="D69" s="9" t="str">
        <f t="shared" si="2"/>
        <v/>
      </c>
      <c r="E69" s="9" t="str">
        <f t="shared" si="3"/>
        <v/>
      </c>
      <c r="T69" s="9"/>
      <c r="U69" s="9"/>
      <c r="V69" s="9"/>
      <c r="W69" s="17"/>
      <c r="X69" s="9"/>
    </row>
    <row r="70" spans="2:24">
      <c r="B70" s="10" t="str">
        <f t="shared" si="0"/>
        <v/>
      </c>
      <c r="C70" s="9" t="str">
        <f t="shared" si="1"/>
        <v/>
      </c>
      <c r="D70" s="9" t="str">
        <f t="shared" si="2"/>
        <v/>
      </c>
      <c r="E70" s="9" t="str">
        <f t="shared" si="3"/>
        <v/>
      </c>
      <c r="T70" s="9"/>
      <c r="U70" s="9"/>
      <c r="V70" s="9"/>
      <c r="W70" s="17"/>
      <c r="X70" s="9"/>
    </row>
    <row r="71" spans="2:24">
      <c r="B71" s="10" t="str">
        <f t="shared" si="0"/>
        <v/>
      </c>
      <c r="C71" s="9" t="str">
        <f t="shared" si="1"/>
        <v/>
      </c>
      <c r="D71" s="9" t="str">
        <f t="shared" si="2"/>
        <v/>
      </c>
      <c r="E71" s="9" t="str">
        <f t="shared" si="3"/>
        <v/>
      </c>
      <c r="T71" s="9"/>
      <c r="U71" s="9"/>
      <c r="V71" s="9"/>
      <c r="W71" s="17"/>
      <c r="X71" s="9"/>
    </row>
    <row r="72" spans="2:24">
      <c r="B72" s="10" t="str">
        <f t="shared" si="0"/>
        <v/>
      </c>
      <c r="C72" s="9" t="str">
        <f t="shared" si="1"/>
        <v/>
      </c>
      <c r="D72" s="9" t="str">
        <f t="shared" si="2"/>
        <v/>
      </c>
      <c r="E72" s="9" t="str">
        <f t="shared" si="3"/>
        <v/>
      </c>
      <c r="T72" s="9"/>
      <c r="U72" s="9"/>
      <c r="V72" s="9"/>
      <c r="W72" s="17"/>
      <c r="X72" s="9"/>
    </row>
    <row r="73" spans="2:24">
      <c r="B73" s="10" t="str">
        <f t="shared" ref="B73:B107" si="5">IF(D72&lt;1, B72+1, "")</f>
        <v/>
      </c>
      <c r="C73" s="9" t="str">
        <f t="shared" ref="C73:C107" si="6">IF(B73="","",IFERROR(COMBIN($B$3,B73)*($B$4^B73)*(1-$B$4)^($B$3-B73),0))</f>
        <v/>
      </c>
      <c r="D73" s="9" t="str">
        <f t="shared" ref="D73:D107" si="7">IF(B73="","",D72+C73)</f>
        <v/>
      </c>
      <c r="E73" s="9" t="str">
        <f t="shared" ref="E73:E107" si="8">IF(B73="","",1-D73)</f>
        <v/>
      </c>
      <c r="T73" s="9"/>
      <c r="U73" s="9"/>
      <c r="V73" s="9"/>
      <c r="W73" s="17"/>
      <c r="X73" s="9"/>
    </row>
    <row r="74" spans="2:24">
      <c r="B74" s="10" t="str">
        <f t="shared" si="5"/>
        <v/>
      </c>
      <c r="C74" s="9" t="str">
        <f t="shared" si="6"/>
        <v/>
      </c>
      <c r="D74" s="9" t="str">
        <f t="shared" si="7"/>
        <v/>
      </c>
      <c r="E74" s="9" t="str">
        <f t="shared" si="8"/>
        <v/>
      </c>
      <c r="T74" s="9"/>
      <c r="U74" s="9"/>
      <c r="V74" s="9"/>
      <c r="W74" s="17"/>
      <c r="X74" s="9"/>
    </row>
    <row r="75" spans="2:24">
      <c r="B75" s="10" t="str">
        <f t="shared" si="5"/>
        <v/>
      </c>
      <c r="C75" s="9" t="str">
        <f t="shared" si="6"/>
        <v/>
      </c>
      <c r="D75" s="9" t="str">
        <f t="shared" si="7"/>
        <v/>
      </c>
      <c r="E75" s="9" t="str">
        <f t="shared" si="8"/>
        <v/>
      </c>
      <c r="T75" s="9"/>
      <c r="U75" s="9"/>
      <c r="V75" s="9"/>
      <c r="W75" s="17"/>
      <c r="X75" s="9"/>
    </row>
    <row r="76" spans="2:24">
      <c r="B76" s="10" t="str">
        <f t="shared" si="5"/>
        <v/>
      </c>
      <c r="C76" s="9" t="str">
        <f t="shared" si="6"/>
        <v/>
      </c>
      <c r="D76" s="9" t="str">
        <f t="shared" si="7"/>
        <v/>
      </c>
      <c r="E76" s="9" t="str">
        <f t="shared" si="8"/>
        <v/>
      </c>
      <c r="T76" s="9"/>
      <c r="U76" s="9"/>
      <c r="V76" s="9"/>
      <c r="W76" s="17"/>
      <c r="X76" s="9"/>
    </row>
    <row r="77" spans="2:24">
      <c r="B77" s="10" t="str">
        <f t="shared" si="5"/>
        <v/>
      </c>
      <c r="C77" s="9" t="str">
        <f t="shared" si="6"/>
        <v/>
      </c>
      <c r="D77" s="9" t="str">
        <f t="shared" si="7"/>
        <v/>
      </c>
      <c r="E77" s="9" t="str">
        <f t="shared" si="8"/>
        <v/>
      </c>
      <c r="T77" s="9"/>
      <c r="U77" s="9"/>
      <c r="V77" s="9"/>
      <c r="W77" s="17"/>
      <c r="X77" s="9"/>
    </row>
    <row r="78" spans="2:24">
      <c r="B78" s="10" t="str">
        <f t="shared" si="5"/>
        <v/>
      </c>
      <c r="C78" s="9" t="str">
        <f t="shared" si="6"/>
        <v/>
      </c>
      <c r="D78" s="9" t="str">
        <f t="shared" si="7"/>
        <v/>
      </c>
      <c r="E78" s="9" t="str">
        <f t="shared" si="8"/>
        <v/>
      </c>
      <c r="T78" s="9"/>
      <c r="U78" s="9"/>
      <c r="V78" s="9"/>
      <c r="W78" s="17"/>
      <c r="X78" s="9"/>
    </row>
    <row r="79" spans="2:24">
      <c r="B79" s="10" t="str">
        <f t="shared" si="5"/>
        <v/>
      </c>
      <c r="C79" s="9" t="str">
        <f t="shared" si="6"/>
        <v/>
      </c>
      <c r="D79" s="9" t="str">
        <f t="shared" si="7"/>
        <v/>
      </c>
      <c r="E79" s="9" t="str">
        <f t="shared" si="8"/>
        <v/>
      </c>
      <c r="T79" s="9"/>
      <c r="U79" s="9"/>
      <c r="V79" s="9"/>
      <c r="W79" s="17"/>
      <c r="X79" s="9"/>
    </row>
    <row r="80" spans="2:24">
      <c r="B80" s="10" t="str">
        <f t="shared" si="5"/>
        <v/>
      </c>
      <c r="C80" s="9" t="str">
        <f t="shared" si="6"/>
        <v/>
      </c>
      <c r="D80" s="9" t="str">
        <f t="shared" si="7"/>
        <v/>
      </c>
      <c r="E80" s="9" t="str">
        <f t="shared" si="8"/>
        <v/>
      </c>
      <c r="T80" s="9"/>
      <c r="U80" s="9"/>
      <c r="V80" s="9"/>
      <c r="W80" s="17"/>
      <c r="X80" s="9"/>
    </row>
    <row r="81" spans="2:24">
      <c r="B81" s="10" t="str">
        <f t="shared" si="5"/>
        <v/>
      </c>
      <c r="C81" s="9" t="str">
        <f t="shared" si="6"/>
        <v/>
      </c>
      <c r="D81" s="9" t="str">
        <f t="shared" si="7"/>
        <v/>
      </c>
      <c r="E81" s="9" t="str">
        <f t="shared" si="8"/>
        <v/>
      </c>
      <c r="T81" s="9"/>
      <c r="U81" s="9"/>
      <c r="V81" s="9"/>
      <c r="W81" s="17"/>
      <c r="X81" s="9"/>
    </row>
    <row r="82" spans="2:24">
      <c r="B82" s="10" t="str">
        <f t="shared" si="5"/>
        <v/>
      </c>
      <c r="C82" s="9" t="str">
        <f t="shared" si="6"/>
        <v/>
      </c>
      <c r="D82" s="9" t="str">
        <f t="shared" si="7"/>
        <v/>
      </c>
      <c r="E82" s="9" t="str">
        <f t="shared" si="8"/>
        <v/>
      </c>
      <c r="T82" s="9"/>
      <c r="U82" s="9"/>
      <c r="V82" s="9"/>
      <c r="W82" s="17"/>
      <c r="X82" s="9"/>
    </row>
    <row r="83" spans="2:24">
      <c r="B83" s="10" t="str">
        <f t="shared" si="5"/>
        <v/>
      </c>
      <c r="C83" s="9" t="str">
        <f t="shared" si="6"/>
        <v/>
      </c>
      <c r="D83" s="9" t="str">
        <f t="shared" si="7"/>
        <v/>
      </c>
      <c r="E83" s="9" t="str">
        <f t="shared" si="8"/>
        <v/>
      </c>
      <c r="T83" s="9"/>
      <c r="U83" s="9"/>
      <c r="V83" s="9"/>
      <c r="W83" s="17"/>
      <c r="X83" s="9"/>
    </row>
    <row r="84" spans="2:24">
      <c r="B84" s="10" t="str">
        <f t="shared" si="5"/>
        <v/>
      </c>
      <c r="C84" s="9" t="str">
        <f t="shared" si="6"/>
        <v/>
      </c>
      <c r="D84" s="9" t="str">
        <f t="shared" si="7"/>
        <v/>
      </c>
      <c r="E84" s="9" t="str">
        <f t="shared" si="8"/>
        <v/>
      </c>
      <c r="T84" s="9"/>
      <c r="U84" s="9"/>
      <c r="V84" s="9"/>
      <c r="W84" s="17"/>
      <c r="X84" s="9"/>
    </row>
    <row r="85" spans="2:24">
      <c r="B85" s="10" t="str">
        <f t="shared" si="5"/>
        <v/>
      </c>
      <c r="C85" s="9" t="str">
        <f t="shared" si="6"/>
        <v/>
      </c>
      <c r="D85" s="9" t="str">
        <f t="shared" si="7"/>
        <v/>
      </c>
      <c r="E85" s="9" t="str">
        <f t="shared" si="8"/>
        <v/>
      </c>
      <c r="T85" s="9"/>
      <c r="U85" s="9"/>
      <c r="V85" s="9"/>
      <c r="W85" s="17"/>
      <c r="X85" s="9"/>
    </row>
    <row r="86" spans="2:24">
      <c r="B86" s="10" t="str">
        <f t="shared" si="5"/>
        <v/>
      </c>
      <c r="C86" s="9" t="str">
        <f t="shared" si="6"/>
        <v/>
      </c>
      <c r="D86" s="9" t="str">
        <f t="shared" si="7"/>
        <v/>
      </c>
      <c r="E86" s="9" t="str">
        <f t="shared" si="8"/>
        <v/>
      </c>
      <c r="T86" s="9"/>
      <c r="U86" s="9"/>
      <c r="V86" s="9"/>
      <c r="W86" s="17"/>
      <c r="X86" s="9"/>
    </row>
    <row r="87" spans="2:24">
      <c r="B87" s="10" t="str">
        <f t="shared" si="5"/>
        <v/>
      </c>
      <c r="C87" s="9" t="str">
        <f t="shared" si="6"/>
        <v/>
      </c>
      <c r="D87" s="9" t="str">
        <f t="shared" si="7"/>
        <v/>
      </c>
      <c r="E87" s="9" t="str">
        <f t="shared" si="8"/>
        <v/>
      </c>
      <c r="T87" s="9"/>
      <c r="U87" s="9"/>
      <c r="V87" s="9"/>
      <c r="W87" s="17"/>
      <c r="X87" s="9"/>
    </row>
    <row r="88" spans="2:24">
      <c r="B88" s="10" t="str">
        <f t="shared" si="5"/>
        <v/>
      </c>
      <c r="C88" s="9" t="str">
        <f t="shared" si="6"/>
        <v/>
      </c>
      <c r="D88" s="9" t="str">
        <f t="shared" si="7"/>
        <v/>
      </c>
      <c r="E88" s="9" t="str">
        <f t="shared" si="8"/>
        <v/>
      </c>
      <c r="T88" s="9"/>
      <c r="U88" s="9"/>
      <c r="V88" s="9"/>
      <c r="W88" s="17"/>
      <c r="X88" s="9"/>
    </row>
    <row r="89" spans="2:24">
      <c r="B89" s="10" t="str">
        <f t="shared" si="5"/>
        <v/>
      </c>
      <c r="C89" s="9" t="str">
        <f t="shared" si="6"/>
        <v/>
      </c>
      <c r="D89" s="9" t="str">
        <f t="shared" si="7"/>
        <v/>
      </c>
      <c r="E89" s="9" t="str">
        <f t="shared" si="8"/>
        <v/>
      </c>
      <c r="T89" s="9"/>
      <c r="U89" s="9"/>
      <c r="V89" s="9"/>
      <c r="W89" s="17"/>
      <c r="X89" s="9"/>
    </row>
    <row r="90" spans="2:24">
      <c r="B90" s="10" t="str">
        <f t="shared" si="5"/>
        <v/>
      </c>
      <c r="C90" s="9" t="str">
        <f t="shared" si="6"/>
        <v/>
      </c>
      <c r="D90" s="9" t="str">
        <f t="shared" si="7"/>
        <v/>
      </c>
      <c r="E90" s="9" t="str">
        <f t="shared" si="8"/>
        <v/>
      </c>
      <c r="T90" s="9"/>
      <c r="U90" s="9"/>
      <c r="V90" s="9"/>
      <c r="W90" s="17"/>
      <c r="X90" s="9"/>
    </row>
    <row r="91" spans="2:24">
      <c r="B91" s="10" t="str">
        <f t="shared" si="5"/>
        <v/>
      </c>
      <c r="C91" s="9" t="str">
        <f t="shared" si="6"/>
        <v/>
      </c>
      <c r="D91" s="9" t="str">
        <f t="shared" si="7"/>
        <v/>
      </c>
      <c r="E91" s="9" t="str">
        <f t="shared" si="8"/>
        <v/>
      </c>
      <c r="T91" s="9"/>
      <c r="U91" s="9"/>
      <c r="V91" s="9"/>
      <c r="W91" s="17"/>
      <c r="X91" s="9"/>
    </row>
    <row r="92" spans="2:24">
      <c r="B92" s="10" t="str">
        <f t="shared" si="5"/>
        <v/>
      </c>
      <c r="C92" s="9" t="str">
        <f t="shared" si="6"/>
        <v/>
      </c>
      <c r="D92" s="9" t="str">
        <f t="shared" si="7"/>
        <v/>
      </c>
      <c r="E92" s="9" t="str">
        <f t="shared" si="8"/>
        <v/>
      </c>
      <c r="T92" s="9"/>
      <c r="U92" s="9"/>
      <c r="V92" s="9"/>
      <c r="W92" s="17"/>
      <c r="X92" s="9"/>
    </row>
    <row r="93" spans="2:24">
      <c r="B93" s="10" t="str">
        <f t="shared" si="5"/>
        <v/>
      </c>
      <c r="C93" s="9" t="str">
        <f t="shared" si="6"/>
        <v/>
      </c>
      <c r="D93" s="9" t="str">
        <f t="shared" si="7"/>
        <v/>
      </c>
      <c r="E93" s="9" t="str">
        <f t="shared" si="8"/>
        <v/>
      </c>
      <c r="T93" s="9"/>
      <c r="U93" s="9"/>
      <c r="V93" s="9"/>
      <c r="W93" s="17"/>
      <c r="X93" s="9"/>
    </row>
    <row r="94" spans="2:24">
      <c r="B94" s="10" t="str">
        <f t="shared" si="5"/>
        <v/>
      </c>
      <c r="C94" s="9" t="str">
        <f t="shared" si="6"/>
        <v/>
      </c>
      <c r="D94" s="9" t="str">
        <f t="shared" si="7"/>
        <v/>
      </c>
      <c r="E94" s="9" t="str">
        <f t="shared" si="8"/>
        <v/>
      </c>
      <c r="T94" s="9"/>
      <c r="U94" s="9"/>
      <c r="V94" s="9"/>
      <c r="W94" s="17"/>
      <c r="X94" s="9"/>
    </row>
    <row r="95" spans="2:24">
      <c r="B95" s="10" t="str">
        <f t="shared" si="5"/>
        <v/>
      </c>
      <c r="C95" s="9" t="str">
        <f t="shared" si="6"/>
        <v/>
      </c>
      <c r="D95" s="9" t="str">
        <f t="shared" si="7"/>
        <v/>
      </c>
      <c r="E95" s="9" t="str">
        <f t="shared" si="8"/>
        <v/>
      </c>
      <c r="T95" s="9"/>
      <c r="U95" s="9"/>
      <c r="V95" s="9"/>
      <c r="W95" s="17"/>
      <c r="X95" s="9"/>
    </row>
    <row r="96" spans="2:24">
      <c r="B96" s="10" t="str">
        <f t="shared" si="5"/>
        <v/>
      </c>
      <c r="C96" s="9" t="str">
        <f t="shared" si="6"/>
        <v/>
      </c>
      <c r="D96" s="9" t="str">
        <f t="shared" si="7"/>
        <v/>
      </c>
      <c r="E96" s="9" t="str">
        <f t="shared" si="8"/>
        <v/>
      </c>
      <c r="T96" s="9"/>
      <c r="U96" s="9"/>
      <c r="V96" s="9"/>
      <c r="W96" s="17"/>
      <c r="X96" s="9"/>
    </row>
    <row r="97" spans="2:24">
      <c r="B97" s="10" t="str">
        <f t="shared" si="5"/>
        <v/>
      </c>
      <c r="C97" s="9" t="str">
        <f t="shared" si="6"/>
        <v/>
      </c>
      <c r="D97" s="9" t="str">
        <f t="shared" si="7"/>
        <v/>
      </c>
      <c r="E97" s="9" t="str">
        <f t="shared" si="8"/>
        <v/>
      </c>
      <c r="T97" s="9"/>
      <c r="U97" s="9"/>
      <c r="V97" s="9"/>
      <c r="W97" s="17"/>
      <c r="X97" s="9"/>
    </row>
    <row r="98" spans="2:24">
      <c r="B98" s="10" t="str">
        <f t="shared" si="5"/>
        <v/>
      </c>
      <c r="C98" s="9" t="str">
        <f t="shared" si="6"/>
        <v/>
      </c>
      <c r="D98" s="9" t="str">
        <f t="shared" si="7"/>
        <v/>
      </c>
      <c r="E98" s="9" t="str">
        <f t="shared" si="8"/>
        <v/>
      </c>
      <c r="T98" s="9"/>
      <c r="U98" s="9"/>
      <c r="V98" s="9"/>
      <c r="W98" s="17"/>
      <c r="X98" s="9"/>
    </row>
    <row r="99" spans="2:24">
      <c r="B99" s="10" t="str">
        <f t="shared" si="5"/>
        <v/>
      </c>
      <c r="C99" s="9" t="str">
        <f t="shared" si="6"/>
        <v/>
      </c>
      <c r="D99" s="9" t="str">
        <f t="shared" si="7"/>
        <v/>
      </c>
      <c r="E99" s="9" t="str">
        <f t="shared" si="8"/>
        <v/>
      </c>
      <c r="T99" s="9"/>
      <c r="U99" s="9"/>
      <c r="V99" s="9"/>
      <c r="W99" s="17"/>
      <c r="X99" s="9"/>
    </row>
    <row r="100" spans="2:24">
      <c r="B100" s="10" t="str">
        <f t="shared" si="5"/>
        <v/>
      </c>
      <c r="C100" s="9" t="str">
        <f t="shared" si="6"/>
        <v/>
      </c>
      <c r="D100" s="9" t="str">
        <f t="shared" si="7"/>
        <v/>
      </c>
      <c r="E100" s="9" t="str">
        <f t="shared" si="8"/>
        <v/>
      </c>
      <c r="T100" s="9"/>
      <c r="U100" s="9"/>
      <c r="V100" s="9"/>
      <c r="W100" s="17"/>
      <c r="X100" s="9"/>
    </row>
    <row r="101" spans="2:24">
      <c r="B101" s="10" t="str">
        <f t="shared" si="5"/>
        <v/>
      </c>
      <c r="C101" s="9" t="str">
        <f t="shared" si="6"/>
        <v/>
      </c>
      <c r="D101" s="9" t="str">
        <f t="shared" si="7"/>
        <v/>
      </c>
      <c r="E101" s="9" t="str">
        <f t="shared" si="8"/>
        <v/>
      </c>
      <c r="T101" s="9"/>
      <c r="U101" s="9"/>
      <c r="V101" s="9"/>
      <c r="W101" s="17"/>
      <c r="X101" s="9"/>
    </row>
    <row r="102" spans="2:24">
      <c r="B102" s="10" t="str">
        <f t="shared" si="5"/>
        <v/>
      </c>
      <c r="C102" s="9" t="str">
        <f t="shared" si="6"/>
        <v/>
      </c>
      <c r="D102" s="9" t="str">
        <f t="shared" si="7"/>
        <v/>
      </c>
      <c r="E102" s="9" t="str">
        <f t="shared" si="8"/>
        <v/>
      </c>
      <c r="T102" s="9"/>
      <c r="U102" s="9"/>
      <c r="V102" s="9"/>
      <c r="W102" s="17"/>
      <c r="X102" s="9"/>
    </row>
    <row r="103" spans="2:24">
      <c r="B103" s="10" t="str">
        <f t="shared" si="5"/>
        <v/>
      </c>
      <c r="C103" s="9" t="str">
        <f t="shared" si="6"/>
        <v/>
      </c>
      <c r="D103" s="9" t="str">
        <f t="shared" si="7"/>
        <v/>
      </c>
      <c r="E103" s="9" t="str">
        <f t="shared" si="8"/>
        <v/>
      </c>
      <c r="T103" s="9"/>
      <c r="U103" s="9"/>
      <c r="V103" s="9"/>
      <c r="W103" s="17"/>
      <c r="X103" s="9"/>
    </row>
    <row r="104" spans="2:24">
      <c r="B104" s="10" t="str">
        <f t="shared" si="5"/>
        <v/>
      </c>
      <c r="C104" s="9" t="str">
        <f t="shared" si="6"/>
        <v/>
      </c>
      <c r="D104" s="9" t="str">
        <f t="shared" si="7"/>
        <v/>
      </c>
      <c r="E104" s="9" t="str">
        <f t="shared" si="8"/>
        <v/>
      </c>
      <c r="T104" s="9"/>
      <c r="U104" s="9"/>
      <c r="V104" s="9"/>
      <c r="W104" s="17"/>
      <c r="X104" s="9"/>
    </row>
    <row r="105" spans="2:24">
      <c r="B105" s="10" t="str">
        <f t="shared" si="5"/>
        <v/>
      </c>
      <c r="C105" s="9" t="str">
        <f t="shared" si="6"/>
        <v/>
      </c>
      <c r="D105" s="9" t="str">
        <f t="shared" si="7"/>
        <v/>
      </c>
      <c r="E105" s="9" t="str">
        <f t="shared" si="8"/>
        <v/>
      </c>
      <c r="T105" s="9"/>
      <c r="U105" s="9"/>
      <c r="V105" s="9"/>
      <c r="W105" s="17"/>
      <c r="X105" s="9"/>
    </row>
    <row r="106" spans="2:24">
      <c r="B106" s="10" t="str">
        <f t="shared" si="5"/>
        <v/>
      </c>
      <c r="C106" s="9" t="str">
        <f t="shared" si="6"/>
        <v/>
      </c>
      <c r="D106" s="9" t="str">
        <f t="shared" si="7"/>
        <v/>
      </c>
      <c r="E106" s="9" t="str">
        <f t="shared" si="8"/>
        <v/>
      </c>
      <c r="T106" s="9"/>
      <c r="U106" s="9"/>
      <c r="V106" s="9"/>
      <c r="W106" s="17"/>
      <c r="X106" s="9"/>
    </row>
    <row r="107" spans="2:24">
      <c r="B107" s="10" t="str">
        <f t="shared" si="5"/>
        <v/>
      </c>
      <c r="C107" s="9" t="str">
        <f t="shared" si="6"/>
        <v/>
      </c>
      <c r="D107" s="9" t="str">
        <f t="shared" si="7"/>
        <v/>
      </c>
      <c r="E107" s="9" t="str">
        <f t="shared" si="8"/>
        <v/>
      </c>
      <c r="T107" s="9"/>
      <c r="U107" s="9"/>
      <c r="V107" s="9"/>
      <c r="W107" s="17"/>
      <c r="X107" s="9"/>
    </row>
    <row r="108" spans="2:24">
      <c r="B108" s="10"/>
      <c r="C108" s="9"/>
      <c r="D108" s="9"/>
      <c r="E108" s="9"/>
      <c r="T108" s="9"/>
      <c r="U108" s="9"/>
      <c r="V108" s="9"/>
      <c r="W108" s="17"/>
      <c r="X108" s="9"/>
    </row>
    <row r="109" spans="2:24">
      <c r="B109" s="10"/>
      <c r="C109" s="9"/>
      <c r="D109" s="9"/>
      <c r="E109" s="9"/>
      <c r="T109" s="9"/>
      <c r="U109" s="9"/>
      <c r="V109" s="9"/>
      <c r="W109" s="17"/>
      <c r="X109" s="9"/>
    </row>
    <row r="110" spans="2:24">
      <c r="B110" s="10"/>
      <c r="C110" s="9"/>
      <c r="D110" s="9"/>
      <c r="E110" s="9"/>
      <c r="T110" s="9"/>
      <c r="U110" s="9"/>
      <c r="V110" s="9"/>
      <c r="W110" s="17"/>
      <c r="X110" s="9"/>
    </row>
    <row r="111" spans="2:24">
      <c r="B111" s="10"/>
      <c r="C111" s="9"/>
      <c r="D111" s="9"/>
      <c r="E111" s="9"/>
      <c r="T111" s="9"/>
      <c r="U111" s="9"/>
      <c r="V111" s="9"/>
      <c r="W111" s="17"/>
      <c r="X111" s="9"/>
    </row>
    <row r="112" spans="2:24">
      <c r="B112" s="10"/>
      <c r="C112" s="9"/>
      <c r="D112" s="9"/>
      <c r="E112" s="9"/>
      <c r="T112" s="9"/>
      <c r="U112" s="9"/>
      <c r="V112" s="9"/>
      <c r="W112" s="17"/>
      <c r="X112" s="9"/>
    </row>
    <row r="113" spans="2:24">
      <c r="B113" s="10"/>
      <c r="C113" s="9"/>
      <c r="D113" s="9"/>
      <c r="E113" s="9"/>
      <c r="T113" s="9"/>
      <c r="U113" s="9"/>
      <c r="V113" s="9"/>
      <c r="W113" s="17"/>
      <c r="X113" s="9"/>
    </row>
    <row r="114" spans="2:24">
      <c r="B114" s="10"/>
      <c r="C114" s="9"/>
      <c r="D114" s="9"/>
      <c r="E114" s="9"/>
      <c r="T114" s="9"/>
      <c r="U114" s="9"/>
      <c r="V114" s="9"/>
      <c r="W114" s="17"/>
      <c r="X114" s="9"/>
    </row>
    <row r="115" spans="2:24">
      <c r="B115" s="10"/>
      <c r="C115" s="9"/>
      <c r="D115" s="9"/>
      <c r="E115" s="9"/>
      <c r="T115" s="9"/>
      <c r="U115" s="9"/>
      <c r="V115" s="9"/>
      <c r="W115" s="17"/>
      <c r="X115" s="9"/>
    </row>
    <row r="116" spans="2:24">
      <c r="B116" s="10"/>
      <c r="C116" s="9"/>
      <c r="D116" s="9"/>
      <c r="E116" s="9"/>
      <c r="T116" s="9"/>
      <c r="U116" s="9"/>
      <c r="V116" s="9"/>
      <c r="W116" s="17"/>
      <c r="X116" s="9"/>
    </row>
    <row r="117" spans="2:24">
      <c r="B117" s="10"/>
      <c r="C117" s="9"/>
      <c r="D117" s="9"/>
      <c r="E117" s="9"/>
      <c r="T117" s="9"/>
      <c r="U117" s="9"/>
      <c r="V117" s="9"/>
      <c r="W117" s="17"/>
      <c r="X117" s="9"/>
    </row>
    <row r="118" spans="2:24">
      <c r="B118" s="10"/>
      <c r="C118" s="9"/>
      <c r="D118" s="9"/>
      <c r="E118" s="9"/>
      <c r="T118" s="9"/>
      <c r="U118" s="9"/>
      <c r="V118" s="9"/>
      <c r="W118" s="17"/>
      <c r="X118" s="9"/>
    </row>
    <row r="119" spans="2:24">
      <c r="B119" s="10"/>
      <c r="C119" s="9"/>
      <c r="D119" s="9"/>
      <c r="E119" s="9"/>
      <c r="T119" s="9"/>
      <c r="U119" s="9"/>
      <c r="V119" s="9"/>
      <c r="W119" s="17"/>
      <c r="X119" s="9"/>
    </row>
    <row r="120" spans="2:24">
      <c r="B120" s="10"/>
      <c r="C120" s="9"/>
      <c r="D120" s="9"/>
      <c r="E120" s="9"/>
      <c r="T120" s="9"/>
      <c r="U120" s="9"/>
      <c r="V120" s="9"/>
      <c r="W120" s="17"/>
      <c r="X120" s="9"/>
    </row>
    <row r="121" spans="2:24">
      <c r="B121" s="10"/>
      <c r="C121" s="9"/>
      <c r="D121" s="9"/>
      <c r="E121" s="9"/>
      <c r="T121" s="9"/>
      <c r="U121" s="9"/>
      <c r="V121" s="9"/>
      <c r="W121" s="17"/>
      <c r="X121" s="9"/>
    </row>
    <row r="122" spans="2:24">
      <c r="B122" s="10"/>
      <c r="C122" s="9"/>
      <c r="D122" s="9"/>
      <c r="E122" s="9"/>
      <c r="T122" s="9"/>
      <c r="U122" s="9"/>
      <c r="V122" s="9"/>
      <c r="W122" s="17"/>
      <c r="X122" s="9"/>
    </row>
    <row r="123" spans="2:24">
      <c r="B123" s="10"/>
      <c r="C123" s="9"/>
      <c r="D123" s="9"/>
      <c r="E123" s="9"/>
      <c r="T123" s="9"/>
      <c r="U123" s="9"/>
      <c r="V123" s="9"/>
      <c r="W123" s="17"/>
      <c r="X123" s="9"/>
    </row>
    <row r="124" spans="2:24">
      <c r="B124" s="10"/>
      <c r="C124" s="9"/>
      <c r="D124" s="9"/>
      <c r="E124" s="9"/>
      <c r="T124" s="9"/>
      <c r="U124" s="9"/>
      <c r="V124" s="9"/>
      <c r="W124" s="17"/>
      <c r="X124" s="9"/>
    </row>
    <row r="125" spans="2:24">
      <c r="B125" s="10"/>
      <c r="C125" s="9"/>
      <c r="D125" s="9"/>
      <c r="E125" s="9"/>
      <c r="T125" s="9"/>
      <c r="U125" s="9"/>
      <c r="V125" s="9"/>
      <c r="W125" s="17"/>
      <c r="X125" s="9"/>
    </row>
    <row r="126" spans="2:24">
      <c r="B126" s="10"/>
      <c r="C126" s="9"/>
      <c r="D126" s="9"/>
      <c r="E126" s="9"/>
      <c r="T126" s="9"/>
      <c r="U126" s="9"/>
      <c r="V126" s="9"/>
      <c r="W126" s="17"/>
      <c r="X126" s="9"/>
    </row>
    <row r="127" spans="2:24">
      <c r="B127" s="10"/>
      <c r="C127" s="9"/>
      <c r="D127" s="9"/>
      <c r="E127" s="9"/>
      <c r="T127" s="9"/>
      <c r="U127" s="9"/>
      <c r="V127" s="9"/>
      <c r="W127" s="17"/>
      <c r="X127" s="9"/>
    </row>
    <row r="128" spans="2:24">
      <c r="B128" s="10"/>
      <c r="C128" s="9"/>
      <c r="D128" s="9"/>
      <c r="E128" s="9"/>
      <c r="T128" s="9"/>
      <c r="U128" s="9"/>
      <c r="V128" s="9"/>
      <c r="W128" s="17"/>
      <c r="X128" s="9"/>
    </row>
    <row r="129" spans="2:24">
      <c r="B129" s="10"/>
      <c r="C129" s="9"/>
      <c r="D129" s="9"/>
      <c r="E129" s="9"/>
      <c r="T129" s="9"/>
      <c r="U129" s="9"/>
      <c r="V129" s="9"/>
      <c r="W129" s="17"/>
      <c r="X129" s="9"/>
    </row>
    <row r="130" spans="2:24">
      <c r="B130" s="10"/>
      <c r="C130" s="9"/>
      <c r="D130" s="9"/>
      <c r="E130" s="9"/>
      <c r="T130" s="9"/>
      <c r="U130" s="9"/>
      <c r="V130" s="9"/>
      <c r="W130" s="17"/>
      <c r="X130" s="9"/>
    </row>
    <row r="131" spans="2:24">
      <c r="B131" s="10"/>
      <c r="C131" s="9"/>
      <c r="D131" s="9"/>
      <c r="E131" s="9"/>
      <c r="T131" s="9"/>
      <c r="U131" s="9"/>
      <c r="V131" s="9"/>
      <c r="W131" s="17"/>
      <c r="X131" s="9"/>
    </row>
    <row r="132" spans="2:24">
      <c r="B132" s="10"/>
      <c r="C132" s="9"/>
      <c r="D132" s="9"/>
      <c r="E132" s="9"/>
      <c r="T132" s="9"/>
      <c r="U132" s="9"/>
      <c r="V132" s="9"/>
      <c r="W132" s="17"/>
      <c r="X132" s="9"/>
    </row>
    <row r="133" spans="2:24">
      <c r="B133" s="10"/>
      <c r="C133" s="9"/>
      <c r="D133" s="9"/>
      <c r="E133" s="9"/>
      <c r="T133" s="9"/>
      <c r="U133" s="9"/>
      <c r="V133" s="9"/>
      <c r="W133" s="17"/>
      <c r="X133" s="9"/>
    </row>
    <row r="134" spans="2:24">
      <c r="B134" s="10"/>
      <c r="C134" s="9"/>
      <c r="D134" s="9"/>
      <c r="E134" s="9"/>
      <c r="T134" s="9"/>
      <c r="U134" s="9"/>
      <c r="V134" s="9"/>
      <c r="W134" s="17"/>
      <c r="X134" s="9"/>
    </row>
    <row r="135" spans="2:24">
      <c r="B135" s="10"/>
      <c r="C135" s="9"/>
      <c r="D135" s="9"/>
      <c r="E135" s="9"/>
      <c r="T135" s="9"/>
      <c r="U135" s="9"/>
      <c r="V135" s="9"/>
      <c r="W135" s="17"/>
      <c r="X135" s="9"/>
    </row>
    <row r="136" spans="2:24">
      <c r="B136" s="10"/>
      <c r="C136" s="9"/>
      <c r="D136" s="9"/>
      <c r="E136" s="9"/>
      <c r="T136" s="9"/>
      <c r="U136" s="9"/>
      <c r="V136" s="9"/>
      <c r="W136" s="17"/>
      <c r="X136" s="9"/>
    </row>
    <row r="137" spans="2:24">
      <c r="B137" s="10"/>
      <c r="C137" s="9"/>
      <c r="D137" s="9"/>
      <c r="E137" s="9"/>
      <c r="T137" s="9"/>
      <c r="U137" s="9"/>
      <c r="V137" s="9"/>
      <c r="W137" s="17"/>
      <c r="X137" s="9"/>
    </row>
    <row r="138" spans="2:24">
      <c r="B138" s="10"/>
      <c r="C138" s="9"/>
      <c r="D138" s="9"/>
      <c r="E138" s="9"/>
      <c r="T138" s="9"/>
      <c r="U138" s="9"/>
      <c r="V138" s="9"/>
      <c r="W138" s="17"/>
      <c r="X138" s="9"/>
    </row>
    <row r="139" spans="2:24">
      <c r="B139" s="10"/>
      <c r="C139" s="9"/>
      <c r="D139" s="9"/>
      <c r="E139" s="9"/>
      <c r="T139" s="9"/>
      <c r="U139" s="9"/>
      <c r="V139" s="9"/>
      <c r="W139" s="17"/>
      <c r="X139" s="9"/>
    </row>
    <row r="140" spans="2:24">
      <c r="B140" s="10"/>
      <c r="C140" s="9"/>
      <c r="D140" s="9"/>
      <c r="E140" s="9"/>
      <c r="T140" s="9"/>
      <c r="U140" s="9"/>
      <c r="V140" s="9"/>
      <c r="W140" s="17"/>
      <c r="X140" s="9"/>
    </row>
    <row r="141" spans="2:24">
      <c r="B141" s="10"/>
      <c r="C141" s="9"/>
      <c r="D141" s="9"/>
      <c r="E141" s="9"/>
      <c r="T141" s="9"/>
      <c r="U141" s="9"/>
      <c r="V141" s="9"/>
      <c r="W141" s="17"/>
      <c r="X141" s="9"/>
    </row>
    <row r="142" spans="2:24">
      <c r="B142" s="10"/>
      <c r="C142" s="9"/>
      <c r="D142" s="9"/>
      <c r="E142" s="9"/>
      <c r="T142" s="9"/>
      <c r="U142" s="9"/>
      <c r="V142" s="9"/>
      <c r="W142" s="17"/>
      <c r="X142" s="9"/>
    </row>
    <row r="143" spans="2:24">
      <c r="B143" s="10"/>
      <c r="C143" s="9"/>
      <c r="D143" s="9"/>
      <c r="E143" s="9"/>
      <c r="T143" s="9"/>
      <c r="U143" s="9"/>
      <c r="V143" s="9"/>
      <c r="W143" s="17"/>
      <c r="X143" s="9"/>
    </row>
    <row r="144" spans="2:24">
      <c r="B144" s="10"/>
      <c r="C144" s="9"/>
      <c r="D144" s="9"/>
      <c r="E144" s="9"/>
      <c r="T144" s="9"/>
      <c r="U144" s="9"/>
      <c r="V144" s="9"/>
      <c r="W144" s="17"/>
      <c r="X144" s="9"/>
    </row>
    <row r="145" spans="2:24">
      <c r="B145" s="10"/>
      <c r="C145" s="9"/>
      <c r="D145" s="9"/>
      <c r="E145" s="9"/>
      <c r="T145" s="9"/>
      <c r="U145" s="9"/>
      <c r="V145" s="9"/>
      <c r="W145" s="17"/>
      <c r="X145" s="9"/>
    </row>
    <row r="146" spans="2:24">
      <c r="B146" s="10"/>
      <c r="C146" s="9"/>
      <c r="D146" s="9"/>
      <c r="E146" s="9"/>
      <c r="T146" s="9"/>
      <c r="U146" s="9"/>
      <c r="V146" s="9"/>
      <c r="W146" s="17"/>
      <c r="X146" s="9"/>
    </row>
    <row r="147" spans="2:24">
      <c r="B147" s="10"/>
      <c r="C147" s="9"/>
      <c r="D147" s="9"/>
      <c r="E147" s="9"/>
      <c r="T147" s="9"/>
      <c r="U147" s="9"/>
      <c r="V147" s="9"/>
      <c r="W147" s="17"/>
      <c r="X147" s="9"/>
    </row>
    <row r="148" spans="2:24">
      <c r="B148" s="10"/>
      <c r="C148" s="9"/>
      <c r="D148" s="9"/>
      <c r="E148" s="9"/>
      <c r="T148" s="9"/>
      <c r="U148" s="9"/>
      <c r="V148" s="9"/>
      <c r="W148" s="17"/>
      <c r="X148" s="9"/>
    </row>
    <row r="149" spans="2:24">
      <c r="B149" s="10"/>
      <c r="C149" s="9"/>
      <c r="D149" s="9"/>
      <c r="E149" s="9"/>
      <c r="T149" s="9"/>
      <c r="U149" s="9"/>
      <c r="V149" s="9"/>
      <c r="W149" s="17"/>
      <c r="X149" s="9"/>
    </row>
    <row r="150" spans="2:24">
      <c r="B150" s="10"/>
      <c r="C150" s="9"/>
      <c r="D150" s="9"/>
      <c r="E150" s="9"/>
      <c r="T150" s="9"/>
      <c r="U150" s="9"/>
      <c r="V150" s="9"/>
      <c r="W150" s="17"/>
      <c r="X150" s="9"/>
    </row>
    <row r="151" spans="2:24">
      <c r="B151" s="10"/>
      <c r="C151" s="9"/>
      <c r="D151" s="9"/>
      <c r="E151" s="9"/>
      <c r="T151" s="9"/>
      <c r="U151" s="9"/>
      <c r="V151" s="9"/>
      <c r="W151" s="17"/>
      <c r="X151" s="9"/>
    </row>
    <row r="152" spans="2:24">
      <c r="B152" s="10"/>
      <c r="C152" s="9"/>
      <c r="D152" s="9"/>
      <c r="E152" s="9"/>
      <c r="T152" s="9"/>
      <c r="U152" s="9"/>
      <c r="V152" s="9"/>
      <c r="W152" s="17"/>
      <c r="X152" s="9"/>
    </row>
    <row r="153" spans="2:24">
      <c r="B153" s="10"/>
      <c r="C153" s="9"/>
      <c r="D153" s="9"/>
      <c r="E153" s="9"/>
      <c r="T153" s="9"/>
      <c r="U153" s="9"/>
      <c r="V153" s="9"/>
      <c r="W153" s="17"/>
      <c r="X153" s="9"/>
    </row>
    <row r="154" spans="2:24">
      <c r="B154" s="10"/>
      <c r="C154" s="9"/>
      <c r="D154" s="9"/>
      <c r="E154" s="9"/>
      <c r="T154" s="9"/>
      <c r="U154" s="9"/>
      <c r="V154" s="9"/>
      <c r="W154" s="17"/>
      <c r="X154" s="9"/>
    </row>
    <row r="155" spans="2:24">
      <c r="B155" s="10"/>
      <c r="C155" s="9"/>
      <c r="D155" s="9"/>
      <c r="E155" s="9"/>
      <c r="T155" s="9"/>
      <c r="U155" s="9"/>
      <c r="V155" s="9"/>
      <c r="W155" s="17"/>
      <c r="X155" s="9"/>
    </row>
    <row r="156" spans="2:24">
      <c r="B156" s="10"/>
      <c r="C156" s="9"/>
      <c r="D156" s="9"/>
      <c r="E156" s="9"/>
      <c r="T156" s="9"/>
      <c r="U156" s="9"/>
      <c r="V156" s="9"/>
      <c r="W156" s="17"/>
      <c r="X156" s="9"/>
    </row>
    <row r="157" spans="2:24">
      <c r="B157" s="10"/>
      <c r="C157" s="9"/>
      <c r="D157" s="9"/>
      <c r="E157" s="9"/>
      <c r="T157" s="9"/>
      <c r="U157" s="9"/>
      <c r="V157" s="9"/>
      <c r="W157" s="17"/>
      <c r="X157" s="9"/>
    </row>
    <row r="158" spans="2:24">
      <c r="B158" s="10"/>
      <c r="C158" s="9"/>
      <c r="D158" s="9"/>
      <c r="E158" s="9"/>
      <c r="T158" s="9"/>
      <c r="U158" s="9"/>
      <c r="V158" s="9"/>
      <c r="W158" s="17"/>
      <c r="X158" s="9"/>
    </row>
    <row r="159" spans="2:24">
      <c r="B159" s="10"/>
      <c r="C159" s="9"/>
      <c r="D159" s="9"/>
      <c r="E159" s="9"/>
      <c r="T159" s="9"/>
      <c r="U159" s="9"/>
      <c r="V159" s="9"/>
      <c r="W159" s="17"/>
      <c r="X159" s="9"/>
    </row>
    <row r="160" spans="2:24">
      <c r="B160" s="10"/>
      <c r="C160" s="9"/>
      <c r="D160" s="9"/>
      <c r="E160" s="9"/>
      <c r="T160" s="9"/>
      <c r="U160" s="9"/>
      <c r="V160" s="9"/>
      <c r="W160" s="17"/>
      <c r="X160" s="9"/>
    </row>
    <row r="161" spans="2:24">
      <c r="B161" s="10"/>
      <c r="C161" s="9"/>
      <c r="D161" s="9"/>
      <c r="E161" s="9"/>
      <c r="T161" s="9"/>
      <c r="U161" s="9"/>
      <c r="V161" s="9"/>
      <c r="W161" s="17"/>
      <c r="X161" s="9"/>
    </row>
    <row r="162" spans="2:24">
      <c r="B162" s="10"/>
      <c r="C162" s="9"/>
      <c r="D162" s="9"/>
      <c r="E162" s="9"/>
      <c r="T162" s="9"/>
      <c r="U162" s="9"/>
      <c r="V162" s="9"/>
      <c r="W162" s="17"/>
      <c r="X162" s="9"/>
    </row>
    <row r="163" spans="2:24">
      <c r="B163" s="10"/>
      <c r="C163" s="9"/>
      <c r="D163" s="9"/>
      <c r="E163" s="9"/>
      <c r="T163" s="9"/>
      <c r="U163" s="9"/>
      <c r="V163" s="9"/>
      <c r="W163" s="17"/>
      <c r="X163" s="9"/>
    </row>
    <row r="164" spans="2:24">
      <c r="B164" s="10"/>
      <c r="C164" s="9"/>
      <c r="D164" s="9"/>
      <c r="E164" s="9"/>
      <c r="T164" s="9"/>
      <c r="U164" s="9"/>
      <c r="V164" s="9"/>
      <c r="W164" s="17"/>
      <c r="X164" s="9"/>
    </row>
    <row r="165" spans="2:24">
      <c r="B165" s="10"/>
      <c r="C165" s="9"/>
      <c r="D165" s="9"/>
      <c r="E165" s="9"/>
      <c r="T165" s="9"/>
      <c r="U165" s="9"/>
      <c r="V165" s="9"/>
      <c r="W165" s="17"/>
      <c r="X165" s="9"/>
    </row>
    <row r="166" spans="2:24">
      <c r="B166" s="10"/>
      <c r="C166" s="9"/>
      <c r="D166" s="9"/>
      <c r="E166" s="9"/>
      <c r="T166" s="9"/>
      <c r="U166" s="9"/>
      <c r="V166" s="9"/>
      <c r="W166" s="17"/>
      <c r="X166" s="9"/>
    </row>
    <row r="167" spans="2:24">
      <c r="B167" s="10"/>
      <c r="C167" s="9"/>
      <c r="D167" s="9"/>
      <c r="E167" s="9"/>
      <c r="T167" s="9"/>
      <c r="U167" s="9"/>
      <c r="V167" s="9"/>
      <c r="W167" s="17"/>
      <c r="X167" s="9"/>
    </row>
    <row r="168" spans="2:24">
      <c r="B168" s="10"/>
      <c r="C168" s="9"/>
      <c r="D168" s="9"/>
      <c r="E168" s="9"/>
      <c r="T168" s="9"/>
      <c r="U168" s="9"/>
      <c r="V168" s="9"/>
      <c r="W168" s="17"/>
      <c r="X168" s="9"/>
    </row>
    <row r="169" spans="2:24">
      <c r="B169" s="10"/>
      <c r="C169" s="9"/>
      <c r="D169" s="9"/>
      <c r="E169" s="9"/>
      <c r="T169" s="9"/>
      <c r="U169" s="9"/>
      <c r="V169" s="9"/>
      <c r="W169" s="17"/>
      <c r="X169" s="9"/>
    </row>
    <row r="170" spans="2:24">
      <c r="B170" s="10"/>
      <c r="C170" s="9"/>
      <c r="D170" s="9"/>
      <c r="E170" s="9"/>
      <c r="T170" s="9"/>
      <c r="U170" s="9"/>
      <c r="V170" s="9"/>
      <c r="W170" s="17"/>
      <c r="X170" s="9"/>
    </row>
    <row r="171" spans="2:24">
      <c r="B171" s="10"/>
      <c r="C171" s="9"/>
      <c r="D171" s="9"/>
      <c r="E171" s="9"/>
      <c r="T171" s="9"/>
      <c r="U171" s="9"/>
      <c r="V171" s="9"/>
      <c r="W171" s="17"/>
      <c r="X171" s="9"/>
    </row>
    <row r="172" spans="2:24">
      <c r="B172" s="10"/>
      <c r="C172" s="9"/>
      <c r="D172" s="9"/>
      <c r="E172" s="9"/>
      <c r="T172" s="9"/>
      <c r="U172" s="9"/>
      <c r="V172" s="9"/>
      <c r="W172" s="17"/>
      <c r="X172" s="9"/>
    </row>
    <row r="173" spans="2:24">
      <c r="B173" s="10"/>
      <c r="C173" s="9"/>
      <c r="D173" s="9"/>
      <c r="E173" s="9"/>
      <c r="T173" s="9"/>
      <c r="U173" s="9"/>
      <c r="V173" s="9"/>
      <c r="W173" s="17"/>
      <c r="X173" s="9"/>
    </row>
    <row r="174" spans="2:24">
      <c r="B174" s="10"/>
      <c r="C174" s="9"/>
      <c r="D174" s="9"/>
      <c r="E174" s="9"/>
      <c r="T174" s="9"/>
      <c r="U174" s="9"/>
      <c r="V174" s="9"/>
      <c r="W174" s="17"/>
      <c r="X174" s="9"/>
    </row>
    <row r="175" spans="2:24">
      <c r="B175" s="10"/>
      <c r="C175" s="9"/>
      <c r="D175" s="9"/>
      <c r="E175" s="9"/>
      <c r="T175" s="9"/>
      <c r="U175" s="9"/>
      <c r="V175" s="9"/>
      <c r="W175" s="17"/>
      <c r="X175" s="9"/>
    </row>
    <row r="176" spans="2:24">
      <c r="B176" s="10"/>
      <c r="C176" s="9"/>
      <c r="D176" s="9"/>
      <c r="E176" s="9"/>
      <c r="T176" s="9"/>
      <c r="U176" s="9"/>
      <c r="V176" s="9"/>
      <c r="W176" s="17"/>
      <c r="X176" s="9"/>
    </row>
    <row r="177" spans="2:24">
      <c r="B177" s="10"/>
      <c r="C177" s="9"/>
      <c r="D177" s="9"/>
      <c r="E177" s="9"/>
      <c r="T177" s="9"/>
      <c r="U177" s="9"/>
      <c r="V177" s="9"/>
      <c r="W177" s="17"/>
      <c r="X177" s="9"/>
    </row>
    <row r="178" spans="2:24">
      <c r="B178" s="10"/>
      <c r="C178" s="9"/>
      <c r="D178" s="9"/>
      <c r="E178" s="9"/>
      <c r="T178" s="9"/>
      <c r="U178" s="9"/>
      <c r="V178" s="9"/>
      <c r="W178" s="17"/>
      <c r="X178" s="9"/>
    </row>
    <row r="179" spans="2:24">
      <c r="B179" s="10"/>
      <c r="C179" s="9"/>
      <c r="D179" s="9"/>
      <c r="E179" s="9"/>
      <c r="T179" s="9"/>
      <c r="U179" s="9"/>
      <c r="V179" s="9"/>
      <c r="W179" s="17"/>
      <c r="X179" s="9"/>
    </row>
    <row r="180" spans="2:24">
      <c r="B180" s="10"/>
      <c r="C180" s="9"/>
      <c r="D180" s="9"/>
      <c r="E180" s="9"/>
      <c r="T180" s="9"/>
      <c r="U180" s="9"/>
      <c r="V180" s="9"/>
      <c r="W180" s="17"/>
      <c r="X180" s="9"/>
    </row>
    <row r="181" spans="2:24">
      <c r="B181" s="10"/>
      <c r="C181" s="9"/>
      <c r="D181" s="9"/>
      <c r="E181" s="9"/>
      <c r="T181" s="9"/>
      <c r="U181" s="9"/>
      <c r="V181" s="9"/>
      <c r="W181" s="17"/>
      <c r="X181" s="9"/>
    </row>
    <row r="182" spans="2:24">
      <c r="B182" s="10"/>
      <c r="C182" s="9"/>
      <c r="D182" s="9"/>
      <c r="E182" s="9"/>
      <c r="T182" s="9"/>
      <c r="U182" s="9"/>
      <c r="V182" s="9"/>
      <c r="W182" s="17"/>
      <c r="X182" s="9"/>
    </row>
    <row r="183" spans="2:24">
      <c r="B183" s="10"/>
      <c r="C183" s="9"/>
      <c r="D183" s="9"/>
      <c r="E183" s="9"/>
      <c r="T183" s="9"/>
      <c r="U183" s="9"/>
      <c r="V183" s="9"/>
      <c r="W183" s="17"/>
      <c r="X183" s="9"/>
    </row>
    <row r="184" spans="2:24">
      <c r="B184" s="10"/>
      <c r="C184" s="9"/>
      <c r="D184" s="9"/>
      <c r="E184" s="9"/>
      <c r="T184" s="9"/>
      <c r="U184" s="9"/>
      <c r="V184" s="9"/>
      <c r="W184" s="17"/>
      <c r="X184" s="9"/>
    </row>
    <row r="185" spans="2:24">
      <c r="B185" s="10"/>
      <c r="C185" s="9"/>
      <c r="D185" s="9"/>
      <c r="E185" s="9"/>
      <c r="T185" s="9"/>
      <c r="U185" s="9"/>
      <c r="V185" s="9"/>
      <c r="W185" s="17"/>
      <c r="X185" s="9"/>
    </row>
    <row r="186" spans="2:24">
      <c r="B186" s="10"/>
      <c r="C186" s="9"/>
      <c r="D186" s="9"/>
      <c r="E186" s="9"/>
      <c r="T186" s="9"/>
      <c r="U186" s="9"/>
      <c r="V186" s="9"/>
      <c r="W186" s="17"/>
      <c r="X186" s="9"/>
    </row>
    <row r="187" spans="2:24">
      <c r="B187" s="10"/>
      <c r="C187" s="9"/>
      <c r="D187" s="9"/>
      <c r="E187" s="9"/>
      <c r="T187" s="9"/>
      <c r="U187" s="9"/>
      <c r="V187" s="9"/>
      <c r="W187" s="17"/>
      <c r="X187" s="9"/>
    </row>
    <row r="188" spans="2:24">
      <c r="B188" s="10"/>
      <c r="C188" s="9"/>
      <c r="D188" s="9"/>
      <c r="E188" s="9"/>
      <c r="T188" s="9"/>
      <c r="U188" s="9"/>
      <c r="V188" s="9"/>
      <c r="W188" s="17"/>
      <c r="X188" s="9"/>
    </row>
    <row r="189" spans="2:24">
      <c r="B189" s="10"/>
      <c r="C189" s="9"/>
      <c r="D189" s="9"/>
      <c r="E189" s="9"/>
      <c r="T189" s="9"/>
      <c r="U189" s="9"/>
      <c r="V189" s="9"/>
      <c r="W189" s="17"/>
      <c r="X189" s="9"/>
    </row>
    <row r="190" spans="2:24">
      <c r="B190" s="10"/>
      <c r="C190" s="9"/>
      <c r="D190" s="9"/>
      <c r="E190" s="9"/>
      <c r="T190" s="9"/>
      <c r="U190" s="9"/>
      <c r="V190" s="9"/>
      <c r="W190" s="17"/>
      <c r="X190" s="9"/>
    </row>
    <row r="191" spans="2:24">
      <c r="B191" s="10"/>
      <c r="C191" s="9"/>
      <c r="D191" s="9"/>
      <c r="E191" s="9"/>
      <c r="T191" s="9"/>
      <c r="U191" s="9"/>
      <c r="V191" s="9"/>
      <c r="W191" s="17"/>
      <c r="X191" s="9"/>
    </row>
    <row r="192" spans="2:24">
      <c r="B192" s="10"/>
      <c r="C192" s="9"/>
      <c r="D192" s="9"/>
      <c r="E192" s="9"/>
      <c r="T192" s="9"/>
      <c r="U192" s="9"/>
      <c r="V192" s="9"/>
      <c r="W192" s="17"/>
      <c r="X192" s="9"/>
    </row>
    <row r="193" spans="2:24">
      <c r="B193" s="10"/>
      <c r="C193" s="9"/>
      <c r="D193" s="9"/>
      <c r="E193" s="9"/>
      <c r="T193" s="9"/>
      <c r="U193" s="9"/>
      <c r="V193" s="9"/>
      <c r="W193" s="17"/>
      <c r="X193" s="9"/>
    </row>
    <row r="194" spans="2:24">
      <c r="B194" s="10"/>
      <c r="C194" s="9"/>
      <c r="D194" s="9"/>
      <c r="E194" s="9"/>
      <c r="T194" s="9"/>
      <c r="U194" s="9"/>
      <c r="V194" s="9"/>
      <c r="W194" s="17"/>
      <c r="X194" s="9"/>
    </row>
    <row r="195" spans="2:24">
      <c r="B195" s="10"/>
      <c r="C195" s="9"/>
      <c r="D195" s="9"/>
      <c r="E195" s="9"/>
      <c r="T195" s="9"/>
      <c r="U195" s="9"/>
      <c r="V195" s="9"/>
      <c r="W195" s="17"/>
      <c r="X195" s="9"/>
    </row>
    <row r="196" spans="2:24">
      <c r="B196" s="10"/>
      <c r="C196" s="9"/>
      <c r="D196" s="9"/>
      <c r="E196" s="9"/>
      <c r="T196" s="9"/>
      <c r="U196" s="9"/>
      <c r="V196" s="9"/>
      <c r="W196" s="17"/>
      <c r="X196" s="9"/>
    </row>
    <row r="197" spans="2:24">
      <c r="B197" s="10"/>
      <c r="C197" s="9"/>
      <c r="D197" s="9"/>
      <c r="E197" s="9"/>
      <c r="T197" s="9"/>
      <c r="U197" s="9"/>
      <c r="V197" s="9"/>
      <c r="W197" s="17"/>
      <c r="X197" s="9"/>
    </row>
    <row r="198" spans="2:24">
      <c r="B198" s="10"/>
      <c r="C198" s="9"/>
      <c r="D198" s="9"/>
      <c r="E198" s="9"/>
      <c r="T198" s="9"/>
      <c r="U198" s="9"/>
      <c r="V198" s="9"/>
      <c r="W198" s="17"/>
      <c r="X198" s="9"/>
    </row>
    <row r="199" spans="2:24">
      <c r="B199" s="10"/>
      <c r="C199" s="9"/>
      <c r="D199" s="9"/>
      <c r="E199" s="9"/>
      <c r="T199" s="9"/>
      <c r="U199" s="9"/>
      <c r="V199" s="9"/>
      <c r="W199" s="17"/>
      <c r="X199" s="9"/>
    </row>
    <row r="200" spans="2:24">
      <c r="B200" s="10"/>
      <c r="C200" s="9"/>
      <c r="D200" s="9"/>
      <c r="E200" s="9"/>
      <c r="T200" s="9"/>
      <c r="U200" s="9"/>
      <c r="V200" s="9"/>
      <c r="W200" s="17"/>
      <c r="X200" s="9"/>
    </row>
    <row r="201" spans="2:24">
      <c r="B201" s="10"/>
      <c r="C201" s="9"/>
      <c r="D201" s="9"/>
      <c r="E201" s="9"/>
      <c r="T201" s="9"/>
      <c r="U201" s="9"/>
      <c r="V201" s="9"/>
      <c r="W201" s="17"/>
      <c r="X201" s="9"/>
    </row>
    <row r="202" spans="2:24">
      <c r="B202" s="10"/>
      <c r="C202" s="9"/>
      <c r="D202" s="9"/>
      <c r="E202" s="9"/>
      <c r="T202" s="9"/>
      <c r="U202" s="9"/>
      <c r="V202" s="9"/>
      <c r="W202" s="17"/>
      <c r="X202" s="9"/>
    </row>
    <row r="203" spans="2:24">
      <c r="B203" s="10"/>
      <c r="C203" s="9"/>
      <c r="D203" s="9"/>
      <c r="E203" s="9"/>
      <c r="T203" s="9"/>
      <c r="U203" s="9"/>
      <c r="V203" s="9"/>
      <c r="W203" s="17"/>
      <c r="X203" s="9"/>
    </row>
    <row r="204" spans="2:24">
      <c r="B204" s="10"/>
      <c r="C204" s="9"/>
      <c r="D204" s="9"/>
      <c r="E204" s="9"/>
      <c r="T204" s="9"/>
      <c r="U204" s="9"/>
      <c r="V204" s="9"/>
      <c r="W204" s="17"/>
      <c r="X204" s="9"/>
    </row>
    <row r="205" spans="2:24">
      <c r="B205" s="10"/>
      <c r="C205" s="9"/>
      <c r="D205" s="9"/>
      <c r="E205" s="9"/>
      <c r="T205" s="9"/>
      <c r="U205" s="9"/>
      <c r="V205" s="9"/>
      <c r="W205" s="17"/>
      <c r="X205" s="9"/>
    </row>
    <row r="206" spans="2:24">
      <c r="B206" s="10"/>
      <c r="C206" s="9"/>
      <c r="D206" s="9"/>
      <c r="E206" s="9"/>
      <c r="T206" s="9"/>
      <c r="U206" s="9"/>
      <c r="V206" s="9"/>
      <c r="W206" s="17"/>
      <c r="X206" s="9"/>
    </row>
    <row r="207" spans="2:24">
      <c r="B207" s="10"/>
      <c r="C207" s="9"/>
      <c r="D207" s="9"/>
      <c r="E207" s="9"/>
      <c r="T207" s="9"/>
      <c r="U207" s="9"/>
      <c r="V207" s="9"/>
      <c r="W207" s="17"/>
      <c r="X207" s="9"/>
    </row>
    <row r="208" spans="2:24">
      <c r="B208" s="10"/>
      <c r="C208" s="9"/>
      <c r="D208" s="9"/>
      <c r="E208" s="9"/>
      <c r="T208" s="9"/>
      <c r="U208" s="9"/>
      <c r="V208" s="9"/>
      <c r="W208" s="17"/>
      <c r="X208" s="9"/>
    </row>
    <row r="209" spans="2:24">
      <c r="B209" s="10"/>
      <c r="C209" s="9"/>
      <c r="D209" s="9"/>
      <c r="E209" s="9"/>
      <c r="T209" s="9"/>
      <c r="U209" s="9"/>
      <c r="V209" s="9"/>
      <c r="W209" s="17"/>
      <c r="X209" s="9"/>
    </row>
    <row r="210" spans="2:24">
      <c r="B210" s="10"/>
      <c r="C210" s="9"/>
      <c r="D210" s="9"/>
      <c r="E210" s="9"/>
      <c r="T210" s="9"/>
      <c r="U210" s="9"/>
      <c r="V210" s="9"/>
      <c r="W210" s="17"/>
      <c r="X210" s="9"/>
    </row>
    <row r="211" spans="2:24">
      <c r="B211" s="10"/>
      <c r="C211" s="9"/>
      <c r="D211" s="9"/>
      <c r="E211" s="9"/>
      <c r="T211" s="9"/>
      <c r="U211" s="9"/>
      <c r="V211" s="9"/>
      <c r="W211" s="17"/>
      <c r="X211" s="9"/>
    </row>
    <row r="212" spans="2:24">
      <c r="B212" s="10"/>
      <c r="C212" s="9"/>
      <c r="D212" s="9"/>
      <c r="E212" s="9"/>
      <c r="T212" s="9"/>
      <c r="U212" s="9"/>
      <c r="V212" s="9"/>
      <c r="W212" s="17"/>
      <c r="X212" s="9"/>
    </row>
    <row r="213" spans="2:24">
      <c r="B213" s="10"/>
      <c r="C213" s="9"/>
      <c r="D213" s="9"/>
      <c r="E213" s="9"/>
      <c r="T213" s="9"/>
      <c r="U213" s="9"/>
      <c r="V213" s="9"/>
      <c r="W213" s="17"/>
      <c r="X213" s="9"/>
    </row>
    <row r="214" spans="2:24">
      <c r="B214" s="10"/>
      <c r="C214" s="9"/>
      <c r="D214" s="9"/>
      <c r="E214" s="9"/>
      <c r="T214" s="9"/>
      <c r="U214" s="9"/>
      <c r="V214" s="9"/>
      <c r="W214" s="17"/>
      <c r="X214" s="9"/>
    </row>
    <row r="215" spans="2:24">
      <c r="B215" s="10"/>
      <c r="C215" s="9"/>
      <c r="D215" s="9"/>
      <c r="E215" s="9"/>
      <c r="T215" s="9"/>
      <c r="U215" s="9"/>
      <c r="V215" s="9"/>
      <c r="W215" s="17"/>
      <c r="X215" s="9"/>
    </row>
    <row r="216" spans="2:24">
      <c r="B216" s="10"/>
      <c r="C216" s="9"/>
      <c r="D216" s="9"/>
      <c r="E216" s="9"/>
      <c r="T216" s="9"/>
      <c r="U216" s="9"/>
      <c r="V216" s="9"/>
      <c r="W216" s="17"/>
      <c r="X216" s="9"/>
    </row>
    <row r="217" spans="2:24">
      <c r="B217" s="10"/>
      <c r="C217" s="9"/>
      <c r="D217" s="9"/>
      <c r="E217" s="9"/>
      <c r="T217" s="9"/>
      <c r="U217" s="9"/>
      <c r="V217" s="9"/>
      <c r="W217" s="17"/>
      <c r="X217" s="9"/>
    </row>
    <row r="218" spans="2:24">
      <c r="B218" s="10"/>
      <c r="C218" s="9"/>
      <c r="D218" s="9"/>
      <c r="E218" s="9"/>
      <c r="T218" s="9"/>
      <c r="U218" s="9"/>
      <c r="V218" s="9"/>
      <c r="W218" s="17"/>
      <c r="X218" s="9"/>
    </row>
    <row r="219" spans="2:24">
      <c r="B219" s="10"/>
      <c r="C219" s="9"/>
      <c r="D219" s="9"/>
      <c r="E219" s="9"/>
      <c r="T219" s="9"/>
      <c r="U219" s="9"/>
      <c r="V219" s="9"/>
      <c r="W219" s="17"/>
      <c r="X219" s="9"/>
    </row>
    <row r="220" spans="2:24">
      <c r="B220" s="10"/>
      <c r="C220" s="9"/>
      <c r="D220" s="9"/>
      <c r="E220" s="9"/>
      <c r="T220" s="9"/>
      <c r="U220" s="9"/>
      <c r="V220" s="9"/>
      <c r="W220" s="17"/>
      <c r="X220" s="9"/>
    </row>
    <row r="221" spans="2:24">
      <c r="B221" s="10"/>
      <c r="C221" s="9"/>
      <c r="D221" s="9"/>
      <c r="E221" s="9"/>
      <c r="T221" s="9"/>
      <c r="U221" s="9"/>
      <c r="V221" s="9"/>
      <c r="W221" s="17"/>
      <c r="X221" s="9"/>
    </row>
    <row r="222" spans="2:24">
      <c r="B222" s="10"/>
      <c r="C222" s="9"/>
      <c r="D222" s="9"/>
      <c r="E222" s="9"/>
      <c r="T222" s="9"/>
      <c r="U222" s="9"/>
      <c r="V222" s="9"/>
      <c r="W222" s="17"/>
      <c r="X222" s="9"/>
    </row>
    <row r="223" spans="2:24">
      <c r="B223" s="10"/>
      <c r="C223" s="9"/>
      <c r="D223" s="9"/>
      <c r="E223" s="9"/>
      <c r="T223" s="9"/>
      <c r="U223" s="9"/>
      <c r="V223" s="9"/>
      <c r="W223" s="17"/>
      <c r="X223" s="9"/>
    </row>
    <row r="224" spans="2:24">
      <c r="B224" s="10"/>
      <c r="C224" s="9"/>
      <c r="D224" s="9"/>
      <c r="E224" s="9"/>
      <c r="T224" s="9"/>
      <c r="U224" s="9"/>
      <c r="V224" s="9"/>
      <c r="W224" s="17"/>
      <c r="X224" s="9"/>
    </row>
    <row r="225" spans="2:24">
      <c r="B225" s="10"/>
      <c r="C225" s="9"/>
      <c r="D225" s="9"/>
      <c r="E225" s="9"/>
      <c r="T225" s="9"/>
      <c r="U225" s="9"/>
      <c r="V225" s="9"/>
      <c r="W225" s="17"/>
      <c r="X225" s="9"/>
    </row>
    <row r="226" spans="2:24">
      <c r="B226" s="10"/>
      <c r="C226" s="9"/>
      <c r="D226" s="9"/>
      <c r="E226" s="9"/>
      <c r="T226" s="9"/>
      <c r="U226" s="9"/>
      <c r="V226" s="9"/>
      <c r="W226" s="17"/>
      <c r="X226" s="9"/>
    </row>
    <row r="227" spans="2:24">
      <c r="B227" s="10"/>
      <c r="C227" s="9"/>
      <c r="D227" s="9"/>
      <c r="E227" s="9"/>
      <c r="T227" s="9"/>
      <c r="U227" s="9"/>
      <c r="V227" s="9"/>
      <c r="W227" s="17"/>
      <c r="X227" s="9"/>
    </row>
    <row r="228" spans="2:24">
      <c r="B228" s="10"/>
      <c r="C228" s="9"/>
      <c r="D228" s="9"/>
      <c r="E228" s="9"/>
      <c r="T228" s="9"/>
      <c r="U228" s="9"/>
      <c r="V228" s="9"/>
      <c r="W228" s="17"/>
      <c r="X228" s="9"/>
    </row>
    <row r="229" spans="2:24">
      <c r="B229" s="10"/>
      <c r="C229" s="9"/>
      <c r="D229" s="9"/>
      <c r="E229" s="9"/>
      <c r="T229" s="9"/>
      <c r="U229" s="9"/>
      <c r="V229" s="9"/>
      <c r="W229" s="17"/>
      <c r="X229" s="9"/>
    </row>
    <row r="230" spans="2:24">
      <c r="B230" s="10"/>
      <c r="C230" s="9"/>
      <c r="D230" s="9"/>
      <c r="E230" s="9"/>
      <c r="T230" s="9"/>
      <c r="U230" s="9"/>
      <c r="V230" s="9"/>
      <c r="W230" s="17"/>
      <c r="X230" s="9"/>
    </row>
    <row r="231" spans="2:24">
      <c r="B231" s="10"/>
      <c r="C231" s="9"/>
      <c r="D231" s="9"/>
      <c r="E231" s="9"/>
      <c r="T231" s="9"/>
      <c r="U231" s="9"/>
      <c r="V231" s="9"/>
      <c r="W231" s="17"/>
      <c r="X231" s="9"/>
    </row>
    <row r="232" spans="2:24">
      <c r="B232" s="10"/>
      <c r="C232" s="9"/>
      <c r="D232" s="9"/>
      <c r="E232" s="9"/>
      <c r="T232" s="9"/>
      <c r="U232" s="9"/>
      <c r="V232" s="9"/>
      <c r="W232" s="17"/>
      <c r="X232" s="9"/>
    </row>
    <row r="233" spans="2:24">
      <c r="B233" s="10"/>
      <c r="C233" s="9"/>
      <c r="D233" s="9"/>
      <c r="E233" s="9"/>
      <c r="T233" s="9"/>
      <c r="U233" s="9"/>
      <c r="V233" s="9"/>
      <c r="W233" s="17"/>
      <c r="X233" s="9"/>
    </row>
    <row r="234" spans="2:24">
      <c r="B234" s="10"/>
      <c r="C234" s="9"/>
      <c r="D234" s="9"/>
      <c r="E234" s="9"/>
      <c r="T234" s="9"/>
      <c r="U234" s="9"/>
      <c r="V234" s="9"/>
      <c r="W234" s="17"/>
      <c r="X234" s="9"/>
    </row>
    <row r="235" spans="2:24">
      <c r="B235" s="10"/>
      <c r="C235" s="9"/>
      <c r="D235" s="9"/>
      <c r="E235" s="9"/>
      <c r="T235" s="9"/>
      <c r="U235" s="9"/>
      <c r="V235" s="9"/>
      <c r="W235" s="17"/>
      <c r="X235" s="9"/>
    </row>
    <row r="236" spans="2:24">
      <c r="B236" s="10"/>
      <c r="C236" s="9"/>
      <c r="D236" s="9"/>
      <c r="E236" s="9"/>
      <c r="T236" s="9"/>
      <c r="U236" s="9"/>
      <c r="V236" s="9"/>
      <c r="W236" s="17"/>
      <c r="X236" s="9"/>
    </row>
    <row r="237" spans="2:24">
      <c r="B237" s="10"/>
      <c r="C237" s="9"/>
      <c r="D237" s="9"/>
      <c r="E237" s="9"/>
      <c r="T237" s="9"/>
      <c r="U237" s="9"/>
      <c r="V237" s="9"/>
      <c r="W237" s="17"/>
      <c r="X237" s="9"/>
    </row>
    <row r="238" spans="2:24">
      <c r="B238" s="10"/>
      <c r="C238" s="9"/>
      <c r="D238" s="9"/>
      <c r="E238" s="9"/>
      <c r="T238" s="9"/>
      <c r="U238" s="9"/>
      <c r="V238" s="9"/>
      <c r="W238" s="17"/>
      <c r="X238" s="9"/>
    </row>
    <row r="239" spans="2:24">
      <c r="B239" s="10"/>
      <c r="C239" s="9"/>
      <c r="D239" s="9"/>
      <c r="E239" s="9"/>
      <c r="T239" s="9"/>
      <c r="U239" s="9"/>
      <c r="V239" s="9"/>
      <c r="W239" s="17"/>
      <c r="X239" s="9"/>
    </row>
    <row r="240" spans="2:24">
      <c r="B240" s="10"/>
      <c r="C240" s="9"/>
      <c r="D240" s="9"/>
      <c r="E240" s="9"/>
      <c r="T240" s="9"/>
      <c r="U240" s="9"/>
      <c r="V240" s="9"/>
      <c r="W240" s="17"/>
      <c r="X240" s="9"/>
    </row>
    <row r="241" spans="2:24">
      <c r="B241" s="10"/>
      <c r="C241" s="9"/>
      <c r="D241" s="9"/>
      <c r="E241" s="9"/>
      <c r="T241" s="9"/>
      <c r="U241" s="9"/>
      <c r="V241" s="9"/>
      <c r="W241" s="17"/>
      <c r="X241" s="9"/>
    </row>
    <row r="242" spans="2:24">
      <c r="B242" s="10"/>
      <c r="C242" s="9"/>
      <c r="D242" s="9"/>
      <c r="E242" s="9"/>
      <c r="T242" s="9"/>
      <c r="U242" s="9"/>
      <c r="V242" s="9"/>
      <c r="W242" s="17"/>
      <c r="X242" s="9"/>
    </row>
    <row r="243" spans="2:24">
      <c r="B243" s="10"/>
      <c r="C243" s="9"/>
      <c r="D243" s="9"/>
      <c r="E243" s="9"/>
      <c r="T243" s="9"/>
      <c r="U243" s="9"/>
      <c r="V243" s="9"/>
      <c r="W243" s="17"/>
      <c r="X243" s="9"/>
    </row>
    <row r="244" spans="2:24">
      <c r="B244" s="10"/>
      <c r="C244" s="9"/>
      <c r="D244" s="9"/>
      <c r="E244" s="9"/>
      <c r="T244" s="9"/>
      <c r="U244" s="9"/>
      <c r="V244" s="9"/>
      <c r="W244" s="17"/>
      <c r="X244" s="9"/>
    </row>
    <row r="245" spans="2:24">
      <c r="B245" s="10"/>
      <c r="C245" s="9"/>
      <c r="D245" s="9"/>
      <c r="E245" s="9"/>
      <c r="T245" s="9"/>
      <c r="U245" s="9"/>
      <c r="V245" s="9"/>
      <c r="W245" s="17"/>
      <c r="X245" s="9"/>
    </row>
    <row r="246" spans="2:24">
      <c r="B246" s="10"/>
      <c r="C246" s="9"/>
      <c r="D246" s="9"/>
      <c r="E246" s="9"/>
      <c r="T246" s="9"/>
      <c r="U246" s="9"/>
      <c r="V246" s="9"/>
      <c r="W246" s="17"/>
      <c r="X246" s="9"/>
    </row>
    <row r="247" spans="2:24">
      <c r="B247" s="10"/>
      <c r="C247" s="9"/>
      <c r="D247" s="9"/>
      <c r="E247" s="9"/>
      <c r="T247" s="9"/>
      <c r="U247" s="9"/>
      <c r="V247" s="9"/>
      <c r="W247" s="17"/>
      <c r="X247" s="9"/>
    </row>
    <row r="248" spans="2:24">
      <c r="B248" s="10"/>
      <c r="C248" s="9"/>
      <c r="D248" s="9"/>
      <c r="E248" s="9"/>
      <c r="T248" s="9"/>
      <c r="U248" s="9"/>
      <c r="V248" s="9"/>
      <c r="W248" s="17"/>
      <c r="X248" s="9"/>
    </row>
    <row r="249" spans="2:24">
      <c r="B249" s="10"/>
      <c r="C249" s="9"/>
      <c r="D249" s="9"/>
      <c r="E249" s="9"/>
      <c r="T249" s="9"/>
      <c r="U249" s="9"/>
      <c r="V249" s="9"/>
      <c r="W249" s="17"/>
      <c r="X249" s="9"/>
    </row>
    <row r="250" spans="2:24">
      <c r="B250" s="10"/>
      <c r="C250" s="9"/>
      <c r="D250" s="9"/>
      <c r="E250" s="9"/>
      <c r="T250" s="9"/>
      <c r="U250" s="9"/>
      <c r="V250" s="9"/>
      <c r="W250" s="17"/>
      <c r="X250" s="9"/>
    </row>
    <row r="251" spans="2:24">
      <c r="B251" s="10"/>
      <c r="C251" s="9"/>
      <c r="D251" s="9"/>
      <c r="E251" s="9"/>
      <c r="T251" s="9"/>
      <c r="U251" s="9"/>
      <c r="V251" s="9"/>
      <c r="W251" s="17"/>
      <c r="X251" s="9"/>
    </row>
    <row r="252" spans="2:24">
      <c r="B252" s="10"/>
      <c r="C252" s="9"/>
      <c r="D252" s="9"/>
      <c r="E252" s="9"/>
      <c r="T252" s="9"/>
      <c r="U252" s="9"/>
      <c r="V252" s="9"/>
      <c r="W252" s="17"/>
      <c r="X252" s="9"/>
    </row>
    <row r="253" spans="2:24">
      <c r="B253" s="10"/>
      <c r="C253" s="9"/>
      <c r="D253" s="9"/>
      <c r="E253" s="9"/>
      <c r="T253" s="9"/>
      <c r="U253" s="9"/>
      <c r="V253" s="9"/>
      <c r="W253" s="17"/>
      <c r="X253" s="9"/>
    </row>
    <row r="254" spans="2:24">
      <c r="B254" s="10"/>
      <c r="C254" s="9"/>
      <c r="D254" s="9"/>
      <c r="E254" s="9"/>
      <c r="T254" s="9"/>
      <c r="U254" s="9"/>
      <c r="V254" s="9"/>
      <c r="W254" s="17"/>
      <c r="X254" s="9"/>
    </row>
    <row r="255" spans="2:24">
      <c r="B255" s="10"/>
      <c r="C255" s="9"/>
      <c r="D255" s="9"/>
      <c r="E255" s="9"/>
      <c r="T255" s="9"/>
      <c r="U255" s="9"/>
      <c r="V255" s="9"/>
      <c r="W255" s="17"/>
      <c r="X255" s="9"/>
    </row>
    <row r="256" spans="2:24">
      <c r="B256" s="10"/>
      <c r="C256" s="9"/>
      <c r="D256" s="9"/>
      <c r="E256" s="9"/>
      <c r="T256" s="9"/>
      <c r="U256" s="9"/>
      <c r="V256" s="9"/>
      <c r="W256" s="17"/>
      <c r="X256" s="9"/>
    </row>
    <row r="257" spans="2:24">
      <c r="B257" s="10"/>
      <c r="C257" s="9"/>
      <c r="D257" s="9"/>
      <c r="E257" s="9"/>
      <c r="T257" s="9"/>
      <c r="U257" s="9"/>
      <c r="V257" s="9"/>
      <c r="W257" s="17"/>
      <c r="X257" s="9"/>
    </row>
    <row r="258" spans="2:24">
      <c r="B258" s="10"/>
      <c r="C258" s="9"/>
      <c r="D258" s="9"/>
      <c r="E258" s="9"/>
      <c r="T258" s="9"/>
      <c r="U258" s="9"/>
      <c r="V258" s="9"/>
      <c r="W258" s="17"/>
      <c r="X258" s="9"/>
    </row>
    <row r="259" spans="2:24">
      <c r="B259" s="10"/>
      <c r="C259" s="9"/>
      <c r="D259" s="9"/>
      <c r="E259" s="9"/>
      <c r="T259" s="9"/>
      <c r="U259" s="9"/>
      <c r="V259" s="9"/>
      <c r="W259" s="17"/>
      <c r="X259" s="9"/>
    </row>
    <row r="260" spans="2:24">
      <c r="B260" s="10"/>
      <c r="C260" s="9"/>
      <c r="D260" s="9"/>
      <c r="E260" s="9"/>
      <c r="T260" s="9"/>
      <c r="U260" s="9"/>
      <c r="V260" s="9"/>
      <c r="W260" s="17"/>
      <c r="X260" s="9"/>
    </row>
    <row r="261" spans="2:24">
      <c r="B261" s="10"/>
      <c r="C261" s="9"/>
      <c r="D261" s="9"/>
      <c r="E261" s="9"/>
      <c r="T261" s="9"/>
      <c r="U261" s="9"/>
      <c r="V261" s="9"/>
      <c r="W261" s="17"/>
      <c r="X261" s="9"/>
    </row>
    <row r="262" spans="2:24">
      <c r="B262" s="10"/>
      <c r="C262" s="9"/>
      <c r="D262" s="9"/>
      <c r="E262" s="9"/>
      <c r="T262" s="9"/>
      <c r="U262" s="9"/>
      <c r="V262" s="9"/>
      <c r="W262" s="17"/>
      <c r="X262" s="9"/>
    </row>
    <row r="263" spans="2:24">
      <c r="B263" s="10"/>
      <c r="C263" s="9"/>
      <c r="D263" s="9"/>
      <c r="E263" s="9"/>
      <c r="T263" s="9"/>
      <c r="U263" s="9"/>
      <c r="V263" s="9"/>
      <c r="W263" s="17"/>
      <c r="X263" s="9"/>
    </row>
    <row r="264" spans="2:24">
      <c r="B264" s="10"/>
      <c r="C264" s="9"/>
      <c r="D264" s="9"/>
      <c r="E264" s="9"/>
      <c r="T264" s="9"/>
      <c r="U264" s="9"/>
      <c r="V264" s="9"/>
      <c r="W264" s="17"/>
      <c r="X264" s="9"/>
    </row>
    <row r="265" spans="2:24">
      <c r="B265" s="10"/>
      <c r="C265" s="9"/>
      <c r="D265" s="9"/>
      <c r="E265" s="9"/>
      <c r="T265" s="9"/>
      <c r="U265" s="9"/>
      <c r="V265" s="9"/>
      <c r="W265" s="17"/>
      <c r="X265" s="9"/>
    </row>
    <row r="266" spans="2:24">
      <c r="B266" s="10"/>
      <c r="C266" s="9"/>
      <c r="D266" s="9"/>
      <c r="E266" s="9"/>
      <c r="T266" s="9"/>
      <c r="U266" s="9"/>
      <c r="V266" s="9"/>
      <c r="W266" s="17"/>
      <c r="X266" s="9"/>
    </row>
    <row r="267" spans="2:24">
      <c r="B267" s="10"/>
      <c r="C267" s="9"/>
      <c r="D267" s="9"/>
      <c r="E267" s="9"/>
      <c r="T267" s="9"/>
      <c r="U267" s="9"/>
      <c r="V267" s="9"/>
      <c r="W267" s="17"/>
      <c r="X267" s="9"/>
    </row>
    <row r="268" spans="2:24">
      <c r="B268" s="10"/>
      <c r="C268" s="9"/>
      <c r="D268" s="9"/>
      <c r="E268" s="9"/>
      <c r="T268" s="9"/>
      <c r="U268" s="9"/>
      <c r="V268" s="9"/>
      <c r="W268" s="17"/>
      <c r="X268" s="9"/>
    </row>
    <row r="269" spans="2:24">
      <c r="B269" s="10"/>
      <c r="C269" s="9"/>
      <c r="D269" s="9"/>
      <c r="E269" s="9"/>
      <c r="T269" s="9"/>
      <c r="U269" s="9"/>
      <c r="V269" s="9"/>
      <c r="W269" s="17"/>
      <c r="X269" s="9"/>
    </row>
    <row r="270" spans="2:24">
      <c r="B270" s="10"/>
      <c r="C270" s="9"/>
      <c r="D270" s="9"/>
      <c r="E270" s="9"/>
      <c r="T270" s="9"/>
      <c r="U270" s="9"/>
      <c r="V270" s="9"/>
      <c r="W270" s="17"/>
      <c r="X270" s="9"/>
    </row>
    <row r="271" spans="2:24">
      <c r="B271" s="10"/>
      <c r="C271" s="9"/>
      <c r="D271" s="9"/>
      <c r="E271" s="9"/>
      <c r="T271" s="9"/>
      <c r="U271" s="9"/>
      <c r="V271" s="9"/>
      <c r="W271" s="17"/>
      <c r="X271" s="9"/>
    </row>
    <row r="272" spans="2:24">
      <c r="B272" s="10"/>
      <c r="C272" s="9"/>
      <c r="D272" s="9"/>
      <c r="E272" s="9"/>
      <c r="T272" s="9"/>
      <c r="U272" s="9"/>
      <c r="V272" s="9"/>
      <c r="W272" s="17"/>
      <c r="X272" s="9"/>
    </row>
    <row r="273" spans="2:24">
      <c r="B273" s="10"/>
      <c r="C273" s="9"/>
      <c r="D273" s="9"/>
      <c r="E273" s="9"/>
      <c r="T273" s="9"/>
      <c r="U273" s="9"/>
      <c r="V273" s="9"/>
      <c r="W273" s="17"/>
      <c r="X273" s="9"/>
    </row>
    <row r="274" spans="2:24">
      <c r="B274" s="10"/>
      <c r="C274" s="9"/>
      <c r="D274" s="9"/>
      <c r="E274" s="9"/>
      <c r="T274" s="9"/>
      <c r="U274" s="9"/>
      <c r="V274" s="9"/>
      <c r="W274" s="17"/>
      <c r="X274" s="9"/>
    </row>
    <row r="275" spans="2:24">
      <c r="B275" s="10"/>
      <c r="C275" s="9"/>
      <c r="D275" s="9"/>
      <c r="E275" s="9"/>
      <c r="T275" s="9"/>
      <c r="U275" s="9"/>
      <c r="V275" s="9"/>
      <c r="W275" s="17"/>
      <c r="X275" s="9"/>
    </row>
    <row r="276" spans="2:24">
      <c r="B276" s="10"/>
      <c r="C276" s="9"/>
      <c r="D276" s="9"/>
      <c r="E276" s="9"/>
      <c r="T276" s="9"/>
      <c r="U276" s="9"/>
      <c r="V276" s="9"/>
      <c r="W276" s="17"/>
      <c r="X276" s="9"/>
    </row>
    <row r="277" spans="2:24">
      <c r="B277" s="10"/>
      <c r="C277" s="9"/>
      <c r="D277" s="9"/>
      <c r="E277" s="9"/>
      <c r="T277" s="9"/>
      <c r="U277" s="9"/>
      <c r="V277" s="9"/>
      <c r="W277" s="17"/>
      <c r="X277" s="9"/>
    </row>
    <row r="278" spans="2:24">
      <c r="B278" s="10"/>
      <c r="C278" s="9"/>
      <c r="D278" s="9"/>
      <c r="E278" s="9"/>
      <c r="T278" s="9"/>
      <c r="U278" s="9"/>
      <c r="V278" s="9"/>
      <c r="W278" s="17"/>
      <c r="X278" s="9"/>
    </row>
    <row r="279" spans="2:24">
      <c r="B279" s="10"/>
      <c r="C279" s="9"/>
      <c r="D279" s="9"/>
      <c r="E279" s="9"/>
      <c r="T279" s="9"/>
      <c r="U279" s="9"/>
      <c r="V279" s="9"/>
      <c r="W279" s="17"/>
      <c r="X279" s="9"/>
    </row>
    <row r="280" spans="2:24">
      <c r="B280" s="10"/>
      <c r="C280" s="9"/>
      <c r="D280" s="9"/>
      <c r="E280" s="9"/>
      <c r="T280" s="9"/>
      <c r="U280" s="9"/>
      <c r="V280" s="9"/>
      <c r="W280" s="17"/>
      <c r="X280" s="9"/>
    </row>
    <row r="281" spans="2:24">
      <c r="B281" s="10"/>
      <c r="C281" s="9"/>
      <c r="D281" s="9"/>
      <c r="E281" s="9"/>
      <c r="T281" s="9"/>
      <c r="U281" s="9"/>
      <c r="V281" s="9"/>
      <c r="W281" s="17"/>
      <c r="X281" s="9"/>
    </row>
    <row r="282" spans="2:24">
      <c r="B282" s="10"/>
      <c r="C282" s="9"/>
      <c r="D282" s="9"/>
      <c r="E282" s="9"/>
      <c r="T282" s="9"/>
      <c r="U282" s="9"/>
      <c r="V282" s="9"/>
      <c r="W282" s="17"/>
      <c r="X282" s="9"/>
    </row>
    <row r="283" spans="2:24">
      <c r="B283" s="10"/>
      <c r="C283" s="9"/>
      <c r="D283" s="9"/>
      <c r="E283" s="9"/>
      <c r="T283" s="9"/>
      <c r="U283" s="9"/>
      <c r="V283" s="9"/>
      <c r="W283" s="17"/>
      <c r="X283" s="9"/>
    </row>
    <row r="284" spans="2:24">
      <c r="B284" s="10"/>
      <c r="C284" s="9"/>
      <c r="D284" s="9"/>
      <c r="E284" s="9"/>
      <c r="T284" s="9"/>
      <c r="U284" s="9"/>
      <c r="V284" s="9"/>
      <c r="W284" s="17"/>
      <c r="X284" s="9"/>
    </row>
    <row r="285" spans="2:24">
      <c r="B285" s="10"/>
      <c r="C285" s="9"/>
      <c r="D285" s="9"/>
      <c r="E285" s="9"/>
      <c r="T285" s="9"/>
      <c r="U285" s="9"/>
      <c r="V285" s="9"/>
      <c r="W285" s="17"/>
      <c r="X285" s="9"/>
    </row>
    <row r="286" spans="2:24">
      <c r="B286" s="10"/>
      <c r="C286" s="9"/>
      <c r="D286" s="9"/>
      <c r="E286" s="9"/>
      <c r="T286" s="9"/>
      <c r="U286" s="9"/>
      <c r="V286" s="9"/>
      <c r="W286" s="17"/>
      <c r="X286" s="9"/>
    </row>
    <row r="287" spans="2:24">
      <c r="B287" s="10"/>
      <c r="C287" s="9"/>
      <c r="D287" s="9"/>
      <c r="E287" s="9"/>
      <c r="T287" s="9"/>
      <c r="U287" s="9"/>
      <c r="V287" s="9"/>
      <c r="W287" s="17"/>
      <c r="X287" s="9"/>
    </row>
    <row r="288" spans="2:24">
      <c r="B288" s="10"/>
      <c r="C288" s="9"/>
      <c r="D288" s="9"/>
      <c r="E288" s="9"/>
      <c r="T288" s="9"/>
      <c r="U288" s="9"/>
      <c r="V288" s="9"/>
      <c r="W288" s="17"/>
      <c r="X288" s="9"/>
    </row>
    <row r="289" spans="2:24">
      <c r="B289" s="10"/>
      <c r="C289" s="9"/>
      <c r="D289" s="9"/>
      <c r="E289" s="9"/>
      <c r="T289" s="9"/>
      <c r="U289" s="9"/>
      <c r="V289" s="9"/>
      <c r="W289" s="17"/>
      <c r="X289" s="9"/>
    </row>
    <row r="290" spans="2:24">
      <c r="B290" s="10"/>
      <c r="C290" s="9"/>
      <c r="D290" s="9"/>
      <c r="E290" s="9"/>
      <c r="T290" s="9"/>
      <c r="U290" s="9"/>
      <c r="V290" s="9"/>
      <c r="W290" s="17"/>
      <c r="X290" s="9"/>
    </row>
    <row r="291" spans="2:24">
      <c r="B291" s="10"/>
      <c r="C291" s="9"/>
      <c r="D291" s="9"/>
      <c r="E291" s="9"/>
      <c r="T291" s="9"/>
      <c r="U291" s="9"/>
      <c r="V291" s="9"/>
      <c r="W291" s="17"/>
      <c r="X291" s="9"/>
    </row>
    <row r="292" spans="2:24">
      <c r="B292" s="10"/>
      <c r="C292" s="9"/>
      <c r="D292" s="9"/>
      <c r="E292" s="9"/>
      <c r="T292" s="9"/>
      <c r="U292" s="9"/>
      <c r="V292" s="9"/>
      <c r="W292" s="17"/>
      <c r="X292" s="9"/>
    </row>
    <row r="293" spans="2:24">
      <c r="B293" s="10"/>
      <c r="C293" s="9"/>
      <c r="D293" s="9"/>
      <c r="E293" s="9"/>
      <c r="T293" s="9"/>
      <c r="U293" s="9"/>
      <c r="V293" s="9"/>
      <c r="W293" s="17"/>
      <c r="X293" s="9"/>
    </row>
    <row r="294" spans="2:24">
      <c r="B294" s="10"/>
      <c r="C294" s="9"/>
      <c r="D294" s="9"/>
      <c r="E294" s="9"/>
      <c r="T294" s="9"/>
      <c r="U294" s="9"/>
      <c r="V294" s="9"/>
      <c r="W294" s="17"/>
      <c r="X294" s="9"/>
    </row>
    <row r="295" spans="2:24">
      <c r="B295" s="10"/>
      <c r="C295" s="9"/>
      <c r="D295" s="9"/>
      <c r="E295" s="9"/>
      <c r="T295" s="9"/>
      <c r="U295" s="9"/>
      <c r="V295" s="9"/>
      <c r="W295" s="17"/>
      <c r="X295" s="9"/>
    </row>
    <row r="296" spans="2:24">
      <c r="B296" s="10"/>
      <c r="C296" s="9"/>
      <c r="D296" s="9"/>
      <c r="E296" s="9"/>
      <c r="T296" s="9"/>
      <c r="U296" s="9"/>
      <c r="V296" s="9"/>
      <c r="W296" s="17"/>
      <c r="X296" s="9"/>
    </row>
    <row r="297" spans="2:24">
      <c r="B297" s="10"/>
      <c r="C297" s="9"/>
      <c r="D297" s="9"/>
      <c r="E297" s="9"/>
      <c r="T297" s="9"/>
      <c r="U297" s="9"/>
      <c r="V297" s="9"/>
      <c r="W297" s="17"/>
      <c r="X297" s="9"/>
    </row>
    <row r="298" spans="2:24">
      <c r="B298" s="10"/>
      <c r="C298" s="9"/>
      <c r="D298" s="9"/>
      <c r="E298" s="9"/>
      <c r="T298" s="9"/>
      <c r="U298" s="9"/>
      <c r="V298" s="9"/>
      <c r="W298" s="17"/>
      <c r="X298" s="9"/>
    </row>
    <row r="299" spans="2:24">
      <c r="B299" s="10"/>
      <c r="C299" s="9"/>
      <c r="D299" s="9"/>
      <c r="E299" s="9"/>
      <c r="T299" s="9"/>
      <c r="U299" s="9"/>
      <c r="V299" s="9"/>
      <c r="W299" s="17"/>
      <c r="X299" s="9"/>
    </row>
    <row r="300" spans="2:24">
      <c r="B300" s="10"/>
      <c r="C300" s="9"/>
      <c r="D300" s="9"/>
      <c r="E300" s="9"/>
      <c r="T300" s="9"/>
      <c r="U300" s="9"/>
      <c r="V300" s="9"/>
      <c r="W300" s="17"/>
      <c r="X300" s="9"/>
    </row>
    <row r="301" spans="2:24">
      <c r="B301" s="10"/>
      <c r="C301" s="9"/>
      <c r="D301" s="9"/>
      <c r="E301" s="9"/>
      <c r="T301" s="9"/>
      <c r="U301" s="9"/>
      <c r="V301" s="9"/>
      <c r="W301" s="17"/>
      <c r="X301" s="9"/>
    </row>
    <row r="302" spans="2:24">
      <c r="B302" s="10"/>
      <c r="C302" s="9"/>
      <c r="D302" s="9"/>
      <c r="E302" s="9"/>
      <c r="T302" s="9"/>
      <c r="U302" s="9"/>
      <c r="V302" s="9"/>
      <c r="W302" s="17"/>
      <c r="X302" s="9"/>
    </row>
    <row r="303" spans="2:24">
      <c r="B303" s="10"/>
      <c r="C303" s="9"/>
      <c r="D303" s="9"/>
      <c r="E303" s="9"/>
      <c r="T303" s="9"/>
      <c r="U303" s="9"/>
      <c r="V303" s="9"/>
      <c r="W303" s="17"/>
      <c r="X303" s="9"/>
    </row>
    <row r="304" spans="2:24">
      <c r="B304" s="10"/>
      <c r="C304" s="9"/>
      <c r="D304" s="9"/>
      <c r="E304" s="9"/>
      <c r="T304" s="9"/>
      <c r="U304" s="9"/>
      <c r="V304" s="9"/>
      <c r="W304" s="17"/>
      <c r="X304" s="9"/>
    </row>
    <row r="305" spans="2:24">
      <c r="B305" s="10"/>
      <c r="C305" s="9"/>
      <c r="D305" s="9"/>
      <c r="E305" s="9"/>
      <c r="T305" s="9"/>
      <c r="U305" s="9"/>
      <c r="V305" s="9"/>
      <c r="W305" s="17"/>
      <c r="X305" s="9"/>
    </row>
    <row r="306" spans="2:24">
      <c r="B306" s="10"/>
      <c r="C306" s="9"/>
      <c r="D306" s="9"/>
      <c r="E306" s="9"/>
      <c r="T306" s="9"/>
      <c r="U306" s="9"/>
      <c r="V306" s="9"/>
      <c r="W306" s="17"/>
      <c r="X306" s="9"/>
    </row>
    <row r="307" spans="2:24">
      <c r="B307" s="10"/>
      <c r="C307" s="9"/>
      <c r="D307" s="9"/>
      <c r="E307" s="9"/>
      <c r="T307" s="9"/>
      <c r="U307" s="9"/>
      <c r="V307" s="9"/>
      <c r="W307" s="17"/>
      <c r="X307" s="9"/>
    </row>
    <row r="308" spans="2:24">
      <c r="B308" s="10"/>
      <c r="C308" s="9"/>
      <c r="D308" s="9"/>
      <c r="E308" s="9"/>
      <c r="T308" s="9"/>
      <c r="U308" s="9"/>
      <c r="V308" s="9"/>
      <c r="W308" s="17"/>
      <c r="X308" s="9"/>
    </row>
    <row r="309" spans="2:24">
      <c r="B309" s="10"/>
      <c r="C309" s="9"/>
      <c r="D309" s="9"/>
      <c r="E309" s="9"/>
      <c r="T309" s="9"/>
      <c r="U309" s="9"/>
      <c r="V309" s="9"/>
      <c r="W309" s="17"/>
      <c r="X309" s="9"/>
    </row>
    <row r="310" spans="2:24">
      <c r="B310" s="10"/>
      <c r="C310" s="9"/>
      <c r="D310" s="9"/>
      <c r="E310" s="9"/>
      <c r="T310" s="9"/>
      <c r="U310" s="9"/>
      <c r="V310" s="9"/>
      <c r="W310" s="17"/>
      <c r="X310" s="9"/>
    </row>
    <row r="311" spans="2:24">
      <c r="B311" s="10"/>
      <c r="C311" s="9"/>
      <c r="D311" s="9"/>
      <c r="E311" s="9"/>
      <c r="T311" s="9"/>
      <c r="U311" s="9"/>
      <c r="V311" s="9"/>
      <c r="W311" s="17"/>
      <c r="X311" s="9"/>
    </row>
    <row r="312" spans="2:24">
      <c r="B312" s="10"/>
      <c r="C312" s="9"/>
      <c r="D312" s="9"/>
      <c r="E312" s="9"/>
      <c r="T312" s="9"/>
      <c r="U312" s="9"/>
      <c r="V312" s="9"/>
      <c r="W312" s="17"/>
      <c r="X312" s="9"/>
    </row>
    <row r="313" spans="2:24">
      <c r="B313" s="10"/>
      <c r="C313" s="9"/>
      <c r="D313" s="9"/>
      <c r="E313" s="9"/>
      <c r="T313" s="9"/>
      <c r="U313" s="9"/>
      <c r="V313" s="9"/>
      <c r="W313" s="17"/>
      <c r="X313" s="9"/>
    </row>
    <row r="314" spans="2:24">
      <c r="B314" s="10"/>
      <c r="C314" s="9"/>
      <c r="D314" s="9"/>
      <c r="E314" s="9"/>
      <c r="T314" s="9"/>
      <c r="U314" s="9"/>
      <c r="V314" s="9"/>
      <c r="W314" s="17"/>
      <c r="X314" s="9"/>
    </row>
    <row r="315" spans="2:24">
      <c r="B315" s="10"/>
      <c r="C315" s="9"/>
      <c r="D315" s="9"/>
      <c r="E315" s="9"/>
      <c r="T315" s="9"/>
      <c r="U315" s="9"/>
      <c r="V315" s="9"/>
      <c r="W315" s="17"/>
      <c r="X315" s="9"/>
    </row>
    <row r="316" spans="2:24">
      <c r="B316" s="10"/>
      <c r="C316" s="9"/>
      <c r="D316" s="9"/>
      <c r="E316" s="9"/>
      <c r="T316" s="9"/>
      <c r="U316" s="9"/>
      <c r="V316" s="9"/>
      <c r="W316" s="17"/>
      <c r="X316" s="9"/>
    </row>
    <row r="317" spans="2:24">
      <c r="B317" s="10"/>
      <c r="C317" s="9"/>
      <c r="D317" s="9"/>
      <c r="E317" s="9"/>
      <c r="T317" s="9"/>
      <c r="U317" s="9"/>
      <c r="V317" s="9"/>
      <c r="W317" s="17"/>
      <c r="X317" s="9"/>
    </row>
    <row r="318" spans="2:24">
      <c r="B318" s="10"/>
      <c r="C318" s="9"/>
      <c r="D318" s="9"/>
      <c r="E318" s="9"/>
      <c r="T318" s="9"/>
      <c r="U318" s="9"/>
      <c r="V318" s="9"/>
      <c r="W318" s="17"/>
      <c r="X318" s="9"/>
    </row>
    <row r="319" spans="2:24">
      <c r="B319" s="10"/>
      <c r="C319" s="9"/>
      <c r="D319" s="9"/>
      <c r="E319" s="9"/>
      <c r="T319" s="9"/>
      <c r="U319" s="9"/>
      <c r="V319" s="9"/>
      <c r="W319" s="17"/>
      <c r="X319" s="9"/>
    </row>
    <row r="320" spans="2:24">
      <c r="B320" s="10"/>
      <c r="C320" s="9"/>
      <c r="D320" s="9"/>
      <c r="E320" s="9"/>
      <c r="T320" s="9"/>
      <c r="U320" s="9"/>
      <c r="V320" s="9"/>
      <c r="W320" s="17"/>
      <c r="X320" s="9"/>
    </row>
    <row r="321" spans="2:24">
      <c r="B321" s="10"/>
      <c r="C321" s="9"/>
      <c r="D321" s="9"/>
      <c r="E321" s="9"/>
      <c r="T321" s="9"/>
      <c r="U321" s="9"/>
      <c r="V321" s="9"/>
      <c r="W321" s="17"/>
      <c r="X321" s="9"/>
    </row>
    <row r="322" spans="2:24">
      <c r="B322" s="10"/>
      <c r="C322" s="9"/>
      <c r="D322" s="9"/>
      <c r="E322" s="9"/>
      <c r="T322" s="9"/>
      <c r="U322" s="9"/>
      <c r="V322" s="9"/>
      <c r="W322" s="17"/>
      <c r="X322" s="9"/>
    </row>
    <row r="323" spans="2:24">
      <c r="B323" s="10"/>
      <c r="C323" s="9"/>
      <c r="D323" s="9"/>
      <c r="E323" s="9"/>
      <c r="T323" s="9"/>
      <c r="U323" s="9"/>
      <c r="V323" s="9"/>
      <c r="W323" s="17"/>
      <c r="X323" s="9"/>
    </row>
    <row r="324" spans="2:24">
      <c r="B324" s="10"/>
      <c r="C324" s="9"/>
      <c r="D324" s="9"/>
      <c r="E324" s="9"/>
      <c r="T324" s="9"/>
      <c r="U324" s="9"/>
      <c r="V324" s="9"/>
      <c r="W324" s="17"/>
      <c r="X324" s="9"/>
    </row>
    <row r="325" spans="2:24">
      <c r="B325" s="10"/>
      <c r="C325" s="9"/>
      <c r="D325" s="9"/>
      <c r="E325" s="9"/>
      <c r="T325" s="9"/>
      <c r="U325" s="9"/>
      <c r="V325" s="9"/>
      <c r="W325" s="17"/>
      <c r="X325" s="9"/>
    </row>
    <row r="326" spans="2:24">
      <c r="B326" s="10"/>
      <c r="C326" s="9"/>
      <c r="D326" s="9"/>
      <c r="E326" s="9"/>
      <c r="T326" s="9"/>
      <c r="U326" s="9"/>
      <c r="V326" s="9"/>
      <c r="W326" s="17"/>
      <c r="X326" s="9"/>
    </row>
    <row r="327" spans="2:24">
      <c r="B327" s="10"/>
      <c r="C327" s="9"/>
      <c r="D327" s="9"/>
      <c r="E327" s="9"/>
      <c r="T327" s="9"/>
      <c r="U327" s="9"/>
      <c r="V327" s="9"/>
      <c r="W327" s="17"/>
      <c r="X327" s="9"/>
    </row>
    <row r="328" spans="2:24">
      <c r="B328" s="10"/>
      <c r="C328" s="9"/>
      <c r="D328" s="9"/>
      <c r="E328" s="9"/>
      <c r="T328" s="9"/>
      <c r="U328" s="9"/>
      <c r="V328" s="9"/>
      <c r="W328" s="17"/>
      <c r="X328" s="9"/>
    </row>
    <row r="329" spans="2:24">
      <c r="B329" s="10"/>
      <c r="C329" s="9"/>
      <c r="D329" s="9"/>
      <c r="E329" s="9"/>
      <c r="T329" s="9"/>
      <c r="U329" s="9"/>
      <c r="V329" s="9"/>
      <c r="W329" s="17"/>
      <c r="X329" s="9"/>
    </row>
    <row r="330" spans="2:24">
      <c r="B330" s="10"/>
      <c r="C330" s="9"/>
      <c r="D330" s="9"/>
      <c r="E330" s="9"/>
      <c r="T330" s="9"/>
      <c r="U330" s="9"/>
      <c r="V330" s="9"/>
      <c r="W330" s="17"/>
      <c r="X330" s="9"/>
    </row>
    <row r="331" spans="2:24">
      <c r="B331" s="10"/>
      <c r="C331" s="9"/>
      <c r="D331" s="9"/>
      <c r="E331" s="9"/>
      <c r="T331" s="9"/>
      <c r="U331" s="9"/>
      <c r="V331" s="9"/>
      <c r="W331" s="17"/>
      <c r="X331" s="9"/>
    </row>
    <row r="332" spans="2:24">
      <c r="B332" s="10"/>
      <c r="C332" s="9"/>
      <c r="D332" s="9"/>
      <c r="E332" s="9"/>
      <c r="T332" s="9"/>
      <c r="U332" s="9"/>
      <c r="V332" s="9"/>
      <c r="W332" s="17"/>
      <c r="X332" s="9"/>
    </row>
    <row r="333" spans="2:24">
      <c r="B333" s="10"/>
      <c r="C333" s="9"/>
      <c r="D333" s="9"/>
      <c r="E333" s="9"/>
      <c r="T333" s="9"/>
      <c r="U333" s="9"/>
      <c r="V333" s="9"/>
      <c r="W333" s="17"/>
      <c r="X333" s="9"/>
    </row>
    <row r="334" spans="2:24">
      <c r="B334" s="10"/>
      <c r="C334" s="9"/>
      <c r="D334" s="9"/>
      <c r="E334" s="9"/>
      <c r="T334" s="9"/>
      <c r="U334" s="9"/>
      <c r="V334" s="9"/>
      <c r="W334" s="17"/>
      <c r="X334" s="9"/>
    </row>
    <row r="335" spans="2:24">
      <c r="B335" s="10"/>
      <c r="C335" s="9"/>
      <c r="D335" s="9"/>
      <c r="E335" s="9"/>
      <c r="T335" s="9"/>
      <c r="U335" s="9"/>
      <c r="V335" s="9"/>
      <c r="W335" s="17"/>
      <c r="X335" s="9"/>
    </row>
    <row r="336" spans="2:24">
      <c r="B336" s="10"/>
      <c r="C336" s="9"/>
      <c r="D336" s="9"/>
      <c r="E336" s="9"/>
      <c r="T336" s="9"/>
      <c r="U336" s="9"/>
      <c r="V336" s="9"/>
      <c r="W336" s="17"/>
      <c r="X336" s="9"/>
    </row>
    <row r="337" spans="2:24">
      <c r="B337" s="10"/>
      <c r="C337" s="9"/>
      <c r="D337" s="9"/>
      <c r="E337" s="9"/>
      <c r="T337" s="9"/>
      <c r="U337" s="9"/>
      <c r="V337" s="9"/>
      <c r="W337" s="17"/>
      <c r="X337" s="9"/>
    </row>
    <row r="338" spans="2:24">
      <c r="B338" s="10"/>
      <c r="C338" s="9"/>
      <c r="D338" s="9"/>
      <c r="E338" s="9"/>
      <c r="T338" s="9"/>
      <c r="U338" s="9"/>
      <c r="V338" s="9"/>
      <c r="W338" s="17"/>
      <c r="X338" s="9"/>
    </row>
    <row r="339" spans="2:24">
      <c r="B339" s="10"/>
      <c r="C339" s="9"/>
      <c r="D339" s="9"/>
      <c r="E339" s="9"/>
      <c r="T339" s="9"/>
      <c r="U339" s="9"/>
      <c r="V339" s="9"/>
      <c r="W339" s="17"/>
      <c r="X339" s="9"/>
    </row>
    <row r="340" spans="2:24">
      <c r="B340" s="10"/>
      <c r="C340" s="9"/>
      <c r="D340" s="9"/>
      <c r="E340" s="9"/>
      <c r="T340" s="9"/>
      <c r="U340" s="9"/>
      <c r="V340" s="9"/>
      <c r="W340" s="17"/>
      <c r="X340" s="9"/>
    </row>
    <row r="341" spans="2:24">
      <c r="B341" s="10"/>
      <c r="C341" s="9"/>
      <c r="D341" s="9"/>
      <c r="E341" s="9"/>
      <c r="T341" s="9"/>
      <c r="U341" s="9"/>
      <c r="V341" s="9"/>
      <c r="W341" s="17"/>
      <c r="X341" s="9"/>
    </row>
    <row r="342" spans="2:24">
      <c r="B342" s="10"/>
      <c r="C342" s="9"/>
      <c r="D342" s="9"/>
      <c r="E342" s="9"/>
      <c r="T342" s="9"/>
      <c r="U342" s="9"/>
      <c r="V342" s="9"/>
      <c r="W342" s="17"/>
      <c r="X342" s="9"/>
    </row>
    <row r="343" spans="2:24">
      <c r="B343" s="10"/>
      <c r="C343" s="9"/>
      <c r="D343" s="9"/>
      <c r="E343" s="9"/>
      <c r="T343" s="9"/>
      <c r="U343" s="9"/>
      <c r="V343" s="9"/>
      <c r="W343" s="17"/>
      <c r="X343" s="9"/>
    </row>
    <row r="344" spans="2:24">
      <c r="B344" s="10"/>
      <c r="C344" s="9"/>
      <c r="D344" s="9"/>
      <c r="E344" s="9"/>
      <c r="T344" s="9"/>
      <c r="U344" s="9"/>
      <c r="V344" s="9"/>
      <c r="W344" s="17"/>
      <c r="X344" s="9"/>
    </row>
    <row r="345" spans="2:24">
      <c r="B345" s="10"/>
      <c r="C345" s="9"/>
      <c r="D345" s="9"/>
      <c r="E345" s="9"/>
      <c r="T345" s="9"/>
      <c r="U345" s="9"/>
      <c r="V345" s="9"/>
      <c r="W345" s="17"/>
      <c r="X345" s="9"/>
    </row>
    <row r="346" spans="2:24">
      <c r="B346" s="10"/>
      <c r="C346" s="9"/>
      <c r="D346" s="9"/>
      <c r="E346" s="9"/>
      <c r="T346" s="9"/>
      <c r="U346" s="9"/>
      <c r="V346" s="9"/>
      <c r="W346" s="17"/>
      <c r="X346" s="9"/>
    </row>
    <row r="347" spans="2:24">
      <c r="B347" s="10"/>
      <c r="C347" s="9"/>
      <c r="D347" s="9"/>
      <c r="E347" s="9"/>
      <c r="T347" s="9"/>
      <c r="U347" s="9"/>
      <c r="V347" s="9"/>
      <c r="W347" s="17"/>
      <c r="X347" s="9"/>
    </row>
    <row r="348" spans="2:24">
      <c r="B348" s="10"/>
      <c r="C348" s="9"/>
      <c r="D348" s="9"/>
      <c r="E348" s="9"/>
      <c r="T348" s="9"/>
      <c r="U348" s="9"/>
      <c r="V348" s="9"/>
      <c r="W348" s="17"/>
      <c r="X348" s="9"/>
    </row>
    <row r="349" spans="2:24">
      <c r="B349" s="10"/>
      <c r="C349" s="9"/>
      <c r="D349" s="9"/>
      <c r="E349" s="9"/>
      <c r="T349" s="9"/>
      <c r="U349" s="9"/>
      <c r="V349" s="9"/>
      <c r="W349" s="17"/>
      <c r="X349" s="9"/>
    </row>
    <row r="350" spans="2:24">
      <c r="B350" s="10"/>
      <c r="C350" s="9"/>
      <c r="D350" s="9"/>
      <c r="E350" s="9"/>
      <c r="T350" s="9"/>
      <c r="U350" s="9"/>
      <c r="V350" s="9"/>
      <c r="W350" s="17"/>
      <c r="X350" s="9"/>
    </row>
    <row r="351" spans="2:24">
      <c r="B351" s="10"/>
      <c r="C351" s="9"/>
      <c r="D351" s="9"/>
      <c r="E351" s="9"/>
      <c r="T351" s="9"/>
      <c r="U351" s="9"/>
      <c r="V351" s="9"/>
      <c r="W351" s="17"/>
      <c r="X351" s="9"/>
    </row>
    <row r="352" spans="2:24">
      <c r="B352" s="10"/>
      <c r="C352" s="9"/>
      <c r="D352" s="9"/>
      <c r="E352" s="9"/>
      <c r="T352" s="9"/>
      <c r="U352" s="9"/>
      <c r="V352" s="9"/>
      <c r="W352" s="17"/>
      <c r="X352" s="9"/>
    </row>
    <row r="353" spans="2:24">
      <c r="B353" s="10"/>
      <c r="C353" s="9"/>
      <c r="D353" s="9"/>
      <c r="E353" s="9"/>
      <c r="T353" s="9"/>
      <c r="U353" s="9"/>
      <c r="V353" s="9"/>
      <c r="W353" s="17"/>
      <c r="X353" s="9"/>
    </row>
    <row r="354" spans="2:24">
      <c r="B354" s="10"/>
      <c r="C354" s="9"/>
      <c r="D354" s="9"/>
      <c r="E354" s="9"/>
      <c r="T354" s="9"/>
      <c r="U354" s="9"/>
      <c r="V354" s="9"/>
      <c r="W354" s="17"/>
      <c r="X354" s="9"/>
    </row>
    <row r="355" spans="2:24">
      <c r="B355" s="10"/>
      <c r="C355" s="9"/>
      <c r="D355" s="9"/>
      <c r="E355" s="9"/>
      <c r="T355" s="9"/>
      <c r="U355" s="9"/>
      <c r="V355" s="9"/>
      <c r="W355" s="17"/>
      <c r="X355" s="9"/>
    </row>
    <row r="356" spans="2:24">
      <c r="B356" s="10"/>
      <c r="C356" s="9"/>
      <c r="D356" s="9"/>
      <c r="E356" s="9"/>
      <c r="T356" s="9"/>
      <c r="U356" s="9"/>
      <c r="V356" s="9"/>
      <c r="W356" s="17"/>
      <c r="X356" s="9"/>
    </row>
    <row r="357" spans="2:24">
      <c r="B357" s="10"/>
      <c r="C357" s="9"/>
      <c r="D357" s="9"/>
      <c r="E357" s="9"/>
      <c r="T357" s="9"/>
      <c r="U357" s="9"/>
      <c r="V357" s="9"/>
      <c r="W357" s="17"/>
      <c r="X357" s="9"/>
    </row>
    <row r="358" spans="2:24">
      <c r="B358" s="10"/>
      <c r="C358" s="9"/>
      <c r="D358" s="9"/>
      <c r="E358" s="9"/>
      <c r="T358" s="9"/>
      <c r="U358" s="9"/>
      <c r="V358" s="9"/>
      <c r="W358" s="17"/>
      <c r="X358" s="9"/>
    </row>
    <row r="359" spans="2:24">
      <c r="B359" s="10"/>
      <c r="C359" s="9"/>
      <c r="D359" s="9"/>
      <c r="E359" s="9"/>
      <c r="T359" s="9"/>
      <c r="U359" s="9"/>
      <c r="V359" s="9"/>
      <c r="W359" s="17"/>
      <c r="X359" s="9"/>
    </row>
    <row r="360" spans="2:24">
      <c r="B360" s="10"/>
      <c r="C360" s="9"/>
      <c r="D360" s="9"/>
      <c r="E360" s="9"/>
      <c r="T360" s="9"/>
      <c r="U360" s="9"/>
      <c r="V360" s="9"/>
      <c r="W360" s="17"/>
      <c r="X360" s="9"/>
    </row>
    <row r="361" spans="2:24">
      <c r="B361" s="10"/>
      <c r="C361" s="9"/>
      <c r="D361" s="9"/>
      <c r="E361" s="9"/>
      <c r="T361" s="9"/>
      <c r="U361" s="9"/>
      <c r="V361" s="9"/>
      <c r="W361" s="17"/>
      <c r="X361" s="9"/>
    </row>
    <row r="362" spans="2:24">
      <c r="B362" s="10"/>
      <c r="C362" s="9"/>
      <c r="D362" s="9"/>
      <c r="E362" s="9"/>
      <c r="T362" s="9"/>
      <c r="U362" s="9"/>
      <c r="V362" s="9"/>
      <c r="W362" s="17"/>
      <c r="X362" s="9"/>
    </row>
    <row r="363" spans="2:24">
      <c r="B363" s="10"/>
      <c r="C363" s="9"/>
      <c r="D363" s="9"/>
      <c r="E363" s="9"/>
      <c r="T363" s="9"/>
      <c r="U363" s="9"/>
      <c r="V363" s="9"/>
      <c r="W363" s="17"/>
      <c r="X363" s="9"/>
    </row>
    <row r="364" spans="2:24">
      <c r="B364" s="10"/>
      <c r="C364" s="9"/>
      <c r="D364" s="9"/>
      <c r="E364" s="9"/>
      <c r="T364" s="9"/>
      <c r="U364" s="9"/>
      <c r="V364" s="9"/>
      <c r="W364" s="17"/>
      <c r="X364" s="9"/>
    </row>
    <row r="365" spans="2:24">
      <c r="B365" s="10"/>
      <c r="C365" s="9"/>
      <c r="D365" s="9"/>
      <c r="E365" s="9"/>
      <c r="T365" s="9"/>
      <c r="U365" s="9"/>
      <c r="V365" s="9"/>
      <c r="W365" s="17"/>
      <c r="X365" s="9"/>
    </row>
    <row r="366" spans="2:24">
      <c r="B366" s="10"/>
      <c r="C366" s="9"/>
      <c r="D366" s="9"/>
      <c r="E366" s="9"/>
      <c r="T366" s="9"/>
      <c r="U366" s="9"/>
      <c r="V366" s="9"/>
      <c r="W366" s="17"/>
      <c r="X366" s="9"/>
    </row>
    <row r="367" spans="2:24">
      <c r="B367" s="10"/>
      <c r="C367" s="9"/>
      <c r="D367" s="9"/>
      <c r="E367" s="9"/>
      <c r="T367" s="9"/>
      <c r="U367" s="9"/>
      <c r="V367" s="9"/>
      <c r="W367" s="17"/>
      <c r="X367" s="9"/>
    </row>
    <row r="368" spans="2:24">
      <c r="B368" s="10"/>
      <c r="C368" s="9"/>
      <c r="D368" s="9"/>
      <c r="E368" s="9"/>
      <c r="T368" s="9"/>
      <c r="U368" s="9"/>
      <c r="V368" s="9"/>
      <c r="W368" s="17"/>
      <c r="X368" s="9"/>
    </row>
    <row r="369" spans="2:24">
      <c r="B369" s="10"/>
      <c r="C369" s="9"/>
      <c r="D369" s="9"/>
      <c r="E369" s="9"/>
      <c r="T369" s="9"/>
      <c r="U369" s="9"/>
      <c r="V369" s="9"/>
      <c r="W369" s="17"/>
      <c r="X369" s="9"/>
    </row>
    <row r="370" spans="2:24">
      <c r="B370" s="10"/>
      <c r="C370" s="9"/>
      <c r="D370" s="9"/>
      <c r="E370" s="9"/>
      <c r="T370" s="9"/>
      <c r="U370" s="9"/>
      <c r="V370" s="9"/>
      <c r="W370" s="17"/>
      <c r="X370" s="9"/>
    </row>
    <row r="371" spans="2:24">
      <c r="B371" s="10"/>
      <c r="C371" s="9"/>
      <c r="D371" s="9"/>
      <c r="E371" s="9"/>
      <c r="T371" s="9"/>
      <c r="U371" s="9"/>
      <c r="V371" s="9"/>
      <c r="W371" s="17"/>
      <c r="X371" s="9"/>
    </row>
    <row r="372" spans="2:24">
      <c r="B372" s="10"/>
      <c r="C372" s="9"/>
      <c r="D372" s="9"/>
      <c r="E372" s="9"/>
      <c r="T372" s="9"/>
      <c r="U372" s="9"/>
      <c r="V372" s="9"/>
      <c r="W372" s="17"/>
      <c r="X372" s="9"/>
    </row>
    <row r="373" spans="2:24">
      <c r="B373" s="10"/>
      <c r="C373" s="9"/>
      <c r="D373" s="9"/>
      <c r="E373" s="9"/>
      <c r="T373" s="9"/>
      <c r="U373" s="9"/>
      <c r="V373" s="9"/>
      <c r="W373" s="17"/>
      <c r="X373" s="9"/>
    </row>
    <row r="374" spans="2:24">
      <c r="B374" s="10"/>
      <c r="C374" s="9"/>
      <c r="D374" s="9"/>
      <c r="E374" s="9"/>
      <c r="T374" s="9"/>
      <c r="U374" s="9"/>
      <c r="V374" s="9"/>
      <c r="W374" s="17"/>
      <c r="X374" s="9"/>
    </row>
    <row r="375" spans="2:24">
      <c r="B375" s="10"/>
      <c r="C375" s="9"/>
      <c r="D375" s="9"/>
      <c r="E375" s="9"/>
      <c r="T375" s="9"/>
      <c r="U375" s="9"/>
      <c r="V375" s="9"/>
      <c r="W375" s="17"/>
      <c r="X375" s="9"/>
    </row>
    <row r="376" spans="2:24">
      <c r="B376" s="10"/>
      <c r="C376" s="9"/>
      <c r="D376" s="9"/>
      <c r="E376" s="9"/>
      <c r="T376" s="9"/>
      <c r="U376" s="9"/>
      <c r="V376" s="9"/>
      <c r="W376" s="17"/>
      <c r="X376" s="9"/>
    </row>
    <row r="377" spans="2:24">
      <c r="B377" s="10"/>
      <c r="C377" s="9"/>
      <c r="D377" s="9"/>
      <c r="E377" s="9"/>
      <c r="T377" s="9"/>
      <c r="U377" s="9"/>
      <c r="V377" s="9"/>
      <c r="W377" s="17"/>
      <c r="X377" s="9"/>
    </row>
    <row r="378" spans="2:24">
      <c r="B378" s="10"/>
      <c r="C378" s="9"/>
      <c r="D378" s="9"/>
      <c r="E378" s="9"/>
      <c r="T378" s="9"/>
      <c r="U378" s="9"/>
      <c r="V378" s="9"/>
      <c r="W378" s="17"/>
      <c r="X378" s="9"/>
    </row>
    <row r="379" spans="2:24">
      <c r="B379" s="10"/>
      <c r="C379" s="9"/>
      <c r="D379" s="9"/>
      <c r="E379" s="9"/>
      <c r="T379" s="9"/>
      <c r="U379" s="9"/>
      <c r="V379" s="9"/>
      <c r="W379" s="17"/>
      <c r="X379" s="9"/>
    </row>
    <row r="380" spans="2:24">
      <c r="B380" s="10"/>
      <c r="C380" s="9"/>
      <c r="D380" s="9"/>
      <c r="E380" s="9"/>
      <c r="T380" s="9"/>
      <c r="U380" s="9"/>
      <c r="V380" s="9"/>
      <c r="W380" s="17"/>
      <c r="X380" s="9"/>
    </row>
    <row r="381" spans="2:24">
      <c r="B381" s="10"/>
      <c r="C381" s="9"/>
      <c r="D381" s="9"/>
      <c r="E381" s="9"/>
      <c r="T381" s="9"/>
      <c r="U381" s="9"/>
      <c r="V381" s="9"/>
      <c r="W381" s="17"/>
      <c r="X381" s="9"/>
    </row>
    <row r="382" spans="2:24">
      <c r="B382" s="10"/>
      <c r="C382" s="9"/>
      <c r="D382" s="9"/>
      <c r="E382" s="9"/>
      <c r="T382" s="9"/>
      <c r="U382" s="9"/>
      <c r="V382" s="9"/>
      <c r="W382" s="17"/>
      <c r="X382" s="9"/>
    </row>
    <row r="383" spans="2:24">
      <c r="B383" s="10"/>
      <c r="C383" s="9"/>
      <c r="D383" s="9"/>
      <c r="E383" s="9"/>
      <c r="T383" s="9"/>
      <c r="U383" s="9"/>
      <c r="V383" s="9"/>
      <c r="W383" s="17"/>
      <c r="X383" s="9"/>
    </row>
    <row r="384" spans="2:24">
      <c r="B384" s="10"/>
      <c r="C384" s="9"/>
      <c r="D384" s="9"/>
      <c r="E384" s="9"/>
      <c r="T384" s="9"/>
      <c r="U384" s="9"/>
      <c r="V384" s="9"/>
      <c r="W384" s="17"/>
      <c r="X384" s="9"/>
    </row>
    <row r="385" spans="2:24">
      <c r="B385" s="10"/>
      <c r="C385" s="9"/>
      <c r="D385" s="9"/>
      <c r="E385" s="9"/>
      <c r="T385" s="9"/>
      <c r="U385" s="9"/>
      <c r="V385" s="9"/>
      <c r="W385" s="17"/>
      <c r="X385" s="9"/>
    </row>
    <row r="386" spans="2:24">
      <c r="B386" s="10"/>
      <c r="C386" s="9"/>
      <c r="D386" s="9"/>
      <c r="E386" s="9"/>
      <c r="T386" s="9"/>
      <c r="U386" s="9"/>
      <c r="V386" s="9"/>
      <c r="W386" s="17"/>
      <c r="X386" s="9"/>
    </row>
    <row r="387" spans="2:24">
      <c r="B387" s="10"/>
      <c r="C387" s="9"/>
      <c r="D387" s="9"/>
      <c r="E387" s="9"/>
      <c r="T387" s="9"/>
      <c r="U387" s="9"/>
      <c r="V387" s="9"/>
      <c r="W387" s="17"/>
      <c r="X387" s="9"/>
    </row>
    <row r="388" spans="2:24">
      <c r="B388" s="10"/>
      <c r="C388" s="9"/>
      <c r="D388" s="9"/>
      <c r="E388" s="9"/>
      <c r="T388" s="9"/>
      <c r="U388" s="9"/>
      <c r="V388" s="9"/>
      <c r="W388" s="17"/>
      <c r="X388" s="9"/>
    </row>
    <row r="389" spans="2:24">
      <c r="B389" s="10"/>
      <c r="C389" s="9"/>
      <c r="D389" s="9"/>
      <c r="E389" s="9"/>
      <c r="T389" s="9"/>
      <c r="U389" s="9"/>
      <c r="V389" s="9"/>
      <c r="W389" s="17"/>
      <c r="X389" s="9"/>
    </row>
    <row r="390" spans="2:24">
      <c r="B390" s="10"/>
      <c r="C390" s="9"/>
      <c r="D390" s="9"/>
      <c r="E390" s="9"/>
      <c r="T390" s="9"/>
      <c r="U390" s="9"/>
      <c r="V390" s="9"/>
      <c r="W390" s="17"/>
      <c r="X390" s="9"/>
    </row>
    <row r="391" spans="2:24">
      <c r="B391" s="10"/>
      <c r="C391" s="9"/>
      <c r="D391" s="9"/>
      <c r="E391" s="9"/>
      <c r="T391" s="9"/>
      <c r="U391" s="9"/>
      <c r="V391" s="9"/>
      <c r="W391" s="17"/>
      <c r="X391" s="9"/>
    </row>
    <row r="392" spans="2:24">
      <c r="B392" s="10"/>
      <c r="C392" s="9"/>
      <c r="D392" s="9"/>
      <c r="E392" s="9"/>
      <c r="T392" s="9"/>
      <c r="U392" s="9"/>
      <c r="V392" s="9"/>
      <c r="W392" s="17"/>
      <c r="X392" s="9"/>
    </row>
    <row r="393" spans="2:24">
      <c r="B393" s="10"/>
      <c r="C393" s="9"/>
      <c r="D393" s="9"/>
      <c r="E393" s="9"/>
      <c r="T393" s="9"/>
      <c r="U393" s="9"/>
      <c r="V393" s="9"/>
      <c r="W393" s="17"/>
      <c r="X393" s="9"/>
    </row>
    <row r="394" spans="2:24">
      <c r="B394" s="10"/>
      <c r="C394" s="9"/>
      <c r="D394" s="9"/>
      <c r="E394" s="9"/>
      <c r="T394" s="9"/>
      <c r="U394" s="9"/>
      <c r="V394" s="9"/>
      <c r="W394" s="17"/>
      <c r="X394" s="9"/>
    </row>
    <row r="395" spans="2:24">
      <c r="B395" s="10"/>
      <c r="C395" s="9"/>
      <c r="D395" s="9"/>
      <c r="E395" s="9"/>
      <c r="T395" s="9"/>
      <c r="U395" s="9"/>
      <c r="V395" s="9"/>
      <c r="W395" s="17"/>
      <c r="X395" s="9"/>
    </row>
    <row r="396" spans="2:24">
      <c r="B396" s="10"/>
      <c r="C396" s="9"/>
      <c r="D396" s="9"/>
      <c r="E396" s="9"/>
      <c r="T396" s="9"/>
      <c r="U396" s="9"/>
      <c r="V396" s="9"/>
      <c r="W396" s="17"/>
      <c r="X396" s="9"/>
    </row>
    <row r="397" spans="2:24">
      <c r="B397" s="10"/>
      <c r="C397" s="9"/>
      <c r="D397" s="9"/>
      <c r="E397" s="9"/>
      <c r="T397" s="9"/>
      <c r="U397" s="9"/>
      <c r="V397" s="9"/>
      <c r="W397" s="17"/>
      <c r="X397" s="9"/>
    </row>
    <row r="398" spans="2:24">
      <c r="B398" s="10"/>
      <c r="C398" s="9"/>
      <c r="D398" s="9"/>
      <c r="E398" s="9"/>
      <c r="T398" s="9"/>
      <c r="U398" s="9"/>
      <c r="V398" s="9"/>
      <c r="W398" s="17"/>
      <c r="X398" s="9"/>
    </row>
    <row r="399" spans="2:24">
      <c r="B399" s="10"/>
      <c r="C399" s="9"/>
      <c r="D399" s="9"/>
      <c r="E399" s="9"/>
      <c r="T399" s="9"/>
      <c r="U399" s="9"/>
      <c r="V399" s="9"/>
      <c r="W399" s="17"/>
      <c r="X399" s="9"/>
    </row>
    <row r="400" spans="2:24">
      <c r="B400" s="10"/>
      <c r="C400" s="9"/>
      <c r="D400" s="9"/>
      <c r="E400" s="9"/>
      <c r="T400" s="9"/>
      <c r="U400" s="9"/>
      <c r="V400" s="9"/>
      <c r="W400" s="17"/>
      <c r="X400" s="9"/>
    </row>
    <row r="401" spans="2:24">
      <c r="B401" s="10"/>
      <c r="C401" s="9"/>
      <c r="D401" s="9"/>
      <c r="E401" s="9"/>
      <c r="T401" s="9"/>
      <c r="U401" s="9"/>
      <c r="V401" s="9"/>
      <c r="W401" s="17"/>
      <c r="X401" s="9"/>
    </row>
    <row r="402" spans="2:24">
      <c r="B402" s="10"/>
      <c r="C402" s="9"/>
      <c r="D402" s="9"/>
      <c r="E402" s="9"/>
      <c r="T402" s="9"/>
      <c r="U402" s="9"/>
      <c r="V402" s="9"/>
      <c r="W402" s="17"/>
      <c r="X402" s="9"/>
    </row>
    <row r="403" spans="2:24">
      <c r="B403" s="10"/>
      <c r="C403" s="9"/>
      <c r="D403" s="9"/>
      <c r="E403" s="9"/>
      <c r="T403" s="9"/>
      <c r="U403" s="9"/>
      <c r="V403" s="9"/>
      <c r="W403" s="17"/>
      <c r="X403" s="9"/>
    </row>
    <row r="404" spans="2:24">
      <c r="B404" s="10"/>
      <c r="C404" s="9"/>
      <c r="D404" s="9"/>
      <c r="E404" s="9"/>
      <c r="T404" s="9"/>
      <c r="U404" s="9"/>
      <c r="V404" s="9"/>
      <c r="W404" s="17"/>
      <c r="X404" s="9"/>
    </row>
    <row r="405" spans="2:24">
      <c r="B405" s="10"/>
      <c r="C405" s="9"/>
      <c r="D405" s="9"/>
      <c r="E405" s="9"/>
      <c r="T405" s="9"/>
      <c r="U405" s="9"/>
      <c r="V405" s="9"/>
      <c r="W405" s="17"/>
      <c r="X405" s="9"/>
    </row>
    <row r="406" spans="2:24">
      <c r="B406" s="10"/>
      <c r="C406" s="9"/>
      <c r="D406" s="9"/>
      <c r="E406" s="9"/>
      <c r="T406" s="9"/>
      <c r="U406" s="9"/>
      <c r="V406" s="9"/>
      <c r="W406" s="17"/>
      <c r="X406" s="9"/>
    </row>
    <row r="407" spans="2:24">
      <c r="B407" s="10"/>
      <c r="C407" s="9"/>
      <c r="D407" s="9"/>
      <c r="E407" s="9"/>
      <c r="T407" s="9"/>
      <c r="U407" s="9"/>
      <c r="V407" s="9"/>
      <c r="W407" s="17"/>
      <c r="X407" s="9"/>
    </row>
    <row r="408" spans="2:24">
      <c r="B408" s="10"/>
      <c r="C408" s="9"/>
      <c r="D408" s="9"/>
      <c r="E408" s="9"/>
      <c r="T408" s="9"/>
      <c r="U408" s="9"/>
      <c r="V408" s="9"/>
      <c r="W408" s="17"/>
      <c r="X408" s="9"/>
    </row>
    <row r="409" spans="2:24">
      <c r="B409" s="10"/>
      <c r="C409" s="9"/>
      <c r="D409" s="9"/>
      <c r="E409" s="9"/>
      <c r="T409" s="9"/>
      <c r="U409" s="9"/>
      <c r="V409" s="9"/>
      <c r="W409" s="17"/>
      <c r="X409" s="9"/>
    </row>
    <row r="410" spans="2:24">
      <c r="B410" s="10"/>
      <c r="C410" s="9"/>
      <c r="D410" s="9"/>
      <c r="E410" s="9"/>
      <c r="T410" s="9"/>
      <c r="U410" s="9"/>
      <c r="V410" s="9"/>
      <c r="W410" s="17"/>
      <c r="X410" s="9"/>
    </row>
    <row r="411" spans="2:24">
      <c r="B411" s="10"/>
      <c r="C411" s="9"/>
      <c r="D411" s="9"/>
      <c r="E411" s="9"/>
      <c r="T411" s="9"/>
      <c r="U411" s="9"/>
      <c r="V411" s="9"/>
      <c r="W411" s="17"/>
      <c r="X411" s="9"/>
    </row>
    <row r="412" spans="2:24">
      <c r="B412" s="10"/>
      <c r="C412" s="9"/>
      <c r="D412" s="9"/>
      <c r="E412" s="9"/>
      <c r="T412" s="9"/>
      <c r="U412" s="9"/>
      <c r="V412" s="9"/>
      <c r="W412" s="17"/>
      <c r="X412" s="9"/>
    </row>
    <row r="413" spans="2:24">
      <c r="B413" s="10"/>
      <c r="C413" s="9"/>
      <c r="D413" s="9"/>
      <c r="E413" s="9"/>
      <c r="T413" s="9"/>
      <c r="U413" s="9"/>
      <c r="V413" s="9"/>
      <c r="W413" s="17"/>
      <c r="X413" s="9"/>
    </row>
    <row r="414" spans="2:24">
      <c r="B414" s="10"/>
      <c r="C414" s="9"/>
      <c r="D414" s="9"/>
      <c r="E414" s="9"/>
      <c r="T414" s="9"/>
      <c r="U414" s="9"/>
      <c r="V414" s="9"/>
      <c r="W414" s="17"/>
      <c r="X414" s="9"/>
    </row>
    <row r="415" spans="2:24">
      <c r="B415" s="10"/>
      <c r="C415" s="9"/>
      <c r="D415" s="9"/>
      <c r="E415" s="9"/>
      <c r="T415" s="9"/>
      <c r="U415" s="9"/>
      <c r="V415" s="9"/>
      <c r="W415" s="17"/>
      <c r="X415" s="9"/>
    </row>
    <row r="416" spans="2:24">
      <c r="B416" s="10"/>
      <c r="C416" s="9"/>
      <c r="D416" s="9"/>
      <c r="E416" s="9"/>
      <c r="T416" s="9"/>
      <c r="U416" s="9"/>
      <c r="V416" s="9"/>
      <c r="W416" s="17"/>
      <c r="X416" s="9"/>
    </row>
    <row r="417" spans="2:24">
      <c r="B417" s="10"/>
      <c r="C417" s="9"/>
      <c r="D417" s="9"/>
      <c r="E417" s="9"/>
      <c r="T417" s="9"/>
      <c r="U417" s="9"/>
      <c r="V417" s="9"/>
      <c r="W417" s="17"/>
      <c r="X417" s="9"/>
    </row>
    <row r="418" spans="2:24">
      <c r="B418" s="10"/>
      <c r="C418" s="9"/>
      <c r="D418" s="9"/>
      <c r="E418" s="9"/>
      <c r="T418" s="9"/>
      <c r="U418" s="9"/>
      <c r="V418" s="9"/>
      <c r="W418" s="17"/>
      <c r="X418" s="9"/>
    </row>
    <row r="419" spans="2:24">
      <c r="B419" s="10"/>
      <c r="C419" s="9"/>
      <c r="D419" s="9"/>
      <c r="E419" s="9"/>
      <c r="T419" s="9"/>
      <c r="U419" s="9"/>
      <c r="V419" s="9"/>
      <c r="W419" s="17"/>
      <c r="X419" s="9"/>
    </row>
    <row r="420" spans="2:24">
      <c r="B420" s="10"/>
      <c r="C420" s="9"/>
      <c r="D420" s="9"/>
      <c r="E420" s="9"/>
      <c r="T420" s="9"/>
      <c r="U420" s="9"/>
      <c r="V420" s="9"/>
      <c r="W420" s="17"/>
      <c r="X420" s="9"/>
    </row>
    <row r="421" spans="2:24">
      <c r="B421" s="10"/>
      <c r="C421" s="9"/>
      <c r="D421" s="9"/>
      <c r="E421" s="9"/>
      <c r="T421" s="9"/>
      <c r="U421" s="9"/>
      <c r="V421" s="9"/>
      <c r="W421" s="17"/>
      <c r="X421" s="9"/>
    </row>
    <row r="422" spans="2:24">
      <c r="B422" s="10"/>
      <c r="C422" s="9"/>
      <c r="D422" s="9"/>
      <c r="E422" s="9"/>
      <c r="T422" s="9"/>
      <c r="U422" s="9"/>
      <c r="V422" s="9"/>
      <c r="W422" s="17"/>
      <c r="X422" s="9"/>
    </row>
    <row r="423" spans="2:24">
      <c r="B423" s="10"/>
      <c r="C423" s="9"/>
      <c r="D423" s="9"/>
      <c r="E423" s="9"/>
      <c r="T423" s="9"/>
      <c r="U423" s="9"/>
      <c r="V423" s="9"/>
      <c r="W423" s="17"/>
      <c r="X423" s="9"/>
    </row>
    <row r="424" spans="2:24">
      <c r="B424" s="10"/>
      <c r="C424" s="9"/>
      <c r="D424" s="9"/>
      <c r="E424" s="9"/>
      <c r="T424" s="9"/>
      <c r="U424" s="9"/>
      <c r="V424" s="9"/>
      <c r="W424" s="17"/>
      <c r="X424" s="9"/>
    </row>
    <row r="425" spans="2:24">
      <c r="B425" s="10"/>
      <c r="C425" s="9"/>
      <c r="D425" s="9"/>
      <c r="E425" s="9"/>
      <c r="T425" s="9"/>
      <c r="U425" s="9"/>
      <c r="V425" s="9"/>
      <c r="W425" s="17"/>
      <c r="X425" s="9"/>
    </row>
    <row r="426" spans="2:24">
      <c r="B426" s="10"/>
      <c r="C426" s="9"/>
      <c r="D426" s="9"/>
      <c r="E426" s="9"/>
      <c r="T426" s="9"/>
      <c r="U426" s="9"/>
      <c r="V426" s="9"/>
      <c r="W426" s="17"/>
      <c r="X426" s="9"/>
    </row>
    <row r="427" spans="2:24">
      <c r="B427" s="10"/>
      <c r="C427" s="9"/>
      <c r="D427" s="9"/>
      <c r="E427" s="9"/>
      <c r="T427" s="9"/>
      <c r="U427" s="9"/>
      <c r="V427" s="9"/>
      <c r="W427" s="17"/>
      <c r="X427" s="9"/>
    </row>
    <row r="428" spans="2:24">
      <c r="B428" s="10"/>
      <c r="C428" s="9"/>
      <c r="D428" s="9"/>
      <c r="E428" s="9"/>
      <c r="T428" s="9"/>
      <c r="U428" s="9"/>
      <c r="V428" s="9"/>
      <c r="W428" s="17"/>
      <c r="X428" s="9"/>
    </row>
    <row r="429" spans="2:24">
      <c r="B429" s="10"/>
      <c r="C429" s="9"/>
      <c r="D429" s="9"/>
      <c r="E429" s="9"/>
      <c r="T429" s="9"/>
      <c r="U429" s="9"/>
      <c r="V429" s="9"/>
      <c r="W429" s="17"/>
      <c r="X429" s="9"/>
    </row>
    <row r="430" spans="2:24">
      <c r="B430" s="10"/>
      <c r="C430" s="9"/>
      <c r="D430" s="9"/>
      <c r="E430" s="9"/>
      <c r="T430" s="9"/>
      <c r="U430" s="9"/>
      <c r="V430" s="9"/>
      <c r="W430" s="17"/>
      <c r="X430" s="9"/>
    </row>
    <row r="431" spans="2:24">
      <c r="B431" s="10"/>
      <c r="C431" s="9"/>
      <c r="D431" s="9"/>
      <c r="E431" s="9"/>
      <c r="T431" s="9"/>
      <c r="U431" s="9"/>
      <c r="V431" s="9"/>
      <c r="W431" s="17"/>
      <c r="X431" s="9"/>
    </row>
    <row r="432" spans="2:24">
      <c r="B432" s="10"/>
      <c r="C432" s="9"/>
      <c r="D432" s="9"/>
      <c r="E432" s="9"/>
      <c r="T432" s="9"/>
      <c r="U432" s="9"/>
      <c r="V432" s="9"/>
      <c r="W432" s="17"/>
      <c r="X432" s="9"/>
    </row>
    <row r="433" spans="2:24">
      <c r="B433" s="10"/>
      <c r="C433" s="9"/>
      <c r="D433" s="9"/>
      <c r="E433" s="9"/>
      <c r="T433" s="9"/>
      <c r="U433" s="9"/>
      <c r="V433" s="9"/>
      <c r="W433" s="17"/>
      <c r="X433" s="9"/>
    </row>
    <row r="434" spans="2:24">
      <c r="B434" s="10"/>
      <c r="C434" s="9"/>
      <c r="D434" s="9"/>
      <c r="E434" s="9"/>
      <c r="T434" s="9"/>
      <c r="U434" s="9"/>
      <c r="V434" s="9"/>
      <c r="W434" s="17"/>
      <c r="X434" s="9"/>
    </row>
    <row r="435" spans="2:24">
      <c r="B435" s="10"/>
      <c r="C435" s="9"/>
      <c r="D435" s="9"/>
      <c r="E435" s="9"/>
      <c r="T435" s="9"/>
      <c r="U435" s="9"/>
      <c r="V435" s="9"/>
      <c r="W435" s="17"/>
      <c r="X435" s="9"/>
    </row>
    <row r="436" spans="2:24">
      <c r="B436" s="10"/>
      <c r="C436" s="9"/>
      <c r="D436" s="9"/>
      <c r="E436" s="9"/>
      <c r="T436" s="9"/>
      <c r="U436" s="9"/>
      <c r="V436" s="9"/>
      <c r="W436" s="17"/>
      <c r="X436" s="9"/>
    </row>
    <row r="437" spans="2:24">
      <c r="B437" s="10"/>
      <c r="C437" s="9"/>
      <c r="D437" s="9"/>
      <c r="E437" s="9"/>
      <c r="T437" s="9"/>
      <c r="U437" s="9"/>
      <c r="V437" s="9"/>
      <c r="W437" s="17"/>
      <c r="X437" s="9"/>
    </row>
    <row r="438" spans="2:24">
      <c r="B438" s="10"/>
      <c r="C438" s="9"/>
      <c r="D438" s="9"/>
      <c r="E438" s="9"/>
      <c r="T438" s="9"/>
      <c r="U438" s="9"/>
      <c r="V438" s="9"/>
      <c r="W438" s="17"/>
      <c r="X438" s="9"/>
    </row>
    <row r="439" spans="2:24">
      <c r="B439" s="10"/>
      <c r="C439" s="9"/>
      <c r="D439" s="9"/>
      <c r="E439" s="9"/>
      <c r="T439" s="9"/>
      <c r="U439" s="9"/>
      <c r="V439" s="9"/>
      <c r="W439" s="17"/>
      <c r="X439" s="9"/>
    </row>
    <row r="440" spans="2:24">
      <c r="B440" s="10"/>
      <c r="C440" s="9"/>
      <c r="D440" s="9"/>
      <c r="E440" s="9"/>
      <c r="T440" s="9"/>
      <c r="U440" s="9"/>
      <c r="V440" s="9"/>
      <c r="W440" s="17"/>
      <c r="X440" s="9"/>
    </row>
    <row r="441" spans="2:24">
      <c r="B441" s="10"/>
      <c r="C441" s="9"/>
      <c r="D441" s="9"/>
      <c r="E441" s="9"/>
      <c r="T441" s="9"/>
      <c r="U441" s="9"/>
      <c r="V441" s="9"/>
      <c r="W441" s="17"/>
      <c r="X441" s="9"/>
    </row>
    <row r="442" spans="2:24">
      <c r="B442" s="10"/>
      <c r="C442" s="9"/>
      <c r="D442" s="9"/>
      <c r="E442" s="9"/>
      <c r="T442" s="9"/>
      <c r="U442" s="9"/>
      <c r="V442" s="9"/>
      <c r="W442" s="17"/>
      <c r="X442" s="9"/>
    </row>
    <row r="443" spans="2:24">
      <c r="B443" s="10"/>
      <c r="C443" s="9"/>
      <c r="D443" s="9"/>
      <c r="E443" s="9"/>
      <c r="T443" s="9"/>
      <c r="U443" s="9"/>
      <c r="V443" s="9"/>
      <c r="W443" s="17"/>
      <c r="X443" s="9"/>
    </row>
    <row r="444" spans="2:24">
      <c r="B444" s="10"/>
      <c r="C444" s="9"/>
      <c r="D444" s="9"/>
      <c r="E444" s="9"/>
      <c r="T444" s="9"/>
      <c r="U444" s="9"/>
      <c r="V444" s="9"/>
      <c r="W444" s="17"/>
      <c r="X444" s="9"/>
    </row>
    <row r="445" spans="2:24">
      <c r="B445" s="10"/>
      <c r="C445" s="9"/>
      <c r="D445" s="9"/>
      <c r="E445" s="9"/>
      <c r="T445" s="9"/>
      <c r="U445" s="9"/>
      <c r="V445" s="9"/>
      <c r="W445" s="17"/>
      <c r="X445" s="9"/>
    </row>
    <row r="446" spans="2:24">
      <c r="B446" s="10"/>
      <c r="C446" s="9"/>
      <c r="D446" s="9"/>
      <c r="E446" s="9"/>
      <c r="T446" s="9"/>
      <c r="U446" s="9"/>
      <c r="V446" s="9"/>
      <c r="W446" s="17"/>
      <c r="X446" s="9"/>
    </row>
    <row r="447" spans="2:24">
      <c r="B447" s="10"/>
      <c r="C447" s="9"/>
      <c r="D447" s="9"/>
      <c r="E447" s="9"/>
      <c r="T447" s="9"/>
      <c r="U447" s="9"/>
      <c r="V447" s="9"/>
      <c r="W447" s="17"/>
      <c r="X447" s="9"/>
    </row>
    <row r="448" spans="2:24">
      <c r="B448" s="10"/>
      <c r="C448" s="9"/>
      <c r="D448" s="9"/>
      <c r="E448" s="9"/>
      <c r="T448" s="9"/>
      <c r="U448" s="9"/>
      <c r="V448" s="9"/>
      <c r="W448" s="17"/>
      <c r="X448" s="9"/>
    </row>
    <row r="449" spans="2:24">
      <c r="B449" s="10"/>
      <c r="C449" s="9"/>
      <c r="D449" s="9"/>
      <c r="E449" s="9"/>
      <c r="T449" s="9"/>
      <c r="U449" s="9"/>
      <c r="V449" s="9"/>
      <c r="W449" s="17"/>
      <c r="X449" s="9"/>
    </row>
    <row r="450" spans="2:24">
      <c r="B450" s="10"/>
      <c r="C450" s="9"/>
      <c r="D450" s="9"/>
      <c r="E450" s="9"/>
      <c r="T450" s="9"/>
      <c r="U450" s="9"/>
      <c r="V450" s="9"/>
      <c r="W450" s="17"/>
      <c r="X450" s="9"/>
    </row>
    <row r="451" spans="2:24">
      <c r="B451" s="10"/>
      <c r="C451" s="9"/>
      <c r="D451" s="9"/>
      <c r="E451" s="9"/>
      <c r="T451" s="9"/>
      <c r="U451" s="9"/>
      <c r="V451" s="9"/>
      <c r="W451" s="17"/>
      <c r="X451" s="9"/>
    </row>
    <row r="452" spans="2:24">
      <c r="B452" s="10"/>
      <c r="C452" s="9"/>
      <c r="D452" s="9"/>
      <c r="E452" s="9"/>
      <c r="T452" s="9"/>
      <c r="U452" s="9"/>
      <c r="V452" s="9"/>
      <c r="W452" s="17"/>
      <c r="X452" s="9"/>
    </row>
    <row r="453" spans="2:24">
      <c r="B453" s="10"/>
      <c r="C453" s="9"/>
      <c r="D453" s="9"/>
      <c r="E453" s="9"/>
      <c r="T453" s="9"/>
      <c r="U453" s="9"/>
      <c r="V453" s="9"/>
      <c r="W453" s="17"/>
      <c r="X453" s="9"/>
    </row>
    <row r="454" spans="2:24">
      <c r="B454" s="10"/>
      <c r="C454" s="9"/>
      <c r="D454" s="9"/>
      <c r="E454" s="9"/>
      <c r="T454" s="9"/>
      <c r="U454" s="9"/>
      <c r="V454" s="9"/>
      <c r="W454" s="17"/>
      <c r="X454" s="9"/>
    </row>
    <row r="455" spans="2:24">
      <c r="B455" s="10"/>
      <c r="C455" s="9"/>
      <c r="D455" s="9"/>
      <c r="E455" s="9"/>
      <c r="T455" s="9"/>
      <c r="U455" s="9"/>
      <c r="V455" s="9"/>
      <c r="W455" s="17"/>
      <c r="X455" s="9"/>
    </row>
    <row r="456" spans="2:24">
      <c r="B456" s="10"/>
      <c r="C456" s="9"/>
      <c r="D456" s="9"/>
      <c r="E456" s="9"/>
      <c r="T456" s="9"/>
      <c r="U456" s="9"/>
      <c r="V456" s="9"/>
      <c r="W456" s="17"/>
      <c r="X456" s="9"/>
    </row>
    <row r="457" spans="2:24">
      <c r="B457" s="10"/>
      <c r="C457" s="9"/>
      <c r="D457" s="9"/>
      <c r="E457" s="9"/>
      <c r="T457" s="9"/>
      <c r="U457" s="9"/>
      <c r="V457" s="9"/>
      <c r="W457" s="17"/>
      <c r="X457" s="9"/>
    </row>
    <row r="458" spans="2:24">
      <c r="B458" s="10"/>
      <c r="C458" s="9"/>
      <c r="D458" s="9"/>
      <c r="E458" s="9"/>
      <c r="T458" s="9"/>
      <c r="U458" s="9"/>
      <c r="V458" s="9"/>
      <c r="W458" s="17"/>
      <c r="X458" s="9"/>
    </row>
    <row r="459" spans="2:24">
      <c r="B459" s="10"/>
      <c r="C459" s="9"/>
      <c r="D459" s="9"/>
      <c r="E459" s="9"/>
      <c r="T459" s="9"/>
      <c r="U459" s="9"/>
      <c r="V459" s="9"/>
      <c r="W459" s="17"/>
      <c r="X459" s="9"/>
    </row>
    <row r="460" spans="2:24">
      <c r="B460" s="10"/>
      <c r="C460" s="9"/>
      <c r="D460" s="9"/>
      <c r="E460" s="9"/>
      <c r="T460" s="9"/>
      <c r="U460" s="9"/>
      <c r="V460" s="9"/>
      <c r="W460" s="17"/>
      <c r="X460" s="9"/>
    </row>
    <row r="461" spans="2:24">
      <c r="B461" s="10"/>
      <c r="C461" s="9"/>
      <c r="D461" s="9"/>
      <c r="E461" s="9"/>
      <c r="T461" s="9"/>
      <c r="U461" s="9"/>
      <c r="V461" s="9"/>
      <c r="W461" s="17"/>
      <c r="X461" s="9"/>
    </row>
    <row r="462" spans="2:24">
      <c r="B462" s="10"/>
      <c r="C462" s="9"/>
      <c r="D462" s="9"/>
      <c r="E462" s="9"/>
      <c r="T462" s="9"/>
      <c r="U462" s="9"/>
      <c r="V462" s="9"/>
      <c r="W462" s="17"/>
      <c r="X462" s="9"/>
    </row>
    <row r="463" spans="2:24">
      <c r="B463" s="10"/>
      <c r="C463" s="9"/>
      <c r="D463" s="9"/>
      <c r="E463" s="9"/>
      <c r="T463" s="9"/>
      <c r="U463" s="9"/>
      <c r="V463" s="9"/>
      <c r="W463" s="17"/>
      <c r="X463" s="9"/>
    </row>
    <row r="464" spans="2:24">
      <c r="B464" s="10"/>
      <c r="C464" s="9"/>
      <c r="D464" s="9"/>
      <c r="E464" s="9"/>
      <c r="T464" s="9"/>
      <c r="U464" s="9"/>
      <c r="V464" s="9"/>
      <c r="W464" s="17"/>
      <c r="X464" s="9"/>
    </row>
    <row r="465" spans="2:24">
      <c r="B465" s="10"/>
      <c r="C465" s="9"/>
      <c r="D465" s="9"/>
      <c r="E465" s="9"/>
      <c r="T465" s="9"/>
      <c r="U465" s="9"/>
      <c r="V465" s="9"/>
      <c r="W465" s="17"/>
      <c r="X465" s="9"/>
    </row>
    <row r="466" spans="2:24">
      <c r="B466" s="10"/>
      <c r="C466" s="9"/>
      <c r="D466" s="9"/>
      <c r="E466" s="9"/>
      <c r="T466" s="9"/>
      <c r="U466" s="9"/>
      <c r="V466" s="9"/>
      <c r="W466" s="17"/>
      <c r="X466" s="9"/>
    </row>
    <row r="467" spans="2:24">
      <c r="B467" s="10"/>
      <c r="C467" s="9"/>
      <c r="D467" s="9"/>
      <c r="E467" s="9"/>
      <c r="T467" s="9"/>
      <c r="U467" s="9"/>
      <c r="V467" s="9"/>
      <c r="W467" s="17"/>
      <c r="X467" s="9"/>
    </row>
    <row r="468" spans="2:24">
      <c r="B468" s="10"/>
      <c r="C468" s="9"/>
      <c r="D468" s="9"/>
      <c r="E468" s="9"/>
      <c r="T468" s="9"/>
      <c r="U468" s="9"/>
      <c r="V468" s="9"/>
      <c r="W468" s="17"/>
      <c r="X468" s="9"/>
    </row>
    <row r="469" spans="2:24">
      <c r="B469" s="10"/>
      <c r="C469" s="9"/>
      <c r="D469" s="9"/>
      <c r="E469" s="9"/>
      <c r="T469" s="9"/>
      <c r="U469" s="9"/>
      <c r="V469" s="9"/>
      <c r="W469" s="17"/>
      <c r="X469" s="9"/>
    </row>
    <row r="470" spans="2:24">
      <c r="B470" s="10"/>
      <c r="C470" s="9"/>
      <c r="D470" s="9"/>
      <c r="E470" s="9"/>
      <c r="T470" s="9"/>
      <c r="U470" s="9"/>
      <c r="V470" s="9"/>
      <c r="W470" s="17"/>
      <c r="X470" s="9"/>
    </row>
    <row r="471" spans="2:24">
      <c r="B471" s="10"/>
      <c r="C471" s="9"/>
      <c r="D471" s="9"/>
      <c r="E471" s="9"/>
      <c r="T471" s="9"/>
      <c r="U471" s="9"/>
      <c r="V471" s="9"/>
      <c r="W471" s="17"/>
      <c r="X471" s="9"/>
    </row>
    <row r="472" spans="2:24">
      <c r="B472" s="10"/>
      <c r="C472" s="9"/>
      <c r="D472" s="9"/>
      <c r="E472" s="9"/>
      <c r="T472" s="9"/>
      <c r="U472" s="9"/>
      <c r="V472" s="9"/>
      <c r="W472" s="17"/>
      <c r="X472" s="9"/>
    </row>
    <row r="473" spans="2:24">
      <c r="B473" s="10"/>
      <c r="C473" s="9"/>
      <c r="D473" s="9"/>
      <c r="E473" s="9"/>
      <c r="T473" s="9"/>
      <c r="U473" s="9"/>
      <c r="V473" s="9"/>
      <c r="W473" s="17"/>
      <c r="X473" s="9"/>
    </row>
    <row r="474" spans="2:24">
      <c r="B474" s="10"/>
      <c r="C474" s="9"/>
      <c r="D474" s="9"/>
      <c r="E474" s="9"/>
      <c r="T474" s="9"/>
      <c r="U474" s="9"/>
      <c r="V474" s="9"/>
      <c r="W474" s="17"/>
      <c r="X474" s="9"/>
    </row>
    <row r="475" spans="2:24">
      <c r="B475" s="10"/>
      <c r="C475" s="9"/>
      <c r="D475" s="9"/>
      <c r="E475" s="9"/>
      <c r="T475" s="9"/>
      <c r="U475" s="9"/>
      <c r="V475" s="9"/>
      <c r="W475" s="17"/>
      <c r="X475" s="9"/>
    </row>
    <row r="476" spans="2:24">
      <c r="B476" s="10"/>
      <c r="C476" s="9"/>
      <c r="D476" s="9"/>
      <c r="E476" s="9"/>
      <c r="T476" s="9"/>
      <c r="U476" s="9"/>
      <c r="V476" s="9"/>
      <c r="W476" s="17"/>
      <c r="X476" s="9"/>
    </row>
    <row r="477" spans="2:24">
      <c r="B477" s="10"/>
      <c r="C477" s="9"/>
      <c r="D477" s="9"/>
      <c r="E477" s="9"/>
      <c r="T477" s="9"/>
      <c r="U477" s="9"/>
      <c r="V477" s="9"/>
      <c r="W477" s="17"/>
      <c r="X477" s="9"/>
    </row>
    <row r="478" spans="2:24">
      <c r="B478" s="10"/>
      <c r="C478" s="9"/>
      <c r="D478" s="9"/>
      <c r="E478" s="9"/>
      <c r="T478" s="9"/>
      <c r="U478" s="9"/>
      <c r="V478" s="9"/>
      <c r="W478" s="17"/>
      <c r="X478" s="9"/>
    </row>
    <row r="479" spans="2:24">
      <c r="B479" s="10"/>
      <c r="C479" s="9"/>
      <c r="D479" s="9"/>
      <c r="E479" s="9"/>
      <c r="T479" s="9"/>
      <c r="U479" s="9"/>
      <c r="V479" s="9"/>
      <c r="W479" s="17"/>
      <c r="X479" s="9"/>
    </row>
    <row r="480" spans="2:24">
      <c r="B480" s="10"/>
      <c r="C480" s="9"/>
      <c r="D480" s="9"/>
      <c r="E480" s="9"/>
      <c r="T480" s="9"/>
      <c r="U480" s="9"/>
      <c r="V480" s="9"/>
      <c r="W480" s="17"/>
      <c r="X480" s="9"/>
    </row>
    <row r="481" spans="2:24">
      <c r="B481" s="10"/>
      <c r="C481" s="9"/>
      <c r="D481" s="9"/>
      <c r="E481" s="9"/>
      <c r="T481" s="9"/>
      <c r="U481" s="9"/>
      <c r="V481" s="9"/>
      <c r="W481" s="17"/>
      <c r="X481" s="9"/>
    </row>
    <row r="482" spans="2:24">
      <c r="B482" s="10"/>
      <c r="C482" s="9"/>
      <c r="D482" s="9"/>
      <c r="E482" s="9"/>
      <c r="T482" s="9"/>
      <c r="U482" s="9"/>
      <c r="V482" s="9"/>
      <c r="W482" s="17"/>
      <c r="X482" s="9"/>
    </row>
    <row r="483" spans="2:24">
      <c r="B483" s="10"/>
      <c r="C483" s="9"/>
      <c r="D483" s="9"/>
      <c r="E483" s="9"/>
      <c r="T483" s="9"/>
      <c r="U483" s="9"/>
      <c r="V483" s="9"/>
      <c r="W483" s="17"/>
      <c r="X483" s="9"/>
    </row>
    <row r="484" spans="2:24">
      <c r="B484" s="10"/>
      <c r="C484" s="9"/>
      <c r="D484" s="9"/>
      <c r="E484" s="9"/>
      <c r="T484" s="9"/>
      <c r="U484" s="9"/>
      <c r="V484" s="9"/>
      <c r="W484" s="17"/>
      <c r="X484" s="9"/>
    </row>
    <row r="485" spans="2:24">
      <c r="B485" s="10"/>
      <c r="C485" s="9"/>
      <c r="D485" s="9"/>
      <c r="E485" s="9"/>
      <c r="T485" s="9"/>
      <c r="U485" s="9"/>
      <c r="V485" s="9"/>
      <c r="W485" s="17"/>
      <c r="X485" s="9"/>
    </row>
    <row r="486" spans="2:24">
      <c r="B486" s="10"/>
      <c r="C486" s="9"/>
      <c r="D486" s="9"/>
      <c r="E486" s="9"/>
      <c r="T486" s="9"/>
      <c r="U486" s="9"/>
      <c r="V486" s="9"/>
      <c r="W486" s="17"/>
      <c r="X486" s="9"/>
    </row>
    <row r="487" spans="2:24">
      <c r="B487" s="10"/>
      <c r="C487" s="9"/>
      <c r="D487" s="9"/>
      <c r="E487" s="9"/>
      <c r="T487" s="9"/>
      <c r="U487" s="9"/>
      <c r="V487" s="9"/>
      <c r="W487" s="17"/>
      <c r="X487" s="9"/>
    </row>
    <row r="488" spans="2:24">
      <c r="B488" s="10"/>
      <c r="C488" s="9"/>
      <c r="D488" s="9"/>
      <c r="E488" s="9"/>
      <c r="T488" s="9"/>
      <c r="U488" s="9"/>
      <c r="V488" s="9"/>
      <c r="W488" s="17"/>
      <c r="X488" s="9"/>
    </row>
    <row r="489" spans="2:24">
      <c r="B489" s="10"/>
      <c r="C489" s="9"/>
      <c r="D489" s="9"/>
      <c r="E489" s="9"/>
      <c r="T489" s="9"/>
      <c r="U489" s="9"/>
      <c r="V489" s="9"/>
      <c r="W489" s="17"/>
      <c r="X489" s="9"/>
    </row>
    <row r="490" spans="2:24">
      <c r="B490" s="10"/>
      <c r="C490" s="9"/>
      <c r="D490" s="9"/>
      <c r="E490" s="9"/>
      <c r="T490" s="9"/>
      <c r="U490" s="9"/>
      <c r="V490" s="9"/>
      <c r="W490" s="17"/>
      <c r="X490" s="9"/>
    </row>
    <row r="491" spans="2:24">
      <c r="B491" s="10"/>
      <c r="C491" s="9"/>
      <c r="D491" s="9"/>
      <c r="E491" s="9"/>
      <c r="T491" s="9"/>
      <c r="U491" s="9"/>
      <c r="V491" s="9"/>
      <c r="W491" s="17"/>
      <c r="X491" s="9"/>
    </row>
    <row r="492" spans="2:24">
      <c r="B492" s="10"/>
      <c r="C492" s="9"/>
      <c r="D492" s="9"/>
      <c r="E492" s="9"/>
      <c r="T492" s="9"/>
      <c r="U492" s="9"/>
      <c r="V492" s="9"/>
      <c r="W492" s="17"/>
      <c r="X492" s="9"/>
    </row>
    <row r="493" spans="2:24">
      <c r="B493" s="10"/>
      <c r="C493" s="9"/>
      <c r="D493" s="9"/>
      <c r="E493" s="9"/>
      <c r="T493" s="9"/>
      <c r="U493" s="9"/>
      <c r="V493" s="9"/>
      <c r="W493" s="17"/>
      <c r="X493" s="9"/>
    </row>
    <row r="494" spans="2:24">
      <c r="B494" s="10"/>
      <c r="C494" s="9"/>
      <c r="D494" s="9"/>
      <c r="E494" s="9"/>
      <c r="T494" s="9"/>
      <c r="U494" s="9"/>
      <c r="V494" s="9"/>
      <c r="W494" s="17"/>
      <c r="X494" s="9"/>
    </row>
    <row r="495" spans="2:24">
      <c r="B495" s="10"/>
      <c r="C495" s="9"/>
      <c r="D495" s="9"/>
      <c r="E495" s="9"/>
      <c r="T495" s="9"/>
      <c r="U495" s="9"/>
      <c r="V495" s="9"/>
      <c r="W495" s="17"/>
      <c r="X495" s="9"/>
    </row>
    <row r="496" spans="2:24">
      <c r="B496" s="10"/>
      <c r="C496" s="9"/>
      <c r="D496" s="9"/>
      <c r="E496" s="9"/>
      <c r="T496" s="9"/>
      <c r="U496" s="9"/>
      <c r="V496" s="9"/>
      <c r="W496" s="17"/>
      <c r="X496" s="9"/>
    </row>
    <row r="497" spans="2:24">
      <c r="B497" s="10"/>
      <c r="C497" s="9"/>
      <c r="D497" s="9"/>
      <c r="E497" s="9"/>
      <c r="T497" s="9"/>
      <c r="U497" s="9"/>
      <c r="V497" s="9"/>
      <c r="W497" s="17"/>
      <c r="X497" s="9"/>
    </row>
    <row r="498" spans="2:24">
      <c r="B498" s="10"/>
      <c r="C498" s="9"/>
      <c r="D498" s="9"/>
      <c r="E498" s="9"/>
      <c r="T498" s="9"/>
      <c r="U498" s="9"/>
      <c r="V498" s="9"/>
      <c r="W498" s="17"/>
      <c r="X498" s="9"/>
    </row>
    <row r="499" spans="2:24">
      <c r="B499" s="10"/>
      <c r="C499" s="9"/>
      <c r="D499" s="9"/>
      <c r="E499" s="9"/>
      <c r="T499" s="9"/>
      <c r="U499" s="9"/>
      <c r="V499" s="9"/>
      <c r="W499" s="17"/>
      <c r="X499" s="9"/>
    </row>
    <row r="500" spans="2:24">
      <c r="B500" s="10"/>
      <c r="C500" s="9"/>
      <c r="D500" s="9"/>
      <c r="E500" s="9"/>
      <c r="T500" s="9"/>
      <c r="U500" s="9"/>
      <c r="V500" s="9"/>
      <c r="W500" s="17"/>
      <c r="X500" s="9"/>
    </row>
    <row r="501" spans="2:24">
      <c r="B501" s="10"/>
      <c r="C501" s="9"/>
      <c r="D501" s="9"/>
      <c r="E501" s="9"/>
      <c r="T501" s="9"/>
      <c r="U501" s="9"/>
      <c r="V501" s="9"/>
      <c r="W501" s="17"/>
      <c r="X501" s="9"/>
    </row>
    <row r="502" spans="2:24">
      <c r="B502" s="10"/>
      <c r="C502" s="9"/>
      <c r="D502" s="9"/>
      <c r="E502" s="9"/>
      <c r="T502" s="9"/>
      <c r="U502" s="9"/>
      <c r="V502" s="9"/>
      <c r="W502" s="17"/>
      <c r="X502" s="9"/>
    </row>
    <row r="503" spans="2:24">
      <c r="B503" s="10"/>
      <c r="C503" s="9"/>
      <c r="D503" s="9"/>
      <c r="E503" s="9"/>
      <c r="T503" s="9"/>
      <c r="U503" s="9"/>
      <c r="V503" s="9"/>
      <c r="W503" s="17"/>
      <c r="X503" s="9"/>
    </row>
    <row r="504" spans="2:24">
      <c r="B504" s="10"/>
      <c r="C504" s="9"/>
      <c r="D504" s="9"/>
      <c r="E504" s="9"/>
      <c r="T504" s="9"/>
      <c r="U504" s="9"/>
      <c r="V504" s="9"/>
      <c r="W504" s="17"/>
      <c r="X504" s="9"/>
    </row>
    <row r="505" spans="2:24">
      <c r="B505" s="10"/>
      <c r="C505" s="9"/>
      <c r="D505" s="9"/>
      <c r="E505" s="9"/>
      <c r="T505" s="9"/>
      <c r="U505" s="9"/>
      <c r="V505" s="9"/>
      <c r="W505" s="17"/>
      <c r="X505" s="9"/>
    </row>
    <row r="506" spans="2:24">
      <c r="B506" s="10"/>
      <c r="C506" s="9"/>
      <c r="D506" s="9"/>
      <c r="E506" s="9"/>
      <c r="T506" s="9"/>
      <c r="U506" s="9"/>
      <c r="V506" s="9"/>
      <c r="W506" s="17"/>
      <c r="X506" s="9"/>
    </row>
    <row r="507" spans="2:24">
      <c r="B507" s="10"/>
      <c r="C507" s="9"/>
      <c r="D507" s="9"/>
      <c r="E507" s="9"/>
      <c r="T507" s="9"/>
      <c r="U507" s="9"/>
      <c r="V507" s="9"/>
      <c r="W507" s="17"/>
      <c r="X507" s="9"/>
    </row>
    <row r="508" spans="2:24">
      <c r="B508" s="10"/>
      <c r="C508" s="9"/>
      <c r="D508" s="9"/>
      <c r="E508" s="9"/>
      <c r="T508" s="9"/>
      <c r="U508" s="9"/>
      <c r="V508" s="9"/>
      <c r="W508" s="17"/>
      <c r="X508" s="9"/>
    </row>
    <row r="509" spans="2:24">
      <c r="B509" s="10"/>
      <c r="C509" s="9"/>
      <c r="D509" s="9"/>
      <c r="E509" s="9"/>
      <c r="T509" s="9"/>
      <c r="U509" s="9"/>
      <c r="V509" s="9"/>
      <c r="W509" s="17"/>
      <c r="X509" s="9"/>
    </row>
    <row r="510" spans="2:24">
      <c r="B510" s="10"/>
      <c r="C510" s="9"/>
      <c r="D510" s="9"/>
      <c r="E510" s="9"/>
      <c r="T510" s="9"/>
      <c r="U510" s="9"/>
      <c r="V510" s="9"/>
      <c r="W510" s="17"/>
      <c r="X510" s="9"/>
    </row>
    <row r="511" spans="2:24">
      <c r="B511" s="10"/>
      <c r="C511" s="9"/>
      <c r="D511" s="9"/>
      <c r="E511" s="9"/>
      <c r="T511" s="9"/>
      <c r="U511" s="9"/>
      <c r="V511" s="9"/>
      <c r="W511" s="17"/>
      <c r="X511" s="9"/>
    </row>
    <row r="512" spans="2:24">
      <c r="B512" s="10"/>
      <c r="C512" s="9"/>
      <c r="D512" s="9"/>
      <c r="E512" s="9"/>
      <c r="T512" s="9"/>
      <c r="U512" s="9"/>
      <c r="V512" s="9"/>
      <c r="W512" s="17"/>
      <c r="X512" s="9"/>
    </row>
    <row r="513" spans="2:24">
      <c r="B513" s="10"/>
      <c r="C513" s="9"/>
      <c r="D513" s="9"/>
      <c r="E513" s="9"/>
      <c r="T513" s="9"/>
      <c r="U513" s="9"/>
      <c r="V513" s="9"/>
      <c r="W513" s="17"/>
      <c r="X513" s="9"/>
    </row>
    <row r="514" spans="2:24">
      <c r="B514" s="10"/>
      <c r="C514" s="9"/>
      <c r="D514" s="9"/>
      <c r="E514" s="9"/>
      <c r="T514" s="9"/>
      <c r="U514" s="9"/>
      <c r="V514" s="9"/>
      <c r="W514" s="17"/>
      <c r="X514" s="9"/>
    </row>
    <row r="515" spans="2:24">
      <c r="B515" s="10"/>
      <c r="C515" s="9"/>
      <c r="D515" s="9"/>
      <c r="E515" s="9"/>
      <c r="T515" s="9"/>
      <c r="U515" s="9"/>
      <c r="V515" s="9"/>
      <c r="W515" s="17"/>
      <c r="X515" s="9"/>
    </row>
    <row r="516" spans="2:24">
      <c r="B516" s="10"/>
      <c r="C516" s="9"/>
      <c r="D516" s="9"/>
      <c r="E516" s="9"/>
      <c r="T516" s="9"/>
      <c r="U516" s="9"/>
      <c r="V516" s="9"/>
      <c r="W516" s="17"/>
      <c r="X516" s="9"/>
    </row>
    <row r="517" spans="2:24">
      <c r="B517" s="10"/>
      <c r="C517" s="9"/>
      <c r="D517" s="9"/>
      <c r="E517" s="9"/>
      <c r="T517" s="9"/>
      <c r="U517" s="9"/>
      <c r="V517" s="9"/>
      <c r="W517" s="17"/>
      <c r="X517" s="9"/>
    </row>
    <row r="518" spans="2:24">
      <c r="B518" s="10"/>
      <c r="C518" s="9"/>
      <c r="D518" s="9"/>
      <c r="E518" s="9"/>
      <c r="T518" s="9"/>
      <c r="U518" s="9"/>
      <c r="V518" s="9"/>
      <c r="W518" s="17"/>
      <c r="X518" s="9"/>
    </row>
    <row r="519" spans="2:24">
      <c r="B519" s="10"/>
      <c r="C519" s="9"/>
      <c r="D519" s="9"/>
      <c r="E519" s="9"/>
      <c r="T519" s="9"/>
      <c r="U519" s="9"/>
      <c r="V519" s="9"/>
      <c r="W519" s="17"/>
      <c r="X519" s="9"/>
    </row>
    <row r="520" spans="2:24">
      <c r="B520" s="10"/>
      <c r="C520" s="9"/>
      <c r="D520" s="9"/>
      <c r="E520" s="9"/>
      <c r="T520" s="9"/>
      <c r="U520" s="9"/>
      <c r="V520" s="9"/>
      <c r="W520" s="17"/>
      <c r="X520" s="9"/>
    </row>
    <row r="521" spans="2:24">
      <c r="B521" s="10"/>
      <c r="C521" s="9"/>
      <c r="D521" s="9"/>
      <c r="E521" s="9"/>
      <c r="T521" s="9"/>
      <c r="U521" s="9"/>
      <c r="V521" s="9"/>
      <c r="W521" s="17"/>
      <c r="X521" s="9"/>
    </row>
    <row r="522" spans="2:24">
      <c r="B522" s="10"/>
      <c r="C522" s="9"/>
      <c r="D522" s="9"/>
      <c r="E522" s="9"/>
      <c r="T522" s="9"/>
      <c r="U522" s="9"/>
      <c r="V522" s="9"/>
      <c r="W522" s="17"/>
      <c r="X522" s="9"/>
    </row>
    <row r="523" spans="2:24">
      <c r="B523" s="10"/>
      <c r="C523" s="9"/>
      <c r="D523" s="9"/>
      <c r="E523" s="9"/>
      <c r="T523" s="9"/>
      <c r="U523" s="9"/>
      <c r="V523" s="9"/>
      <c r="W523" s="17"/>
      <c r="X523" s="9"/>
    </row>
    <row r="524" spans="2:24">
      <c r="B524" s="10"/>
      <c r="C524" s="9"/>
      <c r="D524" s="9"/>
      <c r="E524" s="9"/>
      <c r="T524" s="9"/>
      <c r="U524" s="9"/>
      <c r="V524" s="9"/>
      <c r="W524" s="17"/>
      <c r="X524" s="9"/>
    </row>
    <row r="525" spans="2:24">
      <c r="B525" s="10"/>
      <c r="C525" s="9"/>
      <c r="D525" s="9"/>
      <c r="E525" s="9"/>
      <c r="T525" s="9"/>
      <c r="U525" s="9"/>
      <c r="V525" s="9"/>
      <c r="W525" s="17"/>
      <c r="X525" s="9"/>
    </row>
    <row r="526" spans="2:24">
      <c r="B526" s="10"/>
      <c r="C526" s="9"/>
      <c r="D526" s="9"/>
      <c r="E526" s="9"/>
      <c r="T526" s="9"/>
      <c r="U526" s="9"/>
      <c r="V526" s="9"/>
      <c r="W526" s="17"/>
      <c r="X526" s="9"/>
    </row>
    <row r="527" spans="2:24">
      <c r="B527" s="10"/>
      <c r="C527" s="9"/>
      <c r="D527" s="9"/>
      <c r="E527" s="9"/>
      <c r="T527" s="9"/>
      <c r="U527" s="9"/>
      <c r="V527" s="9"/>
      <c r="W527" s="17"/>
      <c r="X527" s="9"/>
    </row>
    <row r="528" spans="2:24">
      <c r="B528" s="10"/>
      <c r="C528" s="9"/>
      <c r="D528" s="9"/>
      <c r="E528" s="9"/>
      <c r="T528" s="9"/>
      <c r="U528" s="9"/>
      <c r="V528" s="9"/>
      <c r="W528" s="17"/>
      <c r="X528" s="9"/>
    </row>
    <row r="529" spans="2:24">
      <c r="B529" s="10"/>
      <c r="C529" s="9"/>
      <c r="D529" s="9"/>
      <c r="E529" s="9"/>
      <c r="T529" s="9"/>
      <c r="U529" s="9"/>
      <c r="V529" s="9"/>
      <c r="W529" s="17"/>
      <c r="X529" s="9"/>
    </row>
    <row r="530" spans="2:24">
      <c r="B530" s="10"/>
      <c r="C530" s="9"/>
      <c r="D530" s="9"/>
      <c r="E530" s="9"/>
      <c r="T530" s="9"/>
      <c r="U530" s="9"/>
      <c r="V530" s="9"/>
      <c r="W530" s="17"/>
      <c r="X530" s="9"/>
    </row>
    <row r="531" spans="2:24">
      <c r="B531" s="10"/>
      <c r="C531" s="9"/>
      <c r="D531" s="9"/>
      <c r="E531" s="9"/>
      <c r="T531" s="9"/>
      <c r="U531" s="9"/>
      <c r="V531" s="9"/>
      <c r="W531" s="17"/>
      <c r="X531" s="9"/>
    </row>
    <row r="532" spans="2:24">
      <c r="B532" s="10"/>
      <c r="C532" s="9"/>
      <c r="D532" s="9"/>
      <c r="E532" s="9"/>
      <c r="T532" s="9"/>
      <c r="U532" s="9"/>
      <c r="V532" s="9"/>
      <c r="W532" s="17"/>
      <c r="X532" s="9"/>
    </row>
    <row r="533" spans="2:24">
      <c r="B533" s="10"/>
      <c r="C533" s="9"/>
      <c r="D533" s="9"/>
      <c r="E533" s="9"/>
      <c r="T533" s="9"/>
      <c r="U533" s="9"/>
      <c r="V533" s="9"/>
      <c r="W533" s="17"/>
      <c r="X533" s="9"/>
    </row>
    <row r="534" spans="2:24">
      <c r="B534" s="10"/>
      <c r="C534" s="9"/>
      <c r="D534" s="9"/>
      <c r="E534" s="9"/>
      <c r="T534" s="9"/>
      <c r="U534" s="9"/>
      <c r="V534" s="9"/>
      <c r="W534" s="17"/>
      <c r="X534" s="9"/>
    </row>
    <row r="535" spans="2:24">
      <c r="B535" s="10"/>
      <c r="C535" s="9"/>
      <c r="D535" s="9"/>
      <c r="E535" s="9"/>
      <c r="T535" s="9"/>
      <c r="U535" s="9"/>
      <c r="V535" s="9"/>
      <c r="W535" s="17"/>
      <c r="X535" s="9"/>
    </row>
    <row r="536" spans="2:24">
      <c r="B536" s="10"/>
      <c r="C536" s="9"/>
      <c r="D536" s="9"/>
      <c r="E536" s="9"/>
      <c r="T536" s="9"/>
      <c r="U536" s="9"/>
      <c r="V536" s="9"/>
      <c r="W536" s="17"/>
      <c r="X536" s="9"/>
    </row>
    <row r="537" spans="2:24">
      <c r="B537" s="10"/>
      <c r="C537" s="9"/>
      <c r="D537" s="9"/>
      <c r="E537" s="9"/>
      <c r="T537" s="9"/>
      <c r="U537" s="9"/>
      <c r="V537" s="9"/>
      <c r="W537" s="17"/>
      <c r="X537" s="9"/>
    </row>
    <row r="538" spans="2:24">
      <c r="B538" s="10"/>
      <c r="C538" s="9"/>
      <c r="D538" s="9"/>
      <c r="E538" s="9"/>
      <c r="T538" s="9"/>
      <c r="U538" s="9"/>
      <c r="V538" s="9"/>
      <c r="W538" s="17"/>
      <c r="X538" s="9"/>
    </row>
    <row r="539" spans="2:24">
      <c r="B539" s="10"/>
      <c r="C539" s="9"/>
      <c r="D539" s="9"/>
      <c r="E539" s="9"/>
      <c r="T539" s="9"/>
      <c r="U539" s="9"/>
      <c r="V539" s="9"/>
      <c r="W539" s="17"/>
      <c r="X539" s="9"/>
    </row>
    <row r="540" spans="2:24">
      <c r="B540" s="10"/>
      <c r="C540" s="9"/>
      <c r="D540" s="9"/>
      <c r="E540" s="9"/>
      <c r="T540" s="9"/>
      <c r="U540" s="9"/>
      <c r="V540" s="9"/>
      <c r="W540" s="17"/>
      <c r="X540" s="9"/>
    </row>
    <row r="541" spans="2:24">
      <c r="B541" s="10"/>
      <c r="C541" s="9"/>
      <c r="D541" s="9"/>
      <c r="E541" s="9"/>
      <c r="T541" s="9"/>
      <c r="U541" s="9"/>
      <c r="V541" s="9"/>
      <c r="W541" s="17"/>
      <c r="X541" s="9"/>
    </row>
    <row r="542" spans="2:24">
      <c r="B542" s="10"/>
      <c r="C542" s="9"/>
      <c r="D542" s="9"/>
      <c r="E542" s="9"/>
      <c r="T542" s="9"/>
      <c r="U542" s="9"/>
      <c r="V542" s="9"/>
      <c r="W542" s="17"/>
      <c r="X542" s="9"/>
    </row>
    <row r="543" spans="2:24">
      <c r="B543" s="10"/>
      <c r="C543" s="9"/>
      <c r="D543" s="9"/>
      <c r="E543" s="9"/>
      <c r="T543" s="9"/>
      <c r="U543" s="9"/>
      <c r="V543" s="9"/>
      <c r="W543" s="17"/>
      <c r="X543" s="9"/>
    </row>
    <row r="544" spans="2:24">
      <c r="B544" s="10"/>
      <c r="C544" s="9"/>
      <c r="D544" s="9"/>
      <c r="E544" s="9"/>
      <c r="T544" s="9"/>
      <c r="U544" s="9"/>
      <c r="V544" s="9"/>
      <c r="W544" s="17"/>
      <c r="X544" s="9"/>
    </row>
    <row r="545" spans="2:24">
      <c r="B545" s="10"/>
      <c r="C545" s="9"/>
      <c r="D545" s="9"/>
      <c r="E545" s="9"/>
      <c r="T545" s="9"/>
      <c r="U545" s="9"/>
      <c r="V545" s="9"/>
      <c r="W545" s="17"/>
      <c r="X545" s="9"/>
    </row>
    <row r="546" spans="2:24">
      <c r="B546" s="10"/>
      <c r="C546" s="9"/>
      <c r="D546" s="9"/>
      <c r="E546" s="9"/>
      <c r="T546" s="9"/>
      <c r="U546" s="9"/>
      <c r="V546" s="9"/>
      <c r="W546" s="17"/>
      <c r="X546" s="9"/>
    </row>
    <row r="547" spans="2:24">
      <c r="B547" s="10"/>
      <c r="C547" s="9"/>
      <c r="D547" s="9"/>
      <c r="E547" s="9"/>
      <c r="T547" s="9"/>
      <c r="U547" s="9"/>
      <c r="V547" s="9"/>
      <c r="W547" s="17"/>
      <c r="X547" s="9"/>
    </row>
    <row r="548" spans="2:24">
      <c r="B548" s="10"/>
      <c r="C548" s="9"/>
      <c r="D548" s="9"/>
      <c r="E548" s="9"/>
      <c r="T548" s="9"/>
      <c r="U548" s="9"/>
      <c r="V548" s="9"/>
      <c r="W548" s="17"/>
      <c r="X548" s="9"/>
    </row>
    <row r="549" spans="2:24">
      <c r="B549" s="10"/>
      <c r="C549" s="9"/>
      <c r="D549" s="9"/>
      <c r="E549" s="9"/>
      <c r="T549" s="9"/>
      <c r="U549" s="9"/>
      <c r="V549" s="9"/>
      <c r="W549" s="17"/>
      <c r="X549" s="9"/>
    </row>
    <row r="550" spans="2:24">
      <c r="B550" s="10"/>
      <c r="C550" s="9"/>
      <c r="D550" s="9"/>
      <c r="E550" s="9"/>
      <c r="T550" s="9"/>
      <c r="U550" s="9"/>
      <c r="V550" s="9"/>
      <c r="W550" s="17"/>
      <c r="X550" s="9"/>
    </row>
    <row r="551" spans="2:24">
      <c r="B551" s="10"/>
      <c r="C551" s="9"/>
      <c r="D551" s="9"/>
      <c r="E551" s="9"/>
      <c r="T551" s="9"/>
      <c r="U551" s="9"/>
      <c r="V551" s="9"/>
      <c r="W551" s="17"/>
      <c r="X551" s="9"/>
    </row>
    <row r="552" spans="2:24">
      <c r="B552" s="10"/>
      <c r="C552" s="9"/>
      <c r="D552" s="9"/>
      <c r="E552" s="9"/>
      <c r="T552" s="9"/>
      <c r="U552" s="9"/>
      <c r="V552" s="9"/>
      <c r="W552" s="17"/>
      <c r="X552" s="9"/>
    </row>
    <row r="553" spans="2:24">
      <c r="B553" s="10"/>
      <c r="C553" s="9"/>
      <c r="D553" s="9"/>
      <c r="E553" s="9"/>
      <c r="T553" s="9"/>
      <c r="U553" s="9"/>
      <c r="V553" s="9"/>
      <c r="W553" s="17"/>
      <c r="X553" s="9"/>
    </row>
    <row r="554" spans="2:24">
      <c r="B554" s="10"/>
      <c r="C554" s="9"/>
      <c r="D554" s="9"/>
      <c r="E554" s="9"/>
      <c r="T554" s="9"/>
      <c r="U554" s="9"/>
      <c r="V554" s="9"/>
      <c r="W554" s="17"/>
      <c r="X554" s="9"/>
    </row>
    <row r="555" spans="2:24">
      <c r="B555" s="10"/>
      <c r="C555" s="9"/>
      <c r="D555" s="9"/>
      <c r="E555" s="9"/>
      <c r="T555" s="9"/>
      <c r="U555" s="9"/>
      <c r="V555" s="9"/>
      <c r="W555" s="17"/>
      <c r="X555" s="9"/>
    </row>
    <row r="556" spans="2:24">
      <c r="B556" s="10"/>
      <c r="C556" s="9"/>
      <c r="D556" s="9"/>
      <c r="E556" s="9"/>
      <c r="T556" s="9"/>
      <c r="U556" s="9"/>
      <c r="V556" s="9"/>
      <c r="W556" s="17"/>
      <c r="X556" s="9"/>
    </row>
    <row r="557" spans="2:24">
      <c r="B557" s="10"/>
      <c r="C557" s="9"/>
      <c r="D557" s="9"/>
      <c r="E557" s="9"/>
      <c r="T557" s="9"/>
      <c r="U557" s="9"/>
      <c r="V557" s="9"/>
      <c r="W557" s="17"/>
      <c r="X557" s="9"/>
    </row>
    <row r="558" spans="2:24">
      <c r="B558" s="10"/>
      <c r="C558" s="9"/>
      <c r="D558" s="9"/>
      <c r="E558" s="9"/>
      <c r="T558" s="9"/>
      <c r="U558" s="9"/>
      <c r="V558" s="9"/>
      <c r="W558" s="17"/>
      <c r="X558" s="9"/>
    </row>
    <row r="559" spans="2:24">
      <c r="B559" s="10"/>
      <c r="C559" s="9"/>
      <c r="D559" s="9"/>
      <c r="E559" s="9"/>
      <c r="T559" s="9"/>
      <c r="U559" s="9"/>
      <c r="V559" s="9"/>
      <c r="W559" s="17"/>
      <c r="X559" s="9"/>
    </row>
    <row r="560" spans="2:24">
      <c r="B560" s="10"/>
      <c r="C560" s="9"/>
      <c r="D560" s="9"/>
      <c r="E560" s="9"/>
      <c r="T560" s="9"/>
      <c r="U560" s="9"/>
      <c r="V560" s="9"/>
      <c r="W560" s="17"/>
      <c r="X560" s="9"/>
    </row>
    <row r="561" spans="2:24">
      <c r="B561" s="10"/>
      <c r="C561" s="9"/>
      <c r="D561" s="9"/>
      <c r="E561" s="9"/>
      <c r="T561" s="9"/>
      <c r="U561" s="9"/>
      <c r="V561" s="9"/>
      <c r="W561" s="17"/>
      <c r="X561" s="9"/>
    </row>
    <row r="562" spans="2:24">
      <c r="B562" s="10"/>
      <c r="C562" s="9"/>
      <c r="D562" s="9"/>
      <c r="E562" s="9"/>
      <c r="T562" s="9"/>
      <c r="U562" s="9"/>
      <c r="V562" s="9"/>
      <c r="W562" s="17"/>
      <c r="X562" s="9"/>
    </row>
    <row r="563" spans="2:24">
      <c r="B563" s="10"/>
      <c r="C563" s="9"/>
      <c r="D563" s="9"/>
      <c r="E563" s="9"/>
      <c r="T563" s="9"/>
      <c r="U563" s="9"/>
      <c r="V563" s="9"/>
      <c r="W563" s="17"/>
      <c r="X563" s="9"/>
    </row>
    <row r="564" spans="2:24">
      <c r="B564" s="10"/>
      <c r="C564" s="9"/>
      <c r="D564" s="9"/>
      <c r="E564" s="9"/>
      <c r="T564" s="9"/>
      <c r="U564" s="9"/>
      <c r="V564" s="9"/>
      <c r="W564" s="17"/>
      <c r="X564" s="9"/>
    </row>
    <row r="565" spans="2:24">
      <c r="B565" s="10"/>
      <c r="C565" s="9"/>
      <c r="D565" s="9"/>
      <c r="E565" s="9"/>
      <c r="T565" s="9"/>
      <c r="U565" s="9"/>
      <c r="V565" s="9"/>
      <c r="W565" s="17"/>
      <c r="X565" s="9"/>
    </row>
    <row r="566" spans="2:24">
      <c r="B566" s="10"/>
      <c r="C566" s="9"/>
      <c r="D566" s="9"/>
      <c r="E566" s="9"/>
      <c r="T566" s="9"/>
      <c r="U566" s="9"/>
      <c r="V566" s="9"/>
      <c r="W566" s="17"/>
      <c r="X566" s="9"/>
    </row>
    <row r="567" spans="2:24">
      <c r="B567" s="10"/>
      <c r="C567" s="9"/>
      <c r="D567" s="9"/>
      <c r="E567" s="9"/>
      <c r="T567" s="9"/>
      <c r="U567" s="9"/>
      <c r="V567" s="9"/>
      <c r="W567" s="17"/>
      <c r="X567" s="9"/>
    </row>
    <row r="568" spans="2:24">
      <c r="B568" s="10"/>
      <c r="C568" s="9"/>
      <c r="D568" s="9"/>
      <c r="E568" s="9"/>
      <c r="T568" s="9"/>
      <c r="U568" s="9"/>
      <c r="V568" s="9"/>
      <c r="W568" s="17"/>
      <c r="X568" s="9"/>
    </row>
    <row r="569" spans="2:24">
      <c r="B569" s="10"/>
      <c r="C569" s="9"/>
      <c r="D569" s="9"/>
      <c r="E569" s="9"/>
      <c r="T569" s="9"/>
      <c r="U569" s="9"/>
      <c r="V569" s="9"/>
      <c r="W569" s="17"/>
      <c r="X569" s="9"/>
    </row>
    <row r="570" spans="2:24">
      <c r="B570" s="10"/>
      <c r="C570" s="9"/>
      <c r="D570" s="9"/>
      <c r="E570" s="9"/>
      <c r="T570" s="9"/>
      <c r="U570" s="9"/>
      <c r="V570" s="9"/>
      <c r="W570" s="17"/>
      <c r="X570" s="9"/>
    </row>
    <row r="571" spans="2:24">
      <c r="B571" s="10"/>
      <c r="C571" s="9"/>
      <c r="D571" s="9"/>
      <c r="E571" s="9"/>
      <c r="T571" s="9"/>
      <c r="U571" s="9"/>
      <c r="V571" s="9"/>
      <c r="W571" s="17"/>
      <c r="X571" s="9"/>
    </row>
    <row r="572" spans="2:24">
      <c r="B572" s="10"/>
      <c r="C572" s="9"/>
      <c r="D572" s="9"/>
      <c r="E572" s="9"/>
      <c r="T572" s="9"/>
      <c r="U572" s="9"/>
      <c r="V572" s="9"/>
      <c r="W572" s="17"/>
      <c r="X572" s="9"/>
    </row>
    <row r="573" spans="2:24">
      <c r="B573" s="10"/>
      <c r="C573" s="9"/>
      <c r="D573" s="9"/>
      <c r="E573" s="9"/>
      <c r="T573" s="9"/>
      <c r="U573" s="9"/>
      <c r="V573" s="9"/>
      <c r="W573" s="17"/>
      <c r="X573" s="9"/>
    </row>
    <row r="574" spans="2:24">
      <c r="B574" s="10"/>
      <c r="C574" s="9"/>
      <c r="D574" s="9"/>
      <c r="E574" s="9"/>
      <c r="T574" s="9"/>
      <c r="U574" s="9"/>
      <c r="V574" s="9"/>
      <c r="W574" s="17"/>
      <c r="X574" s="9"/>
    </row>
    <row r="575" spans="2:24">
      <c r="B575" s="10"/>
      <c r="C575" s="9"/>
      <c r="D575" s="9"/>
      <c r="E575" s="9"/>
      <c r="T575" s="9"/>
      <c r="U575" s="9"/>
      <c r="V575" s="9"/>
      <c r="W575" s="17"/>
      <c r="X575" s="9"/>
    </row>
    <row r="576" spans="2:24">
      <c r="B576" s="10"/>
      <c r="C576" s="9"/>
      <c r="D576" s="9"/>
      <c r="E576" s="9"/>
      <c r="T576" s="9"/>
      <c r="U576" s="9"/>
      <c r="V576" s="9"/>
      <c r="W576" s="17"/>
      <c r="X576" s="9"/>
    </row>
    <row r="577" spans="2:24">
      <c r="B577" s="10"/>
      <c r="C577" s="9"/>
      <c r="D577" s="9"/>
      <c r="E577" s="9"/>
      <c r="T577" s="9"/>
      <c r="U577" s="9"/>
      <c r="V577" s="9"/>
      <c r="W577" s="17"/>
      <c r="X577" s="9"/>
    </row>
    <row r="578" spans="2:24">
      <c r="B578" s="10"/>
      <c r="C578" s="9"/>
      <c r="D578" s="9"/>
      <c r="E578" s="9"/>
      <c r="T578" s="9"/>
      <c r="U578" s="9"/>
      <c r="V578" s="9"/>
      <c r="W578" s="17"/>
      <c r="X578" s="9"/>
    </row>
    <row r="579" spans="2:24">
      <c r="B579" s="10"/>
      <c r="C579" s="9"/>
      <c r="D579" s="9"/>
      <c r="E579" s="9"/>
      <c r="T579" s="9"/>
      <c r="U579" s="9"/>
      <c r="V579" s="9"/>
      <c r="W579" s="17"/>
      <c r="X579" s="9"/>
    </row>
    <row r="580" spans="2:24">
      <c r="B580" s="10"/>
      <c r="C580" s="9"/>
      <c r="D580" s="9"/>
      <c r="E580" s="9"/>
      <c r="T580" s="9"/>
      <c r="U580" s="9"/>
      <c r="V580" s="9"/>
      <c r="W580" s="17"/>
      <c r="X580" s="9"/>
    </row>
    <row r="581" spans="2:24">
      <c r="B581" s="10"/>
      <c r="C581" s="9"/>
      <c r="D581" s="9"/>
      <c r="E581" s="9"/>
      <c r="T581" s="9"/>
      <c r="U581" s="9"/>
      <c r="V581" s="9"/>
      <c r="W581" s="17"/>
      <c r="X581" s="9"/>
    </row>
    <row r="582" spans="2:24">
      <c r="B582" s="10"/>
      <c r="C582" s="9"/>
      <c r="D582" s="9"/>
      <c r="E582" s="9"/>
      <c r="T582" s="9"/>
      <c r="U582" s="9"/>
      <c r="V582" s="9"/>
      <c r="W582" s="17"/>
      <c r="X582" s="9"/>
    </row>
    <row r="583" spans="2:24">
      <c r="B583" s="10"/>
      <c r="C583" s="9"/>
      <c r="D583" s="9"/>
      <c r="E583" s="9"/>
      <c r="T583" s="9"/>
      <c r="U583" s="9"/>
      <c r="V583" s="9"/>
      <c r="W583" s="17"/>
      <c r="X583" s="9"/>
    </row>
    <row r="584" spans="2:24">
      <c r="B584" s="10"/>
      <c r="C584" s="9"/>
      <c r="D584" s="9"/>
      <c r="E584" s="9"/>
      <c r="T584" s="9"/>
      <c r="U584" s="9"/>
      <c r="V584" s="9"/>
      <c r="W584" s="17"/>
      <c r="X584" s="9"/>
    </row>
    <row r="585" spans="2:24">
      <c r="B585" s="10"/>
      <c r="C585" s="9"/>
      <c r="D585" s="9"/>
      <c r="E585" s="9"/>
      <c r="T585" s="9"/>
      <c r="U585" s="9"/>
      <c r="V585" s="9"/>
      <c r="W585" s="17"/>
      <c r="X585" s="9"/>
    </row>
    <row r="586" spans="2:24">
      <c r="B586" s="10"/>
      <c r="C586" s="9"/>
      <c r="D586" s="9"/>
      <c r="E586" s="9"/>
      <c r="T586" s="9"/>
      <c r="U586" s="9"/>
      <c r="V586" s="9"/>
      <c r="W586" s="17"/>
      <c r="X586" s="9"/>
    </row>
    <row r="587" spans="2:24">
      <c r="B587" s="10"/>
      <c r="C587" s="9"/>
      <c r="D587" s="9"/>
      <c r="E587" s="9"/>
      <c r="T587" s="9"/>
      <c r="U587" s="9"/>
      <c r="V587" s="9"/>
      <c r="W587" s="17"/>
      <c r="X587" s="9"/>
    </row>
    <row r="588" spans="2:24">
      <c r="B588" s="10"/>
      <c r="C588" s="9"/>
      <c r="D588" s="9"/>
      <c r="E588" s="9"/>
      <c r="T588" s="9"/>
      <c r="U588" s="9"/>
      <c r="V588" s="9"/>
      <c r="W588" s="17"/>
      <c r="X588" s="9"/>
    </row>
    <row r="589" spans="2:24">
      <c r="B589" s="10"/>
      <c r="C589" s="9"/>
      <c r="D589" s="9"/>
      <c r="E589" s="9"/>
      <c r="T589" s="9"/>
      <c r="U589" s="9"/>
      <c r="V589" s="9"/>
      <c r="W589" s="17"/>
      <c r="X589" s="9"/>
    </row>
    <row r="590" spans="2:24">
      <c r="B590" s="10"/>
      <c r="C590" s="9"/>
      <c r="D590" s="9"/>
      <c r="E590" s="9"/>
      <c r="T590" s="9"/>
      <c r="U590" s="9"/>
      <c r="V590" s="9"/>
      <c r="W590" s="17"/>
      <c r="X590" s="9"/>
    </row>
    <row r="591" spans="2:24">
      <c r="B591" s="10"/>
      <c r="C591" s="9"/>
      <c r="D591" s="9"/>
      <c r="E591" s="9"/>
      <c r="T591" s="9"/>
      <c r="U591" s="9"/>
      <c r="V591" s="9"/>
      <c r="W591" s="17"/>
      <c r="X591" s="9"/>
    </row>
    <row r="592" spans="2:24">
      <c r="B592" s="10"/>
      <c r="C592" s="9"/>
      <c r="D592" s="9"/>
      <c r="E592" s="9"/>
      <c r="T592" s="9"/>
      <c r="U592" s="9"/>
      <c r="V592" s="9"/>
      <c r="W592" s="17"/>
      <c r="X592" s="9"/>
    </row>
    <row r="593" spans="2:24">
      <c r="B593" s="10"/>
      <c r="C593" s="9"/>
      <c r="D593" s="9"/>
      <c r="E593" s="9"/>
      <c r="T593" s="9"/>
      <c r="U593" s="9"/>
      <c r="V593" s="9"/>
      <c r="W593" s="17"/>
      <c r="X593" s="9"/>
    </row>
    <row r="594" spans="2:24">
      <c r="B594" s="10"/>
      <c r="C594" s="9"/>
      <c r="D594" s="9"/>
      <c r="E594" s="9"/>
      <c r="T594" s="9"/>
      <c r="U594" s="9"/>
      <c r="V594" s="9"/>
      <c r="W594" s="17"/>
      <c r="X594" s="9"/>
    </row>
    <row r="595" spans="2:24">
      <c r="B595" s="10"/>
      <c r="C595" s="9"/>
      <c r="D595" s="9"/>
      <c r="E595" s="9"/>
      <c r="T595" s="9"/>
      <c r="U595" s="9"/>
      <c r="V595" s="9"/>
      <c r="W595" s="17"/>
      <c r="X595" s="9"/>
    </row>
    <row r="596" spans="2:24">
      <c r="B596" s="10"/>
      <c r="C596" s="9"/>
      <c r="D596" s="9"/>
      <c r="E596" s="9"/>
      <c r="T596" s="9"/>
      <c r="U596" s="9"/>
      <c r="V596" s="9"/>
      <c r="W596" s="17"/>
      <c r="X596" s="9"/>
    </row>
    <row r="597" spans="2:24">
      <c r="B597" s="10"/>
      <c r="C597" s="9"/>
      <c r="D597" s="9"/>
      <c r="E597" s="9"/>
      <c r="T597" s="9"/>
      <c r="U597" s="9"/>
      <c r="V597" s="9"/>
      <c r="W597" s="17"/>
      <c r="X597" s="9"/>
    </row>
    <row r="598" spans="2:24">
      <c r="B598" s="10"/>
      <c r="C598" s="9"/>
      <c r="D598" s="9"/>
      <c r="E598" s="9"/>
      <c r="T598" s="9"/>
      <c r="U598" s="9"/>
      <c r="V598" s="9"/>
      <c r="W598" s="17"/>
      <c r="X598" s="9"/>
    </row>
    <row r="599" spans="2:24">
      <c r="B599" s="10"/>
      <c r="C599" s="9"/>
      <c r="D599" s="9"/>
      <c r="E599" s="9"/>
      <c r="T599" s="9"/>
      <c r="U599" s="9"/>
      <c r="V599" s="9"/>
      <c r="W599" s="17"/>
      <c r="X599" s="9"/>
    </row>
    <row r="600" spans="2:24">
      <c r="B600" s="10"/>
      <c r="C600" s="9"/>
      <c r="D600" s="9"/>
      <c r="E600" s="9"/>
      <c r="T600" s="9"/>
      <c r="U600" s="9"/>
      <c r="V600" s="9"/>
      <c r="W600" s="17"/>
      <c r="X600" s="9"/>
    </row>
    <row r="601" spans="2:24">
      <c r="B601" s="10"/>
      <c r="C601" s="9"/>
      <c r="D601" s="9"/>
      <c r="E601" s="9"/>
      <c r="T601" s="9"/>
      <c r="U601" s="9"/>
      <c r="V601" s="9"/>
      <c r="W601" s="17"/>
      <c r="X601" s="9"/>
    </row>
    <row r="602" spans="2:24">
      <c r="B602" s="10"/>
      <c r="C602" s="9"/>
      <c r="D602" s="9"/>
      <c r="E602" s="9"/>
      <c r="T602" s="9"/>
      <c r="U602" s="9"/>
      <c r="V602" s="9"/>
      <c r="W602" s="17"/>
      <c r="X602" s="9"/>
    </row>
    <row r="603" spans="2:24">
      <c r="B603" s="10"/>
      <c r="C603" s="9"/>
      <c r="D603" s="9"/>
      <c r="E603" s="9"/>
      <c r="T603" s="9"/>
      <c r="U603" s="9"/>
      <c r="V603" s="9"/>
      <c r="W603" s="17"/>
      <c r="X603" s="9"/>
    </row>
    <row r="604" spans="2:24">
      <c r="B604" s="10"/>
      <c r="C604" s="9"/>
      <c r="D604" s="9"/>
      <c r="E604" s="9"/>
      <c r="T604" s="9"/>
      <c r="U604" s="9"/>
      <c r="V604" s="9"/>
      <c r="W604" s="17"/>
      <c r="X604" s="9"/>
    </row>
    <row r="605" spans="2:24">
      <c r="B605" s="10"/>
      <c r="C605" s="9"/>
      <c r="D605" s="9"/>
      <c r="E605" s="9"/>
      <c r="T605" s="9"/>
      <c r="U605" s="9"/>
      <c r="V605" s="9"/>
      <c r="W605" s="17"/>
      <c r="X605" s="9"/>
    </row>
    <row r="606" spans="2:24">
      <c r="B606" s="10"/>
      <c r="C606" s="9"/>
      <c r="D606" s="9"/>
      <c r="E606" s="9"/>
      <c r="T606" s="9"/>
      <c r="U606" s="9"/>
      <c r="V606" s="9"/>
      <c r="W606" s="17"/>
      <c r="X606" s="9"/>
    </row>
    <row r="607" spans="2:24">
      <c r="B607" s="10"/>
      <c r="C607" s="9"/>
      <c r="D607" s="9"/>
      <c r="E607" s="9"/>
      <c r="T607" s="9"/>
      <c r="U607" s="9"/>
      <c r="V607" s="9"/>
      <c r="W607" s="17"/>
      <c r="X607" s="9"/>
    </row>
    <row r="608" spans="2:24">
      <c r="B608" s="10"/>
      <c r="C608" s="9"/>
      <c r="D608" s="9"/>
      <c r="E608" s="9"/>
      <c r="T608" s="9"/>
      <c r="U608" s="9"/>
      <c r="V608" s="9"/>
      <c r="W608" s="17"/>
      <c r="X608" s="9"/>
    </row>
    <row r="609" spans="2:24">
      <c r="B609" s="10"/>
      <c r="C609" s="9"/>
      <c r="D609" s="9"/>
      <c r="E609" s="9"/>
      <c r="T609" s="9"/>
      <c r="U609" s="9"/>
      <c r="V609" s="9"/>
      <c r="W609" s="17"/>
      <c r="X609" s="9"/>
    </row>
    <row r="610" spans="2:24">
      <c r="B610" s="10"/>
      <c r="C610" s="9"/>
      <c r="D610" s="9"/>
      <c r="E610" s="9"/>
      <c r="T610" s="9"/>
      <c r="U610" s="9"/>
      <c r="V610" s="9"/>
      <c r="W610" s="17"/>
      <c r="X610" s="9"/>
    </row>
    <row r="611" spans="2:24">
      <c r="B611" s="10"/>
      <c r="C611" s="9"/>
      <c r="D611" s="9"/>
      <c r="E611" s="9"/>
      <c r="T611" s="9"/>
      <c r="U611" s="9"/>
      <c r="V611" s="9"/>
      <c r="W611" s="17"/>
      <c r="X611" s="9"/>
    </row>
    <row r="612" spans="2:24">
      <c r="B612" s="10"/>
      <c r="C612" s="9"/>
      <c r="D612" s="9"/>
      <c r="E612" s="9"/>
      <c r="T612" s="9"/>
      <c r="U612" s="9"/>
      <c r="V612" s="9"/>
      <c r="W612" s="17"/>
      <c r="X612" s="9"/>
    </row>
    <row r="613" spans="2:24">
      <c r="B613" s="10"/>
      <c r="C613" s="9"/>
      <c r="D613" s="9"/>
      <c r="E613" s="9"/>
      <c r="T613" s="9"/>
      <c r="U613" s="9"/>
      <c r="V613" s="9"/>
      <c r="W613" s="17"/>
      <c r="X613" s="9"/>
    </row>
    <row r="614" spans="2:24">
      <c r="B614" s="10"/>
      <c r="C614" s="9"/>
      <c r="D614" s="9"/>
      <c r="E614" s="9"/>
      <c r="T614" s="9"/>
      <c r="U614" s="9"/>
      <c r="V614" s="9"/>
      <c r="W614" s="17"/>
      <c r="X614" s="9"/>
    </row>
    <row r="615" spans="2:24">
      <c r="B615" s="10"/>
      <c r="C615" s="9"/>
      <c r="D615" s="9"/>
      <c r="E615" s="9"/>
      <c r="T615" s="9"/>
      <c r="U615" s="9"/>
      <c r="V615" s="9"/>
      <c r="W615" s="17"/>
      <c r="X615" s="9"/>
    </row>
    <row r="616" spans="2:24">
      <c r="B616" s="10"/>
      <c r="C616" s="9"/>
      <c r="D616" s="9"/>
      <c r="E616" s="9"/>
      <c r="T616" s="9"/>
      <c r="U616" s="9"/>
      <c r="V616" s="9"/>
      <c r="W616" s="17"/>
      <c r="X616" s="9"/>
    </row>
    <row r="617" spans="2:24">
      <c r="B617" s="10"/>
      <c r="C617" s="9"/>
      <c r="D617" s="9"/>
      <c r="E617" s="9"/>
      <c r="T617" s="9"/>
      <c r="U617" s="9"/>
      <c r="V617" s="9"/>
      <c r="W617" s="17"/>
      <c r="X617" s="9"/>
    </row>
    <row r="618" spans="2:24">
      <c r="B618" s="10"/>
      <c r="C618" s="9"/>
      <c r="D618" s="9"/>
      <c r="E618" s="9"/>
      <c r="T618" s="9"/>
      <c r="U618" s="9"/>
      <c r="V618" s="9"/>
      <c r="W618" s="17"/>
      <c r="X618" s="9"/>
    </row>
    <row r="619" spans="2:24">
      <c r="B619" s="10"/>
      <c r="C619" s="9"/>
      <c r="D619" s="9"/>
      <c r="E619" s="9"/>
      <c r="T619" s="9"/>
      <c r="U619" s="9"/>
      <c r="V619" s="9"/>
      <c r="W619" s="17"/>
      <c r="X619" s="9"/>
    </row>
    <row r="620" spans="2:24">
      <c r="B620" s="10"/>
      <c r="C620" s="9"/>
      <c r="D620" s="9"/>
      <c r="E620" s="9"/>
      <c r="T620" s="9"/>
      <c r="U620" s="9"/>
      <c r="V620" s="9"/>
      <c r="W620" s="17"/>
      <c r="X620" s="9"/>
    </row>
    <row r="621" spans="2:24">
      <c r="B621" s="10"/>
      <c r="C621" s="9"/>
      <c r="D621" s="9"/>
      <c r="E621" s="9"/>
      <c r="T621" s="9"/>
      <c r="U621" s="9"/>
      <c r="V621" s="9"/>
      <c r="W621" s="17"/>
      <c r="X621" s="9"/>
    </row>
    <row r="622" spans="2:24">
      <c r="B622" s="10"/>
      <c r="C622" s="9"/>
      <c r="D622" s="9"/>
      <c r="E622" s="9"/>
      <c r="T622" s="9"/>
      <c r="U622" s="9"/>
      <c r="V622" s="9"/>
      <c r="W622" s="17"/>
      <c r="X622" s="9"/>
    </row>
    <row r="623" spans="2:24">
      <c r="B623" s="10"/>
      <c r="C623" s="9"/>
      <c r="D623" s="9"/>
      <c r="E623" s="9"/>
      <c r="T623" s="9"/>
      <c r="U623" s="9"/>
      <c r="V623" s="9"/>
      <c r="W623" s="17"/>
      <c r="X623" s="9"/>
    </row>
    <row r="624" spans="2:24">
      <c r="B624" s="10"/>
      <c r="C624" s="9"/>
      <c r="D624" s="9"/>
      <c r="E624" s="9"/>
      <c r="T624" s="9"/>
      <c r="U624" s="9"/>
      <c r="V624" s="9"/>
      <c r="W624" s="17"/>
      <c r="X624" s="9"/>
    </row>
    <row r="625" spans="2:24">
      <c r="B625" s="10"/>
      <c r="C625" s="9"/>
      <c r="D625" s="9"/>
      <c r="E625" s="9"/>
      <c r="T625" s="9"/>
      <c r="U625" s="9"/>
      <c r="V625" s="9"/>
      <c r="W625" s="17"/>
      <c r="X625" s="9"/>
    </row>
    <row r="626" spans="2:24">
      <c r="B626" s="10"/>
      <c r="C626" s="9"/>
      <c r="D626" s="9"/>
      <c r="E626" s="9"/>
      <c r="T626" s="9"/>
      <c r="U626" s="9"/>
      <c r="V626" s="9"/>
      <c r="W626" s="17"/>
      <c r="X626" s="9"/>
    </row>
    <row r="627" spans="2:24">
      <c r="B627" s="10"/>
      <c r="C627" s="9"/>
      <c r="D627" s="9"/>
      <c r="E627" s="9"/>
      <c r="T627" s="9"/>
      <c r="U627" s="9"/>
      <c r="V627" s="9"/>
      <c r="W627" s="17"/>
      <c r="X627" s="9"/>
    </row>
    <row r="628" spans="2:24">
      <c r="B628" s="10"/>
      <c r="C628" s="9"/>
      <c r="D628" s="9"/>
      <c r="E628" s="9"/>
      <c r="T628" s="9"/>
      <c r="U628" s="9"/>
      <c r="V628" s="9"/>
      <c r="W628" s="17"/>
      <c r="X628" s="9"/>
    </row>
    <row r="629" spans="2:24">
      <c r="B629" s="10"/>
      <c r="C629" s="9"/>
      <c r="D629" s="9"/>
      <c r="E629" s="9"/>
      <c r="T629" s="9"/>
      <c r="U629" s="9"/>
      <c r="V629" s="9"/>
      <c r="W629" s="17"/>
      <c r="X629" s="9"/>
    </row>
    <row r="630" spans="2:24">
      <c r="B630" s="10"/>
      <c r="C630" s="9"/>
      <c r="D630" s="9"/>
      <c r="E630" s="9"/>
      <c r="T630" s="9"/>
      <c r="U630" s="9"/>
      <c r="V630" s="9"/>
      <c r="W630" s="17"/>
      <c r="X630" s="9"/>
    </row>
    <row r="631" spans="2:24">
      <c r="B631" s="10"/>
      <c r="C631" s="9"/>
      <c r="D631" s="9"/>
      <c r="E631" s="9"/>
      <c r="T631" s="9"/>
      <c r="U631" s="9"/>
      <c r="V631" s="9"/>
      <c r="W631" s="17"/>
      <c r="X631" s="9"/>
    </row>
    <row r="632" spans="2:24">
      <c r="B632" s="10"/>
      <c r="C632" s="9"/>
      <c r="D632" s="9"/>
      <c r="E632" s="9"/>
      <c r="T632" s="9"/>
      <c r="U632" s="9"/>
      <c r="V632" s="9"/>
      <c r="W632" s="17"/>
      <c r="X632" s="9"/>
    </row>
    <row r="633" spans="2:24">
      <c r="B633" s="10"/>
      <c r="C633" s="9"/>
      <c r="D633" s="9"/>
      <c r="E633" s="9"/>
      <c r="T633" s="9"/>
      <c r="U633" s="9"/>
      <c r="V633" s="9"/>
      <c r="W633" s="17"/>
      <c r="X633" s="9"/>
    </row>
    <row r="634" spans="2:24">
      <c r="B634" s="10"/>
      <c r="C634" s="9"/>
      <c r="D634" s="9"/>
      <c r="E634" s="9"/>
      <c r="T634" s="9"/>
      <c r="U634" s="9"/>
      <c r="V634" s="9"/>
      <c r="W634" s="17"/>
      <c r="X634" s="9"/>
    </row>
    <row r="635" spans="2:24">
      <c r="B635" s="10"/>
      <c r="C635" s="9"/>
      <c r="D635" s="9"/>
      <c r="E635" s="9"/>
      <c r="T635" s="9"/>
      <c r="U635" s="9"/>
      <c r="V635" s="9"/>
      <c r="W635" s="17"/>
      <c r="X635" s="9"/>
    </row>
    <row r="636" spans="2:24">
      <c r="B636" s="10"/>
      <c r="C636" s="9"/>
      <c r="D636" s="9"/>
      <c r="E636" s="9"/>
      <c r="T636" s="9"/>
      <c r="U636" s="9"/>
      <c r="V636" s="9"/>
      <c r="W636" s="17"/>
      <c r="X636" s="9"/>
    </row>
    <row r="637" spans="2:24">
      <c r="B637" s="10"/>
      <c r="C637" s="9"/>
      <c r="D637" s="9"/>
      <c r="E637" s="9"/>
      <c r="T637" s="9"/>
      <c r="U637" s="9"/>
      <c r="V637" s="9"/>
      <c r="W637" s="17"/>
      <c r="X637" s="9"/>
    </row>
    <row r="638" spans="2:24">
      <c r="B638" s="10"/>
      <c r="C638" s="9"/>
      <c r="D638" s="9"/>
      <c r="E638" s="9"/>
      <c r="T638" s="9"/>
      <c r="U638" s="9"/>
      <c r="V638" s="9"/>
      <c r="W638" s="17"/>
      <c r="X638" s="9"/>
    </row>
    <row r="639" spans="2:24">
      <c r="B639" s="10"/>
      <c r="C639" s="9"/>
      <c r="D639" s="9"/>
      <c r="E639" s="9"/>
      <c r="T639" s="9"/>
      <c r="U639" s="9"/>
      <c r="V639" s="9"/>
      <c r="W639" s="17"/>
      <c r="X639" s="9"/>
    </row>
    <row r="640" spans="2:24">
      <c r="B640" s="10"/>
      <c r="C640" s="9"/>
      <c r="D640" s="9"/>
      <c r="E640" s="9"/>
      <c r="T640" s="9"/>
      <c r="U640" s="9"/>
      <c r="V640" s="9"/>
      <c r="W640" s="17"/>
      <c r="X640" s="9"/>
    </row>
    <row r="641" spans="2:24">
      <c r="B641" s="10"/>
      <c r="C641" s="9"/>
      <c r="D641" s="9"/>
      <c r="E641" s="9"/>
      <c r="T641" s="9"/>
      <c r="U641" s="9"/>
      <c r="V641" s="9"/>
      <c r="W641" s="17"/>
      <c r="X641" s="9"/>
    </row>
    <row r="642" spans="2:24">
      <c r="B642" s="10"/>
      <c r="C642" s="9"/>
      <c r="D642" s="9"/>
      <c r="E642" s="9"/>
      <c r="T642" s="9"/>
      <c r="U642" s="9"/>
      <c r="V642" s="9"/>
      <c r="W642" s="17"/>
      <c r="X642" s="9"/>
    </row>
    <row r="643" spans="2:24">
      <c r="B643" s="10"/>
      <c r="C643" s="9"/>
      <c r="D643" s="9"/>
      <c r="E643" s="9"/>
      <c r="T643" s="9"/>
      <c r="U643" s="9"/>
      <c r="V643" s="9"/>
      <c r="W643" s="17"/>
      <c r="X643" s="9"/>
    </row>
    <row r="644" spans="2:24">
      <c r="B644" s="10"/>
      <c r="C644" s="9"/>
      <c r="D644" s="9"/>
      <c r="E644" s="9"/>
      <c r="T644" s="9"/>
      <c r="U644" s="9"/>
      <c r="V644" s="9"/>
      <c r="W644" s="17"/>
      <c r="X644" s="9"/>
    </row>
    <row r="645" spans="2:24">
      <c r="B645" s="10"/>
      <c r="C645" s="9"/>
      <c r="D645" s="9"/>
      <c r="E645" s="9"/>
      <c r="T645" s="9"/>
      <c r="U645" s="9"/>
      <c r="V645" s="9"/>
      <c r="W645" s="17"/>
      <c r="X645" s="9"/>
    </row>
    <row r="646" spans="2:24">
      <c r="B646" s="10"/>
      <c r="C646" s="9"/>
      <c r="D646" s="9"/>
      <c r="E646" s="9"/>
      <c r="T646" s="9"/>
      <c r="U646" s="9"/>
      <c r="V646" s="9"/>
      <c r="W646" s="17"/>
      <c r="X646" s="9"/>
    </row>
    <row r="647" spans="2:24">
      <c r="B647" s="10"/>
      <c r="C647" s="9"/>
      <c r="D647" s="9"/>
      <c r="E647" s="9"/>
      <c r="T647" s="9"/>
      <c r="U647" s="9"/>
      <c r="V647" s="9"/>
      <c r="W647" s="17"/>
      <c r="X647" s="9"/>
    </row>
    <row r="648" spans="2:24">
      <c r="B648" s="10"/>
      <c r="C648" s="9"/>
      <c r="D648" s="9"/>
      <c r="E648" s="9"/>
      <c r="T648" s="9"/>
      <c r="U648" s="9"/>
      <c r="V648" s="9"/>
      <c r="W648" s="17"/>
      <c r="X648" s="9"/>
    </row>
    <row r="649" spans="2:24">
      <c r="B649" s="10"/>
      <c r="C649" s="9"/>
      <c r="D649" s="9"/>
      <c r="E649" s="9"/>
      <c r="T649" s="9"/>
      <c r="U649" s="9"/>
      <c r="V649" s="9"/>
      <c r="W649" s="17"/>
      <c r="X649" s="9"/>
    </row>
    <row r="650" spans="2:24">
      <c r="B650" s="10"/>
      <c r="C650" s="9"/>
      <c r="D650" s="9"/>
      <c r="E650" s="9"/>
      <c r="T650" s="9"/>
      <c r="U650" s="9"/>
      <c r="V650" s="9"/>
      <c r="W650" s="17"/>
      <c r="X650" s="9"/>
    </row>
    <row r="651" spans="2:24">
      <c r="B651" s="10"/>
      <c r="C651" s="9"/>
      <c r="D651" s="9"/>
      <c r="E651" s="9"/>
      <c r="T651" s="9"/>
      <c r="U651" s="9"/>
      <c r="V651" s="9"/>
      <c r="W651" s="17"/>
      <c r="X651" s="9"/>
    </row>
    <row r="652" spans="2:24">
      <c r="B652" s="10"/>
      <c r="C652" s="9"/>
      <c r="D652" s="9"/>
      <c r="E652" s="9"/>
      <c r="T652" s="9"/>
      <c r="U652" s="9"/>
      <c r="V652" s="9"/>
      <c r="W652" s="17"/>
      <c r="X652" s="9"/>
    </row>
    <row r="653" spans="2:24">
      <c r="B653" s="10"/>
      <c r="C653" s="9"/>
      <c r="D653" s="9"/>
      <c r="E653" s="9"/>
      <c r="T653" s="9"/>
      <c r="U653" s="9"/>
      <c r="V653" s="9"/>
      <c r="W653" s="17"/>
      <c r="X653" s="9"/>
    </row>
    <row r="654" spans="2:24">
      <c r="B654" s="10"/>
      <c r="C654" s="9"/>
      <c r="D654" s="9"/>
      <c r="E654" s="9"/>
      <c r="T654" s="9"/>
      <c r="U654" s="9"/>
      <c r="V654" s="9"/>
      <c r="W654" s="17"/>
      <c r="X654" s="9"/>
    </row>
    <row r="655" spans="2:24">
      <c r="B655" s="10"/>
      <c r="C655" s="9"/>
      <c r="D655" s="9"/>
      <c r="E655" s="9"/>
      <c r="T655" s="9"/>
      <c r="U655" s="9"/>
      <c r="V655" s="9"/>
      <c r="W655" s="17"/>
      <c r="X655" s="9"/>
    </row>
    <row r="656" spans="2:24">
      <c r="B656" s="10"/>
      <c r="C656" s="9"/>
      <c r="D656" s="9"/>
      <c r="E656" s="9"/>
      <c r="T656" s="9"/>
      <c r="U656" s="9"/>
      <c r="V656" s="9"/>
      <c r="W656" s="17"/>
      <c r="X656" s="9"/>
    </row>
    <row r="657" spans="2:24">
      <c r="B657" s="10"/>
      <c r="C657" s="9"/>
      <c r="D657" s="9"/>
      <c r="E657" s="9"/>
      <c r="T657" s="9"/>
      <c r="U657" s="9"/>
      <c r="V657" s="9"/>
      <c r="W657" s="17"/>
      <c r="X657" s="9"/>
    </row>
    <row r="658" spans="2:24">
      <c r="B658" s="10"/>
      <c r="C658" s="9"/>
      <c r="D658" s="9"/>
      <c r="E658" s="9"/>
      <c r="T658" s="9"/>
      <c r="U658" s="9"/>
      <c r="V658" s="9"/>
      <c r="W658" s="17"/>
      <c r="X658" s="9"/>
    </row>
    <row r="659" spans="2:24">
      <c r="B659" s="10"/>
      <c r="C659" s="9"/>
      <c r="D659" s="9"/>
      <c r="E659" s="9"/>
      <c r="T659" s="9"/>
      <c r="U659" s="9"/>
      <c r="V659" s="9"/>
      <c r="W659" s="17"/>
      <c r="X659" s="9"/>
    </row>
    <row r="660" spans="2:24">
      <c r="B660" s="10"/>
      <c r="C660" s="9"/>
      <c r="D660" s="9"/>
      <c r="E660" s="9"/>
      <c r="T660" s="9"/>
      <c r="U660" s="9"/>
      <c r="V660" s="9"/>
      <c r="W660" s="17"/>
      <c r="X660" s="9"/>
    </row>
    <row r="661" spans="2:24">
      <c r="B661" s="10"/>
      <c r="C661" s="9"/>
      <c r="D661" s="9"/>
      <c r="E661" s="9"/>
      <c r="T661" s="9"/>
      <c r="U661" s="9"/>
      <c r="V661" s="9"/>
      <c r="W661" s="17"/>
      <c r="X661" s="9"/>
    </row>
    <row r="662" spans="2:24">
      <c r="B662" s="10"/>
      <c r="C662" s="9"/>
      <c r="D662" s="9"/>
      <c r="E662" s="9"/>
      <c r="T662" s="9"/>
      <c r="U662" s="9"/>
      <c r="V662" s="9"/>
      <c r="W662" s="17"/>
      <c r="X662" s="9"/>
    </row>
    <row r="663" spans="2:24">
      <c r="B663" s="10"/>
      <c r="C663" s="9"/>
      <c r="D663" s="9"/>
      <c r="E663" s="9"/>
      <c r="T663" s="9"/>
      <c r="U663" s="9"/>
      <c r="V663" s="9"/>
      <c r="W663" s="17"/>
      <c r="X663" s="9"/>
    </row>
    <row r="664" spans="2:24">
      <c r="B664" s="10"/>
      <c r="C664" s="9"/>
      <c r="D664" s="9"/>
      <c r="E664" s="9"/>
      <c r="T664" s="9"/>
      <c r="U664" s="9"/>
      <c r="V664" s="9"/>
      <c r="W664" s="17"/>
      <c r="X664" s="9"/>
    </row>
    <row r="665" spans="2:24">
      <c r="B665" s="10"/>
      <c r="C665" s="9"/>
      <c r="D665" s="9"/>
      <c r="E665" s="9"/>
      <c r="T665" s="9"/>
      <c r="U665" s="9"/>
      <c r="V665" s="9"/>
      <c r="W665" s="17"/>
      <c r="X665" s="9"/>
    </row>
    <row r="666" spans="2:24">
      <c r="B666" s="10"/>
      <c r="C666" s="9"/>
      <c r="D666" s="9"/>
      <c r="E666" s="9"/>
      <c r="T666" s="9"/>
      <c r="U666" s="9"/>
      <c r="V666" s="9"/>
      <c r="W666" s="17"/>
      <c r="X666" s="9"/>
    </row>
    <row r="667" spans="2:24">
      <c r="B667" s="10"/>
      <c r="C667" s="9"/>
      <c r="D667" s="9"/>
      <c r="E667" s="9"/>
      <c r="T667" s="9"/>
      <c r="U667" s="9"/>
      <c r="V667" s="9"/>
      <c r="W667" s="17"/>
      <c r="X667" s="9"/>
    </row>
    <row r="668" spans="2:24">
      <c r="B668" s="10"/>
      <c r="C668" s="9"/>
      <c r="D668" s="9"/>
      <c r="E668" s="9"/>
      <c r="T668" s="9"/>
      <c r="U668" s="9"/>
      <c r="V668" s="9"/>
      <c r="W668" s="17"/>
      <c r="X668" s="9"/>
    </row>
    <row r="669" spans="2:24">
      <c r="B669" s="10"/>
      <c r="C669" s="9"/>
      <c r="D669" s="9"/>
      <c r="E669" s="9"/>
      <c r="T669" s="9"/>
      <c r="U669" s="9"/>
      <c r="V669" s="9"/>
      <c r="W669" s="17"/>
      <c r="X669" s="9"/>
    </row>
    <row r="670" spans="2:24">
      <c r="B670" s="10"/>
      <c r="C670" s="9"/>
      <c r="D670" s="9"/>
      <c r="E670" s="9"/>
      <c r="T670" s="9"/>
      <c r="U670" s="9"/>
      <c r="V670" s="9"/>
      <c r="W670" s="17"/>
      <c r="X670" s="9"/>
    </row>
    <row r="671" spans="2:24">
      <c r="B671" s="10"/>
      <c r="C671" s="9"/>
      <c r="D671" s="9"/>
      <c r="E671" s="9"/>
      <c r="T671" s="9"/>
      <c r="U671" s="9"/>
      <c r="V671" s="9"/>
      <c r="W671" s="17"/>
      <c r="X671" s="9"/>
    </row>
    <row r="672" spans="2:24">
      <c r="B672" s="10"/>
      <c r="C672" s="9"/>
      <c r="D672" s="9"/>
      <c r="E672" s="9"/>
      <c r="T672" s="9"/>
      <c r="U672" s="9"/>
      <c r="V672" s="9"/>
      <c r="W672" s="17"/>
      <c r="X672" s="9"/>
    </row>
    <row r="673" spans="2:24">
      <c r="B673" s="10"/>
      <c r="C673" s="9"/>
      <c r="D673" s="9"/>
      <c r="E673" s="9"/>
      <c r="T673" s="9"/>
      <c r="U673" s="9"/>
      <c r="V673" s="9"/>
      <c r="W673" s="17"/>
      <c r="X673" s="9"/>
    </row>
    <row r="674" spans="2:24">
      <c r="B674" s="10"/>
      <c r="C674" s="9"/>
      <c r="D674" s="9"/>
      <c r="E674" s="9"/>
      <c r="T674" s="9"/>
      <c r="U674" s="9"/>
      <c r="V674" s="9"/>
      <c r="W674" s="17"/>
      <c r="X674" s="9"/>
    </row>
    <row r="675" spans="2:24">
      <c r="B675" s="10"/>
      <c r="C675" s="9"/>
      <c r="D675" s="9"/>
      <c r="E675" s="9"/>
      <c r="T675" s="9"/>
      <c r="U675" s="9"/>
      <c r="V675" s="9"/>
      <c r="W675" s="17"/>
      <c r="X675" s="9"/>
    </row>
    <row r="676" spans="2:24">
      <c r="B676" s="10"/>
      <c r="C676" s="9"/>
      <c r="D676" s="9"/>
      <c r="E676" s="9"/>
      <c r="T676" s="9"/>
      <c r="U676" s="9"/>
      <c r="V676" s="9"/>
      <c r="W676" s="17"/>
      <c r="X676" s="9"/>
    </row>
    <row r="677" spans="2:24">
      <c r="B677" s="10"/>
      <c r="C677" s="9"/>
      <c r="D677" s="9"/>
      <c r="E677" s="9"/>
      <c r="T677" s="9"/>
      <c r="U677" s="9"/>
      <c r="V677" s="9"/>
      <c r="W677" s="17"/>
      <c r="X677" s="9"/>
    </row>
    <row r="678" spans="2:24">
      <c r="B678" s="10"/>
      <c r="C678" s="9"/>
      <c r="D678" s="9"/>
      <c r="E678" s="9"/>
      <c r="T678" s="9"/>
      <c r="U678" s="9"/>
      <c r="V678" s="9"/>
      <c r="W678" s="17"/>
      <c r="X678" s="9"/>
    </row>
    <row r="679" spans="2:24">
      <c r="B679" s="10"/>
      <c r="C679" s="9"/>
      <c r="D679" s="9"/>
      <c r="E679" s="9"/>
      <c r="T679" s="9"/>
      <c r="U679" s="9"/>
      <c r="V679" s="9"/>
      <c r="W679" s="17"/>
      <c r="X679" s="9"/>
    </row>
    <row r="680" spans="2:24">
      <c r="B680" s="10"/>
      <c r="C680" s="9"/>
      <c r="D680" s="9"/>
      <c r="E680" s="9"/>
      <c r="T680" s="9"/>
      <c r="U680" s="9"/>
      <c r="V680" s="9"/>
      <c r="W680" s="17"/>
      <c r="X680" s="9"/>
    </row>
    <row r="681" spans="2:24">
      <c r="B681" s="10"/>
      <c r="C681" s="9"/>
      <c r="D681" s="9"/>
      <c r="E681" s="9"/>
      <c r="T681" s="9"/>
      <c r="U681" s="9"/>
      <c r="V681" s="9"/>
      <c r="W681" s="17"/>
      <c r="X681" s="9"/>
    </row>
    <row r="682" spans="2:24">
      <c r="B682" s="10"/>
      <c r="C682" s="9"/>
      <c r="D682" s="9"/>
      <c r="E682" s="9"/>
      <c r="T682" s="9"/>
      <c r="U682" s="9"/>
      <c r="V682" s="9"/>
      <c r="W682" s="17"/>
      <c r="X682" s="9"/>
    </row>
    <row r="683" spans="2:24">
      <c r="B683" s="10"/>
      <c r="C683" s="9"/>
      <c r="D683" s="9"/>
      <c r="E683" s="9"/>
      <c r="T683" s="9"/>
      <c r="U683" s="9"/>
      <c r="V683" s="9"/>
      <c r="W683" s="17"/>
      <c r="X683" s="9"/>
    </row>
    <row r="684" spans="2:24">
      <c r="B684" s="10"/>
      <c r="C684" s="9"/>
      <c r="D684" s="9"/>
      <c r="E684" s="9"/>
      <c r="T684" s="9"/>
      <c r="U684" s="9"/>
      <c r="V684" s="9"/>
      <c r="W684" s="17"/>
      <c r="X684" s="9"/>
    </row>
    <row r="685" spans="2:24">
      <c r="B685" s="10"/>
      <c r="C685" s="9"/>
      <c r="D685" s="9"/>
      <c r="E685" s="9"/>
      <c r="T685" s="9"/>
      <c r="U685" s="9"/>
      <c r="V685" s="9"/>
      <c r="W685" s="17"/>
      <c r="X685" s="9"/>
    </row>
    <row r="686" spans="2:24">
      <c r="B686" s="10"/>
      <c r="C686" s="9"/>
      <c r="D686" s="9"/>
      <c r="E686" s="9"/>
      <c r="T686" s="9"/>
      <c r="U686" s="9"/>
      <c r="V686" s="9"/>
      <c r="W686" s="17"/>
      <c r="X686" s="9"/>
    </row>
    <row r="687" spans="2:24">
      <c r="B687" s="10"/>
      <c r="C687" s="9"/>
      <c r="D687" s="9"/>
      <c r="E687" s="9"/>
      <c r="T687" s="9"/>
      <c r="U687" s="9"/>
      <c r="V687" s="9"/>
      <c r="W687" s="17"/>
      <c r="X687" s="9"/>
    </row>
    <row r="688" spans="2:24">
      <c r="B688" s="10"/>
      <c r="C688" s="9"/>
      <c r="D688" s="9"/>
      <c r="E688" s="9"/>
      <c r="T688" s="9"/>
      <c r="U688" s="9"/>
      <c r="V688" s="9"/>
      <c r="W688" s="17"/>
      <c r="X688" s="9"/>
    </row>
    <row r="689" spans="2:24">
      <c r="B689" s="10"/>
      <c r="C689" s="9"/>
      <c r="D689" s="9"/>
      <c r="E689" s="9"/>
      <c r="T689" s="9"/>
      <c r="U689" s="9"/>
      <c r="V689" s="9"/>
      <c r="W689" s="17"/>
      <c r="X689" s="9"/>
    </row>
    <row r="690" spans="2:24">
      <c r="B690" s="10"/>
      <c r="C690" s="9"/>
      <c r="D690" s="9"/>
      <c r="E690" s="9"/>
      <c r="T690" s="9"/>
      <c r="U690" s="9"/>
      <c r="V690" s="9"/>
      <c r="W690" s="17"/>
      <c r="X690" s="9"/>
    </row>
    <row r="691" spans="2:24">
      <c r="B691" s="10"/>
      <c r="C691" s="9"/>
      <c r="D691" s="9"/>
      <c r="E691" s="9"/>
      <c r="T691" s="9"/>
      <c r="U691" s="9"/>
      <c r="V691" s="9"/>
      <c r="W691" s="17"/>
      <c r="X691" s="9"/>
    </row>
    <row r="692" spans="2:24">
      <c r="B692" s="10"/>
      <c r="C692" s="9"/>
      <c r="D692" s="9"/>
      <c r="E692" s="9"/>
      <c r="T692" s="9"/>
      <c r="U692" s="9"/>
      <c r="V692" s="9"/>
      <c r="W692" s="17"/>
      <c r="X692" s="9"/>
    </row>
    <row r="693" spans="2:24">
      <c r="B693" s="10"/>
      <c r="C693" s="9"/>
      <c r="D693" s="9"/>
      <c r="E693" s="9"/>
      <c r="T693" s="9"/>
      <c r="U693" s="9"/>
      <c r="V693" s="9"/>
      <c r="W693" s="17"/>
      <c r="X693" s="9"/>
    </row>
    <row r="694" spans="2:24">
      <c r="B694" s="10"/>
      <c r="C694" s="9"/>
      <c r="D694" s="9"/>
      <c r="E694" s="9"/>
      <c r="T694" s="9"/>
      <c r="U694" s="9"/>
      <c r="V694" s="9"/>
      <c r="W694" s="17"/>
      <c r="X694" s="9"/>
    </row>
    <row r="695" spans="2:24">
      <c r="B695" s="10"/>
      <c r="C695" s="9"/>
      <c r="D695" s="9"/>
      <c r="E695" s="9"/>
      <c r="T695" s="9"/>
      <c r="U695" s="9"/>
      <c r="V695" s="9"/>
      <c r="W695" s="17"/>
      <c r="X695" s="9"/>
    </row>
    <row r="696" spans="2:24">
      <c r="B696" s="10"/>
      <c r="C696" s="9"/>
      <c r="D696" s="9"/>
      <c r="E696" s="9"/>
      <c r="T696" s="9"/>
      <c r="U696" s="9"/>
      <c r="V696" s="9"/>
      <c r="W696" s="17"/>
      <c r="X696" s="9"/>
    </row>
    <row r="697" spans="2:24">
      <c r="B697" s="10"/>
      <c r="C697" s="9"/>
      <c r="D697" s="9"/>
      <c r="E697" s="9"/>
      <c r="T697" s="9"/>
      <c r="U697" s="9"/>
      <c r="V697" s="9"/>
      <c r="W697" s="17"/>
      <c r="X697" s="9"/>
    </row>
    <row r="698" spans="2:24">
      <c r="B698" s="10"/>
      <c r="C698" s="9"/>
      <c r="D698" s="9"/>
      <c r="E698" s="9"/>
      <c r="T698" s="9"/>
      <c r="U698" s="9"/>
      <c r="V698" s="9"/>
      <c r="W698" s="17"/>
      <c r="X698" s="9"/>
    </row>
    <row r="699" spans="2:24">
      <c r="B699" s="10"/>
      <c r="C699" s="9"/>
      <c r="D699" s="9"/>
      <c r="E699" s="9"/>
      <c r="T699" s="9"/>
      <c r="U699" s="9"/>
      <c r="V699" s="9"/>
      <c r="W699" s="17"/>
      <c r="X699" s="9"/>
    </row>
    <row r="700" spans="2:24">
      <c r="B700" s="10"/>
      <c r="C700" s="9"/>
      <c r="D700" s="9"/>
      <c r="E700" s="9"/>
      <c r="T700" s="9"/>
      <c r="U700" s="9"/>
      <c r="V700" s="9"/>
      <c r="W700" s="17"/>
      <c r="X700" s="9"/>
    </row>
    <row r="701" spans="2:24">
      <c r="B701" s="10"/>
      <c r="C701" s="9"/>
      <c r="D701" s="9"/>
      <c r="E701" s="9"/>
      <c r="T701" s="9"/>
      <c r="U701" s="9"/>
      <c r="V701" s="9"/>
      <c r="W701" s="17"/>
      <c r="X701" s="9"/>
    </row>
    <row r="702" spans="2:24">
      <c r="B702" s="10"/>
      <c r="C702" s="9"/>
      <c r="D702" s="9"/>
      <c r="E702" s="9"/>
      <c r="T702" s="9"/>
      <c r="U702" s="9"/>
      <c r="V702" s="9"/>
      <c r="W702" s="17"/>
      <c r="X702" s="9"/>
    </row>
    <row r="703" spans="2:24">
      <c r="B703" s="10"/>
      <c r="C703" s="9"/>
      <c r="D703" s="9"/>
      <c r="E703" s="9"/>
      <c r="T703" s="9"/>
      <c r="U703" s="9"/>
      <c r="V703" s="9"/>
      <c r="W703" s="17"/>
      <c r="X703" s="9"/>
    </row>
    <row r="704" spans="2:24">
      <c r="B704" s="10"/>
      <c r="C704" s="9"/>
      <c r="D704" s="9"/>
      <c r="E704" s="9"/>
      <c r="T704" s="9"/>
      <c r="U704" s="9"/>
      <c r="V704" s="9"/>
      <c r="W704" s="17"/>
      <c r="X704" s="9"/>
    </row>
    <row r="705" spans="2:24">
      <c r="B705" s="10"/>
      <c r="C705" s="9"/>
      <c r="D705" s="9"/>
      <c r="E705" s="9"/>
      <c r="T705" s="9"/>
      <c r="U705" s="9"/>
      <c r="V705" s="9"/>
      <c r="W705" s="17"/>
      <c r="X705" s="9"/>
    </row>
    <row r="706" spans="2:24">
      <c r="B706" s="10"/>
      <c r="C706" s="9"/>
      <c r="D706" s="9"/>
      <c r="E706" s="9"/>
      <c r="T706" s="9"/>
      <c r="U706" s="9"/>
      <c r="V706" s="9"/>
      <c r="W706" s="17"/>
      <c r="X706" s="9"/>
    </row>
    <row r="707" spans="2:24">
      <c r="B707" s="10"/>
      <c r="C707" s="9"/>
      <c r="D707" s="9"/>
      <c r="E707" s="9"/>
      <c r="T707" s="9"/>
      <c r="U707" s="9"/>
      <c r="V707" s="9"/>
      <c r="W707" s="17"/>
      <c r="X707" s="9"/>
    </row>
    <row r="708" spans="2:24">
      <c r="B708" s="10"/>
      <c r="C708" s="9"/>
      <c r="D708" s="9"/>
      <c r="E708" s="9"/>
      <c r="T708" s="9"/>
      <c r="U708" s="9"/>
      <c r="V708" s="9"/>
      <c r="W708" s="17"/>
      <c r="X708" s="9"/>
    </row>
    <row r="709" spans="2:24">
      <c r="B709" s="10"/>
      <c r="C709" s="9"/>
      <c r="D709" s="9"/>
      <c r="E709" s="9"/>
      <c r="T709" s="9"/>
      <c r="U709" s="9"/>
      <c r="V709" s="9"/>
      <c r="W709" s="17"/>
      <c r="X709" s="9"/>
    </row>
    <row r="710" spans="2:24">
      <c r="B710" s="10"/>
      <c r="C710" s="9"/>
      <c r="D710" s="9"/>
      <c r="E710" s="9"/>
      <c r="T710" s="9"/>
      <c r="U710" s="9"/>
      <c r="V710" s="9"/>
      <c r="W710" s="17"/>
      <c r="X710" s="9"/>
    </row>
    <row r="711" spans="2:24">
      <c r="B711" s="10"/>
      <c r="C711" s="9"/>
      <c r="D711" s="9"/>
      <c r="E711" s="9"/>
      <c r="T711" s="9"/>
      <c r="U711" s="9"/>
      <c r="V711" s="9"/>
      <c r="W711" s="17"/>
      <c r="X711" s="9"/>
    </row>
    <row r="712" spans="2:24">
      <c r="B712" s="10"/>
      <c r="C712" s="9"/>
      <c r="D712" s="9"/>
      <c r="E712" s="9"/>
      <c r="T712" s="9"/>
      <c r="U712" s="9"/>
      <c r="V712" s="9"/>
      <c r="W712" s="17"/>
      <c r="X712" s="9"/>
    </row>
    <row r="713" spans="2:24">
      <c r="B713" s="10"/>
      <c r="C713" s="9"/>
      <c r="D713" s="9"/>
      <c r="E713" s="9"/>
      <c r="T713" s="9"/>
      <c r="U713" s="9"/>
      <c r="V713" s="9"/>
      <c r="W713" s="17"/>
      <c r="X713" s="9"/>
    </row>
    <row r="714" spans="2:24">
      <c r="B714" s="10"/>
      <c r="C714" s="9"/>
      <c r="D714" s="9"/>
      <c r="E714" s="9"/>
      <c r="T714" s="9"/>
      <c r="U714" s="9"/>
      <c r="V714" s="9"/>
      <c r="W714" s="17"/>
      <c r="X714" s="9"/>
    </row>
    <row r="715" spans="2:24">
      <c r="B715" s="10"/>
      <c r="C715" s="9"/>
      <c r="D715" s="9"/>
      <c r="E715" s="9"/>
      <c r="T715" s="9"/>
      <c r="U715" s="9"/>
      <c r="V715" s="9"/>
      <c r="W715" s="17"/>
      <c r="X715" s="9"/>
    </row>
    <row r="716" spans="2:24">
      <c r="B716" s="10"/>
      <c r="C716" s="9"/>
      <c r="D716" s="9"/>
      <c r="E716" s="9"/>
      <c r="T716" s="9"/>
      <c r="U716" s="9"/>
      <c r="V716" s="9"/>
      <c r="W716" s="17"/>
      <c r="X716" s="9"/>
    </row>
    <row r="717" spans="2:24">
      <c r="B717" s="10"/>
      <c r="C717" s="9"/>
      <c r="D717" s="9"/>
      <c r="E717" s="9"/>
      <c r="T717" s="9"/>
      <c r="U717" s="9"/>
      <c r="V717" s="9"/>
      <c r="W717" s="17"/>
      <c r="X717" s="9"/>
    </row>
    <row r="718" spans="2:24">
      <c r="B718" s="10"/>
      <c r="C718" s="9"/>
      <c r="D718" s="9"/>
      <c r="E718" s="9"/>
      <c r="T718" s="9"/>
      <c r="U718" s="9"/>
      <c r="V718" s="9"/>
      <c r="W718" s="17"/>
      <c r="X718" s="9"/>
    </row>
    <row r="719" spans="2:24">
      <c r="B719" s="10"/>
      <c r="C719" s="9"/>
      <c r="D719" s="9"/>
      <c r="E719" s="9"/>
      <c r="T719" s="9"/>
      <c r="U719" s="9"/>
      <c r="V719" s="9"/>
      <c r="W719" s="17"/>
      <c r="X719" s="9"/>
    </row>
    <row r="720" spans="2:24">
      <c r="B720" s="10"/>
      <c r="C720" s="9"/>
      <c r="D720" s="9"/>
      <c r="E720" s="9"/>
      <c r="T720" s="9"/>
      <c r="U720" s="9"/>
      <c r="V720" s="9"/>
      <c r="W720" s="17"/>
      <c r="X720" s="9"/>
    </row>
    <row r="721" spans="2:24">
      <c r="B721" s="10"/>
      <c r="C721" s="9"/>
      <c r="D721" s="9"/>
      <c r="E721" s="9"/>
      <c r="T721" s="9"/>
      <c r="U721" s="9"/>
      <c r="V721" s="9"/>
      <c r="W721" s="17"/>
      <c r="X721" s="9"/>
    </row>
    <row r="722" spans="2:24">
      <c r="B722" s="10"/>
      <c r="C722" s="9"/>
      <c r="D722" s="9"/>
      <c r="E722" s="9"/>
      <c r="T722" s="9"/>
      <c r="U722" s="9"/>
      <c r="V722" s="9"/>
      <c r="W722" s="17"/>
      <c r="X722" s="9"/>
    </row>
    <row r="723" spans="2:24">
      <c r="B723" s="10"/>
      <c r="C723" s="9"/>
      <c r="D723" s="9"/>
      <c r="E723" s="9"/>
      <c r="T723" s="9"/>
      <c r="U723" s="9"/>
      <c r="V723" s="9"/>
      <c r="W723" s="17"/>
      <c r="X723" s="9"/>
    </row>
    <row r="724" spans="2:24">
      <c r="B724" s="10"/>
      <c r="C724" s="9"/>
      <c r="D724" s="9"/>
      <c r="E724" s="9"/>
      <c r="T724" s="9"/>
      <c r="U724" s="9"/>
      <c r="V724" s="9"/>
      <c r="W724" s="17"/>
      <c r="X724" s="9"/>
    </row>
    <row r="725" spans="2:24">
      <c r="B725" s="10"/>
      <c r="C725" s="9"/>
      <c r="D725" s="9"/>
      <c r="E725" s="9"/>
      <c r="T725" s="9"/>
      <c r="U725" s="9"/>
      <c r="V725" s="9"/>
      <c r="W725" s="17"/>
      <c r="X725" s="9"/>
    </row>
    <row r="726" spans="2:24">
      <c r="B726" s="10"/>
      <c r="C726" s="9"/>
      <c r="D726" s="9"/>
      <c r="E726" s="9"/>
      <c r="T726" s="9"/>
      <c r="U726" s="9"/>
      <c r="V726" s="9"/>
      <c r="W726" s="17"/>
      <c r="X726" s="9"/>
    </row>
    <row r="727" spans="2:24">
      <c r="B727" s="10"/>
      <c r="C727" s="9"/>
      <c r="D727" s="9"/>
      <c r="E727" s="9"/>
      <c r="T727" s="9"/>
      <c r="U727" s="9"/>
      <c r="V727" s="9"/>
      <c r="W727" s="17"/>
      <c r="X727" s="9"/>
    </row>
    <row r="728" spans="2:24">
      <c r="B728" s="10"/>
      <c r="C728" s="9"/>
      <c r="D728" s="9"/>
      <c r="E728" s="9"/>
      <c r="T728" s="9"/>
      <c r="U728" s="9"/>
      <c r="V728" s="9"/>
      <c r="W728" s="17"/>
      <c r="X728" s="9"/>
    </row>
    <row r="729" spans="2:24">
      <c r="B729" s="10"/>
      <c r="C729" s="9"/>
      <c r="D729" s="9"/>
      <c r="E729" s="9"/>
      <c r="T729" s="9"/>
      <c r="U729" s="9"/>
      <c r="V729" s="9"/>
      <c r="W729" s="17"/>
      <c r="X729" s="9"/>
    </row>
    <row r="730" spans="2:24">
      <c r="B730" s="10"/>
      <c r="C730" s="9"/>
      <c r="D730" s="9"/>
      <c r="E730" s="9"/>
      <c r="T730" s="9"/>
      <c r="U730" s="9"/>
      <c r="V730" s="9"/>
      <c r="W730" s="17"/>
      <c r="X730" s="9"/>
    </row>
    <row r="731" spans="2:24">
      <c r="B731" s="10"/>
      <c r="C731" s="9"/>
      <c r="D731" s="9"/>
      <c r="E731" s="9"/>
      <c r="T731" s="9"/>
      <c r="U731" s="9"/>
      <c r="V731" s="9"/>
      <c r="W731" s="17"/>
      <c r="X731" s="9"/>
    </row>
    <row r="732" spans="2:24">
      <c r="B732" s="10"/>
      <c r="C732" s="9"/>
      <c r="D732" s="9"/>
      <c r="E732" s="9"/>
      <c r="T732" s="9"/>
      <c r="U732" s="9"/>
      <c r="V732" s="9"/>
      <c r="W732" s="17"/>
      <c r="X732" s="9"/>
    </row>
    <row r="733" spans="2:24">
      <c r="B733" s="10"/>
      <c r="C733" s="9"/>
      <c r="D733" s="9"/>
      <c r="E733" s="9"/>
      <c r="T733" s="9"/>
      <c r="U733" s="9"/>
      <c r="V733" s="9"/>
      <c r="W733" s="17"/>
      <c r="X733" s="9"/>
    </row>
    <row r="734" spans="2:24">
      <c r="B734" s="10"/>
      <c r="C734" s="9"/>
      <c r="D734" s="9"/>
      <c r="E734" s="9"/>
      <c r="T734" s="9"/>
      <c r="U734" s="9"/>
      <c r="V734" s="9"/>
      <c r="W734" s="17"/>
      <c r="X734" s="9"/>
    </row>
    <row r="735" spans="2:24">
      <c r="B735" s="10"/>
      <c r="C735" s="9"/>
      <c r="D735" s="9"/>
      <c r="E735" s="9"/>
      <c r="T735" s="9"/>
      <c r="U735" s="9"/>
      <c r="V735" s="9"/>
      <c r="W735" s="17"/>
      <c r="X735" s="9"/>
    </row>
    <row r="736" spans="2:24">
      <c r="B736" s="10"/>
      <c r="C736" s="9"/>
      <c r="D736" s="9"/>
      <c r="E736" s="9"/>
      <c r="T736" s="9"/>
      <c r="U736" s="9"/>
      <c r="V736" s="9"/>
      <c r="W736" s="17"/>
      <c r="X736" s="9"/>
    </row>
    <row r="737" spans="2:24">
      <c r="B737" s="10"/>
      <c r="C737" s="9"/>
      <c r="D737" s="9"/>
      <c r="E737" s="9"/>
      <c r="T737" s="9"/>
      <c r="U737" s="9"/>
      <c r="V737" s="9"/>
      <c r="W737" s="17"/>
      <c r="X737" s="9"/>
    </row>
    <row r="738" spans="2:24">
      <c r="B738" s="10"/>
      <c r="C738" s="9"/>
      <c r="D738" s="9"/>
      <c r="E738" s="9"/>
      <c r="T738" s="9"/>
      <c r="U738" s="9"/>
      <c r="V738" s="9"/>
      <c r="W738" s="17"/>
      <c r="X738" s="9"/>
    </row>
    <row r="739" spans="2:24">
      <c r="B739" s="10"/>
      <c r="C739" s="9"/>
      <c r="D739" s="9"/>
      <c r="E739" s="9"/>
      <c r="T739" s="9"/>
      <c r="U739" s="9"/>
      <c r="V739" s="9"/>
      <c r="W739" s="17"/>
      <c r="X739" s="9"/>
    </row>
    <row r="740" spans="2:24">
      <c r="B740" s="10"/>
      <c r="C740" s="9"/>
      <c r="D740" s="9"/>
      <c r="E740" s="9"/>
      <c r="T740" s="9"/>
      <c r="U740" s="9"/>
      <c r="V740" s="9"/>
      <c r="W740" s="17"/>
      <c r="X740" s="9"/>
    </row>
    <row r="741" spans="2:24">
      <c r="B741" s="10"/>
      <c r="C741" s="9"/>
      <c r="D741" s="9"/>
      <c r="E741" s="9"/>
      <c r="T741" s="9"/>
      <c r="U741" s="9"/>
      <c r="V741" s="9"/>
      <c r="W741" s="17"/>
      <c r="X741" s="9"/>
    </row>
    <row r="742" spans="2:24">
      <c r="B742" s="10"/>
      <c r="C742" s="9"/>
      <c r="D742" s="9"/>
      <c r="E742" s="9"/>
      <c r="T742" s="9"/>
      <c r="U742" s="9"/>
      <c r="V742" s="9"/>
      <c r="W742" s="17"/>
      <c r="X742" s="9"/>
    </row>
    <row r="743" spans="2:24">
      <c r="B743" s="10"/>
      <c r="C743" s="9"/>
      <c r="D743" s="9"/>
      <c r="E743" s="9"/>
      <c r="T743" s="9"/>
      <c r="U743" s="9"/>
      <c r="V743" s="9"/>
      <c r="W743" s="17"/>
      <c r="X743" s="9"/>
    </row>
    <row r="744" spans="2:24">
      <c r="B744" s="10"/>
      <c r="C744" s="9"/>
      <c r="D744" s="9"/>
      <c r="E744" s="9"/>
      <c r="T744" s="9"/>
      <c r="U744" s="9"/>
      <c r="V744" s="9"/>
      <c r="W744" s="17"/>
      <c r="X744" s="9"/>
    </row>
    <row r="745" spans="2:24">
      <c r="B745" s="10"/>
      <c r="C745" s="9"/>
      <c r="D745" s="9"/>
      <c r="E745" s="9"/>
      <c r="T745" s="9"/>
      <c r="U745" s="9"/>
      <c r="V745" s="9"/>
      <c r="W745" s="17"/>
      <c r="X745" s="9"/>
    </row>
    <row r="746" spans="2:24">
      <c r="B746" s="10"/>
      <c r="C746" s="9"/>
      <c r="D746" s="9"/>
      <c r="E746" s="9"/>
      <c r="T746" s="9"/>
      <c r="U746" s="9"/>
      <c r="V746" s="9"/>
      <c r="W746" s="17"/>
      <c r="X746" s="9"/>
    </row>
    <row r="747" spans="2:24">
      <c r="B747" s="10"/>
      <c r="C747" s="9"/>
      <c r="D747" s="9"/>
      <c r="E747" s="9"/>
      <c r="T747" s="9"/>
      <c r="U747" s="9"/>
      <c r="V747" s="9"/>
      <c r="W747" s="17"/>
      <c r="X747" s="9"/>
    </row>
    <row r="748" spans="2:24">
      <c r="B748" s="10"/>
      <c r="C748" s="9"/>
      <c r="D748" s="9"/>
      <c r="E748" s="9"/>
      <c r="T748" s="9"/>
      <c r="U748" s="9"/>
      <c r="V748" s="9"/>
      <c r="W748" s="17"/>
      <c r="X748" s="9"/>
    </row>
    <row r="749" spans="2:24">
      <c r="B749" s="10"/>
      <c r="C749" s="9"/>
      <c r="D749" s="9"/>
      <c r="E749" s="9"/>
      <c r="T749" s="9"/>
      <c r="U749" s="9"/>
      <c r="V749" s="9"/>
      <c r="W749" s="17"/>
      <c r="X749" s="9"/>
    </row>
    <row r="750" spans="2:24">
      <c r="B750" s="10"/>
      <c r="C750" s="9"/>
      <c r="D750" s="9"/>
      <c r="E750" s="9"/>
      <c r="T750" s="9"/>
      <c r="U750" s="9"/>
      <c r="V750" s="9"/>
      <c r="W750" s="17"/>
      <c r="X750" s="9"/>
    </row>
    <row r="751" spans="2:24">
      <c r="B751" s="10"/>
      <c r="C751" s="9"/>
      <c r="D751" s="9"/>
      <c r="E751" s="9"/>
      <c r="T751" s="9"/>
      <c r="U751" s="9"/>
      <c r="V751" s="9"/>
      <c r="W751" s="17"/>
      <c r="X751" s="9"/>
    </row>
    <row r="752" spans="2:24">
      <c r="B752" s="10"/>
      <c r="C752" s="9"/>
      <c r="D752" s="9"/>
      <c r="E752" s="9"/>
      <c r="T752" s="9"/>
      <c r="U752" s="9"/>
      <c r="V752" s="9"/>
      <c r="W752" s="17"/>
      <c r="X752" s="9"/>
    </row>
    <row r="753" spans="2:24">
      <c r="B753" s="10"/>
      <c r="C753" s="9"/>
      <c r="D753" s="9"/>
      <c r="E753" s="9"/>
      <c r="T753" s="9"/>
      <c r="U753" s="9"/>
      <c r="V753" s="9"/>
      <c r="W753" s="17"/>
      <c r="X753" s="9"/>
    </row>
    <row r="754" spans="2:24">
      <c r="B754" s="10"/>
      <c r="C754" s="9"/>
      <c r="D754" s="9"/>
      <c r="E754" s="9"/>
      <c r="T754" s="9"/>
      <c r="U754" s="9"/>
      <c r="V754" s="9"/>
      <c r="W754" s="17"/>
      <c r="X754" s="9"/>
    </row>
    <row r="755" spans="2:24">
      <c r="B755" s="10"/>
      <c r="C755" s="9"/>
      <c r="D755" s="9"/>
      <c r="E755" s="9"/>
      <c r="T755" s="9"/>
      <c r="U755" s="9"/>
      <c r="V755" s="9"/>
      <c r="W755" s="17"/>
      <c r="X755" s="9"/>
    </row>
    <row r="756" spans="2:24">
      <c r="B756" s="10"/>
      <c r="C756" s="9"/>
      <c r="D756" s="9"/>
      <c r="E756" s="9"/>
      <c r="T756" s="9"/>
      <c r="U756" s="9"/>
      <c r="V756" s="9"/>
      <c r="W756" s="17"/>
      <c r="X756" s="9"/>
    </row>
    <row r="757" spans="2:24">
      <c r="B757" s="10"/>
      <c r="C757" s="9"/>
      <c r="D757" s="9"/>
      <c r="E757" s="9"/>
      <c r="T757" s="9"/>
      <c r="U757" s="9"/>
      <c r="V757" s="9"/>
      <c r="W757" s="17"/>
      <c r="X757" s="9"/>
    </row>
    <row r="758" spans="2:24">
      <c r="B758" s="10"/>
      <c r="C758" s="9"/>
      <c r="D758" s="9"/>
      <c r="E758" s="9"/>
      <c r="T758" s="9"/>
      <c r="U758" s="9"/>
      <c r="V758" s="9"/>
      <c r="W758" s="17"/>
      <c r="X758" s="9"/>
    </row>
    <row r="759" spans="2:24">
      <c r="B759" s="10"/>
      <c r="C759" s="9"/>
      <c r="D759" s="9"/>
      <c r="E759" s="9"/>
      <c r="T759" s="9"/>
      <c r="U759" s="9"/>
      <c r="V759" s="9"/>
      <c r="W759" s="17"/>
      <c r="X759" s="9"/>
    </row>
    <row r="760" spans="2:24">
      <c r="B760" s="10"/>
      <c r="C760" s="9"/>
      <c r="D760" s="9"/>
      <c r="E760" s="9"/>
      <c r="T760" s="9"/>
      <c r="U760" s="9"/>
      <c r="V760" s="9"/>
      <c r="W760" s="17"/>
      <c r="X760" s="9"/>
    </row>
    <row r="761" spans="2:24">
      <c r="B761" s="10"/>
      <c r="C761" s="9"/>
      <c r="D761" s="9"/>
      <c r="E761" s="9"/>
      <c r="T761" s="9"/>
      <c r="U761" s="9"/>
      <c r="V761" s="9"/>
      <c r="W761" s="17"/>
      <c r="X761" s="9"/>
    </row>
    <row r="762" spans="2:24">
      <c r="B762" s="10"/>
      <c r="C762" s="9"/>
      <c r="D762" s="9"/>
      <c r="E762" s="9"/>
      <c r="T762" s="9"/>
      <c r="U762" s="9"/>
      <c r="V762" s="9"/>
      <c r="W762" s="17"/>
      <c r="X762" s="9"/>
    </row>
    <row r="763" spans="2:24">
      <c r="B763" s="10"/>
      <c r="C763" s="9"/>
      <c r="D763" s="9"/>
      <c r="E763" s="9"/>
      <c r="T763" s="9"/>
      <c r="U763" s="9"/>
      <c r="V763" s="9"/>
      <c r="W763" s="17"/>
      <c r="X763" s="9"/>
    </row>
    <row r="764" spans="2:24">
      <c r="B764" s="10"/>
      <c r="C764" s="9"/>
      <c r="D764" s="9"/>
      <c r="E764" s="9"/>
      <c r="T764" s="9"/>
      <c r="U764" s="9"/>
      <c r="V764" s="9"/>
      <c r="W764" s="17"/>
      <c r="X764" s="9"/>
    </row>
    <row r="765" spans="2:24">
      <c r="B765" s="10"/>
      <c r="C765" s="9"/>
      <c r="D765" s="9"/>
      <c r="E765" s="9"/>
      <c r="T765" s="9"/>
      <c r="U765" s="9"/>
      <c r="V765" s="9"/>
      <c r="W765" s="17"/>
      <c r="X765" s="9"/>
    </row>
    <row r="766" spans="2:24">
      <c r="B766" s="10"/>
      <c r="C766" s="9"/>
      <c r="D766" s="9"/>
      <c r="E766" s="9"/>
      <c r="T766" s="9"/>
      <c r="U766" s="9"/>
      <c r="V766" s="9"/>
      <c r="W766" s="17"/>
      <c r="X766" s="9"/>
    </row>
    <row r="767" spans="2:24">
      <c r="B767" s="10"/>
      <c r="C767" s="9"/>
      <c r="D767" s="9"/>
      <c r="E767" s="9"/>
      <c r="T767" s="9"/>
      <c r="U767" s="9"/>
      <c r="V767" s="9"/>
      <c r="W767" s="17"/>
      <c r="X767" s="9"/>
    </row>
    <row r="768" spans="2:24">
      <c r="B768" s="10"/>
      <c r="C768" s="9"/>
      <c r="D768" s="9"/>
      <c r="E768" s="9"/>
      <c r="T768" s="9"/>
      <c r="U768" s="9"/>
      <c r="V768" s="9"/>
      <c r="W768" s="17"/>
      <c r="X768" s="9"/>
    </row>
    <row r="769" spans="2:24">
      <c r="B769" s="10"/>
      <c r="C769" s="9"/>
      <c r="D769" s="9"/>
      <c r="E769" s="9"/>
      <c r="T769" s="9"/>
      <c r="U769" s="9"/>
      <c r="V769" s="9"/>
      <c r="W769" s="17"/>
      <c r="X769" s="9"/>
    </row>
    <row r="770" spans="2:24">
      <c r="B770" s="10"/>
      <c r="C770" s="9"/>
      <c r="D770" s="9"/>
      <c r="E770" s="9"/>
      <c r="T770" s="9"/>
      <c r="U770" s="9"/>
      <c r="V770" s="9"/>
      <c r="W770" s="17"/>
      <c r="X770" s="9"/>
    </row>
    <row r="771" spans="2:24">
      <c r="B771" s="10"/>
      <c r="C771" s="9"/>
      <c r="D771" s="9"/>
      <c r="E771" s="9"/>
      <c r="T771" s="9"/>
      <c r="U771" s="9"/>
      <c r="V771" s="9"/>
      <c r="W771" s="17"/>
      <c r="X771" s="9"/>
    </row>
    <row r="772" spans="2:24">
      <c r="B772" s="10"/>
      <c r="C772" s="9"/>
      <c r="D772" s="9"/>
      <c r="E772" s="9"/>
      <c r="T772" s="9"/>
      <c r="U772" s="9"/>
      <c r="V772" s="9"/>
      <c r="W772" s="17"/>
      <c r="X772" s="9"/>
    </row>
    <row r="773" spans="2:24">
      <c r="B773" s="10"/>
      <c r="C773" s="9"/>
      <c r="D773" s="9"/>
      <c r="E773" s="9"/>
      <c r="T773" s="9"/>
      <c r="U773" s="9"/>
      <c r="V773" s="9"/>
      <c r="W773" s="17"/>
      <c r="X773" s="9"/>
    </row>
    <row r="774" spans="2:24">
      <c r="B774" s="10"/>
      <c r="C774" s="9"/>
      <c r="D774" s="9"/>
      <c r="E774" s="9"/>
      <c r="T774" s="9"/>
      <c r="U774" s="9"/>
      <c r="V774" s="9"/>
      <c r="W774" s="17"/>
      <c r="X774" s="9"/>
    </row>
    <row r="775" spans="2:24">
      <c r="B775" s="10"/>
      <c r="C775" s="9"/>
      <c r="D775" s="9"/>
      <c r="E775" s="9"/>
      <c r="T775" s="9"/>
      <c r="U775" s="9"/>
      <c r="V775" s="9"/>
      <c r="W775" s="17"/>
      <c r="X775" s="9"/>
    </row>
    <row r="776" spans="2:24">
      <c r="B776" s="10"/>
      <c r="C776" s="9"/>
      <c r="D776" s="9"/>
      <c r="E776" s="9"/>
      <c r="T776" s="9"/>
      <c r="U776" s="9"/>
      <c r="V776" s="9"/>
      <c r="W776" s="17"/>
      <c r="X776" s="9"/>
    </row>
    <row r="777" spans="2:24">
      <c r="B777" s="10"/>
      <c r="C777" s="9"/>
      <c r="D777" s="9"/>
      <c r="E777" s="9"/>
      <c r="T777" s="9"/>
      <c r="U777" s="9"/>
      <c r="V777" s="9"/>
      <c r="W777" s="17"/>
      <c r="X777" s="9"/>
    </row>
    <row r="778" spans="2:24">
      <c r="B778" s="10"/>
      <c r="C778" s="9"/>
      <c r="D778" s="9"/>
      <c r="E778" s="9"/>
      <c r="T778" s="9"/>
      <c r="U778" s="9"/>
      <c r="V778" s="9"/>
      <c r="W778" s="17"/>
      <c r="X778" s="9"/>
    </row>
    <row r="779" spans="2:24">
      <c r="B779" s="10"/>
      <c r="C779" s="9"/>
      <c r="D779" s="9"/>
      <c r="E779" s="9"/>
      <c r="T779" s="9"/>
      <c r="U779" s="9"/>
      <c r="V779" s="9"/>
      <c r="W779" s="17"/>
      <c r="X779" s="9"/>
    </row>
    <row r="780" spans="2:24">
      <c r="B780" s="10"/>
      <c r="C780" s="9"/>
      <c r="D780" s="9"/>
      <c r="E780" s="9"/>
      <c r="T780" s="9"/>
      <c r="U780" s="9"/>
      <c r="V780" s="9"/>
      <c r="W780" s="17"/>
      <c r="X780" s="9"/>
    </row>
    <row r="781" spans="2:24">
      <c r="B781" s="10"/>
      <c r="C781" s="9"/>
      <c r="D781" s="9"/>
      <c r="E781" s="9"/>
      <c r="T781" s="9"/>
      <c r="U781" s="9"/>
      <c r="V781" s="9"/>
      <c r="W781" s="17"/>
      <c r="X781" s="9"/>
    </row>
    <row r="782" spans="2:24">
      <c r="B782" s="10"/>
      <c r="C782" s="9"/>
      <c r="D782" s="9"/>
      <c r="E782" s="9"/>
      <c r="T782" s="9"/>
      <c r="U782" s="9"/>
      <c r="V782" s="9"/>
      <c r="W782" s="17"/>
      <c r="X782" s="9"/>
    </row>
    <row r="783" spans="2:24">
      <c r="B783" s="10"/>
      <c r="C783" s="9"/>
      <c r="D783" s="9"/>
      <c r="E783" s="9"/>
      <c r="T783" s="9"/>
      <c r="U783" s="9"/>
      <c r="V783" s="9"/>
      <c r="W783" s="17"/>
      <c r="X783" s="9"/>
    </row>
    <row r="784" spans="2:24">
      <c r="B784" s="10"/>
      <c r="C784" s="9"/>
      <c r="D784" s="9"/>
      <c r="E784" s="9"/>
      <c r="T784" s="9"/>
      <c r="U784" s="9"/>
      <c r="V784" s="9"/>
      <c r="W784" s="17"/>
      <c r="X784" s="9"/>
    </row>
    <row r="785" spans="2:24">
      <c r="B785" s="10"/>
      <c r="C785" s="9"/>
      <c r="D785" s="9"/>
      <c r="E785" s="9"/>
      <c r="T785" s="9"/>
      <c r="U785" s="9"/>
      <c r="V785" s="9"/>
      <c r="W785" s="17"/>
      <c r="X785" s="9"/>
    </row>
    <row r="786" spans="2:24">
      <c r="B786" s="10"/>
      <c r="C786" s="9"/>
      <c r="D786" s="9"/>
      <c r="E786" s="9"/>
      <c r="T786" s="9"/>
      <c r="U786" s="9"/>
      <c r="V786" s="9"/>
      <c r="W786" s="17"/>
      <c r="X786" s="9"/>
    </row>
    <row r="787" spans="2:24">
      <c r="B787" s="10"/>
      <c r="C787" s="9"/>
      <c r="D787" s="9"/>
      <c r="E787" s="9"/>
      <c r="T787" s="9"/>
      <c r="U787" s="9"/>
      <c r="V787" s="9"/>
      <c r="W787" s="17"/>
      <c r="X787" s="9"/>
    </row>
    <row r="788" spans="2:24">
      <c r="B788" s="10"/>
      <c r="C788" s="9"/>
      <c r="D788" s="9"/>
      <c r="E788" s="9"/>
      <c r="T788" s="9"/>
      <c r="U788" s="9"/>
      <c r="V788" s="9"/>
      <c r="W788" s="17"/>
      <c r="X788" s="9"/>
    </row>
    <row r="789" spans="2:24">
      <c r="B789" s="10"/>
      <c r="C789" s="9"/>
      <c r="D789" s="9"/>
      <c r="E789" s="9"/>
      <c r="T789" s="9"/>
      <c r="U789" s="9"/>
      <c r="V789" s="9"/>
      <c r="W789" s="17"/>
      <c r="X789" s="9"/>
    </row>
    <row r="790" spans="2:24">
      <c r="B790" s="10"/>
      <c r="C790" s="9"/>
      <c r="D790" s="9"/>
      <c r="E790" s="9"/>
      <c r="T790" s="9"/>
      <c r="U790" s="9"/>
      <c r="V790" s="9"/>
      <c r="W790" s="17"/>
      <c r="X790" s="9"/>
    </row>
    <row r="791" spans="2:24">
      <c r="B791" s="10"/>
      <c r="C791" s="9"/>
      <c r="D791" s="9"/>
      <c r="E791" s="9"/>
      <c r="T791" s="9"/>
      <c r="U791" s="9"/>
      <c r="V791" s="9"/>
      <c r="W791" s="17"/>
      <c r="X791" s="9"/>
    </row>
    <row r="792" spans="2:24">
      <c r="B792" s="10"/>
      <c r="C792" s="9"/>
      <c r="D792" s="9"/>
      <c r="E792" s="9"/>
      <c r="T792" s="9"/>
      <c r="U792" s="9"/>
      <c r="V792" s="9"/>
      <c r="W792" s="17"/>
      <c r="X792" s="9"/>
    </row>
    <row r="793" spans="2:24">
      <c r="B793" s="10"/>
      <c r="C793" s="9"/>
      <c r="D793" s="9"/>
      <c r="E793" s="9"/>
      <c r="T793" s="9"/>
      <c r="U793" s="9"/>
      <c r="V793" s="9"/>
      <c r="W793" s="17"/>
      <c r="X793" s="9"/>
    </row>
    <row r="794" spans="2:24">
      <c r="B794" s="10"/>
      <c r="C794" s="9"/>
      <c r="D794" s="9"/>
      <c r="E794" s="9"/>
      <c r="T794" s="9"/>
      <c r="U794" s="9"/>
      <c r="V794" s="9"/>
      <c r="W794" s="17"/>
      <c r="X794" s="9"/>
    </row>
    <row r="795" spans="2:24">
      <c r="B795" s="10"/>
      <c r="C795" s="9"/>
      <c r="D795" s="9"/>
      <c r="E795" s="9"/>
      <c r="T795" s="9"/>
      <c r="U795" s="9"/>
      <c r="V795" s="9"/>
      <c r="W795" s="17"/>
      <c r="X795" s="9"/>
    </row>
    <row r="796" spans="2:24">
      <c r="B796" s="10"/>
      <c r="C796" s="9"/>
      <c r="D796" s="9"/>
      <c r="E796" s="9"/>
      <c r="T796" s="9"/>
      <c r="U796" s="9"/>
      <c r="V796" s="9"/>
      <c r="W796" s="17"/>
      <c r="X796" s="9"/>
    </row>
    <row r="797" spans="2:24">
      <c r="B797" s="10"/>
      <c r="C797" s="9"/>
      <c r="D797" s="9"/>
      <c r="E797" s="9"/>
      <c r="T797" s="9"/>
      <c r="U797" s="9"/>
      <c r="V797" s="9"/>
      <c r="W797" s="17"/>
      <c r="X797" s="9"/>
    </row>
    <row r="798" spans="2:24">
      <c r="B798" s="10"/>
      <c r="C798" s="9"/>
      <c r="D798" s="9"/>
      <c r="E798" s="9"/>
      <c r="T798" s="9"/>
      <c r="U798" s="9"/>
      <c r="V798" s="9"/>
      <c r="W798" s="17"/>
      <c r="X798" s="9"/>
    </row>
    <row r="799" spans="2:24">
      <c r="B799" s="10"/>
      <c r="C799" s="9"/>
      <c r="D799" s="9"/>
      <c r="E799" s="9"/>
      <c r="T799" s="9"/>
      <c r="U799" s="9"/>
      <c r="V799" s="9"/>
      <c r="W799" s="17"/>
      <c r="X799" s="9"/>
    </row>
    <row r="800" spans="2:24">
      <c r="B800" s="10"/>
      <c r="C800" s="9"/>
      <c r="D800" s="9"/>
      <c r="E800" s="9"/>
      <c r="T800" s="9"/>
      <c r="U800" s="9"/>
      <c r="V800" s="9"/>
      <c r="W800" s="17"/>
      <c r="X800" s="9"/>
    </row>
    <row r="801" spans="2:24">
      <c r="B801" s="10"/>
      <c r="C801" s="9"/>
      <c r="D801" s="9"/>
      <c r="E801" s="9"/>
      <c r="T801" s="9"/>
      <c r="U801" s="9"/>
      <c r="V801" s="9"/>
      <c r="W801" s="17"/>
      <c r="X801" s="9"/>
    </row>
    <row r="802" spans="2:24">
      <c r="B802" s="10"/>
      <c r="C802" s="9"/>
      <c r="D802" s="9"/>
      <c r="E802" s="9"/>
      <c r="T802" s="9"/>
      <c r="U802" s="9"/>
      <c r="V802" s="9"/>
      <c r="W802" s="17"/>
      <c r="X802" s="9"/>
    </row>
    <row r="803" spans="2:24">
      <c r="B803" s="10"/>
      <c r="C803" s="9"/>
      <c r="D803" s="9"/>
      <c r="E803" s="9"/>
      <c r="T803" s="9"/>
      <c r="U803" s="9"/>
      <c r="V803" s="9"/>
      <c r="W803" s="17"/>
      <c r="X803" s="9"/>
    </row>
    <row r="804" spans="2:24">
      <c r="B804" s="10"/>
      <c r="C804" s="9"/>
      <c r="D804" s="9"/>
      <c r="E804" s="9"/>
      <c r="T804" s="9"/>
      <c r="U804" s="9"/>
      <c r="V804" s="9"/>
      <c r="W804" s="17"/>
      <c r="X804" s="9"/>
    </row>
    <row r="805" spans="2:24">
      <c r="B805" s="10"/>
      <c r="C805" s="9"/>
      <c r="D805" s="9"/>
      <c r="E805" s="9"/>
      <c r="T805" s="9"/>
      <c r="U805" s="9"/>
      <c r="V805" s="9"/>
      <c r="W805" s="17"/>
      <c r="X805" s="9"/>
    </row>
    <row r="806" spans="2:24">
      <c r="B806" s="10"/>
      <c r="C806" s="9"/>
      <c r="D806" s="9"/>
      <c r="E806" s="9"/>
      <c r="T806" s="9"/>
      <c r="U806" s="9"/>
      <c r="V806" s="9"/>
      <c r="W806" s="17"/>
      <c r="X806" s="9"/>
    </row>
    <row r="807" spans="2:24">
      <c r="B807" s="10"/>
      <c r="C807" s="9"/>
      <c r="D807" s="9"/>
      <c r="E807" s="9"/>
      <c r="T807" s="9"/>
      <c r="U807" s="9"/>
      <c r="V807" s="9"/>
      <c r="W807" s="17"/>
      <c r="X807" s="9"/>
    </row>
    <row r="808" spans="2:24">
      <c r="B808" s="10"/>
      <c r="C808" s="9"/>
      <c r="D808" s="9"/>
      <c r="E808" s="9"/>
      <c r="T808" s="9"/>
      <c r="U808" s="9"/>
      <c r="V808" s="9"/>
      <c r="W808" s="17"/>
      <c r="X808" s="9"/>
    </row>
    <row r="809" spans="2:24">
      <c r="B809" s="10"/>
      <c r="C809" s="9"/>
      <c r="D809" s="9"/>
      <c r="E809" s="9"/>
      <c r="T809" s="9"/>
      <c r="U809" s="9"/>
      <c r="V809" s="9"/>
      <c r="W809" s="17"/>
      <c r="X809" s="9"/>
    </row>
    <row r="810" spans="2:24">
      <c r="B810" s="10"/>
      <c r="C810" s="9"/>
      <c r="D810" s="9"/>
      <c r="E810" s="9"/>
      <c r="T810" s="9"/>
      <c r="U810" s="9"/>
      <c r="V810" s="9"/>
      <c r="W810" s="17"/>
      <c r="X810" s="9"/>
    </row>
    <row r="811" spans="2:24">
      <c r="B811" s="10"/>
      <c r="C811" s="9"/>
      <c r="D811" s="9"/>
      <c r="E811" s="9"/>
      <c r="T811" s="9"/>
      <c r="U811" s="9"/>
      <c r="V811" s="9"/>
      <c r="W811" s="17"/>
      <c r="X811" s="9"/>
    </row>
    <row r="812" spans="2:24">
      <c r="B812" s="10"/>
      <c r="C812" s="9"/>
      <c r="D812" s="9"/>
      <c r="E812" s="9"/>
      <c r="T812" s="9"/>
      <c r="U812" s="9"/>
      <c r="V812" s="9"/>
      <c r="W812" s="17"/>
      <c r="X812" s="9"/>
    </row>
    <row r="813" spans="2:24">
      <c r="B813" s="10"/>
      <c r="C813" s="9"/>
      <c r="D813" s="9"/>
      <c r="E813" s="9"/>
      <c r="T813" s="9"/>
      <c r="U813" s="9"/>
      <c r="V813" s="9"/>
      <c r="W813" s="17"/>
      <c r="X813" s="9"/>
    </row>
    <row r="814" spans="2:24">
      <c r="B814" s="10"/>
      <c r="C814" s="9"/>
      <c r="D814" s="9"/>
      <c r="E814" s="9"/>
      <c r="T814" s="9"/>
      <c r="U814" s="9"/>
      <c r="V814" s="9"/>
      <c r="W814" s="17"/>
      <c r="X814" s="9"/>
    </row>
    <row r="815" spans="2:24">
      <c r="B815" s="10"/>
      <c r="C815" s="9"/>
      <c r="D815" s="9"/>
      <c r="E815" s="9"/>
      <c r="T815" s="9"/>
      <c r="U815" s="9"/>
      <c r="V815" s="9"/>
      <c r="W815" s="17"/>
      <c r="X815" s="9"/>
    </row>
    <row r="816" spans="2:24">
      <c r="B816" s="10"/>
      <c r="C816" s="9"/>
      <c r="D816" s="9"/>
      <c r="E816" s="9"/>
      <c r="T816" s="9"/>
      <c r="U816" s="9"/>
      <c r="V816" s="9"/>
      <c r="W816" s="17"/>
      <c r="X816" s="9"/>
    </row>
    <row r="817" spans="2:24">
      <c r="B817" s="10"/>
      <c r="C817" s="9"/>
      <c r="D817" s="9"/>
      <c r="E817" s="9"/>
      <c r="T817" s="9"/>
      <c r="U817" s="9"/>
      <c r="V817" s="9"/>
      <c r="W817" s="17"/>
      <c r="X817" s="9"/>
    </row>
    <row r="818" spans="2:24">
      <c r="B818" s="10"/>
      <c r="C818" s="9"/>
      <c r="D818" s="9"/>
      <c r="E818" s="9"/>
      <c r="T818" s="9"/>
      <c r="U818" s="9"/>
      <c r="V818" s="9"/>
      <c r="W818" s="17"/>
      <c r="X818" s="9"/>
    </row>
    <row r="819" spans="2:24">
      <c r="B819" s="10"/>
      <c r="C819" s="9"/>
      <c r="D819" s="9"/>
      <c r="E819" s="9"/>
      <c r="T819" s="9"/>
      <c r="U819" s="9"/>
      <c r="V819" s="9"/>
      <c r="W819" s="17"/>
      <c r="X819" s="9"/>
    </row>
    <row r="820" spans="2:24">
      <c r="B820" s="10"/>
      <c r="C820" s="9"/>
      <c r="D820" s="9"/>
      <c r="E820" s="9"/>
      <c r="T820" s="9"/>
      <c r="U820" s="9"/>
      <c r="V820" s="9"/>
      <c r="W820" s="17"/>
      <c r="X820" s="9"/>
    </row>
    <row r="821" spans="2:24">
      <c r="B821" s="10"/>
      <c r="C821" s="9"/>
      <c r="D821" s="9"/>
      <c r="E821" s="9"/>
      <c r="T821" s="9"/>
      <c r="U821" s="9"/>
      <c r="V821" s="9"/>
      <c r="W821" s="17"/>
      <c r="X821" s="9"/>
    </row>
    <row r="822" spans="2:24">
      <c r="B822" s="10"/>
      <c r="C822" s="9"/>
      <c r="D822" s="9"/>
      <c r="E822" s="9"/>
      <c r="T822" s="9"/>
      <c r="U822" s="9"/>
      <c r="V822" s="9"/>
      <c r="W822" s="17"/>
      <c r="X822" s="9"/>
    </row>
    <row r="823" spans="2:24">
      <c r="B823" s="10"/>
      <c r="C823" s="9"/>
      <c r="D823" s="9"/>
      <c r="E823" s="9"/>
      <c r="T823" s="9"/>
      <c r="U823" s="9"/>
      <c r="V823" s="9"/>
      <c r="W823" s="17"/>
      <c r="X823" s="9"/>
    </row>
    <row r="824" spans="2:24">
      <c r="B824" s="10"/>
      <c r="C824" s="9"/>
      <c r="D824" s="9"/>
      <c r="E824" s="9"/>
      <c r="T824" s="9"/>
      <c r="U824" s="9"/>
      <c r="V824" s="9"/>
      <c r="W824" s="17"/>
      <c r="X824" s="9"/>
    </row>
    <row r="825" spans="2:24">
      <c r="B825" s="10"/>
      <c r="C825" s="9"/>
      <c r="D825" s="9"/>
      <c r="E825" s="9"/>
      <c r="T825" s="9"/>
      <c r="U825" s="9"/>
      <c r="V825" s="9"/>
      <c r="W825" s="17"/>
      <c r="X825" s="9"/>
    </row>
    <row r="826" spans="2:24">
      <c r="B826" s="10"/>
      <c r="C826" s="9"/>
      <c r="D826" s="9"/>
      <c r="E826" s="9"/>
      <c r="T826" s="9"/>
      <c r="U826" s="9"/>
      <c r="V826" s="9"/>
      <c r="W826" s="17"/>
      <c r="X826" s="9"/>
    </row>
    <row r="827" spans="2:24">
      <c r="B827" s="10"/>
      <c r="C827" s="9"/>
      <c r="D827" s="9"/>
      <c r="E827" s="9"/>
      <c r="T827" s="9"/>
      <c r="U827" s="9"/>
      <c r="V827" s="9"/>
      <c r="W827" s="17"/>
      <c r="X827" s="9"/>
    </row>
    <row r="828" spans="2:24">
      <c r="B828" s="10"/>
      <c r="C828" s="9"/>
      <c r="D828" s="9"/>
      <c r="E828" s="9"/>
      <c r="T828" s="9"/>
      <c r="U828" s="9"/>
      <c r="V828" s="9"/>
      <c r="W828" s="17"/>
      <c r="X828" s="9"/>
    </row>
    <row r="829" spans="2:24">
      <c r="B829" s="10"/>
      <c r="C829" s="9"/>
      <c r="D829" s="9"/>
      <c r="E829" s="9"/>
      <c r="T829" s="9"/>
      <c r="U829" s="9"/>
      <c r="V829" s="9"/>
      <c r="W829" s="17"/>
      <c r="X829" s="9"/>
    </row>
    <row r="830" spans="2:24">
      <c r="B830" s="10"/>
      <c r="C830" s="9"/>
      <c r="D830" s="9"/>
      <c r="E830" s="9"/>
      <c r="T830" s="9"/>
      <c r="U830" s="9"/>
      <c r="V830" s="9"/>
      <c r="W830" s="17"/>
      <c r="X830" s="9"/>
    </row>
    <row r="831" spans="2:24">
      <c r="B831" s="10"/>
      <c r="C831" s="9"/>
      <c r="D831" s="9"/>
      <c r="E831" s="9"/>
      <c r="T831" s="9"/>
      <c r="U831" s="9"/>
      <c r="V831" s="9"/>
      <c r="W831" s="17"/>
      <c r="X831" s="9"/>
    </row>
    <row r="832" spans="2:24">
      <c r="B832" s="10"/>
      <c r="C832" s="9"/>
      <c r="D832" s="9"/>
      <c r="E832" s="9"/>
      <c r="T832" s="9"/>
      <c r="U832" s="9"/>
      <c r="V832" s="9"/>
      <c r="W832" s="17"/>
      <c r="X832" s="9"/>
    </row>
    <row r="833" spans="2:24">
      <c r="B833" s="10"/>
      <c r="C833" s="9"/>
      <c r="D833" s="9"/>
      <c r="E833" s="9"/>
      <c r="T833" s="9"/>
      <c r="U833" s="9"/>
      <c r="V833" s="9"/>
      <c r="W833" s="17"/>
      <c r="X833" s="9"/>
    </row>
    <row r="834" spans="2:24">
      <c r="B834" s="10"/>
      <c r="C834" s="9"/>
      <c r="D834" s="9"/>
      <c r="E834" s="9"/>
      <c r="T834" s="9"/>
      <c r="U834" s="9"/>
      <c r="V834" s="9"/>
      <c r="W834" s="17"/>
      <c r="X834" s="9"/>
    </row>
    <row r="835" spans="2:24">
      <c r="B835" s="10"/>
      <c r="C835" s="9"/>
      <c r="D835" s="9"/>
      <c r="E835" s="9"/>
      <c r="T835" s="9"/>
      <c r="U835" s="9"/>
      <c r="V835" s="9"/>
      <c r="W835" s="17"/>
      <c r="X835" s="9"/>
    </row>
    <row r="836" spans="2:24">
      <c r="B836" s="10"/>
      <c r="C836" s="9"/>
      <c r="D836" s="9"/>
      <c r="E836" s="9"/>
      <c r="T836" s="9"/>
      <c r="U836" s="9"/>
      <c r="V836" s="9"/>
      <c r="W836" s="17"/>
      <c r="X836" s="9"/>
    </row>
    <row r="837" spans="2:24">
      <c r="B837" s="10"/>
      <c r="C837" s="9"/>
      <c r="D837" s="9"/>
      <c r="E837" s="9"/>
      <c r="T837" s="9"/>
      <c r="U837" s="9"/>
      <c r="V837" s="9"/>
      <c r="W837" s="17"/>
      <c r="X837" s="9"/>
    </row>
    <row r="838" spans="2:24">
      <c r="B838" s="10"/>
      <c r="C838" s="9"/>
      <c r="D838" s="9"/>
      <c r="E838" s="9"/>
      <c r="T838" s="9"/>
      <c r="U838" s="9"/>
      <c r="V838" s="9"/>
      <c r="W838" s="17"/>
      <c r="X838" s="9"/>
    </row>
    <row r="839" spans="2:24">
      <c r="B839" s="10"/>
      <c r="C839" s="9"/>
      <c r="D839" s="9"/>
      <c r="E839" s="9"/>
      <c r="T839" s="9"/>
      <c r="U839" s="9"/>
      <c r="V839" s="9"/>
      <c r="W839" s="17"/>
      <c r="X839" s="9"/>
    </row>
    <row r="840" spans="2:24">
      <c r="B840" s="10"/>
      <c r="C840" s="9"/>
      <c r="D840" s="9"/>
      <c r="E840" s="9"/>
      <c r="T840" s="9"/>
      <c r="U840" s="9"/>
      <c r="V840" s="9"/>
      <c r="W840" s="17"/>
      <c r="X840" s="9"/>
    </row>
    <row r="841" spans="2:24">
      <c r="B841" s="10"/>
      <c r="C841" s="9"/>
      <c r="D841" s="9"/>
      <c r="E841" s="9"/>
      <c r="T841" s="9"/>
      <c r="U841" s="9"/>
      <c r="V841" s="9"/>
      <c r="W841" s="17"/>
      <c r="X841" s="9"/>
    </row>
    <row r="842" spans="2:24">
      <c r="B842" s="10"/>
      <c r="C842" s="9"/>
      <c r="D842" s="9"/>
      <c r="E842" s="9"/>
      <c r="T842" s="9"/>
      <c r="U842" s="9"/>
      <c r="V842" s="9"/>
      <c r="W842" s="17"/>
      <c r="X842" s="9"/>
    </row>
    <row r="843" spans="2:24">
      <c r="B843" s="10"/>
      <c r="C843" s="9"/>
      <c r="D843" s="9"/>
      <c r="E843" s="9"/>
      <c r="T843" s="9"/>
      <c r="U843" s="9"/>
      <c r="V843" s="9"/>
      <c r="W843" s="17"/>
      <c r="X843" s="9"/>
    </row>
    <row r="844" spans="2:24">
      <c r="B844" s="10"/>
      <c r="C844" s="9"/>
      <c r="D844" s="9"/>
      <c r="E844" s="9"/>
      <c r="T844" s="9"/>
      <c r="U844" s="9"/>
      <c r="V844" s="9"/>
      <c r="W844" s="17"/>
      <c r="X844" s="9"/>
    </row>
    <row r="845" spans="2:24">
      <c r="B845" s="10"/>
      <c r="C845" s="9"/>
      <c r="D845" s="9"/>
      <c r="E845" s="9"/>
      <c r="T845" s="9"/>
      <c r="U845" s="9"/>
      <c r="V845" s="9"/>
      <c r="W845" s="17"/>
      <c r="X845" s="9"/>
    </row>
    <row r="846" spans="2:24">
      <c r="B846" s="10"/>
      <c r="C846" s="9"/>
      <c r="D846" s="9"/>
      <c r="E846" s="9"/>
      <c r="T846" s="9"/>
      <c r="U846" s="9"/>
      <c r="V846" s="9"/>
      <c r="W846" s="17"/>
      <c r="X846" s="9"/>
    </row>
    <row r="847" spans="2:24">
      <c r="B847" s="10"/>
      <c r="C847" s="9"/>
      <c r="D847" s="9"/>
      <c r="E847" s="9"/>
      <c r="T847" s="9"/>
      <c r="U847" s="9"/>
      <c r="V847" s="9"/>
      <c r="W847" s="17"/>
      <c r="X847" s="9"/>
    </row>
    <row r="848" spans="2:24">
      <c r="B848" s="10"/>
      <c r="C848" s="9"/>
      <c r="D848" s="9"/>
      <c r="E848" s="9"/>
      <c r="T848" s="9"/>
      <c r="U848" s="9"/>
      <c r="V848" s="9"/>
      <c r="W848" s="17"/>
      <c r="X848" s="9"/>
    </row>
    <row r="849" spans="2:24">
      <c r="B849" s="10"/>
      <c r="C849" s="9"/>
      <c r="D849" s="9"/>
      <c r="E849" s="9"/>
      <c r="T849" s="9"/>
      <c r="U849" s="9"/>
      <c r="V849" s="9"/>
      <c r="W849" s="17"/>
      <c r="X849" s="9"/>
    </row>
    <row r="850" spans="2:24">
      <c r="B850" s="10"/>
      <c r="C850" s="9"/>
      <c r="D850" s="9"/>
      <c r="E850" s="9"/>
      <c r="T850" s="9"/>
      <c r="U850" s="9"/>
      <c r="V850" s="9"/>
      <c r="W850" s="17"/>
      <c r="X850" s="9"/>
    </row>
    <row r="851" spans="2:24">
      <c r="B851" s="10"/>
      <c r="C851" s="9"/>
      <c r="D851" s="9"/>
      <c r="E851" s="9"/>
      <c r="T851" s="9"/>
      <c r="U851" s="9"/>
      <c r="V851" s="9"/>
      <c r="W851" s="17"/>
      <c r="X851" s="9"/>
    </row>
    <row r="852" spans="2:24">
      <c r="B852" s="10"/>
      <c r="C852" s="9"/>
      <c r="D852" s="9"/>
      <c r="E852" s="9"/>
      <c r="T852" s="9"/>
      <c r="U852" s="9"/>
      <c r="V852" s="9"/>
      <c r="W852" s="17"/>
      <c r="X852" s="9"/>
    </row>
    <row r="853" spans="2:24">
      <c r="B853" s="10"/>
      <c r="C853" s="9"/>
      <c r="D853" s="9"/>
      <c r="E853" s="9"/>
      <c r="T853" s="9"/>
      <c r="U853" s="9"/>
      <c r="V853" s="9"/>
      <c r="W853" s="17"/>
      <c r="X853" s="9"/>
    </row>
    <row r="854" spans="2:24">
      <c r="B854" s="10"/>
      <c r="C854" s="9"/>
      <c r="D854" s="9"/>
      <c r="E854" s="9"/>
      <c r="T854" s="9"/>
      <c r="U854" s="9"/>
      <c r="V854" s="9"/>
      <c r="W854" s="17"/>
      <c r="X854" s="9"/>
    </row>
    <row r="855" spans="2:24">
      <c r="B855" s="10"/>
      <c r="C855" s="9"/>
      <c r="D855" s="9"/>
      <c r="E855" s="9"/>
      <c r="T855" s="9"/>
      <c r="U855" s="9"/>
      <c r="V855" s="9"/>
      <c r="W855" s="17"/>
      <c r="X855" s="9"/>
    </row>
    <row r="856" spans="2:24">
      <c r="B856" s="10"/>
      <c r="C856" s="9"/>
      <c r="D856" s="9"/>
      <c r="E856" s="9"/>
      <c r="T856" s="9"/>
      <c r="U856" s="9"/>
      <c r="V856" s="9"/>
      <c r="W856" s="17"/>
      <c r="X856" s="9"/>
    </row>
    <row r="857" spans="2:24">
      <c r="B857" s="10"/>
      <c r="C857" s="9"/>
      <c r="D857" s="9"/>
      <c r="E857" s="9"/>
      <c r="T857" s="9"/>
      <c r="U857" s="9"/>
      <c r="V857" s="9"/>
      <c r="W857" s="17"/>
      <c r="X857" s="9"/>
    </row>
    <row r="858" spans="2:24">
      <c r="B858" s="10"/>
      <c r="C858" s="9"/>
      <c r="D858" s="9"/>
      <c r="E858" s="9"/>
      <c r="T858" s="9"/>
      <c r="U858" s="9"/>
      <c r="V858" s="9"/>
      <c r="W858" s="17"/>
      <c r="X858" s="9"/>
    </row>
    <row r="859" spans="2:24">
      <c r="B859" s="10"/>
      <c r="C859" s="9"/>
      <c r="D859" s="9"/>
      <c r="E859" s="9"/>
      <c r="T859" s="9"/>
      <c r="U859" s="9"/>
      <c r="V859" s="9"/>
      <c r="W859" s="17"/>
      <c r="X859" s="9"/>
    </row>
    <row r="860" spans="2:24">
      <c r="B860" s="10"/>
      <c r="C860" s="9"/>
      <c r="D860" s="9"/>
      <c r="E860" s="9"/>
      <c r="T860" s="9"/>
      <c r="U860" s="9"/>
      <c r="V860" s="9"/>
      <c r="W860" s="17"/>
      <c r="X860" s="9"/>
    </row>
    <row r="861" spans="2:24">
      <c r="B861" s="10"/>
      <c r="C861" s="9"/>
      <c r="D861" s="9"/>
      <c r="E861" s="9"/>
      <c r="T861" s="9"/>
      <c r="U861" s="9"/>
      <c r="V861" s="9"/>
      <c r="W861" s="17"/>
      <c r="X861" s="9"/>
    </row>
    <row r="862" spans="2:24">
      <c r="B862" s="10"/>
      <c r="C862" s="9"/>
      <c r="D862" s="9"/>
      <c r="E862" s="9"/>
      <c r="T862" s="9"/>
      <c r="U862" s="9"/>
      <c r="V862" s="9"/>
      <c r="W862" s="17"/>
      <c r="X862" s="9"/>
    </row>
    <row r="863" spans="2:24">
      <c r="B863" s="10"/>
      <c r="C863" s="9"/>
      <c r="D863" s="9"/>
      <c r="E863" s="9"/>
      <c r="T863" s="9"/>
      <c r="U863" s="9"/>
      <c r="V863" s="9"/>
      <c r="W863" s="17"/>
      <c r="X863" s="9"/>
    </row>
    <row r="864" spans="2:24">
      <c r="B864" s="10"/>
      <c r="C864" s="9"/>
      <c r="D864" s="9"/>
      <c r="E864" s="9"/>
      <c r="T864" s="9"/>
      <c r="U864" s="9"/>
      <c r="V864" s="9"/>
      <c r="W864" s="17"/>
      <c r="X864" s="9"/>
    </row>
    <row r="865" spans="2:24">
      <c r="B865" s="10"/>
      <c r="C865" s="9"/>
      <c r="D865" s="9"/>
      <c r="E865" s="9"/>
      <c r="T865" s="9"/>
      <c r="U865" s="9"/>
      <c r="V865" s="9"/>
      <c r="W865" s="17"/>
      <c r="X865" s="9"/>
    </row>
    <row r="866" spans="2:24">
      <c r="B866" s="10"/>
      <c r="C866" s="9"/>
      <c r="D866" s="9"/>
      <c r="E866" s="9"/>
      <c r="T866" s="9"/>
      <c r="U866" s="9"/>
      <c r="V866" s="9"/>
      <c r="W866" s="17"/>
      <c r="X866" s="9"/>
    </row>
    <row r="867" spans="2:24">
      <c r="B867" s="10"/>
      <c r="C867" s="9"/>
      <c r="D867" s="9"/>
      <c r="E867" s="9"/>
      <c r="T867" s="9"/>
      <c r="U867" s="9"/>
      <c r="V867" s="9"/>
      <c r="W867" s="17"/>
      <c r="X867" s="9"/>
    </row>
    <row r="868" spans="2:24">
      <c r="B868" s="10"/>
      <c r="C868" s="9"/>
      <c r="D868" s="9"/>
      <c r="E868" s="9"/>
      <c r="T868" s="9"/>
      <c r="U868" s="9"/>
      <c r="V868" s="9"/>
      <c r="W868" s="17"/>
      <c r="X868" s="9"/>
    </row>
    <row r="869" spans="2:24">
      <c r="B869" s="10"/>
      <c r="C869" s="9"/>
      <c r="D869" s="9"/>
      <c r="E869" s="9"/>
      <c r="T869" s="9"/>
      <c r="U869" s="9"/>
      <c r="V869" s="9"/>
      <c r="W869" s="17"/>
      <c r="X869" s="9"/>
    </row>
    <row r="870" spans="2:24">
      <c r="B870" s="10"/>
      <c r="C870" s="9"/>
      <c r="D870" s="9"/>
      <c r="E870" s="9"/>
      <c r="T870" s="9"/>
      <c r="U870" s="9"/>
      <c r="V870" s="9"/>
      <c r="W870" s="17"/>
      <c r="X870" s="9"/>
    </row>
    <row r="871" spans="2:24">
      <c r="B871" s="10"/>
      <c r="C871" s="9"/>
      <c r="D871" s="9"/>
      <c r="E871" s="9"/>
      <c r="T871" s="9"/>
      <c r="U871" s="9"/>
      <c r="V871" s="9"/>
      <c r="W871" s="17"/>
      <c r="X871" s="9"/>
    </row>
    <row r="872" spans="2:24">
      <c r="B872" s="10"/>
      <c r="C872" s="9"/>
      <c r="D872" s="9"/>
      <c r="E872" s="9"/>
      <c r="T872" s="9"/>
      <c r="U872" s="9"/>
      <c r="V872" s="9"/>
      <c r="W872" s="17"/>
      <c r="X872" s="9"/>
    </row>
    <row r="873" spans="2:24">
      <c r="B873" s="10"/>
      <c r="C873" s="9"/>
      <c r="D873" s="9"/>
      <c r="E873" s="9"/>
      <c r="T873" s="9"/>
      <c r="U873" s="9"/>
      <c r="V873" s="9"/>
      <c r="W873" s="17"/>
      <c r="X873" s="9"/>
    </row>
    <row r="874" spans="2:24">
      <c r="B874" s="10"/>
      <c r="C874" s="9"/>
      <c r="D874" s="9"/>
      <c r="E874" s="9"/>
      <c r="T874" s="9"/>
      <c r="U874" s="9"/>
      <c r="V874" s="9"/>
      <c r="W874" s="17"/>
      <c r="X874" s="9"/>
    </row>
    <row r="875" spans="2:24">
      <c r="B875" s="10"/>
      <c r="C875" s="9"/>
      <c r="D875" s="9"/>
      <c r="E875" s="9"/>
      <c r="T875" s="9"/>
      <c r="U875" s="9"/>
      <c r="V875" s="9"/>
      <c r="W875" s="17"/>
      <c r="X875" s="9"/>
    </row>
    <row r="876" spans="2:24">
      <c r="B876" s="10"/>
      <c r="C876" s="9"/>
      <c r="D876" s="9"/>
      <c r="E876" s="9"/>
      <c r="T876" s="9"/>
      <c r="U876" s="9"/>
      <c r="V876" s="9"/>
      <c r="W876" s="17"/>
      <c r="X876" s="9"/>
    </row>
    <row r="877" spans="2:24">
      <c r="B877" s="10"/>
      <c r="C877" s="9"/>
      <c r="D877" s="9"/>
      <c r="E877" s="9"/>
      <c r="T877" s="9"/>
      <c r="U877" s="9"/>
      <c r="V877" s="9"/>
      <c r="W877" s="17"/>
      <c r="X877" s="9"/>
    </row>
    <row r="878" spans="2:24">
      <c r="B878" s="10"/>
      <c r="C878" s="9"/>
      <c r="D878" s="9"/>
      <c r="E878" s="9"/>
      <c r="T878" s="9"/>
      <c r="U878" s="9"/>
      <c r="V878" s="9"/>
      <c r="W878" s="17"/>
      <c r="X878" s="9"/>
    </row>
    <row r="879" spans="2:24">
      <c r="B879" s="10"/>
      <c r="C879" s="9"/>
      <c r="D879" s="9"/>
      <c r="E879" s="9"/>
      <c r="T879" s="9"/>
      <c r="U879" s="9"/>
      <c r="V879" s="9"/>
      <c r="W879" s="17"/>
      <c r="X879" s="9"/>
    </row>
    <row r="880" spans="2:24">
      <c r="B880" s="10"/>
      <c r="C880" s="9"/>
      <c r="D880" s="9"/>
      <c r="E880" s="9"/>
      <c r="T880" s="9"/>
      <c r="U880" s="9"/>
      <c r="V880" s="9"/>
      <c r="W880" s="17"/>
      <c r="X880" s="9"/>
    </row>
    <row r="881" spans="2:24">
      <c r="B881" s="10"/>
      <c r="C881" s="9"/>
      <c r="D881" s="9"/>
      <c r="E881" s="9"/>
      <c r="T881" s="9"/>
      <c r="U881" s="9"/>
      <c r="V881" s="9"/>
      <c r="W881" s="17"/>
      <c r="X881" s="9"/>
    </row>
    <row r="882" spans="2:24">
      <c r="B882" s="10"/>
      <c r="C882" s="9"/>
      <c r="D882" s="9"/>
      <c r="E882" s="9"/>
      <c r="T882" s="9"/>
      <c r="U882" s="9"/>
      <c r="V882" s="9"/>
      <c r="W882" s="17"/>
      <c r="X882" s="9"/>
    </row>
    <row r="883" spans="2:24">
      <c r="B883" s="10"/>
      <c r="C883" s="9"/>
      <c r="D883" s="9"/>
      <c r="E883" s="9"/>
      <c r="T883" s="9"/>
      <c r="U883" s="9"/>
      <c r="V883" s="9"/>
      <c r="W883" s="17"/>
      <c r="X883" s="9"/>
    </row>
    <row r="884" spans="2:24">
      <c r="B884" s="10"/>
      <c r="C884" s="9"/>
      <c r="D884" s="9"/>
      <c r="E884" s="9"/>
      <c r="T884" s="9"/>
      <c r="U884" s="9"/>
      <c r="V884" s="9"/>
      <c r="W884" s="17"/>
      <c r="X884" s="9"/>
    </row>
    <row r="885" spans="2:24">
      <c r="B885" s="10"/>
      <c r="C885" s="9"/>
      <c r="D885" s="9"/>
      <c r="E885" s="9"/>
      <c r="T885" s="9"/>
      <c r="U885" s="9"/>
      <c r="V885" s="9"/>
      <c r="W885" s="17"/>
      <c r="X885" s="9"/>
    </row>
    <row r="886" spans="2:24">
      <c r="B886" s="10"/>
      <c r="C886" s="9"/>
      <c r="D886" s="9"/>
      <c r="E886" s="9"/>
      <c r="T886" s="9"/>
      <c r="U886" s="9"/>
      <c r="V886" s="9"/>
      <c r="W886" s="17"/>
      <c r="X886" s="9"/>
    </row>
    <row r="887" spans="2:24">
      <c r="B887" s="10"/>
      <c r="C887" s="9"/>
      <c r="D887" s="9"/>
      <c r="E887" s="9"/>
      <c r="T887" s="9"/>
      <c r="U887" s="9"/>
      <c r="V887" s="9"/>
      <c r="W887" s="17"/>
      <c r="X887" s="9"/>
    </row>
    <row r="888" spans="2:24">
      <c r="B888" s="10"/>
      <c r="C888" s="9"/>
      <c r="D888" s="9"/>
      <c r="E888" s="9"/>
      <c r="T888" s="9"/>
      <c r="U888" s="9"/>
      <c r="V888" s="9"/>
      <c r="W888" s="17"/>
      <c r="X888" s="9"/>
    </row>
    <row r="889" spans="2:24">
      <c r="B889" s="10"/>
      <c r="C889" s="9"/>
      <c r="D889" s="9"/>
      <c r="E889" s="9"/>
      <c r="T889" s="9"/>
      <c r="U889" s="9"/>
      <c r="V889" s="9"/>
      <c r="W889" s="17"/>
      <c r="X889" s="9"/>
    </row>
    <row r="890" spans="2:24">
      <c r="B890" s="10"/>
      <c r="C890" s="9"/>
      <c r="D890" s="9"/>
      <c r="E890" s="9"/>
      <c r="T890" s="9"/>
      <c r="U890" s="9"/>
      <c r="V890" s="9"/>
      <c r="W890" s="17"/>
      <c r="X890" s="9"/>
    </row>
    <row r="891" spans="2:24">
      <c r="B891" s="10"/>
      <c r="C891" s="9"/>
      <c r="D891" s="9"/>
      <c r="E891" s="9"/>
      <c r="T891" s="9"/>
      <c r="U891" s="9"/>
      <c r="V891" s="9"/>
      <c r="W891" s="17"/>
      <c r="X891" s="9"/>
    </row>
    <row r="892" spans="2:24">
      <c r="B892" s="10"/>
      <c r="C892" s="9"/>
      <c r="D892" s="9"/>
      <c r="E892" s="9"/>
      <c r="T892" s="9"/>
      <c r="U892" s="9"/>
      <c r="V892" s="9"/>
      <c r="W892" s="17"/>
      <c r="X892" s="9"/>
    </row>
    <row r="893" spans="2:24">
      <c r="B893" s="10"/>
      <c r="C893" s="9"/>
      <c r="D893" s="9"/>
      <c r="E893" s="9"/>
      <c r="T893" s="9"/>
      <c r="U893" s="9"/>
      <c r="V893" s="9"/>
      <c r="W893" s="17"/>
      <c r="X893" s="9"/>
    </row>
    <row r="894" spans="2:24">
      <c r="B894" s="10"/>
      <c r="C894" s="9"/>
      <c r="D894" s="9"/>
      <c r="E894" s="9"/>
      <c r="T894" s="9"/>
      <c r="U894" s="9"/>
      <c r="V894" s="9"/>
      <c r="W894" s="17"/>
      <c r="X894" s="9"/>
    </row>
    <row r="895" spans="2:24">
      <c r="B895" s="10"/>
      <c r="C895" s="9"/>
      <c r="D895" s="9"/>
      <c r="E895" s="9"/>
      <c r="T895" s="9"/>
      <c r="U895" s="9"/>
      <c r="V895" s="9"/>
      <c r="W895" s="17"/>
      <c r="X895" s="9"/>
    </row>
    <row r="896" spans="2:24">
      <c r="B896" s="10"/>
      <c r="C896" s="9"/>
      <c r="D896" s="9"/>
      <c r="E896" s="9"/>
      <c r="T896" s="9"/>
      <c r="U896" s="9"/>
      <c r="V896" s="9"/>
      <c r="W896" s="17"/>
      <c r="X896" s="9"/>
    </row>
    <row r="897" spans="2:24">
      <c r="B897" s="10"/>
      <c r="C897" s="9"/>
      <c r="D897" s="9"/>
      <c r="E897" s="9"/>
      <c r="T897" s="9"/>
      <c r="U897" s="9"/>
      <c r="V897" s="9"/>
      <c r="W897" s="17"/>
      <c r="X897" s="9"/>
    </row>
    <row r="898" spans="2:24">
      <c r="B898" s="10"/>
      <c r="C898" s="9"/>
      <c r="D898" s="9"/>
      <c r="E898" s="9"/>
      <c r="T898" s="9"/>
      <c r="U898" s="9"/>
      <c r="V898" s="9"/>
      <c r="W898" s="17"/>
      <c r="X898" s="9"/>
    </row>
    <row r="899" spans="2:24">
      <c r="B899" s="10"/>
      <c r="C899" s="9"/>
      <c r="D899" s="9"/>
      <c r="E899" s="9"/>
      <c r="T899" s="9"/>
      <c r="U899" s="9"/>
      <c r="V899" s="9"/>
      <c r="W899" s="17"/>
      <c r="X899" s="9"/>
    </row>
    <row r="900" spans="2:24">
      <c r="B900" s="10"/>
      <c r="C900" s="9"/>
      <c r="D900" s="9"/>
      <c r="E900" s="9"/>
      <c r="T900" s="9"/>
      <c r="U900" s="9"/>
      <c r="V900" s="9"/>
      <c r="W900" s="17"/>
      <c r="X900" s="9"/>
    </row>
    <row r="901" spans="2:24">
      <c r="B901" s="10"/>
      <c r="C901" s="9"/>
      <c r="D901" s="9"/>
      <c r="E901" s="9"/>
      <c r="T901" s="9"/>
      <c r="U901" s="9"/>
      <c r="V901" s="9"/>
      <c r="W901" s="17"/>
      <c r="X901" s="9"/>
    </row>
    <row r="902" spans="2:24">
      <c r="B902" s="10"/>
      <c r="C902" s="9"/>
      <c r="D902" s="9"/>
      <c r="E902" s="9"/>
      <c r="T902" s="9"/>
      <c r="U902" s="9"/>
      <c r="V902" s="9"/>
      <c r="W902" s="17"/>
      <c r="X902" s="9"/>
    </row>
    <row r="903" spans="2:24">
      <c r="B903" s="10"/>
      <c r="C903" s="9"/>
      <c r="D903" s="9"/>
      <c r="E903" s="9"/>
      <c r="T903" s="9"/>
      <c r="U903" s="9"/>
      <c r="V903" s="9"/>
      <c r="W903" s="17"/>
      <c r="X903" s="9"/>
    </row>
    <row r="904" spans="2:24">
      <c r="B904" s="10"/>
      <c r="C904" s="9"/>
      <c r="D904" s="9"/>
      <c r="E904" s="9"/>
      <c r="T904" s="9"/>
      <c r="U904" s="9"/>
      <c r="V904" s="9"/>
      <c r="W904" s="17"/>
      <c r="X904" s="9"/>
    </row>
    <row r="905" spans="2:24">
      <c r="B905" s="10"/>
      <c r="C905" s="9"/>
      <c r="D905" s="9"/>
      <c r="E905" s="9"/>
      <c r="T905" s="9"/>
      <c r="U905" s="9"/>
      <c r="V905" s="9"/>
      <c r="W905" s="17"/>
      <c r="X905" s="9"/>
    </row>
    <row r="906" spans="2:24">
      <c r="B906" s="10"/>
      <c r="C906" s="9"/>
      <c r="D906" s="9"/>
      <c r="E906" s="9"/>
      <c r="T906" s="9"/>
      <c r="U906" s="9"/>
      <c r="V906" s="9"/>
      <c r="W906" s="17"/>
      <c r="X906" s="9"/>
    </row>
    <row r="907" spans="2:24">
      <c r="B907" s="10"/>
      <c r="C907" s="9"/>
      <c r="D907" s="9"/>
      <c r="E907" s="9"/>
      <c r="T907" s="9"/>
      <c r="U907" s="9"/>
      <c r="V907" s="9"/>
      <c r="W907" s="17"/>
      <c r="X907" s="9"/>
    </row>
    <row r="908" spans="2:24">
      <c r="B908" s="10"/>
      <c r="C908" s="9"/>
      <c r="D908" s="9"/>
      <c r="E908" s="9"/>
      <c r="T908" s="9"/>
      <c r="U908" s="9"/>
      <c r="V908" s="9"/>
      <c r="W908" s="17"/>
      <c r="X908" s="9"/>
    </row>
    <row r="909" spans="2:24">
      <c r="B909" s="10"/>
      <c r="C909" s="9"/>
      <c r="D909" s="9"/>
      <c r="E909" s="9"/>
      <c r="T909" s="9"/>
      <c r="U909" s="9"/>
      <c r="V909" s="9"/>
      <c r="W909" s="17"/>
      <c r="X909" s="9"/>
    </row>
    <row r="910" spans="2:24">
      <c r="B910" s="10"/>
      <c r="C910" s="9"/>
      <c r="D910" s="9"/>
      <c r="E910" s="9"/>
      <c r="T910" s="9"/>
      <c r="U910" s="9"/>
      <c r="V910" s="9"/>
      <c r="W910" s="17"/>
      <c r="X910" s="9"/>
    </row>
    <row r="911" spans="2:24">
      <c r="B911" s="10"/>
      <c r="C911" s="9"/>
      <c r="D911" s="9"/>
      <c r="E911" s="9"/>
      <c r="T911" s="9"/>
      <c r="U911" s="9"/>
      <c r="V911" s="9"/>
      <c r="W911" s="17"/>
      <c r="X911" s="9"/>
    </row>
    <row r="912" spans="2:24">
      <c r="B912" s="10"/>
      <c r="C912" s="9"/>
      <c r="D912" s="9"/>
      <c r="E912" s="9"/>
      <c r="T912" s="9"/>
      <c r="U912" s="9"/>
      <c r="V912" s="9"/>
      <c r="W912" s="17"/>
      <c r="X912" s="9"/>
    </row>
    <row r="913" spans="2:24">
      <c r="B913" s="10"/>
      <c r="C913" s="9"/>
      <c r="D913" s="9"/>
      <c r="E913" s="9"/>
      <c r="T913" s="9"/>
      <c r="U913" s="9"/>
      <c r="V913" s="9"/>
      <c r="W913" s="17"/>
      <c r="X913" s="9"/>
    </row>
    <row r="914" spans="2:24">
      <c r="B914" s="10"/>
      <c r="C914" s="9"/>
      <c r="D914" s="9"/>
      <c r="E914" s="9"/>
      <c r="T914" s="9"/>
      <c r="U914" s="9"/>
      <c r="V914" s="9"/>
      <c r="W914" s="17"/>
      <c r="X914" s="9"/>
    </row>
    <row r="915" spans="2:24">
      <c r="B915" s="10"/>
      <c r="C915" s="9"/>
      <c r="D915" s="9"/>
      <c r="E915" s="9"/>
      <c r="T915" s="9"/>
      <c r="U915" s="9"/>
      <c r="V915" s="9"/>
      <c r="W915" s="17"/>
      <c r="X915" s="9"/>
    </row>
    <row r="916" spans="2:24">
      <c r="B916" s="10"/>
      <c r="C916" s="9"/>
      <c r="D916" s="9"/>
      <c r="E916" s="9"/>
      <c r="T916" s="9"/>
      <c r="U916" s="9"/>
      <c r="V916" s="9"/>
      <c r="W916" s="17"/>
      <c r="X916" s="9"/>
    </row>
    <row r="917" spans="2:24">
      <c r="B917" s="10"/>
      <c r="C917" s="9"/>
      <c r="D917" s="9"/>
      <c r="E917" s="9"/>
      <c r="T917" s="9"/>
      <c r="U917" s="9"/>
      <c r="V917" s="9"/>
      <c r="W917" s="17"/>
      <c r="X917" s="9"/>
    </row>
    <row r="918" spans="2:24">
      <c r="B918" s="10"/>
      <c r="C918" s="9"/>
      <c r="D918" s="9"/>
      <c r="E918" s="9"/>
      <c r="T918" s="9"/>
      <c r="U918" s="9"/>
      <c r="V918" s="9"/>
      <c r="W918" s="17"/>
      <c r="X918" s="9"/>
    </row>
    <row r="919" spans="2:24">
      <c r="B919" s="10"/>
      <c r="C919" s="9"/>
      <c r="D919" s="9"/>
      <c r="E919" s="9"/>
      <c r="T919" s="9"/>
      <c r="U919" s="9"/>
      <c r="V919" s="9"/>
      <c r="W919" s="17"/>
      <c r="X919" s="9"/>
    </row>
    <row r="920" spans="2:24">
      <c r="B920" s="10"/>
      <c r="C920" s="9"/>
      <c r="D920" s="9"/>
      <c r="E920" s="9"/>
      <c r="T920" s="9"/>
      <c r="U920" s="9"/>
      <c r="V920" s="9"/>
      <c r="W920" s="17"/>
      <c r="X920" s="9"/>
    </row>
    <row r="921" spans="2:24">
      <c r="B921" s="10"/>
      <c r="C921" s="9"/>
      <c r="D921" s="9"/>
      <c r="E921" s="9"/>
      <c r="T921" s="9"/>
      <c r="U921" s="9"/>
      <c r="V921" s="9"/>
      <c r="W921" s="17"/>
      <c r="X921" s="9"/>
    </row>
    <row r="922" spans="2:24">
      <c r="B922" s="10"/>
      <c r="C922" s="9"/>
      <c r="D922" s="9"/>
      <c r="E922" s="9"/>
      <c r="T922" s="9"/>
      <c r="U922" s="9"/>
      <c r="V922" s="9"/>
      <c r="W922" s="17"/>
      <c r="X922" s="9"/>
    </row>
    <row r="923" spans="2:24">
      <c r="B923" s="10"/>
      <c r="C923" s="9"/>
      <c r="D923" s="9"/>
      <c r="E923" s="9"/>
      <c r="T923" s="9"/>
      <c r="U923" s="9"/>
      <c r="V923" s="9"/>
      <c r="W923" s="17"/>
      <c r="X923" s="9"/>
    </row>
    <row r="924" spans="2:24">
      <c r="B924" s="10"/>
      <c r="C924" s="9"/>
      <c r="D924" s="9"/>
      <c r="E924" s="9"/>
      <c r="T924" s="9"/>
      <c r="U924" s="9"/>
      <c r="V924" s="9"/>
      <c r="W924" s="17"/>
      <c r="X924" s="9"/>
    </row>
    <row r="925" spans="2:24">
      <c r="B925" s="10"/>
      <c r="C925" s="9"/>
      <c r="D925" s="9"/>
      <c r="E925" s="9"/>
      <c r="T925" s="9"/>
      <c r="U925" s="9"/>
      <c r="V925" s="9"/>
      <c r="W925" s="17"/>
      <c r="X925" s="9"/>
    </row>
    <row r="926" spans="2:24">
      <c r="B926" s="10"/>
      <c r="C926" s="9"/>
      <c r="D926" s="9"/>
      <c r="E926" s="9"/>
      <c r="T926" s="9"/>
      <c r="U926" s="9"/>
      <c r="V926" s="9"/>
      <c r="W926" s="17"/>
      <c r="X926" s="9"/>
    </row>
    <row r="927" spans="2:24">
      <c r="B927" s="10"/>
      <c r="C927" s="9"/>
      <c r="D927" s="9"/>
      <c r="E927" s="9"/>
      <c r="T927" s="9"/>
      <c r="U927" s="9"/>
      <c r="V927" s="9"/>
      <c r="W927" s="17"/>
      <c r="X927" s="9"/>
    </row>
    <row r="928" spans="2:24">
      <c r="B928" s="10"/>
      <c r="C928" s="9"/>
      <c r="D928" s="9"/>
      <c r="E928" s="9"/>
      <c r="T928" s="9"/>
      <c r="U928" s="9"/>
      <c r="V928" s="9"/>
      <c r="W928" s="17"/>
      <c r="X928" s="9"/>
    </row>
    <row r="929" spans="2:24">
      <c r="B929" s="10"/>
      <c r="C929" s="9"/>
      <c r="D929" s="9"/>
      <c r="E929" s="9"/>
      <c r="T929" s="9"/>
      <c r="U929" s="9"/>
      <c r="V929" s="9"/>
      <c r="W929" s="17"/>
      <c r="X929" s="9"/>
    </row>
    <row r="930" spans="2:24">
      <c r="B930" s="10"/>
      <c r="C930" s="9"/>
      <c r="D930" s="9"/>
      <c r="E930" s="9"/>
      <c r="T930" s="9"/>
      <c r="U930" s="9"/>
      <c r="V930" s="9"/>
      <c r="W930" s="17"/>
      <c r="X930" s="9"/>
    </row>
    <row r="931" spans="2:24">
      <c r="B931" s="10"/>
      <c r="C931" s="9"/>
      <c r="D931" s="9"/>
      <c r="E931" s="9"/>
      <c r="T931" s="9"/>
      <c r="U931" s="9"/>
      <c r="V931" s="9"/>
      <c r="W931" s="17"/>
      <c r="X931" s="9"/>
    </row>
    <row r="932" spans="2:24">
      <c r="B932" s="10"/>
      <c r="C932" s="9"/>
      <c r="D932" s="9"/>
      <c r="E932" s="9"/>
      <c r="T932" s="9"/>
      <c r="U932" s="9"/>
      <c r="V932" s="9"/>
      <c r="W932" s="17"/>
      <c r="X932" s="9"/>
    </row>
    <row r="933" spans="2:24">
      <c r="B933" s="10"/>
      <c r="C933" s="9"/>
      <c r="D933" s="9"/>
      <c r="E933" s="9"/>
      <c r="T933" s="9"/>
      <c r="U933" s="9"/>
      <c r="V933" s="9"/>
      <c r="W933" s="17"/>
      <c r="X933" s="9"/>
    </row>
    <row r="934" spans="2:24">
      <c r="B934" s="10"/>
      <c r="C934" s="9"/>
      <c r="D934" s="9"/>
      <c r="E934" s="9"/>
      <c r="T934" s="9"/>
      <c r="U934" s="9"/>
      <c r="V934" s="9"/>
      <c r="W934" s="17"/>
      <c r="X934" s="9"/>
    </row>
    <row r="935" spans="2:24">
      <c r="B935" s="10"/>
      <c r="C935" s="9"/>
      <c r="D935" s="9"/>
      <c r="E935" s="9"/>
      <c r="T935" s="9"/>
      <c r="U935" s="9"/>
      <c r="V935" s="9"/>
      <c r="W935" s="17"/>
      <c r="X935" s="9"/>
    </row>
    <row r="936" spans="2:24">
      <c r="B936" s="10"/>
      <c r="C936" s="9"/>
      <c r="D936" s="9"/>
      <c r="E936" s="9"/>
      <c r="T936" s="9"/>
      <c r="U936" s="9"/>
      <c r="V936" s="9"/>
      <c r="W936" s="17"/>
      <c r="X936" s="9"/>
    </row>
    <row r="937" spans="2:24">
      <c r="B937" s="10"/>
      <c r="C937" s="9"/>
      <c r="D937" s="9"/>
      <c r="E937" s="9"/>
      <c r="T937" s="9"/>
      <c r="U937" s="9"/>
      <c r="V937" s="9"/>
      <c r="W937" s="17"/>
      <c r="X937" s="9"/>
    </row>
    <row r="938" spans="2:24">
      <c r="B938" s="10"/>
      <c r="C938" s="9"/>
      <c r="D938" s="9"/>
      <c r="E938" s="9"/>
      <c r="T938" s="9"/>
      <c r="U938" s="9"/>
      <c r="V938" s="9"/>
      <c r="W938" s="17"/>
      <c r="X938" s="9"/>
    </row>
    <row r="939" spans="2:24">
      <c r="B939" s="10"/>
      <c r="C939" s="9"/>
      <c r="D939" s="9"/>
      <c r="E939" s="9"/>
      <c r="T939" s="9"/>
      <c r="U939" s="9"/>
      <c r="V939" s="9"/>
      <c r="W939" s="17"/>
      <c r="X939" s="9"/>
    </row>
    <row r="940" spans="2:24">
      <c r="B940" s="10"/>
      <c r="C940" s="9"/>
      <c r="D940" s="9"/>
      <c r="E940" s="9"/>
      <c r="T940" s="9"/>
      <c r="U940" s="9"/>
      <c r="V940" s="9"/>
      <c r="W940" s="17"/>
      <c r="X940" s="9"/>
    </row>
    <row r="941" spans="2:24">
      <c r="B941" s="10"/>
      <c r="C941" s="9"/>
      <c r="D941" s="9"/>
      <c r="E941" s="9"/>
      <c r="T941" s="9"/>
      <c r="U941" s="9"/>
      <c r="V941" s="9"/>
      <c r="W941" s="17"/>
      <c r="X941" s="9"/>
    </row>
    <row r="942" spans="2:24">
      <c r="B942" s="10"/>
      <c r="C942" s="9"/>
      <c r="D942" s="9"/>
      <c r="E942" s="9"/>
      <c r="T942" s="9"/>
      <c r="U942" s="9"/>
      <c r="V942" s="9"/>
      <c r="W942" s="17"/>
      <c r="X942" s="9"/>
    </row>
    <row r="943" spans="2:24">
      <c r="B943" s="10"/>
      <c r="C943" s="9"/>
      <c r="D943" s="9"/>
      <c r="E943" s="9"/>
      <c r="T943" s="9"/>
      <c r="U943" s="9"/>
      <c r="V943" s="9"/>
      <c r="W943" s="17"/>
      <c r="X943" s="9"/>
    </row>
    <row r="944" spans="2:24">
      <c r="B944" s="10"/>
      <c r="C944" s="9"/>
      <c r="D944" s="9"/>
      <c r="E944" s="9"/>
      <c r="T944" s="9"/>
      <c r="U944" s="9"/>
      <c r="V944" s="9"/>
      <c r="W944" s="17"/>
      <c r="X944" s="9"/>
    </row>
    <row r="945" spans="2:24">
      <c r="B945" s="10"/>
      <c r="C945" s="9"/>
      <c r="D945" s="9"/>
      <c r="E945" s="9"/>
      <c r="T945" s="9"/>
      <c r="U945" s="9"/>
      <c r="V945" s="9"/>
      <c r="W945" s="17"/>
      <c r="X945" s="9"/>
    </row>
    <row r="946" spans="2:24">
      <c r="B946" s="10"/>
      <c r="C946" s="9"/>
      <c r="D946" s="9"/>
      <c r="E946" s="9"/>
      <c r="T946" s="9"/>
      <c r="U946" s="9"/>
      <c r="V946" s="9"/>
      <c r="W946" s="17"/>
      <c r="X946" s="9"/>
    </row>
    <row r="947" spans="2:24">
      <c r="B947" s="10"/>
      <c r="C947" s="9"/>
      <c r="D947" s="9"/>
      <c r="E947" s="9"/>
      <c r="T947" s="9"/>
      <c r="U947" s="9"/>
      <c r="V947" s="9"/>
      <c r="W947" s="17"/>
      <c r="X947" s="9"/>
    </row>
    <row r="948" spans="2:24">
      <c r="B948" s="10"/>
      <c r="C948" s="9"/>
      <c r="D948" s="9"/>
      <c r="E948" s="9"/>
      <c r="T948" s="9"/>
      <c r="U948" s="9"/>
      <c r="V948" s="9"/>
      <c r="W948" s="17"/>
      <c r="X948" s="9"/>
    </row>
    <row r="949" spans="2:24">
      <c r="B949" s="10"/>
      <c r="C949" s="9"/>
      <c r="D949" s="9"/>
      <c r="E949" s="9"/>
      <c r="T949" s="9"/>
      <c r="U949" s="9"/>
      <c r="V949" s="9"/>
      <c r="W949" s="17"/>
      <c r="X949" s="9"/>
    </row>
    <row r="950" spans="2:24">
      <c r="B950" s="10"/>
      <c r="C950" s="9"/>
      <c r="D950" s="9"/>
      <c r="E950" s="9"/>
      <c r="T950" s="9"/>
      <c r="U950" s="9"/>
      <c r="V950" s="9"/>
      <c r="W950" s="17"/>
      <c r="X950" s="9"/>
    </row>
    <row r="951" spans="2:24">
      <c r="B951" s="10"/>
      <c r="C951" s="9"/>
      <c r="D951" s="9"/>
      <c r="E951" s="9"/>
      <c r="T951" s="9"/>
      <c r="U951" s="9"/>
      <c r="V951" s="9"/>
      <c r="W951" s="17"/>
      <c r="X951" s="9"/>
    </row>
    <row r="952" spans="2:24">
      <c r="B952" s="10"/>
      <c r="C952" s="9"/>
      <c r="D952" s="9"/>
      <c r="E952" s="9"/>
      <c r="T952" s="9"/>
      <c r="U952" s="9"/>
      <c r="V952" s="9"/>
      <c r="W952" s="17"/>
      <c r="X952" s="9"/>
    </row>
    <row r="953" spans="2:24">
      <c r="B953" s="10"/>
      <c r="C953" s="9"/>
      <c r="D953" s="9"/>
      <c r="E953" s="9"/>
      <c r="T953" s="9"/>
      <c r="U953" s="9"/>
      <c r="V953" s="9"/>
      <c r="W953" s="17"/>
      <c r="X953" s="9"/>
    </row>
    <row r="954" spans="2:24">
      <c r="B954" s="10"/>
      <c r="C954" s="9"/>
      <c r="D954" s="9"/>
      <c r="E954" s="9"/>
      <c r="T954" s="9"/>
      <c r="U954" s="9"/>
      <c r="V954" s="9"/>
      <c r="W954" s="17"/>
      <c r="X954" s="9"/>
    </row>
    <row r="955" spans="2:24">
      <c r="B955" s="10"/>
      <c r="C955" s="9"/>
      <c r="D955" s="9"/>
      <c r="E955" s="9"/>
      <c r="T955" s="9"/>
      <c r="U955" s="9"/>
      <c r="V955" s="9"/>
      <c r="W955" s="17"/>
      <c r="X955" s="9"/>
    </row>
    <row r="956" spans="2:24">
      <c r="B956" s="10"/>
      <c r="C956" s="9"/>
      <c r="D956" s="9"/>
      <c r="E956" s="9"/>
      <c r="T956" s="9"/>
      <c r="U956" s="9"/>
      <c r="V956" s="9"/>
      <c r="W956" s="17"/>
      <c r="X956" s="9"/>
    </row>
    <row r="957" spans="2:24">
      <c r="B957" s="10"/>
      <c r="C957" s="9"/>
      <c r="D957" s="9"/>
      <c r="E957" s="9"/>
      <c r="T957" s="9"/>
      <c r="U957" s="9"/>
      <c r="V957" s="9"/>
      <c r="W957" s="17"/>
      <c r="X957" s="9"/>
    </row>
    <row r="958" spans="2:24">
      <c r="B958" s="10"/>
      <c r="C958" s="9"/>
      <c r="D958" s="9"/>
      <c r="E958" s="9"/>
      <c r="T958" s="9"/>
      <c r="U958" s="9"/>
      <c r="V958" s="9"/>
      <c r="W958" s="17"/>
      <c r="X958" s="9"/>
    </row>
    <row r="959" spans="2:24">
      <c r="B959" s="10"/>
      <c r="C959" s="9"/>
      <c r="D959" s="9"/>
      <c r="E959" s="9"/>
      <c r="T959" s="9"/>
      <c r="U959" s="9"/>
      <c r="V959" s="9"/>
      <c r="W959" s="17"/>
      <c r="X959" s="9"/>
    </row>
    <row r="960" spans="2:24">
      <c r="B960" s="10"/>
      <c r="C960" s="9"/>
      <c r="D960" s="9"/>
      <c r="E960" s="9"/>
      <c r="T960" s="9"/>
      <c r="U960" s="9"/>
      <c r="V960" s="9"/>
      <c r="W960" s="17"/>
      <c r="X960" s="9"/>
    </row>
    <row r="961" spans="2:24">
      <c r="B961" s="10"/>
      <c r="C961" s="9"/>
      <c r="D961" s="9"/>
      <c r="E961" s="9"/>
      <c r="T961" s="9"/>
      <c r="U961" s="9"/>
      <c r="V961" s="9"/>
      <c r="W961" s="17"/>
      <c r="X961" s="9"/>
    </row>
    <row r="962" spans="2:24">
      <c r="B962" s="10"/>
      <c r="C962" s="9"/>
      <c r="D962" s="9"/>
      <c r="E962" s="9"/>
      <c r="T962" s="9"/>
      <c r="U962" s="9"/>
      <c r="V962" s="9"/>
      <c r="W962" s="17"/>
      <c r="X962" s="9"/>
    </row>
    <row r="963" spans="2:24">
      <c r="B963" s="10"/>
      <c r="C963" s="9"/>
      <c r="D963" s="9"/>
      <c r="E963" s="9"/>
      <c r="T963" s="9"/>
      <c r="U963" s="9"/>
      <c r="V963" s="9"/>
      <c r="W963" s="17"/>
      <c r="X963" s="9"/>
    </row>
    <row r="964" spans="2:24">
      <c r="B964" s="10"/>
      <c r="C964" s="9"/>
      <c r="D964" s="9"/>
      <c r="E964" s="9"/>
      <c r="T964" s="9"/>
      <c r="U964" s="9"/>
      <c r="V964" s="9"/>
      <c r="W964" s="17"/>
      <c r="X964" s="9"/>
    </row>
    <row r="965" spans="2:24">
      <c r="B965" s="10"/>
      <c r="C965" s="9"/>
      <c r="D965" s="9"/>
      <c r="E965" s="9"/>
      <c r="T965" s="9"/>
      <c r="U965" s="9"/>
      <c r="V965" s="9"/>
      <c r="W965" s="17"/>
      <c r="X965" s="9"/>
    </row>
    <row r="966" spans="2:24">
      <c r="B966" s="10"/>
      <c r="C966" s="9"/>
      <c r="D966" s="9"/>
      <c r="E966" s="9"/>
      <c r="T966" s="9"/>
      <c r="U966" s="9"/>
      <c r="V966" s="9"/>
      <c r="W966" s="17"/>
      <c r="X966" s="9"/>
    </row>
    <row r="967" spans="2:24">
      <c r="B967" s="10"/>
      <c r="C967" s="9"/>
      <c r="D967" s="9"/>
      <c r="E967" s="9"/>
      <c r="T967" s="9"/>
      <c r="U967" s="9"/>
      <c r="V967" s="9"/>
      <c r="W967" s="17"/>
      <c r="X967" s="9"/>
    </row>
    <row r="968" spans="2:24">
      <c r="B968" s="10"/>
      <c r="C968" s="9"/>
      <c r="D968" s="9"/>
      <c r="E968" s="9"/>
      <c r="T968" s="9"/>
      <c r="U968" s="9"/>
      <c r="V968" s="9"/>
      <c r="W968" s="17"/>
      <c r="X968" s="9"/>
    </row>
    <row r="969" spans="2:24">
      <c r="B969" s="10"/>
      <c r="C969" s="9"/>
      <c r="D969" s="9"/>
      <c r="E969" s="9"/>
      <c r="T969" s="9"/>
      <c r="U969" s="9"/>
      <c r="V969" s="9"/>
      <c r="W969" s="17"/>
      <c r="X969" s="9"/>
    </row>
    <row r="970" spans="2:24">
      <c r="B970" s="10"/>
      <c r="C970" s="9"/>
      <c r="D970" s="9"/>
      <c r="E970" s="9"/>
      <c r="T970" s="9"/>
      <c r="U970" s="9"/>
      <c r="V970" s="9"/>
      <c r="W970" s="17"/>
      <c r="X970" s="9"/>
    </row>
    <row r="971" spans="2:24">
      <c r="B971" s="10"/>
      <c r="C971" s="9"/>
      <c r="D971" s="9"/>
      <c r="E971" s="9"/>
      <c r="T971" s="9"/>
      <c r="U971" s="9"/>
      <c r="V971" s="9"/>
      <c r="W971" s="17"/>
      <c r="X971" s="9"/>
    </row>
    <row r="972" spans="2:24">
      <c r="B972" s="10"/>
      <c r="C972" s="9"/>
      <c r="D972" s="9"/>
      <c r="E972" s="9"/>
      <c r="T972" s="9"/>
      <c r="U972" s="9"/>
      <c r="V972" s="9"/>
      <c r="W972" s="17"/>
      <c r="X972" s="9"/>
    </row>
    <row r="973" spans="2:24">
      <c r="B973" s="10"/>
      <c r="C973" s="9"/>
      <c r="D973" s="9"/>
      <c r="E973" s="9"/>
      <c r="T973" s="9"/>
      <c r="U973" s="9"/>
      <c r="V973" s="9"/>
      <c r="W973" s="17"/>
      <c r="X973" s="9"/>
    </row>
    <row r="974" spans="2:24">
      <c r="B974" s="10"/>
      <c r="C974" s="9"/>
      <c r="D974" s="9"/>
      <c r="E974" s="9"/>
      <c r="T974" s="9"/>
      <c r="U974" s="9"/>
      <c r="V974" s="9"/>
      <c r="W974" s="17"/>
      <c r="X974" s="9"/>
    </row>
    <row r="975" spans="2:24">
      <c r="B975" s="10"/>
      <c r="C975" s="9"/>
      <c r="D975" s="9"/>
      <c r="E975" s="9"/>
      <c r="T975" s="9"/>
      <c r="U975" s="9"/>
      <c r="V975" s="9"/>
      <c r="W975" s="17"/>
      <c r="X975" s="9"/>
    </row>
    <row r="976" spans="2:24">
      <c r="B976" s="10"/>
      <c r="C976" s="9"/>
      <c r="D976" s="9"/>
      <c r="E976" s="9"/>
      <c r="T976" s="9"/>
      <c r="U976" s="9"/>
      <c r="V976" s="9"/>
      <c r="W976" s="17"/>
      <c r="X976" s="9"/>
    </row>
    <row r="977" spans="2:24">
      <c r="B977" s="10"/>
      <c r="C977" s="9"/>
      <c r="D977" s="9"/>
      <c r="E977" s="9"/>
      <c r="T977" s="9"/>
      <c r="U977" s="9"/>
      <c r="V977" s="9"/>
      <c r="W977" s="17"/>
      <c r="X977" s="9"/>
    </row>
    <row r="978" spans="2:24">
      <c r="B978" s="10"/>
      <c r="C978" s="9"/>
      <c r="D978" s="9"/>
      <c r="E978" s="9"/>
      <c r="T978" s="9"/>
      <c r="U978" s="9"/>
      <c r="V978" s="9"/>
      <c r="W978" s="17"/>
      <c r="X978" s="9"/>
    </row>
    <row r="979" spans="2:24">
      <c r="B979" s="10"/>
      <c r="C979" s="9"/>
      <c r="D979" s="9"/>
      <c r="E979" s="9"/>
      <c r="T979" s="9"/>
      <c r="U979" s="9"/>
      <c r="V979" s="9"/>
      <c r="W979" s="17"/>
      <c r="X979" s="9"/>
    </row>
    <row r="980" spans="2:24">
      <c r="B980" s="10"/>
      <c r="C980" s="9"/>
      <c r="D980" s="9"/>
      <c r="E980" s="9"/>
      <c r="T980" s="9"/>
      <c r="U980" s="9"/>
      <c r="V980" s="9"/>
      <c r="W980" s="17"/>
      <c r="X980" s="9"/>
    </row>
    <row r="981" spans="2:24">
      <c r="B981" s="10"/>
      <c r="C981" s="9"/>
      <c r="D981" s="9"/>
      <c r="E981" s="9"/>
      <c r="T981" s="9"/>
      <c r="U981" s="9"/>
      <c r="V981" s="9"/>
      <c r="W981" s="17"/>
      <c r="X981" s="9"/>
    </row>
    <row r="982" spans="2:24">
      <c r="B982" s="10"/>
      <c r="C982" s="9"/>
      <c r="D982" s="9"/>
      <c r="E982" s="9"/>
      <c r="T982" s="9"/>
      <c r="U982" s="9"/>
      <c r="V982" s="9"/>
      <c r="W982" s="17"/>
      <c r="X982" s="9"/>
    </row>
    <row r="983" spans="2:24">
      <c r="B983" s="10"/>
      <c r="C983" s="9"/>
      <c r="D983" s="9"/>
      <c r="E983" s="9"/>
      <c r="T983" s="9"/>
      <c r="U983" s="9"/>
      <c r="V983" s="9"/>
      <c r="W983" s="17"/>
      <c r="X983" s="9"/>
    </row>
    <row r="984" spans="2:24">
      <c r="B984" s="10"/>
      <c r="C984" s="9"/>
      <c r="D984" s="9"/>
      <c r="E984" s="9"/>
      <c r="T984" s="9"/>
      <c r="U984" s="9"/>
      <c r="V984" s="9"/>
      <c r="W984" s="17"/>
      <c r="X984" s="9"/>
    </row>
    <row r="985" spans="2:24">
      <c r="B985" s="10"/>
      <c r="C985" s="9"/>
      <c r="D985" s="9"/>
      <c r="E985" s="9"/>
      <c r="T985" s="9"/>
      <c r="U985" s="9"/>
      <c r="V985" s="9"/>
      <c r="W985" s="17"/>
      <c r="X985" s="9"/>
    </row>
    <row r="986" spans="2:24">
      <c r="B986" s="10"/>
      <c r="C986" s="9"/>
      <c r="D986" s="9"/>
      <c r="E986" s="9"/>
      <c r="T986" s="9"/>
      <c r="U986" s="9"/>
      <c r="V986" s="9"/>
      <c r="W986" s="17"/>
      <c r="X986" s="9"/>
    </row>
    <row r="987" spans="2:24">
      <c r="B987" s="10"/>
      <c r="C987" s="9"/>
      <c r="D987" s="9"/>
      <c r="E987" s="9"/>
      <c r="T987" s="9"/>
      <c r="U987" s="9"/>
      <c r="V987" s="9"/>
      <c r="W987" s="17"/>
      <c r="X987" s="9"/>
    </row>
    <row r="988" spans="2:24">
      <c r="B988" s="10"/>
      <c r="C988" s="9"/>
      <c r="D988" s="9"/>
      <c r="E988" s="9"/>
      <c r="T988" s="9"/>
      <c r="U988" s="9"/>
      <c r="V988" s="9"/>
      <c r="W988" s="17"/>
      <c r="X988" s="9"/>
    </row>
    <row r="989" spans="2:24">
      <c r="B989" s="10"/>
      <c r="C989" s="9"/>
      <c r="D989" s="9"/>
      <c r="E989" s="9"/>
      <c r="T989" s="9"/>
      <c r="U989" s="9"/>
      <c r="V989" s="9"/>
      <c r="W989" s="17"/>
      <c r="X989" s="9"/>
    </row>
    <row r="990" spans="2:24">
      <c r="B990" s="10"/>
      <c r="C990" s="9"/>
      <c r="D990" s="9"/>
      <c r="E990" s="9"/>
      <c r="T990" s="9"/>
      <c r="U990" s="9"/>
      <c r="V990" s="9"/>
      <c r="W990" s="17"/>
      <c r="X990" s="9"/>
    </row>
    <row r="991" spans="2:24">
      <c r="B991" s="10"/>
      <c r="C991" s="9"/>
      <c r="D991" s="9"/>
      <c r="E991" s="9"/>
      <c r="T991" s="9"/>
      <c r="U991" s="9"/>
      <c r="V991" s="9"/>
      <c r="W991" s="17"/>
      <c r="X991" s="9"/>
    </row>
    <row r="992" spans="2:24">
      <c r="B992" s="10"/>
      <c r="C992" s="9"/>
      <c r="D992" s="9"/>
      <c r="E992" s="9"/>
      <c r="T992" s="9"/>
      <c r="U992" s="9"/>
      <c r="V992" s="9"/>
      <c r="W992" s="17"/>
      <c r="X992" s="9"/>
    </row>
    <row r="993" spans="2:24">
      <c r="B993" s="10"/>
      <c r="C993" s="9"/>
      <c r="D993" s="9"/>
      <c r="E993" s="9"/>
      <c r="T993" s="9"/>
      <c r="U993" s="9"/>
      <c r="V993" s="9"/>
      <c r="W993" s="17"/>
      <c r="X993" s="9"/>
    </row>
    <row r="994" spans="2:24">
      <c r="B994" s="10"/>
      <c r="C994" s="9"/>
      <c r="D994" s="9"/>
      <c r="E994" s="9"/>
      <c r="T994" s="9"/>
      <c r="U994" s="9"/>
      <c r="V994" s="9"/>
      <c r="W994" s="17"/>
      <c r="X994" s="9"/>
    </row>
    <row r="995" spans="2:24">
      <c r="B995" s="10"/>
      <c r="C995" s="9"/>
      <c r="D995" s="9"/>
      <c r="E995" s="9"/>
      <c r="T995" s="9"/>
      <c r="U995" s="9"/>
      <c r="V995" s="9"/>
      <c r="W995" s="17"/>
      <c r="X995" s="9"/>
    </row>
    <row r="996" spans="2:24">
      <c r="B996" s="10"/>
      <c r="C996" s="9"/>
      <c r="D996" s="9"/>
      <c r="E996" s="9"/>
      <c r="T996" s="9"/>
      <c r="U996" s="9"/>
      <c r="V996" s="9"/>
      <c r="W996" s="17"/>
      <c r="X996" s="9"/>
    </row>
    <row r="997" spans="2:24">
      <c r="B997" s="10"/>
      <c r="C997" s="9"/>
      <c r="D997" s="9"/>
      <c r="E997" s="9"/>
      <c r="T997" s="9"/>
      <c r="U997" s="9"/>
      <c r="V997" s="9"/>
      <c r="W997" s="17"/>
      <c r="X997" s="9"/>
    </row>
    <row r="998" spans="2:24">
      <c r="B998" s="10"/>
      <c r="C998" s="9"/>
      <c r="D998" s="9"/>
      <c r="E998" s="9"/>
      <c r="T998" s="9"/>
      <c r="U998" s="9"/>
      <c r="V998" s="9"/>
      <c r="W998" s="17"/>
      <c r="X998" s="9"/>
    </row>
    <row r="999" spans="2:24">
      <c r="B999" s="10"/>
      <c r="C999" s="9"/>
      <c r="D999" s="9"/>
      <c r="E999" s="9"/>
      <c r="T999" s="9"/>
      <c r="U999" s="9"/>
      <c r="V999" s="9"/>
      <c r="W999" s="17"/>
      <c r="X999" s="9"/>
    </row>
    <row r="1000" spans="2:24">
      <c r="B1000" s="10"/>
      <c r="C1000" s="9"/>
      <c r="D1000" s="9"/>
      <c r="E1000" s="9"/>
      <c r="T1000" s="9"/>
      <c r="U1000" s="9"/>
      <c r="V1000" s="9"/>
      <c r="W1000" s="17"/>
      <c r="X1000" s="9"/>
    </row>
    <row r="1001" spans="2:24">
      <c r="B1001" s="10"/>
      <c r="C1001" s="9"/>
      <c r="D1001" s="9"/>
      <c r="E1001" s="9"/>
      <c r="T1001" s="9"/>
      <c r="U1001" s="9"/>
      <c r="V1001" s="9"/>
      <c r="W1001" s="17"/>
      <c r="X1001" s="9"/>
    </row>
    <row r="1002" spans="2:24">
      <c r="B1002" s="10"/>
      <c r="C1002" s="9"/>
      <c r="D1002" s="9"/>
      <c r="E1002" s="9"/>
      <c r="T1002" s="9"/>
      <c r="U1002" s="9"/>
      <c r="V1002" s="9"/>
      <c r="W1002" s="17"/>
      <c r="X1002" s="9"/>
    </row>
    <row r="1003" spans="2:24">
      <c r="B1003" s="10"/>
      <c r="C1003" s="9"/>
      <c r="D1003" s="9"/>
      <c r="E1003" s="9"/>
      <c r="T1003" s="9"/>
      <c r="U1003" s="9"/>
      <c r="V1003" s="9"/>
      <c r="W1003" s="17"/>
      <c r="X1003" s="9"/>
    </row>
    <row r="1004" spans="2:24">
      <c r="B1004" s="10"/>
      <c r="C1004" s="9"/>
      <c r="D1004" s="9"/>
      <c r="E1004" s="9"/>
      <c r="T1004" s="9"/>
      <c r="U1004" s="9"/>
      <c r="V1004" s="9"/>
      <c r="W1004" s="17"/>
      <c r="X1004" s="9"/>
    </row>
    <row r="1005" spans="2:24">
      <c r="B1005" s="10"/>
      <c r="C1005" s="9"/>
      <c r="D1005" s="9"/>
      <c r="E1005" s="9"/>
      <c r="T1005" s="9"/>
      <c r="U1005" s="9"/>
      <c r="V1005" s="9"/>
      <c r="W1005" s="17"/>
      <c r="X1005" s="9"/>
    </row>
    <row r="1006" spans="2:24">
      <c r="B1006" s="10"/>
      <c r="C1006" s="9"/>
      <c r="D1006" s="9"/>
      <c r="E1006" s="9"/>
      <c r="T1006" s="9"/>
      <c r="U1006" s="9"/>
      <c r="V1006" s="9"/>
      <c r="W1006" s="17"/>
      <c r="X1006" s="9"/>
    </row>
    <row r="1007" spans="2:24">
      <c r="B1007" s="10"/>
      <c r="C1007" s="9"/>
      <c r="D1007" s="9"/>
      <c r="E1007" s="9"/>
      <c r="T1007" s="9"/>
      <c r="U1007" s="9"/>
      <c r="V1007" s="9"/>
      <c r="W1007" s="17"/>
      <c r="X1007" s="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P13" sqref="P13"/>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24</v>
      </c>
    </row>
    <row r="3" spans="1:24">
      <c r="A3" s="19" t="s">
        <v>27</v>
      </c>
      <c r="B3" s="1">
        <v>0.5</v>
      </c>
      <c r="C3" s="2" t="s">
        <v>79</v>
      </c>
      <c r="T3" s="14"/>
    </row>
    <row r="4" spans="1:24">
      <c r="A4" s="19"/>
      <c r="B4" s="11"/>
      <c r="T4" s="14"/>
      <c r="W4" s="10">
        <v>0</v>
      </c>
      <c r="X4" s="10">
        <v>0</v>
      </c>
    </row>
    <row r="6" spans="1:24">
      <c r="B6" s="4" t="s">
        <v>4</v>
      </c>
      <c r="C6" s="4" t="s">
        <v>30</v>
      </c>
      <c r="D6" s="4" t="s">
        <v>6</v>
      </c>
      <c r="E6" s="4" t="s">
        <v>16</v>
      </c>
      <c r="O6" s="2"/>
      <c r="T6" s="4" t="s">
        <v>4</v>
      </c>
      <c r="U6" s="4" t="s">
        <v>5</v>
      </c>
      <c r="V6" s="4" t="s">
        <v>6</v>
      </c>
      <c r="W6" s="16" t="s">
        <v>31</v>
      </c>
      <c r="X6" s="4" t="s">
        <v>32</v>
      </c>
    </row>
    <row r="7" spans="1:24">
      <c r="B7" s="10">
        <v>0</v>
      </c>
      <c r="C7" s="9">
        <v>0</v>
      </c>
      <c r="D7" s="9">
        <v>0</v>
      </c>
      <c r="E7" s="9">
        <v>0</v>
      </c>
      <c r="T7" s="10">
        <v>0</v>
      </c>
      <c r="U7" s="9"/>
      <c r="V7" s="9"/>
      <c r="W7" s="17"/>
      <c r="X7" s="9"/>
    </row>
    <row r="8" spans="1:24">
      <c r="B8" s="10">
        <v>1</v>
      </c>
      <c r="C8" s="9">
        <f>IFERROR($B$3*(1-$B$3)^(B8-1),0)</f>
        <v>0.5</v>
      </c>
      <c r="D8" s="9">
        <f>C8</f>
        <v>0.5</v>
      </c>
      <c r="E8" s="9">
        <f>1-D8</f>
        <v>0.5</v>
      </c>
      <c r="T8" s="9"/>
      <c r="U8" s="9"/>
      <c r="V8" s="9"/>
      <c r="W8" s="17"/>
      <c r="X8" s="9"/>
    </row>
    <row r="9" spans="1:24">
      <c r="B9" s="10">
        <v>2</v>
      </c>
      <c r="C9" s="9">
        <f t="shared" ref="C9:C72" si="0">IFERROR($B$3*(1-$B$3)^(B9-1),0)</f>
        <v>0.25</v>
      </c>
      <c r="D9" s="9">
        <f>D8+C9</f>
        <v>0.75</v>
      </c>
      <c r="E9" s="9">
        <f t="shared" ref="E9:E72" si="1">1-D9</f>
        <v>0.25</v>
      </c>
      <c r="O9" s="2" t="s">
        <v>41</v>
      </c>
      <c r="T9" s="9"/>
      <c r="U9" s="9"/>
      <c r="V9" s="9"/>
      <c r="W9" s="17"/>
      <c r="X9" s="9"/>
    </row>
    <row r="10" spans="1:24">
      <c r="B10" s="10">
        <v>3</v>
      </c>
      <c r="C10" s="9">
        <f t="shared" si="0"/>
        <v>0.125</v>
      </c>
      <c r="D10" s="9">
        <f t="shared" ref="D10:D73" si="2">D9+C10</f>
        <v>0.875</v>
      </c>
      <c r="E10" s="9">
        <f t="shared" si="1"/>
        <v>0.125</v>
      </c>
      <c r="O10" s="2" t="s">
        <v>9</v>
      </c>
      <c r="P10">
        <f>1/B3</f>
        <v>2</v>
      </c>
      <c r="T10" s="9"/>
      <c r="U10" s="9"/>
      <c r="V10" s="9"/>
      <c r="W10" s="17"/>
      <c r="X10" s="9"/>
    </row>
    <row r="11" spans="1:24" ht="17.25">
      <c r="B11" s="10">
        <v>4</v>
      </c>
      <c r="C11" s="9">
        <f t="shared" si="0"/>
        <v>6.25E-2</v>
      </c>
      <c r="D11" s="9">
        <f t="shared" si="2"/>
        <v>0.9375</v>
      </c>
      <c r="E11" s="9">
        <f t="shared" si="1"/>
        <v>6.25E-2</v>
      </c>
      <c r="O11" s="2" t="s">
        <v>10</v>
      </c>
      <c r="P11">
        <f>P12+P10^2</f>
        <v>6</v>
      </c>
      <c r="T11" s="9"/>
      <c r="U11" s="9"/>
      <c r="V11" s="9"/>
      <c r="W11" s="17"/>
      <c r="X11" s="9"/>
    </row>
    <row r="12" spans="1:24" ht="18.75">
      <c r="B12" s="10">
        <v>5</v>
      </c>
      <c r="C12" s="9">
        <f t="shared" si="0"/>
        <v>3.125E-2</v>
      </c>
      <c r="D12" s="9">
        <f t="shared" si="2"/>
        <v>0.96875</v>
      </c>
      <c r="E12" s="9">
        <f t="shared" si="1"/>
        <v>3.125E-2</v>
      </c>
      <c r="O12" s="2" t="s">
        <v>11</v>
      </c>
      <c r="P12">
        <f>(1-B3)/B3^2</f>
        <v>2</v>
      </c>
      <c r="T12" s="9"/>
      <c r="U12" s="9"/>
      <c r="V12" s="9"/>
      <c r="W12" s="17"/>
      <c r="X12" s="9"/>
    </row>
    <row r="13" spans="1:24" ht="18">
      <c r="B13" s="10">
        <v>6</v>
      </c>
      <c r="C13" s="9">
        <f t="shared" si="0"/>
        <v>1.5625E-2</v>
      </c>
      <c r="D13" s="9">
        <f t="shared" si="2"/>
        <v>0.984375</v>
      </c>
      <c r="E13" s="9">
        <f t="shared" si="1"/>
        <v>1.5625E-2</v>
      </c>
      <c r="O13" s="2" t="s">
        <v>12</v>
      </c>
      <c r="P13">
        <f>SQRT(P12)</f>
        <v>1.4142135623730951</v>
      </c>
      <c r="T13" s="9"/>
      <c r="U13" s="9"/>
      <c r="V13" s="9"/>
      <c r="W13" s="17"/>
      <c r="X13" s="9"/>
    </row>
    <row r="14" spans="1:24">
      <c r="B14" s="10">
        <v>7</v>
      </c>
      <c r="C14" s="9">
        <f t="shared" si="0"/>
        <v>7.8125E-3</v>
      </c>
      <c r="D14" s="9">
        <f t="shared" si="2"/>
        <v>0.9921875</v>
      </c>
      <c r="E14" s="9">
        <f t="shared" si="1"/>
        <v>7.8125E-3</v>
      </c>
      <c r="T14" s="9"/>
      <c r="U14" s="9"/>
      <c r="V14" s="9"/>
      <c r="W14" s="17"/>
      <c r="X14" s="9"/>
    </row>
    <row r="15" spans="1:24">
      <c r="B15" s="10">
        <v>8</v>
      </c>
      <c r="C15" s="9">
        <f t="shared" si="0"/>
        <v>3.90625E-3</v>
      </c>
      <c r="D15" s="9">
        <f t="shared" si="2"/>
        <v>0.99609375</v>
      </c>
      <c r="E15" s="9">
        <f t="shared" si="1"/>
        <v>3.90625E-3</v>
      </c>
      <c r="T15" s="9"/>
      <c r="U15" s="9"/>
      <c r="V15" s="9"/>
      <c r="W15" s="17"/>
      <c r="X15" s="9"/>
    </row>
    <row r="16" spans="1:24">
      <c r="B16" s="10">
        <v>9</v>
      </c>
      <c r="C16" s="9">
        <f t="shared" si="0"/>
        <v>1.953125E-3</v>
      </c>
      <c r="D16" s="9">
        <f t="shared" si="2"/>
        <v>0.998046875</v>
      </c>
      <c r="E16" s="9">
        <f t="shared" si="1"/>
        <v>1.953125E-3</v>
      </c>
      <c r="O16" s="3" t="s">
        <v>20</v>
      </c>
      <c r="P16" s="3" t="s">
        <v>21</v>
      </c>
      <c r="T16" s="9"/>
      <c r="U16" s="9"/>
      <c r="V16" s="9"/>
      <c r="W16" s="17"/>
      <c r="X16" s="9"/>
    </row>
    <row r="17" spans="2:24">
      <c r="B17" s="10">
        <v>10</v>
      </c>
      <c r="C17" s="9">
        <f t="shared" si="0"/>
        <v>9.765625E-4</v>
      </c>
      <c r="D17" s="9">
        <f t="shared" si="2"/>
        <v>0.9990234375</v>
      </c>
      <c r="E17" s="9">
        <f t="shared" si="1"/>
        <v>9.765625E-4</v>
      </c>
      <c r="O17" s="8">
        <v>0.95</v>
      </c>
      <c r="P17" s="10">
        <f>IFERROR(INDEX($B$7:$B$107,IF(ISNUMBER(MATCH(O17,$D$7:$D$107,0)),MATCH(O17,$D$7:$D$107,0),MATCH(O17,$D$7:$D$107,1)+1)),0)</f>
        <v>5</v>
      </c>
      <c r="T17" s="9"/>
      <c r="U17" s="9"/>
      <c r="V17" s="9"/>
      <c r="W17" s="17"/>
      <c r="X17" s="9"/>
    </row>
    <row r="18" spans="2:24">
      <c r="B18" s="10">
        <v>11</v>
      </c>
      <c r="C18" s="9">
        <f t="shared" si="0"/>
        <v>4.8828125E-4</v>
      </c>
      <c r="D18" s="9">
        <f t="shared" si="2"/>
        <v>0.99951171875</v>
      </c>
      <c r="E18" s="9">
        <f t="shared" si="1"/>
        <v>4.8828125E-4</v>
      </c>
      <c r="O18" s="8">
        <v>0.9</v>
      </c>
      <c r="P18" s="10">
        <f t="shared" ref="P18:P27" si="3">IFERROR(INDEX($B$7:$B$107,IF(ISNUMBER(MATCH(O18,$D$7:$D$107,0)),MATCH(O18,$D$7:$D$107,0),MATCH(O18,$D$7:$D$107,1)+1)),0)</f>
        <v>4</v>
      </c>
      <c r="T18" s="9"/>
      <c r="U18" s="9"/>
      <c r="V18" s="9"/>
      <c r="W18" s="17"/>
      <c r="X18" s="9"/>
    </row>
    <row r="19" spans="2:24">
      <c r="B19" s="10">
        <v>12</v>
      </c>
      <c r="C19" s="9">
        <f t="shared" si="0"/>
        <v>2.44140625E-4</v>
      </c>
      <c r="D19" s="9">
        <f t="shared" si="2"/>
        <v>0.999755859375</v>
      </c>
      <c r="E19" s="9">
        <f t="shared" si="1"/>
        <v>2.44140625E-4</v>
      </c>
      <c r="O19" s="8">
        <v>0.8</v>
      </c>
      <c r="P19" s="10">
        <f t="shared" si="3"/>
        <v>3</v>
      </c>
      <c r="T19" s="9"/>
      <c r="U19" s="9"/>
      <c r="V19" s="9"/>
      <c r="W19" s="17"/>
      <c r="X19" s="9"/>
    </row>
    <row r="20" spans="2:24">
      <c r="B20" s="10">
        <v>13</v>
      </c>
      <c r="C20" s="9">
        <f t="shared" si="0"/>
        <v>1.220703125E-4</v>
      </c>
      <c r="D20" s="9">
        <f t="shared" si="2"/>
        <v>0.9998779296875</v>
      </c>
      <c r="E20" s="9">
        <f t="shared" si="1"/>
        <v>1.220703125E-4</v>
      </c>
      <c r="O20" s="8">
        <v>0.75</v>
      </c>
      <c r="P20" s="10">
        <f t="shared" si="3"/>
        <v>2</v>
      </c>
      <c r="T20" s="9"/>
      <c r="U20" s="9"/>
      <c r="V20" s="9"/>
      <c r="W20" s="17"/>
      <c r="X20" s="9"/>
    </row>
    <row r="21" spans="2:24">
      <c r="B21" s="10">
        <v>14</v>
      </c>
      <c r="C21" s="9">
        <f t="shared" si="0"/>
        <v>6.103515625E-5</v>
      </c>
      <c r="D21" s="9">
        <f t="shared" si="2"/>
        <v>0.99993896484375</v>
      </c>
      <c r="E21" s="9">
        <f t="shared" si="1"/>
        <v>6.103515625E-5</v>
      </c>
      <c r="O21" s="8">
        <f>2/3</f>
        <v>0.66666666666666663</v>
      </c>
      <c r="P21" s="10">
        <f t="shared" si="3"/>
        <v>2</v>
      </c>
      <c r="T21" s="9"/>
      <c r="U21" s="9"/>
      <c r="V21" s="9"/>
      <c r="W21" s="17"/>
      <c r="X21" s="9"/>
    </row>
    <row r="22" spans="2:24">
      <c r="B22" s="10">
        <v>15</v>
      </c>
      <c r="C22" s="9">
        <f t="shared" si="0"/>
        <v>3.0517578125E-5</v>
      </c>
      <c r="D22" s="9">
        <f t="shared" si="2"/>
        <v>0.999969482421875</v>
      </c>
      <c r="E22" s="9">
        <f t="shared" si="1"/>
        <v>3.0517578125E-5</v>
      </c>
      <c r="O22" s="8">
        <v>0.5</v>
      </c>
      <c r="P22" s="10">
        <f t="shared" si="3"/>
        <v>1</v>
      </c>
      <c r="T22" s="9"/>
      <c r="U22" s="9"/>
      <c r="V22" s="9"/>
      <c r="W22" s="17"/>
      <c r="X22" s="9"/>
    </row>
    <row r="23" spans="2:24">
      <c r="B23" s="10">
        <v>16</v>
      </c>
      <c r="C23" s="9">
        <f t="shared" si="0"/>
        <v>1.52587890625E-5</v>
      </c>
      <c r="D23" s="9">
        <f t="shared" si="2"/>
        <v>0.9999847412109375</v>
      </c>
      <c r="E23" s="9">
        <f t="shared" si="1"/>
        <v>1.52587890625E-5</v>
      </c>
      <c r="O23" s="8">
        <f>1/3</f>
        <v>0.33333333333333331</v>
      </c>
      <c r="P23" s="10">
        <f t="shared" si="3"/>
        <v>1</v>
      </c>
      <c r="T23" s="9"/>
      <c r="U23" s="9"/>
      <c r="V23" s="9"/>
      <c r="W23" s="17"/>
      <c r="X23" s="9"/>
    </row>
    <row r="24" spans="2:24">
      <c r="B24" s="10">
        <v>17</v>
      </c>
      <c r="C24" s="9">
        <f t="shared" si="0"/>
        <v>7.62939453125E-6</v>
      </c>
      <c r="D24" s="9">
        <f t="shared" si="2"/>
        <v>0.99999237060546875</v>
      </c>
      <c r="E24" s="9">
        <f t="shared" si="1"/>
        <v>7.62939453125E-6</v>
      </c>
      <c r="O24" s="8">
        <v>0.25</v>
      </c>
      <c r="P24" s="10">
        <f t="shared" si="3"/>
        <v>1</v>
      </c>
      <c r="T24" s="9"/>
      <c r="U24" s="9"/>
      <c r="V24" s="9"/>
      <c r="W24" s="17"/>
      <c r="X24" s="9"/>
    </row>
    <row r="25" spans="2:24">
      <c r="B25" s="10">
        <v>18</v>
      </c>
      <c r="C25" s="9">
        <f t="shared" si="0"/>
        <v>3.814697265625E-6</v>
      </c>
      <c r="D25" s="9">
        <f t="shared" si="2"/>
        <v>0.99999618530273438</v>
      </c>
      <c r="E25" s="9">
        <f t="shared" si="1"/>
        <v>3.814697265625E-6</v>
      </c>
      <c r="O25" s="8">
        <v>0.2</v>
      </c>
      <c r="P25" s="10">
        <f t="shared" si="3"/>
        <v>1</v>
      </c>
      <c r="T25" s="9"/>
      <c r="U25" s="9"/>
      <c r="V25" s="9"/>
      <c r="W25" s="17"/>
      <c r="X25" s="9"/>
    </row>
    <row r="26" spans="2:24">
      <c r="B26" s="10">
        <v>19</v>
      </c>
      <c r="C26" s="9">
        <f t="shared" si="0"/>
        <v>1.9073486328125E-6</v>
      </c>
      <c r="D26" s="9">
        <f t="shared" si="2"/>
        <v>0.99999809265136719</v>
      </c>
      <c r="E26" s="9">
        <f t="shared" si="1"/>
        <v>1.9073486328125E-6</v>
      </c>
      <c r="O26" s="8">
        <v>0.1</v>
      </c>
      <c r="P26" s="10">
        <f t="shared" si="3"/>
        <v>1</v>
      </c>
      <c r="T26" s="9"/>
      <c r="U26" s="9"/>
      <c r="V26" s="9"/>
      <c r="W26" s="17"/>
      <c r="X26" s="9"/>
    </row>
    <row r="27" spans="2:24">
      <c r="B27" s="10">
        <v>20</v>
      </c>
      <c r="C27" s="9">
        <f t="shared" si="0"/>
        <v>9.5367431640625E-7</v>
      </c>
      <c r="D27" s="9">
        <f t="shared" si="2"/>
        <v>0.99999904632568359</v>
      </c>
      <c r="E27" s="9">
        <f t="shared" si="1"/>
        <v>9.5367431640625E-7</v>
      </c>
      <c r="O27" s="8">
        <v>0.05</v>
      </c>
      <c r="P27" s="10">
        <f t="shared" si="3"/>
        <v>1</v>
      </c>
      <c r="T27" s="9"/>
      <c r="U27" s="9"/>
      <c r="V27" s="9"/>
      <c r="W27" s="17"/>
      <c r="X27" s="9"/>
    </row>
    <row r="28" spans="2:24">
      <c r="B28" s="10">
        <v>21</v>
      </c>
      <c r="C28" s="9">
        <f t="shared" si="0"/>
        <v>4.76837158203125E-7</v>
      </c>
      <c r="D28" s="9">
        <f t="shared" si="2"/>
        <v>0.9999995231628418</v>
      </c>
      <c r="E28" s="9">
        <f t="shared" si="1"/>
        <v>4.76837158203125E-7</v>
      </c>
      <c r="T28" s="9"/>
      <c r="U28" s="9"/>
      <c r="V28" s="9"/>
      <c r="W28" s="17"/>
      <c r="X28" s="9"/>
    </row>
    <row r="29" spans="2:24">
      <c r="B29" s="10">
        <v>22</v>
      </c>
      <c r="C29" s="9">
        <f t="shared" si="0"/>
        <v>2.384185791015625E-7</v>
      </c>
      <c r="D29" s="9">
        <f t="shared" si="2"/>
        <v>0.9999997615814209</v>
      </c>
      <c r="E29" s="9">
        <f t="shared" si="1"/>
        <v>2.384185791015625E-7</v>
      </c>
      <c r="T29" s="9"/>
      <c r="U29" s="9"/>
      <c r="V29" s="9"/>
      <c r="W29" s="17"/>
      <c r="X29" s="9"/>
    </row>
    <row r="30" spans="2:24">
      <c r="B30" s="10">
        <v>23</v>
      </c>
      <c r="C30" s="9">
        <f t="shared" si="0"/>
        <v>1.1920928955078125E-7</v>
      </c>
      <c r="D30" s="9">
        <f t="shared" si="2"/>
        <v>0.99999988079071045</v>
      </c>
      <c r="E30" s="9">
        <f t="shared" si="1"/>
        <v>1.1920928955078125E-7</v>
      </c>
      <c r="T30" s="9"/>
      <c r="U30" s="9"/>
      <c r="V30" s="9"/>
      <c r="W30" s="17"/>
      <c r="X30" s="9"/>
    </row>
    <row r="31" spans="2:24">
      <c r="B31" s="10">
        <v>24</v>
      </c>
      <c r="C31" s="9">
        <f t="shared" si="0"/>
        <v>5.9604644775390625E-8</v>
      </c>
      <c r="D31" s="9">
        <f t="shared" si="2"/>
        <v>0.99999994039535522</v>
      </c>
      <c r="E31" s="9">
        <f t="shared" si="1"/>
        <v>5.9604644775390625E-8</v>
      </c>
      <c r="T31" s="9"/>
      <c r="U31" s="9"/>
      <c r="V31" s="9"/>
      <c r="W31" s="17"/>
      <c r="X31" s="9"/>
    </row>
    <row r="32" spans="2:24">
      <c r="B32" s="10">
        <v>25</v>
      </c>
      <c r="C32" s="9">
        <f t="shared" si="0"/>
        <v>2.9802322387695313E-8</v>
      </c>
      <c r="D32" s="9">
        <f t="shared" si="2"/>
        <v>0.99999997019767761</v>
      </c>
      <c r="E32" s="9">
        <f t="shared" si="1"/>
        <v>2.9802322387695313E-8</v>
      </c>
      <c r="T32" s="9"/>
      <c r="U32" s="9"/>
      <c r="V32" s="9"/>
      <c r="W32" s="17"/>
      <c r="X32" s="9"/>
    </row>
    <row r="33" spans="2:24">
      <c r="B33" s="10">
        <v>26</v>
      </c>
      <c r="C33" s="9">
        <f t="shared" si="0"/>
        <v>1.4901161193847656E-8</v>
      </c>
      <c r="D33" s="9">
        <f t="shared" si="2"/>
        <v>0.99999998509883881</v>
      </c>
      <c r="E33" s="9">
        <f t="shared" si="1"/>
        <v>1.4901161193847656E-8</v>
      </c>
      <c r="T33" s="9"/>
      <c r="U33" s="9"/>
      <c r="V33" s="9"/>
      <c r="W33" s="17"/>
      <c r="X33" s="9"/>
    </row>
    <row r="34" spans="2:24">
      <c r="B34" s="10">
        <v>27</v>
      </c>
      <c r="C34" s="9">
        <f t="shared" si="0"/>
        <v>7.4505805969238281E-9</v>
      </c>
      <c r="D34" s="9">
        <f t="shared" si="2"/>
        <v>0.9999999925494194</v>
      </c>
      <c r="E34" s="9">
        <f t="shared" si="1"/>
        <v>7.4505805969238281E-9</v>
      </c>
      <c r="T34" s="9"/>
      <c r="U34" s="9"/>
      <c r="V34" s="9"/>
      <c r="W34" s="17"/>
      <c r="X34" s="9"/>
    </row>
    <row r="35" spans="2:24">
      <c r="B35" s="10">
        <v>28</v>
      </c>
      <c r="C35" s="9">
        <f t="shared" si="0"/>
        <v>3.7252902984619141E-9</v>
      </c>
      <c r="D35" s="9">
        <f t="shared" si="2"/>
        <v>0.9999999962747097</v>
      </c>
      <c r="E35" s="9">
        <f t="shared" si="1"/>
        <v>3.7252902984619141E-9</v>
      </c>
      <c r="T35" s="9"/>
      <c r="U35" s="9"/>
      <c r="V35" s="9"/>
      <c r="W35" s="17"/>
      <c r="X35" s="9"/>
    </row>
    <row r="36" spans="2:24">
      <c r="B36" s="10">
        <v>29</v>
      </c>
      <c r="C36" s="9">
        <f t="shared" si="0"/>
        <v>1.862645149230957E-9</v>
      </c>
      <c r="D36" s="9">
        <f t="shared" si="2"/>
        <v>0.99999999813735485</v>
      </c>
      <c r="E36" s="9">
        <f t="shared" si="1"/>
        <v>1.862645149230957E-9</v>
      </c>
      <c r="T36" s="9"/>
      <c r="U36" s="9"/>
      <c r="V36" s="9"/>
      <c r="W36" s="17"/>
      <c r="X36" s="9"/>
    </row>
    <row r="37" spans="2:24">
      <c r="B37" s="10">
        <v>30</v>
      </c>
      <c r="C37" s="9">
        <f t="shared" si="0"/>
        <v>9.3132257461547852E-10</v>
      </c>
      <c r="D37" s="9">
        <f t="shared" si="2"/>
        <v>0.99999999906867743</v>
      </c>
      <c r="E37" s="9">
        <f t="shared" si="1"/>
        <v>9.3132257461547852E-10</v>
      </c>
      <c r="T37" s="9"/>
      <c r="U37" s="9"/>
      <c r="V37" s="9"/>
      <c r="W37" s="17"/>
      <c r="X37" s="9"/>
    </row>
    <row r="38" spans="2:24">
      <c r="B38" s="10">
        <v>31</v>
      </c>
      <c r="C38" s="9">
        <f t="shared" si="0"/>
        <v>4.6566128730773926E-10</v>
      </c>
      <c r="D38" s="9">
        <f t="shared" si="2"/>
        <v>0.99999999953433871</v>
      </c>
      <c r="E38" s="9">
        <f t="shared" si="1"/>
        <v>4.6566128730773926E-10</v>
      </c>
      <c r="T38" s="9"/>
      <c r="U38" s="9"/>
      <c r="V38" s="9"/>
      <c r="W38" s="17"/>
      <c r="X38" s="9"/>
    </row>
    <row r="39" spans="2:24">
      <c r="B39" s="10">
        <v>32</v>
      </c>
      <c r="C39" s="9">
        <f t="shared" si="0"/>
        <v>2.3283064365386963E-10</v>
      </c>
      <c r="D39" s="9">
        <f t="shared" si="2"/>
        <v>0.99999999976716936</v>
      </c>
      <c r="E39" s="9">
        <f t="shared" si="1"/>
        <v>2.3283064365386963E-10</v>
      </c>
      <c r="T39" s="9"/>
      <c r="U39" s="9"/>
      <c r="V39" s="9"/>
      <c r="W39" s="17"/>
      <c r="X39" s="9"/>
    </row>
    <row r="40" spans="2:24">
      <c r="B40" s="10">
        <v>33</v>
      </c>
      <c r="C40" s="9">
        <f t="shared" si="0"/>
        <v>1.1641532182693481E-10</v>
      </c>
      <c r="D40" s="9">
        <f t="shared" si="2"/>
        <v>0.99999999988358468</v>
      </c>
      <c r="E40" s="9">
        <f t="shared" si="1"/>
        <v>1.1641532182693481E-10</v>
      </c>
      <c r="T40" s="9"/>
      <c r="U40" s="9"/>
      <c r="V40" s="9"/>
      <c r="W40" s="17"/>
      <c r="X40" s="9"/>
    </row>
    <row r="41" spans="2:24">
      <c r="B41" s="10">
        <v>34</v>
      </c>
      <c r="C41" s="9">
        <f t="shared" si="0"/>
        <v>5.8207660913467407E-11</v>
      </c>
      <c r="D41" s="9">
        <f t="shared" si="2"/>
        <v>0.99999999994179234</v>
      </c>
      <c r="E41" s="9">
        <f t="shared" si="1"/>
        <v>5.8207660913467407E-11</v>
      </c>
      <c r="T41" s="9"/>
      <c r="U41" s="9"/>
      <c r="V41" s="9"/>
      <c r="W41" s="17"/>
      <c r="X41" s="9"/>
    </row>
    <row r="42" spans="2:24">
      <c r="B42" s="10">
        <v>35</v>
      </c>
      <c r="C42" s="9">
        <f t="shared" si="0"/>
        <v>2.9103830456733704E-11</v>
      </c>
      <c r="D42" s="9">
        <f t="shared" si="2"/>
        <v>0.99999999997089617</v>
      </c>
      <c r="E42" s="9">
        <f t="shared" si="1"/>
        <v>2.9103830456733704E-11</v>
      </c>
      <c r="T42" s="9"/>
      <c r="U42" s="9"/>
      <c r="V42" s="9"/>
      <c r="W42" s="17"/>
      <c r="X42" s="9"/>
    </row>
    <row r="43" spans="2:24">
      <c r="B43" s="10">
        <v>36</v>
      </c>
      <c r="C43" s="9">
        <f t="shared" si="0"/>
        <v>1.4551915228366852E-11</v>
      </c>
      <c r="D43" s="9">
        <f t="shared" si="2"/>
        <v>0.99999999998544808</v>
      </c>
      <c r="E43" s="9">
        <f t="shared" si="1"/>
        <v>1.4551915228366852E-11</v>
      </c>
      <c r="T43" s="9"/>
      <c r="U43" s="9"/>
      <c r="V43" s="9"/>
      <c r="W43" s="17"/>
      <c r="X43" s="9"/>
    </row>
    <row r="44" spans="2:24">
      <c r="B44" s="10">
        <v>37</v>
      </c>
      <c r="C44" s="9">
        <f t="shared" si="0"/>
        <v>7.2759576141834259E-12</v>
      </c>
      <c r="D44" s="9">
        <f t="shared" si="2"/>
        <v>0.99999999999272404</v>
      </c>
      <c r="E44" s="9">
        <f t="shared" si="1"/>
        <v>7.2759576141834259E-12</v>
      </c>
      <c r="T44" s="9"/>
      <c r="U44" s="9"/>
      <c r="V44" s="9"/>
      <c r="W44" s="17"/>
      <c r="X44" s="9"/>
    </row>
    <row r="45" spans="2:24">
      <c r="B45" s="10">
        <v>38</v>
      </c>
      <c r="C45" s="9">
        <f t="shared" si="0"/>
        <v>3.637978807091713E-12</v>
      </c>
      <c r="D45" s="9">
        <f t="shared" si="2"/>
        <v>0.99999999999636202</v>
      </c>
      <c r="E45" s="9">
        <f t="shared" si="1"/>
        <v>3.637978807091713E-12</v>
      </c>
      <c r="T45" s="9"/>
      <c r="U45" s="9"/>
      <c r="V45" s="9"/>
      <c r="W45" s="17"/>
      <c r="X45" s="9"/>
    </row>
    <row r="46" spans="2:24">
      <c r="B46" s="10">
        <v>39</v>
      </c>
      <c r="C46" s="9">
        <f t="shared" si="0"/>
        <v>1.8189894035458565E-12</v>
      </c>
      <c r="D46" s="9">
        <f t="shared" si="2"/>
        <v>0.99999999999818101</v>
      </c>
      <c r="E46" s="9">
        <f t="shared" si="1"/>
        <v>1.8189894035458565E-12</v>
      </c>
      <c r="T46" s="9"/>
      <c r="U46" s="9"/>
      <c r="V46" s="9"/>
      <c r="W46" s="17"/>
      <c r="X46" s="9"/>
    </row>
    <row r="47" spans="2:24">
      <c r="B47" s="10">
        <v>40</v>
      </c>
      <c r="C47" s="9">
        <f t="shared" si="0"/>
        <v>9.0949470177292824E-13</v>
      </c>
      <c r="D47" s="9">
        <f t="shared" si="2"/>
        <v>0.99999999999909051</v>
      </c>
      <c r="E47" s="9">
        <f t="shared" si="1"/>
        <v>9.0949470177292824E-13</v>
      </c>
      <c r="T47" s="9"/>
      <c r="U47" s="9"/>
      <c r="V47" s="9"/>
      <c r="W47" s="17"/>
      <c r="X47" s="9"/>
    </row>
    <row r="48" spans="2:24">
      <c r="B48" s="10">
        <v>41</v>
      </c>
      <c r="C48" s="9">
        <f t="shared" si="0"/>
        <v>4.5474735088646412E-13</v>
      </c>
      <c r="D48" s="9">
        <f t="shared" si="2"/>
        <v>0.99999999999954525</v>
      </c>
      <c r="E48" s="9">
        <f t="shared" si="1"/>
        <v>4.5474735088646412E-13</v>
      </c>
      <c r="T48" s="9"/>
      <c r="U48" s="9"/>
      <c r="V48" s="9"/>
      <c r="W48" s="17"/>
      <c r="X48" s="9"/>
    </row>
    <row r="49" spans="2:24">
      <c r="B49" s="10">
        <v>42</v>
      </c>
      <c r="C49" s="9">
        <f t="shared" si="0"/>
        <v>2.2737367544323206E-13</v>
      </c>
      <c r="D49" s="9">
        <f t="shared" si="2"/>
        <v>0.99999999999977263</v>
      </c>
      <c r="E49" s="9">
        <f t="shared" si="1"/>
        <v>2.2737367544323206E-13</v>
      </c>
      <c r="T49" s="9"/>
      <c r="U49" s="9"/>
      <c r="V49" s="9"/>
      <c r="W49" s="17"/>
      <c r="X49" s="9"/>
    </row>
    <row r="50" spans="2:24">
      <c r="B50" s="10">
        <v>43</v>
      </c>
      <c r="C50" s="9">
        <f t="shared" si="0"/>
        <v>1.1368683772161603E-13</v>
      </c>
      <c r="D50" s="9">
        <f t="shared" si="2"/>
        <v>0.99999999999988631</v>
      </c>
      <c r="E50" s="9">
        <f t="shared" si="1"/>
        <v>1.1368683772161603E-13</v>
      </c>
      <c r="T50" s="9"/>
      <c r="U50" s="9"/>
      <c r="V50" s="9"/>
      <c r="W50" s="17"/>
      <c r="X50" s="9"/>
    </row>
    <row r="51" spans="2:24">
      <c r="B51" s="10">
        <v>44</v>
      </c>
      <c r="C51" s="9">
        <f t="shared" si="0"/>
        <v>5.6843418860808015E-14</v>
      </c>
      <c r="D51" s="9">
        <f t="shared" si="2"/>
        <v>0.99999999999994316</v>
      </c>
      <c r="E51" s="9">
        <f t="shared" si="1"/>
        <v>5.6843418860808015E-14</v>
      </c>
      <c r="T51" s="9"/>
      <c r="U51" s="9"/>
      <c r="V51" s="9"/>
      <c r="W51" s="17"/>
      <c r="X51" s="9"/>
    </row>
    <row r="52" spans="2:24">
      <c r="B52" s="10">
        <v>45</v>
      </c>
      <c r="C52" s="9">
        <f t="shared" si="0"/>
        <v>2.8421709430404007E-14</v>
      </c>
      <c r="D52" s="9">
        <f t="shared" si="2"/>
        <v>0.99999999999997158</v>
      </c>
      <c r="E52" s="9">
        <f t="shared" si="1"/>
        <v>2.8421709430404007E-14</v>
      </c>
      <c r="T52" s="9"/>
      <c r="U52" s="9"/>
      <c r="V52" s="9"/>
      <c r="W52" s="17"/>
      <c r="X52" s="9"/>
    </row>
    <row r="53" spans="2:24">
      <c r="B53" s="10">
        <v>46</v>
      </c>
      <c r="C53" s="9">
        <f t="shared" si="0"/>
        <v>1.4210854715202004E-14</v>
      </c>
      <c r="D53" s="9">
        <f t="shared" si="2"/>
        <v>0.99999999999998579</v>
      </c>
      <c r="E53" s="9">
        <f t="shared" si="1"/>
        <v>1.4210854715202004E-14</v>
      </c>
      <c r="T53" s="9"/>
      <c r="U53" s="9"/>
      <c r="V53" s="9"/>
      <c r="W53" s="17"/>
      <c r="X53" s="9"/>
    </row>
    <row r="54" spans="2:24">
      <c r="B54" s="10">
        <v>47</v>
      </c>
      <c r="C54" s="9">
        <f t="shared" si="0"/>
        <v>7.1054273576010019E-15</v>
      </c>
      <c r="D54" s="9">
        <f t="shared" si="2"/>
        <v>0.99999999999999289</v>
      </c>
      <c r="E54" s="9">
        <f t="shared" si="1"/>
        <v>7.1054273576010019E-15</v>
      </c>
      <c r="T54" s="9"/>
      <c r="U54" s="9"/>
      <c r="V54" s="9"/>
      <c r="W54" s="17"/>
      <c r="X54" s="9"/>
    </row>
    <row r="55" spans="2:24">
      <c r="B55" s="10">
        <v>48</v>
      </c>
      <c r="C55" s="9">
        <f t="shared" si="0"/>
        <v>3.5527136788005009E-15</v>
      </c>
      <c r="D55" s="9">
        <f t="shared" si="2"/>
        <v>0.99999999999999645</v>
      </c>
      <c r="E55" s="9">
        <f t="shared" si="1"/>
        <v>3.5527136788005009E-15</v>
      </c>
      <c r="T55" s="9"/>
      <c r="U55" s="9"/>
      <c r="V55" s="9"/>
      <c r="W55" s="17"/>
      <c r="X55" s="9"/>
    </row>
    <row r="56" spans="2:24">
      <c r="B56" s="10">
        <v>49</v>
      </c>
      <c r="C56" s="9">
        <f t="shared" si="0"/>
        <v>1.7763568394002505E-15</v>
      </c>
      <c r="D56" s="9">
        <f t="shared" si="2"/>
        <v>0.99999999999999822</v>
      </c>
      <c r="E56" s="9">
        <f t="shared" si="1"/>
        <v>1.7763568394002505E-15</v>
      </c>
      <c r="T56" s="9"/>
      <c r="U56" s="9"/>
      <c r="V56" s="9"/>
      <c r="W56" s="17"/>
      <c r="X56" s="9"/>
    </row>
    <row r="57" spans="2:24">
      <c r="B57" s="10">
        <v>50</v>
      </c>
      <c r="C57" s="9">
        <f t="shared" si="0"/>
        <v>8.8817841970012523E-16</v>
      </c>
      <c r="D57" s="9">
        <f t="shared" si="2"/>
        <v>0.99999999999999911</v>
      </c>
      <c r="E57" s="9">
        <f t="shared" si="1"/>
        <v>0</v>
      </c>
      <c r="T57" s="9"/>
      <c r="U57" s="9"/>
      <c r="V57" s="9"/>
      <c r="W57" s="17"/>
      <c r="X57" s="9"/>
    </row>
    <row r="58" spans="2:24">
      <c r="B58" s="10">
        <v>51</v>
      </c>
      <c r="C58" s="9">
        <f t="shared" si="0"/>
        <v>4.4408920985006262E-16</v>
      </c>
      <c r="D58" s="9">
        <f t="shared" si="2"/>
        <v>0.99999999999999956</v>
      </c>
      <c r="E58" s="9">
        <f t="shared" si="1"/>
        <v>0</v>
      </c>
      <c r="T58" s="9"/>
      <c r="U58" s="9"/>
      <c r="V58" s="9"/>
      <c r="W58" s="17"/>
      <c r="X58" s="9"/>
    </row>
    <row r="59" spans="2:24">
      <c r="B59" s="10">
        <v>52</v>
      </c>
      <c r="C59" s="9">
        <f t="shared" si="0"/>
        <v>2.2204460492503131E-16</v>
      </c>
      <c r="D59" s="9">
        <f t="shared" si="2"/>
        <v>0.99999999999999978</v>
      </c>
      <c r="E59" s="9">
        <f t="shared" si="1"/>
        <v>0</v>
      </c>
      <c r="T59" s="9"/>
      <c r="U59" s="9"/>
      <c r="V59" s="9"/>
      <c r="W59" s="17"/>
      <c r="X59" s="9"/>
    </row>
    <row r="60" spans="2:24">
      <c r="B60" s="10">
        <v>53</v>
      </c>
      <c r="C60" s="9">
        <f t="shared" si="0"/>
        <v>1.1102230246251565E-16</v>
      </c>
      <c r="D60" s="9">
        <f t="shared" si="2"/>
        <v>0.99999999999999989</v>
      </c>
      <c r="E60" s="9">
        <f t="shared" si="1"/>
        <v>0</v>
      </c>
      <c r="T60" s="9"/>
      <c r="U60" s="9"/>
      <c r="V60" s="9"/>
      <c r="W60" s="17"/>
      <c r="X60" s="9"/>
    </row>
    <row r="61" spans="2:24">
      <c r="B61" s="10">
        <v>54</v>
      </c>
      <c r="C61" s="9">
        <f t="shared" si="0"/>
        <v>5.5511151231257827E-17</v>
      </c>
      <c r="D61" s="9">
        <f t="shared" si="2"/>
        <v>1</v>
      </c>
      <c r="E61" s="9">
        <f t="shared" si="1"/>
        <v>0</v>
      </c>
      <c r="T61" s="9"/>
      <c r="U61" s="9"/>
      <c r="V61" s="9"/>
      <c r="W61" s="17"/>
      <c r="X61" s="9"/>
    </row>
    <row r="62" spans="2:24">
      <c r="B62" s="10">
        <v>55</v>
      </c>
      <c r="C62" s="9">
        <f t="shared" si="0"/>
        <v>2.7755575615628914E-17</v>
      </c>
      <c r="D62" s="9">
        <f t="shared" si="2"/>
        <v>1</v>
      </c>
      <c r="E62" s="9">
        <f t="shared" si="1"/>
        <v>0</v>
      </c>
      <c r="T62" s="9"/>
      <c r="U62" s="9"/>
      <c r="V62" s="9"/>
      <c r="W62" s="17"/>
      <c r="X62" s="9"/>
    </row>
    <row r="63" spans="2:24">
      <c r="B63" s="10">
        <v>56</v>
      </c>
      <c r="C63" s="9">
        <f t="shared" si="0"/>
        <v>1.3877787807814457E-17</v>
      </c>
      <c r="D63" s="9">
        <f t="shared" si="2"/>
        <v>1</v>
      </c>
      <c r="E63" s="9">
        <f t="shared" si="1"/>
        <v>0</v>
      </c>
      <c r="T63" s="9"/>
      <c r="U63" s="9"/>
      <c r="V63" s="9"/>
      <c r="W63" s="17"/>
      <c r="X63" s="9"/>
    </row>
    <row r="64" spans="2:24">
      <c r="B64" s="10">
        <v>57</v>
      </c>
      <c r="C64" s="9">
        <f t="shared" si="0"/>
        <v>6.9388939039072284E-18</v>
      </c>
      <c r="D64" s="9">
        <f t="shared" si="2"/>
        <v>1</v>
      </c>
      <c r="E64" s="9">
        <f t="shared" si="1"/>
        <v>0</v>
      </c>
      <c r="T64" s="9"/>
      <c r="U64" s="9"/>
      <c r="V64" s="9"/>
      <c r="W64" s="17"/>
      <c r="X64" s="9"/>
    </row>
    <row r="65" spans="2:24">
      <c r="B65" s="10">
        <v>58</v>
      </c>
      <c r="C65" s="9">
        <f t="shared" si="0"/>
        <v>3.4694469519536142E-18</v>
      </c>
      <c r="D65" s="9">
        <f t="shared" si="2"/>
        <v>1</v>
      </c>
      <c r="E65" s="9">
        <f t="shared" si="1"/>
        <v>0</v>
      </c>
      <c r="T65" s="9"/>
      <c r="U65" s="9"/>
      <c r="V65" s="9"/>
      <c r="W65" s="17"/>
      <c r="X65" s="9"/>
    </row>
    <row r="66" spans="2:24">
      <c r="B66" s="10">
        <v>59</v>
      </c>
      <c r="C66" s="9">
        <f t="shared" si="0"/>
        <v>1.7347234759768071E-18</v>
      </c>
      <c r="D66" s="9">
        <f t="shared" si="2"/>
        <v>1</v>
      </c>
      <c r="E66" s="9">
        <f t="shared" si="1"/>
        <v>0</v>
      </c>
      <c r="T66" s="9"/>
      <c r="U66" s="9"/>
      <c r="V66" s="9"/>
      <c r="W66" s="17"/>
      <c r="X66" s="9"/>
    </row>
    <row r="67" spans="2:24">
      <c r="B67" s="10">
        <v>60</v>
      </c>
      <c r="C67" s="9">
        <f t="shared" si="0"/>
        <v>8.6736173798840355E-19</v>
      </c>
      <c r="D67" s="9">
        <f t="shared" si="2"/>
        <v>1</v>
      </c>
      <c r="E67" s="9">
        <f t="shared" si="1"/>
        <v>0</v>
      </c>
      <c r="T67" s="9"/>
      <c r="U67" s="9"/>
      <c r="V67" s="9"/>
      <c r="W67" s="17"/>
      <c r="X67" s="9"/>
    </row>
    <row r="68" spans="2:24">
      <c r="B68" s="10">
        <v>61</v>
      </c>
      <c r="C68" s="9">
        <f t="shared" si="0"/>
        <v>4.3368086899420177E-19</v>
      </c>
      <c r="D68" s="9">
        <f t="shared" si="2"/>
        <v>1</v>
      </c>
      <c r="E68" s="9">
        <f t="shared" si="1"/>
        <v>0</v>
      </c>
      <c r="T68" s="9"/>
      <c r="U68" s="9"/>
      <c r="V68" s="9"/>
      <c r="W68" s="17"/>
      <c r="X68" s="9"/>
    </row>
    <row r="69" spans="2:24">
      <c r="B69" s="10">
        <v>62</v>
      </c>
      <c r="C69" s="9">
        <f t="shared" si="0"/>
        <v>2.1684043449710089E-19</v>
      </c>
      <c r="D69" s="9">
        <f t="shared" si="2"/>
        <v>1</v>
      </c>
      <c r="E69" s="9">
        <f t="shared" si="1"/>
        <v>0</v>
      </c>
      <c r="T69" s="9"/>
      <c r="U69" s="9"/>
      <c r="V69" s="9"/>
      <c r="W69" s="17"/>
      <c r="X69" s="9"/>
    </row>
    <row r="70" spans="2:24">
      <c r="B70" s="10">
        <v>63</v>
      </c>
      <c r="C70" s="9">
        <f t="shared" si="0"/>
        <v>1.0842021724855044E-19</v>
      </c>
      <c r="D70" s="9">
        <f t="shared" si="2"/>
        <v>1</v>
      </c>
      <c r="E70" s="9">
        <f t="shared" si="1"/>
        <v>0</v>
      </c>
      <c r="T70" s="9"/>
      <c r="U70" s="9"/>
      <c r="V70" s="9"/>
      <c r="W70" s="17"/>
      <c r="X70" s="9"/>
    </row>
    <row r="71" spans="2:24">
      <c r="B71" s="10">
        <v>64</v>
      </c>
      <c r="C71" s="9">
        <f t="shared" si="0"/>
        <v>5.4210108624275222E-20</v>
      </c>
      <c r="D71" s="9">
        <f t="shared" si="2"/>
        <v>1</v>
      </c>
      <c r="E71" s="9">
        <f t="shared" si="1"/>
        <v>0</v>
      </c>
      <c r="T71" s="9"/>
      <c r="U71" s="9"/>
      <c r="V71" s="9"/>
      <c r="W71" s="17"/>
      <c r="X71" s="9"/>
    </row>
    <row r="72" spans="2:24">
      <c r="B72" s="10">
        <v>65</v>
      </c>
      <c r="C72" s="9">
        <f t="shared" si="0"/>
        <v>2.7105054312137611E-20</v>
      </c>
      <c r="D72" s="9">
        <f t="shared" si="2"/>
        <v>1</v>
      </c>
      <c r="E72" s="9">
        <f t="shared" si="1"/>
        <v>0</v>
      </c>
      <c r="T72" s="9"/>
      <c r="U72" s="9"/>
      <c r="V72" s="9"/>
      <c r="W72" s="17"/>
      <c r="X72" s="9"/>
    </row>
    <row r="73" spans="2:24">
      <c r="B73" s="10">
        <v>66</v>
      </c>
      <c r="C73" s="9">
        <f t="shared" ref="C73:C107" si="4">IFERROR($B$3*(1-$B$3)^(B73-1),0)</f>
        <v>1.3552527156068805E-20</v>
      </c>
      <c r="D73" s="9">
        <f t="shared" si="2"/>
        <v>1</v>
      </c>
      <c r="E73" s="9">
        <f t="shared" ref="E73:E107" si="5">1-D73</f>
        <v>0</v>
      </c>
      <c r="T73" s="9"/>
      <c r="U73" s="9"/>
      <c r="V73" s="9"/>
      <c r="W73" s="17"/>
      <c r="X73" s="9"/>
    </row>
    <row r="74" spans="2:24">
      <c r="B74" s="10">
        <v>67</v>
      </c>
      <c r="C74" s="9">
        <f t="shared" si="4"/>
        <v>6.7762635780344027E-21</v>
      </c>
      <c r="D74" s="9">
        <f t="shared" ref="D74:D107" si="6">D73+C74</f>
        <v>1</v>
      </c>
      <c r="E74" s="9">
        <f t="shared" si="5"/>
        <v>0</v>
      </c>
      <c r="T74" s="9"/>
      <c r="U74" s="9"/>
      <c r="V74" s="9"/>
      <c r="W74" s="17"/>
      <c r="X74" s="9"/>
    </row>
    <row r="75" spans="2:24">
      <c r="B75" s="10">
        <v>68</v>
      </c>
      <c r="C75" s="9">
        <f t="shared" si="4"/>
        <v>3.3881317890172014E-21</v>
      </c>
      <c r="D75" s="9">
        <f t="shared" si="6"/>
        <v>1</v>
      </c>
      <c r="E75" s="9">
        <f t="shared" si="5"/>
        <v>0</v>
      </c>
      <c r="T75" s="9"/>
      <c r="U75" s="9"/>
      <c r="V75" s="9"/>
      <c r="W75" s="17"/>
      <c r="X75" s="9"/>
    </row>
    <row r="76" spans="2:24">
      <c r="B76" s="10">
        <v>69</v>
      </c>
      <c r="C76" s="9">
        <f t="shared" si="4"/>
        <v>1.6940658945086007E-21</v>
      </c>
      <c r="D76" s="9">
        <f t="shared" si="6"/>
        <v>1</v>
      </c>
      <c r="E76" s="9">
        <f t="shared" si="5"/>
        <v>0</v>
      </c>
      <c r="T76" s="9"/>
      <c r="U76" s="9"/>
      <c r="V76" s="9"/>
      <c r="W76" s="17"/>
      <c r="X76" s="9"/>
    </row>
    <row r="77" spans="2:24">
      <c r="B77" s="10">
        <v>70</v>
      </c>
      <c r="C77" s="9">
        <f t="shared" si="4"/>
        <v>8.4703294725430034E-22</v>
      </c>
      <c r="D77" s="9">
        <f t="shared" si="6"/>
        <v>1</v>
      </c>
      <c r="E77" s="9">
        <f t="shared" si="5"/>
        <v>0</v>
      </c>
      <c r="T77" s="9"/>
      <c r="U77" s="9"/>
      <c r="V77" s="9"/>
      <c r="W77" s="17"/>
      <c r="X77" s="9"/>
    </row>
    <row r="78" spans="2:24">
      <c r="B78" s="10">
        <v>71</v>
      </c>
      <c r="C78" s="9">
        <f t="shared" si="4"/>
        <v>4.2351647362715017E-22</v>
      </c>
      <c r="D78" s="9">
        <f t="shared" si="6"/>
        <v>1</v>
      </c>
      <c r="E78" s="9">
        <f t="shared" si="5"/>
        <v>0</v>
      </c>
      <c r="T78" s="9"/>
      <c r="U78" s="9"/>
      <c r="V78" s="9"/>
      <c r="W78" s="17"/>
      <c r="X78" s="9"/>
    </row>
    <row r="79" spans="2:24">
      <c r="B79" s="10">
        <v>72</v>
      </c>
      <c r="C79" s="9">
        <f t="shared" si="4"/>
        <v>2.1175823681357508E-22</v>
      </c>
      <c r="D79" s="9">
        <f t="shared" si="6"/>
        <v>1</v>
      </c>
      <c r="E79" s="9">
        <f t="shared" si="5"/>
        <v>0</v>
      </c>
      <c r="T79" s="9"/>
      <c r="U79" s="9"/>
      <c r="V79" s="9"/>
      <c r="W79" s="17"/>
      <c r="X79" s="9"/>
    </row>
    <row r="80" spans="2:24">
      <c r="B80" s="10">
        <v>73</v>
      </c>
      <c r="C80" s="9">
        <f t="shared" si="4"/>
        <v>1.0587911840678754E-22</v>
      </c>
      <c r="D80" s="9">
        <f t="shared" si="6"/>
        <v>1</v>
      </c>
      <c r="E80" s="9">
        <f t="shared" si="5"/>
        <v>0</v>
      </c>
      <c r="T80" s="9"/>
      <c r="U80" s="9"/>
      <c r="V80" s="9"/>
      <c r="W80" s="17"/>
      <c r="X80" s="9"/>
    </row>
    <row r="81" spans="2:24">
      <c r="B81" s="10">
        <v>74</v>
      </c>
      <c r="C81" s="9">
        <f t="shared" si="4"/>
        <v>5.2939559203393771E-23</v>
      </c>
      <c r="D81" s="9">
        <f t="shared" si="6"/>
        <v>1</v>
      </c>
      <c r="E81" s="9">
        <f t="shared" si="5"/>
        <v>0</v>
      </c>
      <c r="T81" s="9"/>
      <c r="U81" s="9"/>
      <c r="V81" s="9"/>
      <c r="W81" s="17"/>
      <c r="X81" s="9"/>
    </row>
    <row r="82" spans="2:24">
      <c r="B82" s="10">
        <v>75</v>
      </c>
      <c r="C82" s="9">
        <f t="shared" si="4"/>
        <v>2.6469779601696886E-23</v>
      </c>
      <c r="D82" s="9">
        <f t="shared" si="6"/>
        <v>1</v>
      </c>
      <c r="E82" s="9">
        <f t="shared" si="5"/>
        <v>0</v>
      </c>
      <c r="T82" s="9"/>
      <c r="U82" s="9"/>
      <c r="V82" s="9"/>
      <c r="W82" s="17"/>
      <c r="X82" s="9"/>
    </row>
    <row r="83" spans="2:24">
      <c r="B83" s="10">
        <v>76</v>
      </c>
      <c r="C83" s="9">
        <f t="shared" si="4"/>
        <v>1.3234889800848443E-23</v>
      </c>
      <c r="D83" s="9">
        <f t="shared" si="6"/>
        <v>1</v>
      </c>
      <c r="E83" s="9">
        <f t="shared" si="5"/>
        <v>0</v>
      </c>
      <c r="T83" s="9"/>
      <c r="U83" s="9"/>
      <c r="V83" s="9"/>
      <c r="W83" s="17"/>
      <c r="X83" s="9"/>
    </row>
    <row r="84" spans="2:24">
      <c r="B84" s="10">
        <v>77</v>
      </c>
      <c r="C84" s="9">
        <f t="shared" si="4"/>
        <v>6.6174449004242214E-24</v>
      </c>
      <c r="D84" s="9">
        <f t="shared" si="6"/>
        <v>1</v>
      </c>
      <c r="E84" s="9">
        <f t="shared" si="5"/>
        <v>0</v>
      </c>
      <c r="T84" s="9"/>
      <c r="U84" s="9"/>
      <c r="V84" s="9"/>
      <c r="W84" s="17"/>
      <c r="X84" s="9"/>
    </row>
    <row r="85" spans="2:24">
      <c r="B85" s="10">
        <v>78</v>
      </c>
      <c r="C85" s="9">
        <f t="shared" si="4"/>
        <v>3.3087224502121107E-24</v>
      </c>
      <c r="D85" s="9">
        <f t="shared" si="6"/>
        <v>1</v>
      </c>
      <c r="E85" s="9">
        <f t="shared" si="5"/>
        <v>0</v>
      </c>
      <c r="T85" s="9"/>
      <c r="U85" s="9"/>
      <c r="V85" s="9"/>
      <c r="W85" s="17"/>
      <c r="X85" s="9"/>
    </row>
    <row r="86" spans="2:24">
      <c r="B86" s="10">
        <v>79</v>
      </c>
      <c r="C86" s="9">
        <f t="shared" si="4"/>
        <v>1.6543612251060553E-24</v>
      </c>
      <c r="D86" s="9">
        <f t="shared" si="6"/>
        <v>1</v>
      </c>
      <c r="E86" s="9">
        <f t="shared" si="5"/>
        <v>0</v>
      </c>
      <c r="T86" s="9"/>
      <c r="U86" s="9"/>
      <c r="V86" s="9"/>
      <c r="W86" s="17"/>
      <c r="X86" s="9"/>
    </row>
    <row r="87" spans="2:24">
      <c r="B87" s="10">
        <v>80</v>
      </c>
      <c r="C87" s="9">
        <f t="shared" si="4"/>
        <v>8.2718061255302767E-25</v>
      </c>
      <c r="D87" s="9">
        <f t="shared" si="6"/>
        <v>1</v>
      </c>
      <c r="E87" s="9">
        <f t="shared" si="5"/>
        <v>0</v>
      </c>
      <c r="T87" s="9"/>
      <c r="U87" s="9"/>
      <c r="V87" s="9"/>
      <c r="W87" s="17"/>
      <c r="X87" s="9"/>
    </row>
    <row r="88" spans="2:24">
      <c r="B88" s="10">
        <v>81</v>
      </c>
      <c r="C88" s="9">
        <f t="shared" si="4"/>
        <v>4.1359030627651384E-25</v>
      </c>
      <c r="D88" s="9">
        <f t="shared" si="6"/>
        <v>1</v>
      </c>
      <c r="E88" s="9">
        <f t="shared" si="5"/>
        <v>0</v>
      </c>
      <c r="T88" s="9"/>
      <c r="U88" s="9"/>
      <c r="V88" s="9"/>
      <c r="W88" s="17"/>
      <c r="X88" s="9"/>
    </row>
    <row r="89" spans="2:24">
      <c r="B89" s="10">
        <v>82</v>
      </c>
      <c r="C89" s="9">
        <f t="shared" si="4"/>
        <v>2.0679515313825692E-25</v>
      </c>
      <c r="D89" s="9">
        <f t="shared" si="6"/>
        <v>1</v>
      </c>
      <c r="E89" s="9">
        <f t="shared" si="5"/>
        <v>0</v>
      </c>
      <c r="T89" s="9"/>
      <c r="U89" s="9"/>
      <c r="V89" s="9"/>
      <c r="W89" s="17"/>
      <c r="X89" s="9"/>
    </row>
    <row r="90" spans="2:24">
      <c r="B90" s="10">
        <v>83</v>
      </c>
      <c r="C90" s="9">
        <f t="shared" si="4"/>
        <v>1.0339757656912846E-25</v>
      </c>
      <c r="D90" s="9">
        <f t="shared" si="6"/>
        <v>1</v>
      </c>
      <c r="E90" s="9">
        <f t="shared" si="5"/>
        <v>0</v>
      </c>
      <c r="T90" s="9"/>
      <c r="U90" s="9"/>
      <c r="V90" s="9"/>
      <c r="W90" s="17"/>
      <c r="X90" s="9"/>
    </row>
    <row r="91" spans="2:24">
      <c r="B91" s="10">
        <v>84</v>
      </c>
      <c r="C91" s="9">
        <f t="shared" si="4"/>
        <v>5.169878828456423E-26</v>
      </c>
      <c r="D91" s="9">
        <f t="shared" si="6"/>
        <v>1</v>
      </c>
      <c r="E91" s="9">
        <f t="shared" si="5"/>
        <v>0</v>
      </c>
      <c r="T91" s="9"/>
      <c r="U91" s="9"/>
      <c r="V91" s="9"/>
      <c r="W91" s="17"/>
      <c r="X91" s="9"/>
    </row>
    <row r="92" spans="2:24">
      <c r="B92" s="10">
        <v>85</v>
      </c>
      <c r="C92" s="9">
        <f t="shared" si="4"/>
        <v>2.5849394142282115E-26</v>
      </c>
      <c r="D92" s="9">
        <f t="shared" si="6"/>
        <v>1</v>
      </c>
      <c r="E92" s="9">
        <f t="shared" si="5"/>
        <v>0</v>
      </c>
      <c r="T92" s="9"/>
      <c r="U92" s="9"/>
      <c r="V92" s="9"/>
      <c r="W92" s="17"/>
      <c r="X92" s="9"/>
    </row>
    <row r="93" spans="2:24">
      <c r="B93" s="10">
        <v>86</v>
      </c>
      <c r="C93" s="9">
        <f t="shared" si="4"/>
        <v>1.2924697071141057E-26</v>
      </c>
      <c r="D93" s="9">
        <f t="shared" si="6"/>
        <v>1</v>
      </c>
      <c r="E93" s="9">
        <f t="shared" si="5"/>
        <v>0</v>
      </c>
      <c r="T93" s="9"/>
      <c r="U93" s="9"/>
      <c r="V93" s="9"/>
      <c r="W93" s="17"/>
      <c r="X93" s="9"/>
    </row>
    <row r="94" spans="2:24">
      <c r="B94" s="10">
        <v>87</v>
      </c>
      <c r="C94" s="9">
        <f t="shared" si="4"/>
        <v>6.4623485355705287E-27</v>
      </c>
      <c r="D94" s="9">
        <f t="shared" si="6"/>
        <v>1</v>
      </c>
      <c r="E94" s="9">
        <f t="shared" si="5"/>
        <v>0</v>
      </c>
      <c r="T94" s="9"/>
      <c r="U94" s="9"/>
      <c r="V94" s="9"/>
      <c r="W94" s="17"/>
      <c r="X94" s="9"/>
    </row>
    <row r="95" spans="2:24">
      <c r="B95" s="10">
        <v>88</v>
      </c>
      <c r="C95" s="9">
        <f t="shared" si="4"/>
        <v>3.2311742677852644E-27</v>
      </c>
      <c r="D95" s="9">
        <f t="shared" si="6"/>
        <v>1</v>
      </c>
      <c r="E95" s="9">
        <f t="shared" si="5"/>
        <v>0</v>
      </c>
      <c r="T95" s="9"/>
      <c r="U95" s="9"/>
      <c r="V95" s="9"/>
      <c r="W95" s="17"/>
      <c r="X95" s="9"/>
    </row>
    <row r="96" spans="2:24">
      <c r="B96" s="10">
        <v>89</v>
      </c>
      <c r="C96" s="9">
        <f t="shared" si="4"/>
        <v>1.6155871338926322E-27</v>
      </c>
      <c r="D96" s="9">
        <f t="shared" si="6"/>
        <v>1</v>
      </c>
      <c r="E96" s="9">
        <f t="shared" si="5"/>
        <v>0</v>
      </c>
      <c r="T96" s="9"/>
      <c r="U96" s="9"/>
      <c r="V96" s="9"/>
      <c r="W96" s="17"/>
      <c r="X96" s="9"/>
    </row>
    <row r="97" spans="2:24">
      <c r="B97" s="10">
        <v>90</v>
      </c>
      <c r="C97" s="9">
        <f t="shared" si="4"/>
        <v>8.0779356694631609E-28</v>
      </c>
      <c r="D97" s="9">
        <f t="shared" si="6"/>
        <v>1</v>
      </c>
      <c r="E97" s="9">
        <f t="shared" si="5"/>
        <v>0</v>
      </c>
      <c r="T97" s="9"/>
      <c r="U97" s="9"/>
      <c r="V97" s="9"/>
      <c r="W97" s="17"/>
      <c r="X97" s="9"/>
    </row>
    <row r="98" spans="2:24">
      <c r="B98" s="10">
        <v>91</v>
      </c>
      <c r="C98" s="9">
        <f t="shared" si="4"/>
        <v>4.0389678347315804E-28</v>
      </c>
      <c r="D98" s="9">
        <f t="shared" si="6"/>
        <v>1</v>
      </c>
      <c r="E98" s="9">
        <f t="shared" si="5"/>
        <v>0</v>
      </c>
      <c r="T98" s="9"/>
      <c r="U98" s="9"/>
      <c r="V98" s="9"/>
      <c r="W98" s="17"/>
      <c r="X98" s="9"/>
    </row>
    <row r="99" spans="2:24">
      <c r="B99" s="10">
        <v>92</v>
      </c>
      <c r="C99" s="9">
        <f t="shared" si="4"/>
        <v>2.0194839173657902E-28</v>
      </c>
      <c r="D99" s="9">
        <f t="shared" si="6"/>
        <v>1</v>
      </c>
      <c r="E99" s="9">
        <f t="shared" si="5"/>
        <v>0</v>
      </c>
      <c r="T99" s="9"/>
      <c r="U99" s="9"/>
      <c r="V99" s="9"/>
      <c r="W99" s="17"/>
      <c r="X99" s="9"/>
    </row>
    <row r="100" spans="2:24">
      <c r="B100" s="10">
        <v>93</v>
      </c>
      <c r="C100" s="9">
        <f t="shared" si="4"/>
        <v>1.0097419586828951E-28</v>
      </c>
      <c r="D100" s="9">
        <f t="shared" si="6"/>
        <v>1</v>
      </c>
      <c r="E100" s="9">
        <f t="shared" si="5"/>
        <v>0</v>
      </c>
      <c r="T100" s="9"/>
      <c r="U100" s="9"/>
      <c r="V100" s="9"/>
      <c r="W100" s="17"/>
      <c r="X100" s="9"/>
    </row>
    <row r="101" spans="2:24">
      <c r="B101" s="10">
        <v>94</v>
      </c>
      <c r="C101" s="9">
        <f t="shared" si="4"/>
        <v>5.0487097934144756E-29</v>
      </c>
      <c r="D101" s="9">
        <f t="shared" si="6"/>
        <v>1</v>
      </c>
      <c r="E101" s="9">
        <f t="shared" si="5"/>
        <v>0</v>
      </c>
      <c r="T101" s="9"/>
      <c r="U101" s="9"/>
      <c r="V101" s="9"/>
      <c r="W101" s="17"/>
      <c r="X101" s="9"/>
    </row>
    <row r="102" spans="2:24">
      <c r="B102" s="10">
        <v>95</v>
      </c>
      <c r="C102" s="9">
        <f t="shared" si="4"/>
        <v>2.5243548967072378E-29</v>
      </c>
      <c r="D102" s="9">
        <f t="shared" si="6"/>
        <v>1</v>
      </c>
      <c r="E102" s="9">
        <f t="shared" si="5"/>
        <v>0</v>
      </c>
      <c r="T102" s="9"/>
      <c r="U102" s="9"/>
      <c r="V102" s="9"/>
      <c r="W102" s="17"/>
      <c r="X102" s="9"/>
    </row>
    <row r="103" spans="2:24">
      <c r="B103" s="10">
        <v>96</v>
      </c>
      <c r="C103" s="9">
        <f t="shared" si="4"/>
        <v>1.2621774483536189E-29</v>
      </c>
      <c r="D103" s="9">
        <f t="shared" si="6"/>
        <v>1</v>
      </c>
      <c r="E103" s="9">
        <f t="shared" si="5"/>
        <v>0</v>
      </c>
      <c r="T103" s="9"/>
      <c r="U103" s="9"/>
      <c r="V103" s="9"/>
      <c r="W103" s="17"/>
      <c r="X103" s="9"/>
    </row>
    <row r="104" spans="2:24">
      <c r="B104" s="10">
        <v>97</v>
      </c>
      <c r="C104" s="9">
        <f t="shared" si="4"/>
        <v>6.3108872417680944E-30</v>
      </c>
      <c r="D104" s="9">
        <f t="shared" si="6"/>
        <v>1</v>
      </c>
      <c r="E104" s="9">
        <f t="shared" si="5"/>
        <v>0</v>
      </c>
      <c r="T104" s="9"/>
      <c r="U104" s="9"/>
      <c r="V104" s="9"/>
      <c r="W104" s="17"/>
      <c r="X104" s="9"/>
    </row>
    <row r="105" spans="2:24">
      <c r="B105" s="10">
        <v>98</v>
      </c>
      <c r="C105" s="9">
        <f t="shared" si="4"/>
        <v>3.1554436208840472E-30</v>
      </c>
      <c r="D105" s="9">
        <f t="shared" si="6"/>
        <v>1</v>
      </c>
      <c r="E105" s="9">
        <f t="shared" si="5"/>
        <v>0</v>
      </c>
      <c r="T105" s="9"/>
      <c r="U105" s="9"/>
      <c r="V105" s="9"/>
      <c r="W105" s="17"/>
      <c r="X105" s="9"/>
    </row>
    <row r="106" spans="2:24">
      <c r="B106" s="10">
        <v>99</v>
      </c>
      <c r="C106" s="9">
        <f t="shared" si="4"/>
        <v>1.5777218104420236E-30</v>
      </c>
      <c r="D106" s="9">
        <f t="shared" si="6"/>
        <v>1</v>
      </c>
      <c r="E106" s="9">
        <f t="shared" si="5"/>
        <v>0</v>
      </c>
      <c r="T106" s="9"/>
      <c r="U106" s="9"/>
      <c r="V106" s="9"/>
      <c r="W106" s="17"/>
      <c r="X106" s="9"/>
    </row>
    <row r="107" spans="2:24">
      <c r="B107" s="10">
        <v>100</v>
      </c>
      <c r="C107" s="9">
        <f t="shared" si="4"/>
        <v>7.8886090522101181E-31</v>
      </c>
      <c r="D107" s="9">
        <f t="shared" si="6"/>
        <v>1</v>
      </c>
      <c r="E107" s="9">
        <f t="shared" si="5"/>
        <v>0</v>
      </c>
      <c r="T107" s="9"/>
      <c r="U107" s="9"/>
      <c r="V107" s="9"/>
      <c r="W107" s="17"/>
      <c r="X107" s="9"/>
    </row>
    <row r="108" spans="2:24">
      <c r="B108" s="10"/>
      <c r="C108" s="9"/>
      <c r="D108" s="9"/>
      <c r="E108" s="9"/>
      <c r="T108" s="9"/>
      <c r="U108" s="9"/>
      <c r="V108" s="9"/>
      <c r="W108" s="17"/>
      <c r="X108" s="9"/>
    </row>
    <row r="109" spans="2:24">
      <c r="B109" s="10"/>
      <c r="C109" s="9"/>
      <c r="D109" s="9"/>
      <c r="E109" s="9"/>
      <c r="T109" s="9"/>
      <c r="U109" s="9"/>
      <c r="V109" s="9"/>
      <c r="W109" s="17"/>
      <c r="X109" s="9"/>
    </row>
    <row r="110" spans="2:24">
      <c r="B110" s="10"/>
      <c r="C110" s="9"/>
      <c r="D110" s="9"/>
      <c r="E110" s="9"/>
      <c r="T110" s="9"/>
      <c r="U110" s="9"/>
      <c r="V110" s="9"/>
      <c r="W110" s="17"/>
      <c r="X110" s="9"/>
    </row>
    <row r="111" spans="2:24">
      <c r="B111" s="10"/>
      <c r="C111" s="9"/>
      <c r="D111" s="9"/>
      <c r="E111" s="9"/>
      <c r="T111" s="9"/>
      <c r="U111" s="9"/>
      <c r="V111" s="9"/>
      <c r="W111" s="17"/>
      <c r="X111" s="9"/>
    </row>
    <row r="112" spans="2:24">
      <c r="B112" s="10"/>
      <c r="C112" s="9"/>
      <c r="D112" s="9"/>
      <c r="E112" s="9"/>
      <c r="T112" s="9"/>
      <c r="U112" s="9"/>
      <c r="V112" s="9"/>
      <c r="W112" s="17"/>
      <c r="X112" s="9"/>
    </row>
    <row r="113" spans="2:24">
      <c r="B113" s="10"/>
      <c r="C113" s="9"/>
      <c r="D113" s="9"/>
      <c r="E113" s="9"/>
      <c r="T113" s="9"/>
      <c r="U113" s="9"/>
      <c r="V113" s="9"/>
      <c r="W113" s="17"/>
      <c r="X113" s="9"/>
    </row>
    <row r="114" spans="2:24">
      <c r="B114" s="10"/>
      <c r="C114" s="9"/>
      <c r="D114" s="9"/>
      <c r="E114" s="9"/>
      <c r="T114" s="9"/>
      <c r="U114" s="9"/>
      <c r="V114" s="9"/>
      <c r="W114" s="17"/>
      <c r="X114" s="9"/>
    </row>
    <row r="115" spans="2:24">
      <c r="B115" s="10"/>
      <c r="C115" s="9"/>
      <c r="D115" s="9"/>
      <c r="E115" s="9"/>
      <c r="T115" s="9"/>
      <c r="U115" s="9"/>
      <c r="V115" s="9"/>
      <c r="W115" s="17"/>
      <c r="X115" s="9"/>
    </row>
    <row r="116" spans="2:24">
      <c r="B116" s="10"/>
      <c r="C116" s="9"/>
      <c r="D116" s="9"/>
      <c r="E116" s="9"/>
      <c r="T116" s="9"/>
      <c r="U116" s="9"/>
      <c r="V116" s="9"/>
      <c r="W116" s="17"/>
      <c r="X116" s="9"/>
    </row>
    <row r="117" spans="2:24">
      <c r="B117" s="10"/>
      <c r="C117" s="9"/>
      <c r="D117" s="9"/>
      <c r="E117" s="9"/>
      <c r="T117" s="9"/>
      <c r="U117" s="9"/>
      <c r="V117" s="9"/>
      <c r="W117" s="17"/>
      <c r="X117" s="9"/>
    </row>
    <row r="118" spans="2:24">
      <c r="B118" s="10"/>
      <c r="C118" s="9"/>
      <c r="D118" s="9"/>
      <c r="E118" s="9"/>
      <c r="T118" s="9"/>
      <c r="U118" s="9"/>
      <c r="V118" s="9"/>
      <c r="W118" s="17"/>
      <c r="X118" s="9"/>
    </row>
    <row r="119" spans="2:24">
      <c r="B119" s="10"/>
      <c r="C119" s="9"/>
      <c r="D119" s="9"/>
      <c r="E119" s="9"/>
      <c r="T119" s="9"/>
      <c r="U119" s="9"/>
      <c r="V119" s="9"/>
      <c r="W119" s="17"/>
      <c r="X119" s="9"/>
    </row>
    <row r="120" spans="2:24">
      <c r="B120" s="10"/>
      <c r="C120" s="9"/>
      <c r="D120" s="9"/>
      <c r="E120" s="9"/>
      <c r="T120" s="9"/>
      <c r="U120" s="9"/>
      <c r="V120" s="9"/>
      <c r="W120" s="17"/>
      <c r="X120" s="9"/>
    </row>
    <row r="121" spans="2:24">
      <c r="B121" s="10"/>
      <c r="C121" s="9"/>
      <c r="D121" s="9"/>
      <c r="E121" s="9"/>
      <c r="T121" s="9"/>
      <c r="U121" s="9"/>
      <c r="V121" s="9"/>
      <c r="W121" s="17"/>
      <c r="X121" s="9"/>
    </row>
    <row r="122" spans="2:24">
      <c r="B122" s="10"/>
      <c r="C122" s="9"/>
      <c r="D122" s="9"/>
      <c r="E122" s="9"/>
      <c r="T122" s="9"/>
      <c r="U122" s="9"/>
      <c r="V122" s="9"/>
      <c r="W122" s="17"/>
      <c r="X122" s="9"/>
    </row>
    <row r="123" spans="2:24">
      <c r="B123" s="10"/>
      <c r="C123" s="9"/>
      <c r="D123" s="9"/>
      <c r="E123" s="9"/>
      <c r="T123" s="9"/>
      <c r="U123" s="9"/>
      <c r="V123" s="9"/>
      <c r="W123" s="17"/>
      <c r="X123" s="9"/>
    </row>
    <row r="124" spans="2:24">
      <c r="B124" s="10"/>
      <c r="C124" s="9"/>
      <c r="D124" s="9"/>
      <c r="E124" s="9"/>
      <c r="T124" s="9"/>
      <c r="U124" s="9"/>
      <c r="V124" s="9"/>
      <c r="W124" s="17"/>
      <c r="X124" s="9"/>
    </row>
    <row r="125" spans="2:24">
      <c r="B125" s="10"/>
      <c r="C125" s="9"/>
      <c r="D125" s="9"/>
      <c r="E125" s="9"/>
      <c r="T125" s="9"/>
      <c r="U125" s="9"/>
      <c r="V125" s="9"/>
      <c r="W125" s="17"/>
      <c r="X125" s="9"/>
    </row>
    <row r="126" spans="2:24">
      <c r="B126" s="10"/>
      <c r="C126" s="9"/>
      <c r="D126" s="9"/>
      <c r="E126" s="9"/>
      <c r="T126" s="9"/>
      <c r="U126" s="9"/>
      <c r="V126" s="9"/>
      <c r="W126" s="17"/>
      <c r="X126" s="9"/>
    </row>
    <row r="127" spans="2:24">
      <c r="B127" s="10"/>
      <c r="C127" s="9"/>
      <c r="D127" s="9"/>
      <c r="E127" s="9"/>
      <c r="T127" s="9"/>
      <c r="U127" s="9"/>
      <c r="V127" s="9"/>
      <c r="W127" s="17"/>
      <c r="X127" s="9"/>
    </row>
    <row r="128" spans="2:24">
      <c r="B128" s="10"/>
      <c r="C128" s="9"/>
      <c r="D128" s="9"/>
      <c r="E128" s="9"/>
      <c r="T128" s="9"/>
      <c r="U128" s="9"/>
      <c r="V128" s="9"/>
      <c r="W128" s="17"/>
      <c r="X128" s="9"/>
    </row>
    <row r="129" spans="2:24">
      <c r="B129" s="10"/>
      <c r="C129" s="9"/>
      <c r="D129" s="9"/>
      <c r="E129" s="9"/>
      <c r="T129" s="9"/>
      <c r="U129" s="9"/>
      <c r="V129" s="9"/>
      <c r="W129" s="17"/>
      <c r="X129" s="9"/>
    </row>
    <row r="130" spans="2:24">
      <c r="B130" s="10"/>
      <c r="C130" s="9"/>
      <c r="D130" s="9"/>
      <c r="E130" s="9"/>
      <c r="T130" s="9"/>
      <c r="U130" s="9"/>
      <c r="V130" s="9"/>
      <c r="W130" s="17"/>
      <c r="X130" s="9"/>
    </row>
    <row r="131" spans="2:24">
      <c r="B131" s="10"/>
      <c r="C131" s="9"/>
      <c r="D131" s="9"/>
      <c r="E131" s="9"/>
      <c r="T131" s="9"/>
      <c r="U131" s="9"/>
      <c r="V131" s="9"/>
      <c r="W131" s="17"/>
      <c r="X131" s="9"/>
    </row>
    <row r="132" spans="2:24">
      <c r="B132" s="10"/>
      <c r="C132" s="9"/>
      <c r="D132" s="9"/>
      <c r="E132" s="9"/>
      <c r="T132" s="9"/>
      <c r="U132" s="9"/>
      <c r="V132" s="9"/>
      <c r="W132" s="17"/>
      <c r="X132" s="9"/>
    </row>
    <row r="133" spans="2:24">
      <c r="B133" s="10"/>
      <c r="C133" s="9"/>
      <c r="D133" s="9"/>
      <c r="E133" s="9"/>
      <c r="T133" s="9"/>
      <c r="U133" s="9"/>
      <c r="V133" s="9"/>
      <c r="W133" s="17"/>
      <c r="X133" s="9"/>
    </row>
    <row r="134" spans="2:24">
      <c r="B134" s="10"/>
      <c r="C134" s="9"/>
      <c r="D134" s="9"/>
      <c r="E134" s="9"/>
      <c r="T134" s="9"/>
      <c r="U134" s="9"/>
      <c r="V134" s="9"/>
      <c r="W134" s="17"/>
      <c r="X134" s="9"/>
    </row>
    <row r="135" spans="2:24">
      <c r="B135" s="10"/>
      <c r="C135" s="9"/>
      <c r="D135" s="9"/>
      <c r="E135" s="9"/>
      <c r="T135" s="9"/>
      <c r="U135" s="9"/>
      <c r="V135" s="9"/>
      <c r="W135" s="17"/>
      <c r="X135" s="9"/>
    </row>
    <row r="136" spans="2:24">
      <c r="B136" s="10"/>
      <c r="C136" s="9"/>
      <c r="D136" s="9"/>
      <c r="E136" s="9"/>
      <c r="T136" s="9"/>
      <c r="U136" s="9"/>
      <c r="V136" s="9"/>
      <c r="W136" s="17"/>
      <c r="X136" s="9"/>
    </row>
    <row r="137" spans="2:24">
      <c r="B137" s="10"/>
      <c r="C137" s="9"/>
      <c r="D137" s="9"/>
      <c r="E137" s="9"/>
      <c r="T137" s="9"/>
      <c r="U137" s="9"/>
      <c r="V137" s="9"/>
      <c r="W137" s="17"/>
      <c r="X137" s="9"/>
    </row>
    <row r="138" spans="2:24">
      <c r="B138" s="10"/>
      <c r="C138" s="9"/>
      <c r="D138" s="9"/>
      <c r="E138" s="9"/>
      <c r="T138" s="9"/>
      <c r="U138" s="9"/>
      <c r="V138" s="9"/>
      <c r="W138" s="17"/>
      <c r="X138" s="9"/>
    </row>
    <row r="139" spans="2:24">
      <c r="B139" s="10"/>
      <c r="C139" s="9"/>
      <c r="D139" s="9"/>
      <c r="E139" s="9"/>
      <c r="T139" s="9"/>
      <c r="U139" s="9"/>
      <c r="V139" s="9"/>
      <c r="W139" s="17"/>
      <c r="X139" s="9"/>
    </row>
    <row r="140" spans="2:24">
      <c r="B140" s="10"/>
      <c r="C140" s="9"/>
      <c r="D140" s="9"/>
      <c r="E140" s="9"/>
      <c r="T140" s="9"/>
      <c r="U140" s="9"/>
      <c r="V140" s="9"/>
      <c r="W140" s="17"/>
      <c r="X140" s="9"/>
    </row>
    <row r="141" spans="2:24">
      <c r="B141" s="10"/>
      <c r="C141" s="9"/>
      <c r="D141" s="9"/>
      <c r="E141" s="9"/>
      <c r="T141" s="9"/>
      <c r="U141" s="9"/>
      <c r="V141" s="9"/>
      <c r="W141" s="17"/>
      <c r="X141" s="9"/>
    </row>
    <row r="142" spans="2:24">
      <c r="B142" s="10"/>
      <c r="C142" s="9"/>
      <c r="D142" s="9"/>
      <c r="E142" s="9"/>
      <c r="T142" s="9"/>
      <c r="U142" s="9"/>
      <c r="V142" s="9"/>
      <c r="W142" s="17"/>
      <c r="X142" s="9"/>
    </row>
    <row r="143" spans="2:24">
      <c r="B143" s="10"/>
      <c r="C143" s="9"/>
      <c r="D143" s="9"/>
      <c r="E143" s="9"/>
      <c r="T143" s="9"/>
      <c r="U143" s="9"/>
      <c r="V143" s="9"/>
      <c r="W143" s="17"/>
      <c r="X143" s="9"/>
    </row>
    <row r="144" spans="2:24">
      <c r="B144" s="10"/>
      <c r="C144" s="9"/>
      <c r="D144" s="9"/>
      <c r="E144" s="9"/>
      <c r="T144" s="9"/>
      <c r="U144" s="9"/>
      <c r="V144" s="9"/>
      <c r="W144" s="17"/>
      <c r="X144" s="9"/>
    </row>
    <row r="145" spans="2:24">
      <c r="B145" s="10"/>
      <c r="C145" s="9"/>
      <c r="D145" s="9"/>
      <c r="E145" s="9"/>
      <c r="T145" s="9"/>
      <c r="U145" s="9"/>
      <c r="V145" s="9"/>
      <c r="W145" s="17"/>
      <c r="X145" s="9"/>
    </row>
    <row r="146" spans="2:24">
      <c r="B146" s="10"/>
      <c r="C146" s="9"/>
      <c r="D146" s="9"/>
      <c r="E146" s="9"/>
      <c r="T146" s="9"/>
      <c r="U146" s="9"/>
      <c r="V146" s="9"/>
      <c r="W146" s="17"/>
      <c r="X146" s="9"/>
    </row>
    <row r="147" spans="2:24">
      <c r="B147" s="10"/>
      <c r="C147" s="9"/>
      <c r="D147" s="9"/>
      <c r="E147" s="9"/>
      <c r="T147" s="9"/>
      <c r="U147" s="9"/>
      <c r="V147" s="9"/>
      <c r="W147" s="17"/>
      <c r="X147" s="9"/>
    </row>
    <row r="148" spans="2:24">
      <c r="B148" s="10"/>
      <c r="C148" s="9"/>
      <c r="D148" s="9"/>
      <c r="E148" s="9"/>
      <c r="T148" s="9"/>
      <c r="U148" s="9"/>
      <c r="V148" s="9"/>
      <c r="W148" s="17"/>
      <c r="X148" s="9"/>
    </row>
    <row r="149" spans="2:24">
      <c r="B149" s="10"/>
      <c r="C149" s="9"/>
      <c r="D149" s="9"/>
      <c r="E149" s="9"/>
      <c r="T149" s="9"/>
      <c r="U149" s="9"/>
      <c r="V149" s="9"/>
      <c r="W149" s="17"/>
      <c r="X149" s="9"/>
    </row>
    <row r="150" spans="2:24">
      <c r="B150" s="10"/>
      <c r="C150" s="9"/>
      <c r="D150" s="9"/>
      <c r="E150" s="9"/>
      <c r="T150" s="9"/>
      <c r="U150" s="9"/>
      <c r="V150" s="9"/>
      <c r="W150" s="17"/>
      <c r="X150" s="9"/>
    </row>
    <row r="151" spans="2:24">
      <c r="B151" s="10"/>
      <c r="C151" s="9"/>
      <c r="D151" s="9"/>
      <c r="E151" s="9"/>
      <c r="T151" s="9"/>
      <c r="U151" s="9"/>
      <c r="V151" s="9"/>
      <c r="W151" s="17"/>
      <c r="X151" s="9"/>
    </row>
    <row r="152" spans="2:24">
      <c r="B152" s="10"/>
      <c r="C152" s="9"/>
      <c r="D152" s="9"/>
      <c r="E152" s="9"/>
      <c r="T152" s="9"/>
      <c r="U152" s="9"/>
      <c r="V152" s="9"/>
      <c r="W152" s="17"/>
      <c r="X152" s="9"/>
    </row>
    <row r="153" spans="2:24">
      <c r="B153" s="10"/>
      <c r="C153" s="9"/>
      <c r="D153" s="9"/>
      <c r="E153" s="9"/>
      <c r="T153" s="9"/>
      <c r="U153" s="9"/>
      <c r="V153" s="9"/>
      <c r="W153" s="17"/>
      <c r="X153" s="9"/>
    </row>
    <row r="154" spans="2:24">
      <c r="B154" s="10"/>
      <c r="C154" s="9"/>
      <c r="D154" s="9"/>
      <c r="E154" s="9"/>
      <c r="T154" s="9"/>
      <c r="U154" s="9"/>
      <c r="V154" s="9"/>
      <c r="W154" s="17"/>
      <c r="X154" s="9"/>
    </row>
    <row r="155" spans="2:24">
      <c r="B155" s="10"/>
      <c r="C155" s="9"/>
      <c r="D155" s="9"/>
      <c r="E155" s="9"/>
      <c r="T155" s="9"/>
      <c r="U155" s="9"/>
      <c r="V155" s="9"/>
      <c r="W155" s="17"/>
      <c r="X155" s="9"/>
    </row>
    <row r="156" spans="2:24">
      <c r="B156" s="10"/>
      <c r="C156" s="9"/>
      <c r="D156" s="9"/>
      <c r="E156" s="9"/>
      <c r="T156" s="9"/>
      <c r="U156" s="9"/>
      <c r="V156" s="9"/>
      <c r="W156" s="17"/>
      <c r="X156" s="9"/>
    </row>
    <row r="157" spans="2:24">
      <c r="B157" s="10"/>
      <c r="C157" s="9"/>
      <c r="D157" s="9"/>
      <c r="E157" s="9"/>
      <c r="T157" s="9"/>
      <c r="U157" s="9"/>
      <c r="V157" s="9"/>
      <c r="W157" s="17"/>
      <c r="X157" s="9"/>
    </row>
    <row r="158" spans="2:24">
      <c r="B158" s="10"/>
      <c r="C158" s="9"/>
      <c r="D158" s="9"/>
      <c r="E158" s="9"/>
      <c r="T158" s="9"/>
      <c r="U158" s="9"/>
      <c r="V158" s="9"/>
      <c r="W158" s="17"/>
      <c r="X158" s="9"/>
    </row>
    <row r="159" spans="2:24">
      <c r="B159" s="10"/>
      <c r="C159" s="9"/>
      <c r="D159" s="9"/>
      <c r="E159" s="9"/>
      <c r="T159" s="9"/>
      <c r="U159" s="9"/>
      <c r="V159" s="9"/>
      <c r="W159" s="17"/>
      <c r="X159" s="9"/>
    </row>
    <row r="160" spans="2:24">
      <c r="B160" s="10"/>
      <c r="C160" s="9"/>
      <c r="D160" s="9"/>
      <c r="E160" s="9"/>
      <c r="T160" s="9"/>
      <c r="U160" s="9"/>
      <c r="V160" s="9"/>
      <c r="W160" s="17"/>
      <c r="X160" s="9"/>
    </row>
    <row r="161" spans="2:24">
      <c r="B161" s="10"/>
      <c r="C161" s="9"/>
      <c r="D161" s="9"/>
      <c r="E161" s="9"/>
      <c r="T161" s="9"/>
      <c r="U161" s="9"/>
      <c r="V161" s="9"/>
      <c r="W161" s="17"/>
      <c r="X161" s="9"/>
    </row>
    <row r="162" spans="2:24">
      <c r="B162" s="10"/>
      <c r="C162" s="9"/>
      <c r="D162" s="9"/>
      <c r="E162" s="9"/>
      <c r="T162" s="9"/>
      <c r="U162" s="9"/>
      <c r="V162" s="9"/>
      <c r="W162" s="17"/>
      <c r="X162" s="9"/>
    </row>
    <row r="163" spans="2:24">
      <c r="B163" s="10"/>
      <c r="C163" s="9"/>
      <c r="D163" s="9"/>
      <c r="E163" s="9"/>
      <c r="T163" s="9"/>
      <c r="U163" s="9"/>
      <c r="V163" s="9"/>
      <c r="W163" s="17"/>
      <c r="X163" s="9"/>
    </row>
    <row r="164" spans="2:24">
      <c r="B164" s="10"/>
      <c r="C164" s="9"/>
      <c r="D164" s="9"/>
      <c r="E164" s="9"/>
      <c r="T164" s="9"/>
      <c r="U164" s="9"/>
      <c r="V164" s="9"/>
      <c r="W164" s="17"/>
      <c r="X164" s="9"/>
    </row>
    <row r="165" spans="2:24">
      <c r="B165" s="10"/>
      <c r="C165" s="9"/>
      <c r="D165" s="9"/>
      <c r="E165" s="9"/>
      <c r="T165" s="9"/>
      <c r="U165" s="9"/>
      <c r="V165" s="9"/>
      <c r="W165" s="17"/>
      <c r="X165" s="9"/>
    </row>
    <row r="166" spans="2:24">
      <c r="B166" s="10"/>
      <c r="C166" s="9"/>
      <c r="D166" s="9"/>
      <c r="E166" s="9"/>
      <c r="T166" s="9"/>
      <c r="U166" s="9"/>
      <c r="V166" s="9"/>
      <c r="W166" s="17"/>
      <c r="X166" s="9"/>
    </row>
    <row r="167" spans="2:24">
      <c r="B167" s="10"/>
      <c r="C167" s="9"/>
      <c r="D167" s="9"/>
      <c r="E167" s="9"/>
      <c r="T167" s="9"/>
      <c r="U167" s="9"/>
      <c r="V167" s="9"/>
      <c r="W167" s="17"/>
      <c r="X167" s="9"/>
    </row>
    <row r="168" spans="2:24">
      <c r="B168" s="10"/>
      <c r="C168" s="9"/>
      <c r="D168" s="9"/>
      <c r="E168" s="9"/>
      <c r="T168" s="9"/>
      <c r="U168" s="9"/>
      <c r="V168" s="9"/>
      <c r="W168" s="17"/>
      <c r="X168" s="9"/>
    </row>
    <row r="169" spans="2:24">
      <c r="B169" s="10"/>
      <c r="C169" s="9"/>
      <c r="D169" s="9"/>
      <c r="E169" s="9"/>
      <c r="T169" s="9"/>
      <c r="U169" s="9"/>
      <c r="V169" s="9"/>
      <c r="W169" s="17"/>
      <c r="X169" s="9"/>
    </row>
    <row r="170" spans="2:24">
      <c r="B170" s="10"/>
      <c r="C170" s="9"/>
      <c r="D170" s="9"/>
      <c r="E170" s="9"/>
      <c r="T170" s="9"/>
      <c r="U170" s="9"/>
      <c r="V170" s="9"/>
      <c r="W170" s="17"/>
      <c r="X170" s="9"/>
    </row>
    <row r="171" spans="2:24">
      <c r="B171" s="10"/>
      <c r="C171" s="9"/>
      <c r="D171" s="9"/>
      <c r="E171" s="9"/>
      <c r="T171" s="9"/>
      <c r="U171" s="9"/>
      <c r="V171" s="9"/>
      <c r="W171" s="17"/>
      <c r="X171" s="9"/>
    </row>
    <row r="172" spans="2:24">
      <c r="B172" s="10"/>
      <c r="C172" s="9"/>
      <c r="D172" s="9"/>
      <c r="E172" s="9"/>
      <c r="T172" s="9"/>
      <c r="U172" s="9"/>
      <c r="V172" s="9"/>
      <c r="W172" s="17"/>
      <c r="X172" s="9"/>
    </row>
    <row r="173" spans="2:24">
      <c r="B173" s="10"/>
      <c r="C173" s="9"/>
      <c r="D173" s="9"/>
      <c r="E173" s="9"/>
      <c r="T173" s="9"/>
      <c r="U173" s="9"/>
      <c r="V173" s="9"/>
      <c r="W173" s="17"/>
      <c r="X173" s="9"/>
    </row>
    <row r="174" spans="2:24">
      <c r="B174" s="10"/>
      <c r="C174" s="9"/>
      <c r="D174" s="9"/>
      <c r="E174" s="9"/>
      <c r="T174" s="9"/>
      <c r="U174" s="9"/>
      <c r="V174" s="9"/>
      <c r="W174" s="17"/>
      <c r="X174" s="9"/>
    </row>
    <row r="175" spans="2:24">
      <c r="B175" s="10"/>
      <c r="C175" s="9"/>
      <c r="D175" s="9"/>
      <c r="E175" s="9"/>
      <c r="T175" s="9"/>
      <c r="U175" s="9"/>
      <c r="V175" s="9"/>
      <c r="W175" s="17"/>
      <c r="X175" s="9"/>
    </row>
    <row r="176" spans="2:24">
      <c r="B176" s="10"/>
      <c r="C176" s="9"/>
      <c r="D176" s="9"/>
      <c r="E176" s="9"/>
      <c r="T176" s="9"/>
      <c r="U176" s="9"/>
      <c r="V176" s="9"/>
      <c r="W176" s="17"/>
      <c r="X176" s="9"/>
    </row>
    <row r="177" spans="2:24">
      <c r="B177" s="10"/>
      <c r="C177" s="9"/>
      <c r="D177" s="9"/>
      <c r="E177" s="9"/>
      <c r="T177" s="9"/>
      <c r="U177" s="9"/>
      <c r="V177" s="9"/>
      <c r="W177" s="17"/>
      <c r="X177" s="9"/>
    </row>
    <row r="178" spans="2:24">
      <c r="B178" s="10"/>
      <c r="C178" s="9"/>
      <c r="D178" s="9"/>
      <c r="E178" s="9"/>
      <c r="T178" s="9"/>
      <c r="U178" s="9"/>
      <c r="V178" s="9"/>
      <c r="W178" s="17"/>
      <c r="X178" s="9"/>
    </row>
    <row r="179" spans="2:24">
      <c r="B179" s="10"/>
      <c r="C179" s="9"/>
      <c r="D179" s="9"/>
      <c r="E179" s="9"/>
      <c r="T179" s="9"/>
      <c r="U179" s="9"/>
      <c r="V179" s="9"/>
      <c r="W179" s="17"/>
      <c r="X179" s="9"/>
    </row>
    <row r="180" spans="2:24">
      <c r="B180" s="10"/>
      <c r="C180" s="9"/>
      <c r="D180" s="9"/>
      <c r="E180" s="9"/>
      <c r="T180" s="9"/>
      <c r="U180" s="9"/>
      <c r="V180" s="9"/>
      <c r="W180" s="17"/>
      <c r="X180" s="9"/>
    </row>
    <row r="181" spans="2:24">
      <c r="B181" s="10"/>
      <c r="C181" s="9"/>
      <c r="D181" s="9"/>
      <c r="E181" s="9"/>
      <c r="T181" s="9"/>
      <c r="U181" s="9"/>
      <c r="V181" s="9"/>
      <c r="W181" s="17"/>
      <c r="X181" s="9"/>
    </row>
    <row r="182" spans="2:24">
      <c r="B182" s="10"/>
      <c r="C182" s="9"/>
      <c r="D182" s="9"/>
      <c r="E182" s="9"/>
      <c r="T182" s="9"/>
      <c r="U182" s="9"/>
      <c r="V182" s="9"/>
      <c r="W182" s="17"/>
      <c r="X182" s="9"/>
    </row>
    <row r="183" spans="2:24">
      <c r="B183" s="10"/>
      <c r="C183" s="9"/>
      <c r="D183" s="9"/>
      <c r="E183" s="9"/>
      <c r="T183" s="9"/>
      <c r="U183" s="9"/>
      <c r="V183" s="9"/>
      <c r="W183" s="17"/>
      <c r="X183" s="9"/>
    </row>
    <row r="184" spans="2:24">
      <c r="B184" s="10"/>
      <c r="C184" s="9"/>
      <c r="D184" s="9"/>
      <c r="E184" s="9"/>
      <c r="T184" s="9"/>
      <c r="U184" s="9"/>
      <c r="V184" s="9"/>
      <c r="W184" s="17"/>
      <c r="X184" s="9"/>
    </row>
    <row r="185" spans="2:24">
      <c r="B185" s="10"/>
      <c r="C185" s="9"/>
      <c r="D185" s="9"/>
      <c r="E185" s="9"/>
      <c r="T185" s="9"/>
      <c r="U185" s="9"/>
      <c r="V185" s="9"/>
      <c r="W185" s="17"/>
      <c r="X185" s="9"/>
    </row>
    <row r="186" spans="2:24">
      <c r="B186" s="10"/>
      <c r="C186" s="9"/>
      <c r="D186" s="9"/>
      <c r="E186" s="9"/>
      <c r="T186" s="9"/>
      <c r="U186" s="9"/>
      <c r="V186" s="9"/>
      <c r="W186" s="17"/>
      <c r="X186" s="9"/>
    </row>
    <row r="187" spans="2:24">
      <c r="B187" s="10"/>
      <c r="C187" s="9"/>
      <c r="D187" s="9"/>
      <c r="E187" s="9"/>
      <c r="T187" s="9"/>
      <c r="U187" s="9"/>
      <c r="V187" s="9"/>
      <c r="W187" s="17"/>
      <c r="X187" s="9"/>
    </row>
    <row r="188" spans="2:24">
      <c r="B188" s="10"/>
      <c r="C188" s="9"/>
      <c r="D188" s="9"/>
      <c r="E188" s="9"/>
      <c r="T188" s="9"/>
      <c r="U188" s="9"/>
      <c r="V188" s="9"/>
      <c r="W188" s="17"/>
      <c r="X188" s="9"/>
    </row>
    <row r="189" spans="2:24">
      <c r="B189" s="10"/>
      <c r="C189" s="9"/>
      <c r="D189" s="9"/>
      <c r="E189" s="9"/>
      <c r="T189" s="9"/>
      <c r="U189" s="9"/>
      <c r="V189" s="9"/>
      <c r="W189" s="17"/>
      <c r="X189" s="9"/>
    </row>
    <row r="190" spans="2:24">
      <c r="B190" s="10"/>
      <c r="C190" s="9"/>
      <c r="D190" s="9"/>
      <c r="E190" s="9"/>
      <c r="T190" s="9"/>
      <c r="U190" s="9"/>
      <c r="V190" s="9"/>
      <c r="W190" s="17"/>
      <c r="X190" s="9"/>
    </row>
    <row r="191" spans="2:24">
      <c r="B191" s="10"/>
      <c r="C191" s="9"/>
      <c r="D191" s="9"/>
      <c r="E191" s="9"/>
      <c r="T191" s="9"/>
      <c r="U191" s="9"/>
      <c r="V191" s="9"/>
      <c r="W191" s="17"/>
      <c r="X191" s="9"/>
    </row>
    <row r="192" spans="2:24">
      <c r="B192" s="10"/>
      <c r="C192" s="9"/>
      <c r="D192" s="9"/>
      <c r="E192" s="9"/>
      <c r="T192" s="9"/>
      <c r="U192" s="9"/>
      <c r="V192" s="9"/>
      <c r="W192" s="17"/>
      <c r="X192" s="9"/>
    </row>
    <row r="193" spans="2:24">
      <c r="B193" s="10"/>
      <c r="C193" s="9"/>
      <c r="D193" s="9"/>
      <c r="E193" s="9"/>
      <c r="T193" s="9"/>
      <c r="U193" s="9"/>
      <c r="V193" s="9"/>
      <c r="W193" s="17"/>
      <c r="X193" s="9"/>
    </row>
    <row r="194" spans="2:24">
      <c r="B194" s="10"/>
      <c r="C194" s="9"/>
      <c r="D194" s="9"/>
      <c r="E194" s="9"/>
      <c r="T194" s="9"/>
      <c r="U194" s="9"/>
      <c r="V194" s="9"/>
      <c r="W194" s="17"/>
      <c r="X194" s="9"/>
    </row>
    <row r="195" spans="2:24">
      <c r="B195" s="10"/>
      <c r="C195" s="9"/>
      <c r="D195" s="9"/>
      <c r="E195" s="9"/>
      <c r="T195" s="9"/>
      <c r="U195" s="9"/>
      <c r="V195" s="9"/>
      <c r="W195" s="17"/>
      <c r="X195" s="9"/>
    </row>
    <row r="196" spans="2:24">
      <c r="B196" s="10"/>
      <c r="C196" s="9"/>
      <c r="D196" s="9"/>
      <c r="E196" s="9"/>
      <c r="T196" s="9"/>
      <c r="U196" s="9"/>
      <c r="V196" s="9"/>
      <c r="W196" s="17"/>
      <c r="X196" s="9"/>
    </row>
    <row r="197" spans="2:24">
      <c r="B197" s="10"/>
      <c r="C197" s="9"/>
      <c r="D197" s="9"/>
      <c r="E197" s="9"/>
      <c r="T197" s="9"/>
      <c r="U197" s="9"/>
      <c r="V197" s="9"/>
      <c r="W197" s="17"/>
      <c r="X197" s="9"/>
    </row>
    <row r="198" spans="2:24">
      <c r="B198" s="10"/>
      <c r="C198" s="9"/>
      <c r="D198" s="9"/>
      <c r="E198" s="9"/>
      <c r="T198" s="9"/>
      <c r="U198" s="9"/>
      <c r="V198" s="9"/>
      <c r="W198" s="17"/>
      <c r="X198" s="9"/>
    </row>
    <row r="199" spans="2:24">
      <c r="B199" s="10"/>
      <c r="C199" s="9"/>
      <c r="D199" s="9"/>
      <c r="E199" s="9"/>
      <c r="T199" s="9"/>
      <c r="U199" s="9"/>
      <c r="V199" s="9"/>
      <c r="W199" s="17"/>
      <c r="X199" s="9"/>
    </row>
    <row r="200" spans="2:24">
      <c r="B200" s="10"/>
      <c r="C200" s="9"/>
      <c r="D200" s="9"/>
      <c r="E200" s="9"/>
      <c r="T200" s="9"/>
      <c r="U200" s="9"/>
      <c r="V200" s="9"/>
      <c r="W200" s="17"/>
      <c r="X200" s="9"/>
    </row>
    <row r="201" spans="2:24">
      <c r="B201" s="10"/>
      <c r="C201" s="9"/>
      <c r="D201" s="9"/>
      <c r="E201" s="9"/>
      <c r="T201" s="9"/>
      <c r="U201" s="9"/>
      <c r="V201" s="9"/>
      <c r="W201" s="17"/>
      <c r="X201" s="9"/>
    </row>
    <row r="202" spans="2:24">
      <c r="B202" s="10"/>
      <c r="C202" s="9"/>
      <c r="D202" s="9"/>
      <c r="E202" s="9"/>
      <c r="T202" s="9"/>
      <c r="U202" s="9"/>
      <c r="V202" s="9"/>
      <c r="W202" s="17"/>
      <c r="X202" s="9"/>
    </row>
    <row r="203" spans="2:24">
      <c r="B203" s="10"/>
      <c r="C203" s="9"/>
      <c r="D203" s="9"/>
      <c r="E203" s="9"/>
      <c r="T203" s="9"/>
      <c r="U203" s="9"/>
      <c r="V203" s="9"/>
      <c r="W203" s="17"/>
      <c r="X203" s="9"/>
    </row>
    <row r="204" spans="2:24">
      <c r="B204" s="10"/>
      <c r="C204" s="9"/>
      <c r="D204" s="9"/>
      <c r="E204" s="9"/>
      <c r="T204" s="9"/>
      <c r="U204" s="9"/>
      <c r="V204" s="9"/>
      <c r="W204" s="17"/>
      <c r="X204" s="9"/>
    </row>
    <row r="205" spans="2:24">
      <c r="B205" s="10"/>
      <c r="C205" s="9"/>
      <c r="D205" s="9"/>
      <c r="E205" s="9"/>
      <c r="T205" s="9"/>
      <c r="U205" s="9"/>
      <c r="V205" s="9"/>
      <c r="W205" s="17"/>
      <c r="X205" s="9"/>
    </row>
    <row r="206" spans="2:24">
      <c r="B206" s="10"/>
      <c r="C206" s="9"/>
      <c r="D206" s="9"/>
      <c r="E206" s="9"/>
      <c r="T206" s="9"/>
      <c r="U206" s="9"/>
      <c r="V206" s="9"/>
      <c r="W206" s="17"/>
      <c r="X206" s="9"/>
    </row>
    <row r="207" spans="2:24">
      <c r="B207" s="10"/>
      <c r="C207" s="9"/>
      <c r="D207" s="9"/>
      <c r="E207" s="9"/>
      <c r="T207" s="9"/>
      <c r="U207" s="9"/>
      <c r="V207" s="9"/>
      <c r="W207" s="17"/>
      <c r="X207" s="9"/>
    </row>
    <row r="208" spans="2:24">
      <c r="B208" s="10"/>
      <c r="C208" s="9"/>
      <c r="D208" s="9"/>
      <c r="E208" s="9"/>
      <c r="T208" s="9"/>
      <c r="U208" s="9"/>
      <c r="V208" s="9"/>
      <c r="W208" s="17"/>
      <c r="X208" s="9"/>
    </row>
    <row r="209" spans="2:24">
      <c r="B209" s="10"/>
      <c r="C209" s="9"/>
      <c r="D209" s="9"/>
      <c r="E209" s="9"/>
      <c r="T209" s="9"/>
      <c r="U209" s="9"/>
      <c r="V209" s="9"/>
      <c r="W209" s="17"/>
      <c r="X209" s="9"/>
    </row>
    <row r="210" spans="2:24">
      <c r="B210" s="10"/>
      <c r="C210" s="9"/>
      <c r="D210" s="9"/>
      <c r="E210" s="9"/>
      <c r="T210" s="9"/>
      <c r="U210" s="9"/>
      <c r="V210" s="9"/>
      <c r="W210" s="17"/>
      <c r="X210" s="9"/>
    </row>
    <row r="211" spans="2:24">
      <c r="B211" s="10"/>
      <c r="C211" s="9"/>
      <c r="D211" s="9"/>
      <c r="E211" s="9"/>
      <c r="T211" s="9"/>
      <c r="U211" s="9"/>
      <c r="V211" s="9"/>
      <c r="W211" s="17"/>
      <c r="X211" s="9"/>
    </row>
    <row r="212" spans="2:24">
      <c r="B212" s="10"/>
      <c r="C212" s="9"/>
      <c r="D212" s="9"/>
      <c r="E212" s="9"/>
      <c r="T212" s="9"/>
      <c r="U212" s="9"/>
      <c r="V212" s="9"/>
      <c r="W212" s="17"/>
      <c r="X212" s="9"/>
    </row>
    <row r="213" spans="2:24">
      <c r="B213" s="10"/>
      <c r="C213" s="9"/>
      <c r="D213" s="9"/>
      <c r="E213" s="9"/>
      <c r="T213" s="9"/>
      <c r="U213" s="9"/>
      <c r="V213" s="9"/>
      <c r="W213" s="17"/>
      <c r="X213" s="9"/>
    </row>
    <row r="214" spans="2:24">
      <c r="B214" s="10"/>
      <c r="C214" s="9"/>
      <c r="D214" s="9"/>
      <c r="E214" s="9"/>
      <c r="T214" s="9"/>
      <c r="U214" s="9"/>
      <c r="V214" s="9"/>
      <c r="W214" s="17"/>
      <c r="X214" s="9"/>
    </row>
    <row r="215" spans="2:24">
      <c r="B215" s="10"/>
      <c r="C215" s="9"/>
      <c r="D215" s="9"/>
      <c r="E215" s="9"/>
      <c r="T215" s="9"/>
      <c r="U215" s="9"/>
      <c r="V215" s="9"/>
      <c r="W215" s="17"/>
      <c r="X215" s="9"/>
    </row>
    <row r="216" spans="2:24">
      <c r="B216" s="10"/>
      <c r="C216" s="9"/>
      <c r="D216" s="9"/>
      <c r="E216" s="9"/>
      <c r="T216" s="9"/>
      <c r="U216" s="9"/>
      <c r="V216" s="9"/>
      <c r="W216" s="17"/>
      <c r="X216" s="9"/>
    </row>
    <row r="217" spans="2:24">
      <c r="B217" s="10"/>
      <c r="C217" s="9"/>
      <c r="D217" s="9"/>
      <c r="E217" s="9"/>
      <c r="T217" s="9"/>
      <c r="U217" s="9"/>
      <c r="V217" s="9"/>
      <c r="W217" s="17"/>
      <c r="X217" s="9"/>
    </row>
    <row r="218" spans="2:24">
      <c r="B218" s="10"/>
      <c r="C218" s="9"/>
      <c r="D218" s="9"/>
      <c r="E218" s="9"/>
      <c r="T218" s="9"/>
      <c r="U218" s="9"/>
      <c r="V218" s="9"/>
      <c r="W218" s="17"/>
      <c r="X218" s="9"/>
    </row>
    <row r="219" spans="2:24">
      <c r="B219" s="10"/>
      <c r="C219" s="9"/>
      <c r="D219" s="9"/>
      <c r="E219" s="9"/>
      <c r="T219" s="9"/>
      <c r="U219" s="9"/>
      <c r="V219" s="9"/>
      <c r="W219" s="17"/>
      <c r="X219" s="9"/>
    </row>
    <row r="220" spans="2:24">
      <c r="B220" s="10"/>
      <c r="C220" s="9"/>
      <c r="D220" s="9"/>
      <c r="E220" s="9"/>
      <c r="T220" s="9"/>
      <c r="U220" s="9"/>
      <c r="V220" s="9"/>
      <c r="W220" s="17"/>
      <c r="X220" s="9"/>
    </row>
    <row r="221" spans="2:24">
      <c r="B221" s="10"/>
      <c r="C221" s="9"/>
      <c r="D221" s="9"/>
      <c r="E221" s="9"/>
      <c r="T221" s="9"/>
      <c r="U221" s="9"/>
      <c r="V221" s="9"/>
      <c r="W221" s="17"/>
      <c r="X221" s="9"/>
    </row>
    <row r="222" spans="2:24">
      <c r="B222" s="10"/>
      <c r="C222" s="9"/>
      <c r="D222" s="9"/>
      <c r="E222" s="9"/>
      <c r="T222" s="9"/>
      <c r="U222" s="9"/>
      <c r="V222" s="9"/>
      <c r="W222" s="17"/>
      <c r="X222" s="9"/>
    </row>
    <row r="223" spans="2:24">
      <c r="B223" s="10"/>
      <c r="C223" s="9"/>
      <c r="D223" s="9"/>
      <c r="E223" s="9"/>
      <c r="T223" s="9"/>
      <c r="U223" s="9"/>
      <c r="V223" s="9"/>
      <c r="W223" s="17"/>
      <c r="X223" s="9"/>
    </row>
    <row r="224" spans="2:24">
      <c r="B224" s="10"/>
      <c r="C224" s="9"/>
      <c r="D224" s="9"/>
      <c r="E224" s="9"/>
      <c r="T224" s="9"/>
      <c r="U224" s="9"/>
      <c r="V224" s="9"/>
      <c r="W224" s="17"/>
      <c r="X224" s="9"/>
    </row>
    <row r="225" spans="2:24">
      <c r="B225" s="10"/>
      <c r="C225" s="9"/>
      <c r="D225" s="9"/>
      <c r="E225" s="9"/>
      <c r="T225" s="9"/>
      <c r="U225" s="9"/>
      <c r="V225" s="9"/>
      <c r="W225" s="17"/>
      <c r="X225" s="9"/>
    </row>
    <row r="226" spans="2:24">
      <c r="B226" s="10"/>
      <c r="C226" s="9"/>
      <c r="D226" s="9"/>
      <c r="E226" s="9"/>
      <c r="T226" s="9"/>
      <c r="U226" s="9"/>
      <c r="V226" s="9"/>
      <c r="W226" s="17"/>
      <c r="X226" s="9"/>
    </row>
    <row r="227" spans="2:24">
      <c r="B227" s="10"/>
      <c r="C227" s="9"/>
      <c r="D227" s="9"/>
      <c r="E227" s="9"/>
      <c r="T227" s="9"/>
      <c r="U227" s="9"/>
      <c r="V227" s="9"/>
      <c r="W227" s="17"/>
      <c r="X227" s="9"/>
    </row>
    <row r="228" spans="2:24">
      <c r="B228" s="10"/>
      <c r="C228" s="9"/>
      <c r="D228" s="9"/>
      <c r="E228" s="9"/>
      <c r="T228" s="9"/>
      <c r="U228" s="9"/>
      <c r="V228" s="9"/>
      <c r="W228" s="17"/>
      <c r="X228" s="9"/>
    </row>
    <row r="229" spans="2:24">
      <c r="B229" s="10"/>
      <c r="C229" s="9"/>
      <c r="D229" s="9"/>
      <c r="E229" s="9"/>
      <c r="T229" s="9"/>
      <c r="U229" s="9"/>
      <c r="V229" s="9"/>
      <c r="W229" s="17"/>
      <c r="X229" s="9"/>
    </row>
    <row r="230" spans="2:24">
      <c r="B230" s="10"/>
      <c r="C230" s="9"/>
      <c r="D230" s="9"/>
      <c r="E230" s="9"/>
      <c r="T230" s="9"/>
      <c r="U230" s="9"/>
      <c r="V230" s="9"/>
      <c r="W230" s="17"/>
      <c r="X230" s="9"/>
    </row>
    <row r="231" spans="2:24">
      <c r="B231" s="10"/>
      <c r="C231" s="9"/>
      <c r="D231" s="9"/>
      <c r="E231" s="9"/>
      <c r="T231" s="9"/>
      <c r="U231" s="9"/>
      <c r="V231" s="9"/>
      <c r="W231" s="17"/>
      <c r="X231" s="9"/>
    </row>
    <row r="232" spans="2:24">
      <c r="B232" s="10"/>
      <c r="C232" s="9"/>
      <c r="D232" s="9"/>
      <c r="E232" s="9"/>
      <c r="T232" s="9"/>
      <c r="U232" s="9"/>
      <c r="V232" s="9"/>
      <c r="W232" s="17"/>
      <c r="X232" s="9"/>
    </row>
    <row r="233" spans="2:24">
      <c r="B233" s="10"/>
      <c r="C233" s="9"/>
      <c r="D233" s="9"/>
      <c r="E233" s="9"/>
      <c r="T233" s="9"/>
      <c r="U233" s="9"/>
      <c r="V233" s="9"/>
      <c r="W233" s="17"/>
      <c r="X233" s="9"/>
    </row>
    <row r="234" spans="2:24">
      <c r="B234" s="10"/>
      <c r="C234" s="9"/>
      <c r="D234" s="9"/>
      <c r="E234" s="9"/>
      <c r="T234" s="9"/>
      <c r="U234" s="9"/>
      <c r="V234" s="9"/>
      <c r="W234" s="17"/>
      <c r="X234" s="9"/>
    </row>
    <row r="235" spans="2:24">
      <c r="B235" s="10"/>
      <c r="C235" s="9"/>
      <c r="D235" s="9"/>
      <c r="E235" s="9"/>
      <c r="T235" s="9"/>
      <c r="U235" s="9"/>
      <c r="V235" s="9"/>
      <c r="W235" s="17"/>
      <c r="X235" s="9"/>
    </row>
    <row r="236" spans="2:24">
      <c r="B236" s="10"/>
      <c r="C236" s="9"/>
      <c r="D236" s="9"/>
      <c r="E236" s="9"/>
      <c r="T236" s="9"/>
      <c r="U236" s="9"/>
      <c r="V236" s="9"/>
      <c r="W236" s="17"/>
      <c r="X236" s="9"/>
    </row>
    <row r="237" spans="2:24">
      <c r="B237" s="10"/>
      <c r="C237" s="9"/>
      <c r="D237" s="9"/>
      <c r="E237" s="9"/>
      <c r="T237" s="9"/>
      <c r="U237" s="9"/>
      <c r="V237" s="9"/>
      <c r="W237" s="17"/>
      <c r="X237" s="9"/>
    </row>
    <row r="238" spans="2:24">
      <c r="B238" s="10"/>
      <c r="C238" s="9"/>
      <c r="D238" s="9"/>
      <c r="E238" s="9"/>
      <c r="T238" s="9"/>
      <c r="U238" s="9"/>
      <c r="V238" s="9"/>
      <c r="W238" s="17"/>
      <c r="X238" s="9"/>
    </row>
    <row r="239" spans="2:24">
      <c r="B239" s="10"/>
      <c r="C239" s="9"/>
      <c r="D239" s="9"/>
      <c r="E239" s="9"/>
      <c r="T239" s="9"/>
      <c r="U239" s="9"/>
      <c r="V239" s="9"/>
      <c r="W239" s="17"/>
      <c r="X239" s="9"/>
    </row>
    <row r="240" spans="2:24">
      <c r="B240" s="10"/>
      <c r="C240" s="9"/>
      <c r="D240" s="9"/>
      <c r="E240" s="9"/>
      <c r="T240" s="9"/>
      <c r="U240" s="9"/>
      <c r="V240" s="9"/>
      <c r="W240" s="17"/>
      <c r="X240" s="9"/>
    </row>
    <row r="241" spans="2:24">
      <c r="B241" s="10"/>
      <c r="C241" s="9"/>
      <c r="D241" s="9"/>
      <c r="E241" s="9"/>
      <c r="T241" s="9"/>
      <c r="U241" s="9"/>
      <c r="V241" s="9"/>
      <c r="W241" s="17"/>
      <c r="X241" s="9"/>
    </row>
    <row r="242" spans="2:24">
      <c r="B242" s="10"/>
      <c r="C242" s="9"/>
      <c r="D242" s="9"/>
      <c r="E242" s="9"/>
      <c r="T242" s="9"/>
      <c r="U242" s="9"/>
      <c r="V242" s="9"/>
      <c r="W242" s="17"/>
      <c r="X242" s="9"/>
    </row>
    <row r="243" spans="2:24">
      <c r="B243" s="10"/>
      <c r="C243" s="9"/>
      <c r="D243" s="9"/>
      <c r="E243" s="9"/>
      <c r="T243" s="9"/>
      <c r="U243" s="9"/>
      <c r="V243" s="9"/>
      <c r="W243" s="17"/>
      <c r="X243" s="9"/>
    </row>
    <row r="244" spans="2:24">
      <c r="B244" s="10"/>
      <c r="C244" s="9"/>
      <c r="D244" s="9"/>
      <c r="E244" s="9"/>
      <c r="T244" s="9"/>
      <c r="U244" s="9"/>
      <c r="V244" s="9"/>
      <c r="W244" s="17"/>
      <c r="X244" s="9"/>
    </row>
    <row r="245" spans="2:24">
      <c r="B245" s="10"/>
      <c r="C245" s="9"/>
      <c r="D245" s="9"/>
      <c r="E245" s="9"/>
      <c r="T245" s="9"/>
      <c r="U245" s="9"/>
      <c r="V245" s="9"/>
      <c r="W245" s="17"/>
      <c r="X245" s="9"/>
    </row>
    <row r="246" spans="2:24">
      <c r="B246" s="10"/>
      <c r="C246" s="9"/>
      <c r="D246" s="9"/>
      <c r="E246" s="9"/>
      <c r="T246" s="9"/>
      <c r="U246" s="9"/>
      <c r="V246" s="9"/>
      <c r="W246" s="17"/>
      <c r="X246" s="9"/>
    </row>
    <row r="247" spans="2:24">
      <c r="B247" s="10"/>
      <c r="C247" s="9"/>
      <c r="D247" s="9"/>
      <c r="E247" s="9"/>
      <c r="T247" s="9"/>
      <c r="U247" s="9"/>
      <c r="V247" s="9"/>
      <c r="W247" s="17"/>
      <c r="X247" s="9"/>
    </row>
    <row r="248" spans="2:24">
      <c r="B248" s="10"/>
      <c r="C248" s="9"/>
      <c r="D248" s="9"/>
      <c r="E248" s="9"/>
      <c r="T248" s="9"/>
      <c r="U248" s="9"/>
      <c r="V248" s="9"/>
      <c r="W248" s="17"/>
      <c r="X248" s="9"/>
    </row>
    <row r="249" spans="2:24">
      <c r="B249" s="10"/>
      <c r="C249" s="9"/>
      <c r="D249" s="9"/>
      <c r="E249" s="9"/>
      <c r="T249" s="9"/>
      <c r="U249" s="9"/>
      <c r="V249" s="9"/>
      <c r="W249" s="17"/>
      <c r="X249" s="9"/>
    </row>
    <row r="250" spans="2:24">
      <c r="B250" s="10"/>
      <c r="C250" s="9"/>
      <c r="D250" s="9"/>
      <c r="E250" s="9"/>
      <c r="T250" s="9"/>
      <c r="U250" s="9"/>
      <c r="V250" s="9"/>
      <c r="W250" s="17"/>
      <c r="X250" s="9"/>
    </row>
    <row r="251" spans="2:24">
      <c r="B251" s="10"/>
      <c r="C251" s="9"/>
      <c r="D251" s="9"/>
      <c r="E251" s="9"/>
      <c r="T251" s="9"/>
      <c r="U251" s="9"/>
      <c r="V251" s="9"/>
      <c r="W251" s="17"/>
      <c r="X251" s="9"/>
    </row>
    <row r="252" spans="2:24">
      <c r="B252" s="10"/>
      <c r="C252" s="9"/>
      <c r="D252" s="9"/>
      <c r="E252" s="9"/>
      <c r="T252" s="9"/>
      <c r="U252" s="9"/>
      <c r="V252" s="9"/>
      <c r="W252" s="17"/>
      <c r="X252" s="9"/>
    </row>
    <row r="253" spans="2:24">
      <c r="B253" s="10"/>
      <c r="C253" s="9"/>
      <c r="D253" s="9"/>
      <c r="E253" s="9"/>
      <c r="T253" s="9"/>
      <c r="U253" s="9"/>
      <c r="V253" s="9"/>
      <c r="W253" s="17"/>
      <c r="X253" s="9"/>
    </row>
    <row r="254" spans="2:24">
      <c r="B254" s="10"/>
      <c r="C254" s="9"/>
      <c r="D254" s="9"/>
      <c r="E254" s="9"/>
      <c r="T254" s="9"/>
      <c r="U254" s="9"/>
      <c r="V254" s="9"/>
      <c r="W254" s="17"/>
      <c r="X254" s="9"/>
    </row>
    <row r="255" spans="2:24">
      <c r="B255" s="10"/>
      <c r="C255" s="9"/>
      <c r="D255" s="9"/>
      <c r="E255" s="9"/>
      <c r="T255" s="9"/>
      <c r="U255" s="9"/>
      <c r="V255" s="9"/>
      <c r="W255" s="17"/>
      <c r="X255" s="9"/>
    </row>
    <row r="256" spans="2:24">
      <c r="B256" s="10"/>
      <c r="C256" s="9"/>
      <c r="D256" s="9"/>
      <c r="E256" s="9"/>
      <c r="T256" s="9"/>
      <c r="U256" s="9"/>
      <c r="V256" s="9"/>
      <c r="W256" s="17"/>
      <c r="X256" s="9"/>
    </row>
    <row r="257" spans="2:24">
      <c r="B257" s="10"/>
      <c r="C257" s="9"/>
      <c r="D257" s="9"/>
      <c r="E257" s="9"/>
      <c r="T257" s="9"/>
      <c r="U257" s="9"/>
      <c r="V257" s="9"/>
      <c r="W257" s="17"/>
      <c r="X257" s="9"/>
    </row>
    <row r="258" spans="2:24">
      <c r="B258" s="10"/>
      <c r="C258" s="9"/>
      <c r="D258" s="9"/>
      <c r="E258" s="9"/>
      <c r="T258" s="9"/>
      <c r="U258" s="9"/>
      <c r="V258" s="9"/>
      <c r="W258" s="17"/>
      <c r="X258" s="9"/>
    </row>
    <row r="259" spans="2:24">
      <c r="B259" s="10"/>
      <c r="C259" s="9"/>
      <c r="D259" s="9"/>
      <c r="E259" s="9"/>
      <c r="T259" s="9"/>
      <c r="U259" s="9"/>
      <c r="V259" s="9"/>
      <c r="W259" s="17"/>
      <c r="X259" s="9"/>
    </row>
    <row r="260" spans="2:24">
      <c r="B260" s="10"/>
      <c r="C260" s="9"/>
      <c r="D260" s="9"/>
      <c r="E260" s="9"/>
      <c r="T260" s="9"/>
      <c r="U260" s="9"/>
      <c r="V260" s="9"/>
      <c r="W260" s="17"/>
      <c r="X260" s="9"/>
    </row>
    <row r="261" spans="2:24">
      <c r="B261" s="10"/>
      <c r="C261" s="9"/>
      <c r="D261" s="9"/>
      <c r="E261" s="9"/>
      <c r="T261" s="9"/>
      <c r="U261" s="9"/>
      <c r="V261" s="9"/>
      <c r="W261" s="17"/>
      <c r="X261" s="9"/>
    </row>
    <row r="262" spans="2:24">
      <c r="B262" s="10"/>
      <c r="C262" s="9"/>
      <c r="D262" s="9"/>
      <c r="E262" s="9"/>
      <c r="T262" s="9"/>
      <c r="U262" s="9"/>
      <c r="V262" s="9"/>
      <c r="W262" s="17"/>
      <c r="X262" s="9"/>
    </row>
    <row r="263" spans="2:24">
      <c r="B263" s="10"/>
      <c r="C263" s="9"/>
      <c r="D263" s="9"/>
      <c r="E263" s="9"/>
      <c r="T263" s="9"/>
      <c r="U263" s="9"/>
      <c r="V263" s="9"/>
      <c r="W263" s="17"/>
      <c r="X263" s="9"/>
    </row>
    <row r="264" spans="2:24">
      <c r="B264" s="10"/>
      <c r="C264" s="9"/>
      <c r="D264" s="9"/>
      <c r="E264" s="9"/>
      <c r="T264" s="9"/>
      <c r="U264" s="9"/>
      <c r="V264" s="9"/>
      <c r="W264" s="17"/>
      <c r="X264" s="9"/>
    </row>
    <row r="265" spans="2:24">
      <c r="B265" s="10"/>
      <c r="C265" s="9"/>
      <c r="D265" s="9"/>
      <c r="E265" s="9"/>
      <c r="T265" s="9"/>
      <c r="U265" s="9"/>
      <c r="V265" s="9"/>
      <c r="W265" s="17"/>
      <c r="X265" s="9"/>
    </row>
    <row r="266" spans="2:24">
      <c r="B266" s="10"/>
      <c r="C266" s="9"/>
      <c r="D266" s="9"/>
      <c r="E266" s="9"/>
      <c r="T266" s="9"/>
      <c r="U266" s="9"/>
      <c r="V266" s="9"/>
      <c r="W266" s="17"/>
      <c r="X266" s="9"/>
    </row>
    <row r="267" spans="2:24">
      <c r="B267" s="10"/>
      <c r="C267" s="9"/>
      <c r="D267" s="9"/>
      <c r="E267" s="9"/>
      <c r="T267" s="9"/>
      <c r="U267" s="9"/>
      <c r="V267" s="9"/>
      <c r="W267" s="17"/>
      <c r="X267" s="9"/>
    </row>
    <row r="268" spans="2:24">
      <c r="B268" s="10"/>
      <c r="C268" s="9"/>
      <c r="D268" s="9"/>
      <c r="E268" s="9"/>
      <c r="T268" s="9"/>
      <c r="U268" s="9"/>
      <c r="V268" s="9"/>
      <c r="W268" s="17"/>
      <c r="X268" s="9"/>
    </row>
    <row r="269" spans="2:24">
      <c r="B269" s="10"/>
      <c r="C269" s="9"/>
      <c r="D269" s="9"/>
      <c r="E269" s="9"/>
      <c r="T269" s="9"/>
      <c r="U269" s="9"/>
      <c r="V269" s="9"/>
      <c r="W269" s="17"/>
      <c r="X269" s="9"/>
    </row>
    <row r="270" spans="2:24">
      <c r="B270" s="10"/>
      <c r="C270" s="9"/>
      <c r="D270" s="9"/>
      <c r="E270" s="9"/>
      <c r="T270" s="9"/>
      <c r="U270" s="9"/>
      <c r="V270" s="9"/>
      <c r="W270" s="17"/>
      <c r="X270" s="9"/>
    </row>
    <row r="271" spans="2:24">
      <c r="B271" s="10"/>
      <c r="C271" s="9"/>
      <c r="D271" s="9"/>
      <c r="E271" s="9"/>
      <c r="T271" s="9"/>
      <c r="U271" s="9"/>
      <c r="V271" s="9"/>
      <c r="W271" s="17"/>
      <c r="X271" s="9"/>
    </row>
    <row r="272" spans="2:24">
      <c r="B272" s="10"/>
      <c r="C272" s="9"/>
      <c r="D272" s="9"/>
      <c r="E272" s="9"/>
      <c r="T272" s="9"/>
      <c r="U272" s="9"/>
      <c r="V272" s="9"/>
      <c r="W272" s="17"/>
      <c r="X272" s="9"/>
    </row>
    <row r="273" spans="2:24">
      <c r="B273" s="10"/>
      <c r="C273" s="9"/>
      <c r="D273" s="9"/>
      <c r="E273" s="9"/>
      <c r="T273" s="9"/>
      <c r="U273" s="9"/>
      <c r="V273" s="9"/>
      <c r="W273" s="17"/>
      <c r="X273" s="9"/>
    </row>
    <row r="274" spans="2:24">
      <c r="B274" s="10"/>
      <c r="C274" s="9"/>
      <c r="D274" s="9"/>
      <c r="E274" s="9"/>
      <c r="T274" s="9"/>
      <c r="U274" s="9"/>
      <c r="V274" s="9"/>
      <c r="W274" s="17"/>
      <c r="X274" s="9"/>
    </row>
    <row r="275" spans="2:24">
      <c r="B275" s="10"/>
      <c r="C275" s="9"/>
      <c r="D275" s="9"/>
      <c r="E275" s="9"/>
      <c r="T275" s="9"/>
      <c r="U275" s="9"/>
      <c r="V275" s="9"/>
      <c r="W275" s="17"/>
      <c r="X275" s="9"/>
    </row>
    <row r="276" spans="2:24">
      <c r="B276" s="10"/>
      <c r="C276" s="9"/>
      <c r="D276" s="9"/>
      <c r="E276" s="9"/>
      <c r="T276" s="9"/>
      <c r="U276" s="9"/>
      <c r="V276" s="9"/>
      <c r="W276" s="17"/>
      <c r="X276" s="9"/>
    </row>
    <row r="277" spans="2:24">
      <c r="B277" s="10"/>
      <c r="C277" s="9"/>
      <c r="D277" s="9"/>
      <c r="E277" s="9"/>
      <c r="T277" s="9"/>
      <c r="U277" s="9"/>
      <c r="V277" s="9"/>
      <c r="W277" s="17"/>
      <c r="X277" s="9"/>
    </row>
    <row r="278" spans="2:24">
      <c r="B278" s="10"/>
      <c r="C278" s="9"/>
      <c r="D278" s="9"/>
      <c r="E278" s="9"/>
      <c r="T278" s="9"/>
      <c r="U278" s="9"/>
      <c r="V278" s="9"/>
      <c r="W278" s="17"/>
      <c r="X278" s="9"/>
    </row>
    <row r="279" spans="2:24">
      <c r="B279" s="10"/>
      <c r="C279" s="9"/>
      <c r="D279" s="9"/>
      <c r="E279" s="9"/>
      <c r="T279" s="9"/>
      <c r="U279" s="9"/>
      <c r="V279" s="9"/>
      <c r="W279" s="17"/>
      <c r="X279" s="9"/>
    </row>
    <row r="280" spans="2:24">
      <c r="B280" s="10"/>
      <c r="C280" s="9"/>
      <c r="D280" s="9"/>
      <c r="E280" s="9"/>
      <c r="T280" s="9"/>
      <c r="U280" s="9"/>
      <c r="V280" s="9"/>
      <c r="W280" s="17"/>
      <c r="X280" s="9"/>
    </row>
    <row r="281" spans="2:24">
      <c r="B281" s="10"/>
      <c r="C281" s="9"/>
      <c r="D281" s="9"/>
      <c r="E281" s="9"/>
      <c r="T281" s="9"/>
      <c r="U281" s="9"/>
      <c r="V281" s="9"/>
      <c r="W281" s="17"/>
      <c r="X281" s="9"/>
    </row>
    <row r="282" spans="2:24">
      <c r="B282" s="10"/>
      <c r="C282" s="9"/>
      <c r="D282" s="9"/>
      <c r="E282" s="9"/>
      <c r="T282" s="9"/>
      <c r="U282" s="9"/>
      <c r="V282" s="9"/>
      <c r="W282" s="17"/>
      <c r="X282" s="9"/>
    </row>
    <row r="283" spans="2:24">
      <c r="B283" s="10"/>
      <c r="C283" s="9"/>
      <c r="D283" s="9"/>
      <c r="E283" s="9"/>
      <c r="T283" s="9"/>
      <c r="U283" s="9"/>
      <c r="V283" s="9"/>
      <c r="W283" s="17"/>
      <c r="X283" s="9"/>
    </row>
    <row r="284" spans="2:24">
      <c r="B284" s="10"/>
      <c r="C284" s="9"/>
      <c r="D284" s="9"/>
      <c r="E284" s="9"/>
      <c r="T284" s="9"/>
      <c r="U284" s="9"/>
      <c r="V284" s="9"/>
      <c r="W284" s="17"/>
      <c r="X284" s="9"/>
    </row>
    <row r="285" spans="2:24">
      <c r="B285" s="10"/>
      <c r="C285" s="9"/>
      <c r="D285" s="9"/>
      <c r="E285" s="9"/>
      <c r="T285" s="9"/>
      <c r="U285" s="9"/>
      <c r="V285" s="9"/>
      <c r="W285" s="17"/>
      <c r="X285" s="9"/>
    </row>
    <row r="286" spans="2:24">
      <c r="B286" s="10"/>
      <c r="C286" s="9"/>
      <c r="D286" s="9"/>
      <c r="E286" s="9"/>
      <c r="T286" s="9"/>
      <c r="U286" s="9"/>
      <c r="V286" s="9"/>
      <c r="W286" s="17"/>
      <c r="X286" s="9"/>
    </row>
    <row r="287" spans="2:24">
      <c r="B287" s="10"/>
      <c r="C287" s="9"/>
      <c r="D287" s="9"/>
      <c r="E287" s="9"/>
      <c r="T287" s="9"/>
      <c r="U287" s="9"/>
      <c r="V287" s="9"/>
      <c r="W287" s="17"/>
      <c r="X287" s="9"/>
    </row>
    <row r="288" spans="2:24">
      <c r="B288" s="10"/>
      <c r="C288" s="9"/>
      <c r="D288" s="9"/>
      <c r="E288" s="9"/>
      <c r="T288" s="9"/>
      <c r="U288" s="9"/>
      <c r="V288" s="9"/>
      <c r="W288" s="17"/>
      <c r="X288" s="9"/>
    </row>
    <row r="289" spans="2:24">
      <c r="B289" s="10"/>
      <c r="C289" s="9"/>
      <c r="D289" s="9"/>
      <c r="E289" s="9"/>
      <c r="T289" s="9"/>
      <c r="U289" s="9"/>
      <c r="V289" s="9"/>
      <c r="W289" s="17"/>
      <c r="X289" s="9"/>
    </row>
    <row r="290" spans="2:24">
      <c r="B290" s="10"/>
      <c r="C290" s="9"/>
      <c r="D290" s="9"/>
      <c r="E290" s="9"/>
      <c r="T290" s="9"/>
      <c r="U290" s="9"/>
      <c r="V290" s="9"/>
      <c r="W290" s="17"/>
      <c r="X290" s="9"/>
    </row>
    <row r="291" spans="2:24">
      <c r="B291" s="10"/>
      <c r="C291" s="9"/>
      <c r="D291" s="9"/>
      <c r="E291" s="9"/>
      <c r="T291" s="9"/>
      <c r="U291" s="9"/>
      <c r="V291" s="9"/>
      <c r="W291" s="17"/>
      <c r="X291" s="9"/>
    </row>
    <row r="292" spans="2:24">
      <c r="B292" s="10"/>
      <c r="C292" s="9"/>
      <c r="D292" s="9"/>
      <c r="E292" s="9"/>
      <c r="T292" s="9"/>
      <c r="U292" s="9"/>
      <c r="V292" s="9"/>
      <c r="W292" s="17"/>
      <c r="X292" s="9"/>
    </row>
    <row r="293" spans="2:24">
      <c r="B293" s="10"/>
      <c r="C293" s="9"/>
      <c r="D293" s="9"/>
      <c r="E293" s="9"/>
      <c r="T293" s="9"/>
      <c r="U293" s="9"/>
      <c r="V293" s="9"/>
      <c r="W293" s="17"/>
      <c r="X293" s="9"/>
    </row>
    <row r="294" spans="2:24">
      <c r="B294" s="10"/>
      <c r="C294" s="9"/>
      <c r="D294" s="9"/>
      <c r="E294" s="9"/>
      <c r="T294" s="9"/>
      <c r="U294" s="9"/>
      <c r="V294" s="9"/>
      <c r="W294" s="17"/>
      <c r="X294" s="9"/>
    </row>
    <row r="295" spans="2:24">
      <c r="B295" s="10"/>
      <c r="C295" s="9"/>
      <c r="D295" s="9"/>
      <c r="E295" s="9"/>
      <c r="T295" s="9"/>
      <c r="U295" s="9"/>
      <c r="V295" s="9"/>
      <c r="W295" s="17"/>
      <c r="X295" s="9"/>
    </row>
    <row r="296" spans="2:24">
      <c r="B296" s="10"/>
      <c r="C296" s="9"/>
      <c r="D296" s="9"/>
      <c r="E296" s="9"/>
      <c r="T296" s="9"/>
      <c r="U296" s="9"/>
      <c r="V296" s="9"/>
      <c r="W296" s="17"/>
      <c r="X296" s="9"/>
    </row>
    <row r="297" spans="2:24">
      <c r="B297" s="10"/>
      <c r="C297" s="9"/>
      <c r="D297" s="9"/>
      <c r="E297" s="9"/>
      <c r="T297" s="9"/>
      <c r="U297" s="9"/>
      <c r="V297" s="9"/>
      <c r="W297" s="17"/>
      <c r="X297" s="9"/>
    </row>
    <row r="298" spans="2:24">
      <c r="B298" s="10"/>
      <c r="C298" s="9"/>
      <c r="D298" s="9"/>
      <c r="E298" s="9"/>
      <c r="T298" s="9"/>
      <c r="U298" s="9"/>
      <c r="V298" s="9"/>
      <c r="W298" s="17"/>
      <c r="X298" s="9"/>
    </row>
    <row r="299" spans="2:24">
      <c r="B299" s="10"/>
      <c r="C299" s="9"/>
      <c r="D299" s="9"/>
      <c r="E299" s="9"/>
      <c r="T299" s="9"/>
      <c r="U299" s="9"/>
      <c r="V299" s="9"/>
      <c r="W299" s="17"/>
      <c r="X299" s="9"/>
    </row>
    <row r="300" spans="2:24">
      <c r="B300" s="10"/>
      <c r="C300" s="9"/>
      <c r="D300" s="9"/>
      <c r="E300" s="9"/>
      <c r="T300" s="9"/>
      <c r="U300" s="9"/>
      <c r="V300" s="9"/>
      <c r="W300" s="17"/>
      <c r="X300" s="9"/>
    </row>
    <row r="301" spans="2:24">
      <c r="B301" s="10"/>
      <c r="C301" s="9"/>
      <c r="D301" s="9"/>
      <c r="E301" s="9"/>
      <c r="T301" s="9"/>
      <c r="U301" s="9"/>
      <c r="V301" s="9"/>
      <c r="W301" s="17"/>
      <c r="X301" s="9"/>
    </row>
    <row r="302" spans="2:24">
      <c r="B302" s="10"/>
      <c r="C302" s="9"/>
      <c r="D302" s="9"/>
      <c r="E302" s="9"/>
      <c r="T302" s="9"/>
      <c r="U302" s="9"/>
      <c r="V302" s="9"/>
      <c r="W302" s="17"/>
      <c r="X302" s="9"/>
    </row>
    <row r="303" spans="2:24">
      <c r="B303" s="10"/>
      <c r="C303" s="9"/>
      <c r="D303" s="9"/>
      <c r="E303" s="9"/>
      <c r="T303" s="9"/>
      <c r="U303" s="9"/>
      <c r="V303" s="9"/>
      <c r="W303" s="17"/>
      <c r="X303" s="9"/>
    </row>
    <row r="304" spans="2:24">
      <c r="B304" s="10"/>
      <c r="C304" s="9"/>
      <c r="D304" s="9"/>
      <c r="E304" s="9"/>
      <c r="T304" s="9"/>
      <c r="U304" s="9"/>
      <c r="V304" s="9"/>
      <c r="W304" s="17"/>
      <c r="X304" s="9"/>
    </row>
    <row r="305" spans="2:24">
      <c r="B305" s="10"/>
      <c r="C305" s="9"/>
      <c r="D305" s="9"/>
      <c r="E305" s="9"/>
      <c r="T305" s="9"/>
      <c r="U305" s="9"/>
      <c r="V305" s="9"/>
      <c r="W305" s="17"/>
      <c r="X305" s="9"/>
    </row>
    <row r="306" spans="2:24">
      <c r="B306" s="10"/>
      <c r="C306" s="9"/>
      <c r="D306" s="9"/>
      <c r="E306" s="9"/>
      <c r="T306" s="9"/>
      <c r="U306" s="9"/>
      <c r="V306" s="9"/>
      <c r="W306" s="17"/>
      <c r="X306" s="9"/>
    </row>
    <row r="307" spans="2:24">
      <c r="B307" s="10"/>
      <c r="C307" s="9"/>
      <c r="D307" s="9"/>
      <c r="E307" s="9"/>
      <c r="T307" s="9"/>
      <c r="U307" s="9"/>
      <c r="V307" s="9"/>
      <c r="W307" s="17"/>
      <c r="X307" s="9"/>
    </row>
    <row r="308" spans="2:24">
      <c r="B308" s="10"/>
      <c r="C308" s="9"/>
      <c r="D308" s="9"/>
      <c r="E308" s="9"/>
      <c r="T308" s="9"/>
      <c r="U308" s="9"/>
      <c r="V308" s="9"/>
      <c r="W308" s="17"/>
      <c r="X308" s="9"/>
    </row>
    <row r="309" spans="2:24">
      <c r="B309" s="10"/>
      <c r="C309" s="9"/>
      <c r="D309" s="9"/>
      <c r="E309" s="9"/>
      <c r="T309" s="9"/>
      <c r="U309" s="9"/>
      <c r="V309" s="9"/>
      <c r="W309" s="17"/>
      <c r="X309" s="9"/>
    </row>
    <row r="310" spans="2:24">
      <c r="B310" s="10"/>
      <c r="C310" s="9"/>
      <c r="D310" s="9"/>
      <c r="E310" s="9"/>
      <c r="T310" s="9"/>
      <c r="U310" s="9"/>
      <c r="V310" s="9"/>
      <c r="W310" s="17"/>
      <c r="X310" s="9"/>
    </row>
    <row r="311" spans="2:24">
      <c r="B311" s="10"/>
      <c r="C311" s="9"/>
      <c r="D311" s="9"/>
      <c r="E311" s="9"/>
      <c r="T311" s="9"/>
      <c r="U311" s="9"/>
      <c r="V311" s="9"/>
      <c r="W311" s="17"/>
      <c r="X311" s="9"/>
    </row>
    <row r="312" spans="2:24">
      <c r="B312" s="10"/>
      <c r="C312" s="9"/>
      <c r="D312" s="9"/>
      <c r="E312" s="9"/>
      <c r="T312" s="9"/>
      <c r="U312" s="9"/>
      <c r="V312" s="9"/>
      <c r="W312" s="17"/>
      <c r="X312" s="9"/>
    </row>
    <row r="313" spans="2:24">
      <c r="B313" s="10"/>
      <c r="C313" s="9"/>
      <c r="D313" s="9"/>
      <c r="E313" s="9"/>
      <c r="T313" s="9"/>
      <c r="U313" s="9"/>
      <c r="V313" s="9"/>
      <c r="W313" s="17"/>
      <c r="X313" s="9"/>
    </row>
    <row r="314" spans="2:24">
      <c r="B314" s="10"/>
      <c r="C314" s="9"/>
      <c r="D314" s="9"/>
      <c r="E314" s="9"/>
      <c r="T314" s="9"/>
      <c r="U314" s="9"/>
      <c r="V314" s="9"/>
      <c r="W314" s="17"/>
      <c r="X314" s="9"/>
    </row>
    <row r="315" spans="2:24">
      <c r="B315" s="10"/>
      <c r="C315" s="9"/>
      <c r="D315" s="9"/>
      <c r="E315" s="9"/>
      <c r="T315" s="9"/>
      <c r="U315" s="9"/>
      <c r="V315" s="9"/>
      <c r="W315" s="17"/>
      <c r="X315" s="9"/>
    </row>
    <row r="316" spans="2:24">
      <c r="B316" s="10"/>
      <c r="C316" s="9"/>
      <c r="D316" s="9"/>
      <c r="E316" s="9"/>
      <c r="T316" s="9"/>
      <c r="U316" s="9"/>
      <c r="V316" s="9"/>
      <c r="W316" s="17"/>
      <c r="X316" s="9"/>
    </row>
    <row r="317" spans="2:24">
      <c r="B317" s="10"/>
      <c r="C317" s="9"/>
      <c r="D317" s="9"/>
      <c r="E317" s="9"/>
      <c r="T317" s="9"/>
      <c r="U317" s="9"/>
      <c r="V317" s="9"/>
      <c r="W317" s="17"/>
      <c r="X317" s="9"/>
    </row>
    <row r="318" spans="2:24">
      <c r="B318" s="10"/>
      <c r="C318" s="9"/>
      <c r="D318" s="9"/>
      <c r="E318" s="9"/>
      <c r="T318" s="9"/>
      <c r="U318" s="9"/>
      <c r="V318" s="9"/>
      <c r="W318" s="17"/>
      <c r="X318" s="9"/>
    </row>
    <row r="319" spans="2:24">
      <c r="B319" s="10"/>
      <c r="C319" s="9"/>
      <c r="D319" s="9"/>
      <c r="E319" s="9"/>
      <c r="T319" s="9"/>
      <c r="U319" s="9"/>
      <c r="V319" s="9"/>
      <c r="W319" s="17"/>
      <c r="X319" s="9"/>
    </row>
    <row r="320" spans="2:24">
      <c r="B320" s="10"/>
      <c r="C320" s="9"/>
      <c r="D320" s="9"/>
      <c r="E320" s="9"/>
      <c r="T320" s="9"/>
      <c r="U320" s="9"/>
      <c r="V320" s="9"/>
      <c r="W320" s="17"/>
      <c r="X320" s="9"/>
    </row>
    <row r="321" spans="2:24">
      <c r="B321" s="10"/>
      <c r="C321" s="9"/>
      <c r="D321" s="9"/>
      <c r="E321" s="9"/>
      <c r="T321" s="9"/>
      <c r="U321" s="9"/>
      <c r="V321" s="9"/>
      <c r="W321" s="17"/>
      <c r="X321" s="9"/>
    </row>
    <row r="322" spans="2:24">
      <c r="B322" s="10"/>
      <c r="C322" s="9"/>
      <c r="D322" s="9"/>
      <c r="E322" s="9"/>
      <c r="T322" s="9"/>
      <c r="U322" s="9"/>
      <c r="V322" s="9"/>
      <c r="W322" s="17"/>
      <c r="X322" s="9"/>
    </row>
    <row r="323" spans="2:24">
      <c r="B323" s="10"/>
      <c r="C323" s="9"/>
      <c r="D323" s="9"/>
      <c r="E323" s="9"/>
      <c r="T323" s="9"/>
      <c r="U323" s="9"/>
      <c r="V323" s="9"/>
      <c r="W323" s="17"/>
      <c r="X323" s="9"/>
    </row>
    <row r="324" spans="2:24">
      <c r="B324" s="10"/>
      <c r="C324" s="9"/>
      <c r="D324" s="9"/>
      <c r="E324" s="9"/>
      <c r="T324" s="9"/>
      <c r="U324" s="9"/>
      <c r="V324" s="9"/>
      <c r="W324" s="17"/>
      <c r="X324" s="9"/>
    </row>
    <row r="325" spans="2:24">
      <c r="B325" s="10"/>
      <c r="C325" s="9"/>
      <c r="D325" s="9"/>
      <c r="E325" s="9"/>
      <c r="T325" s="9"/>
      <c r="U325" s="9"/>
      <c r="V325" s="9"/>
      <c r="W325" s="17"/>
      <c r="X325" s="9"/>
    </row>
    <row r="326" spans="2:24">
      <c r="B326" s="10"/>
      <c r="C326" s="9"/>
      <c r="D326" s="9"/>
      <c r="E326" s="9"/>
      <c r="T326" s="9"/>
      <c r="U326" s="9"/>
      <c r="V326" s="9"/>
      <c r="W326" s="17"/>
      <c r="X326" s="9"/>
    </row>
    <row r="327" spans="2:24">
      <c r="B327" s="10"/>
      <c r="C327" s="9"/>
      <c r="D327" s="9"/>
      <c r="E327" s="9"/>
      <c r="T327" s="9"/>
      <c r="U327" s="9"/>
      <c r="V327" s="9"/>
      <c r="W327" s="17"/>
      <c r="X327" s="9"/>
    </row>
    <row r="328" spans="2:24">
      <c r="B328" s="10"/>
      <c r="C328" s="9"/>
      <c r="D328" s="9"/>
      <c r="E328" s="9"/>
      <c r="T328" s="9"/>
      <c r="U328" s="9"/>
      <c r="V328" s="9"/>
      <c r="W328" s="17"/>
      <c r="X328" s="9"/>
    </row>
    <row r="329" spans="2:24">
      <c r="B329" s="10"/>
      <c r="C329" s="9"/>
      <c r="D329" s="9"/>
      <c r="E329" s="9"/>
      <c r="T329" s="9"/>
      <c r="U329" s="9"/>
      <c r="V329" s="9"/>
      <c r="W329" s="17"/>
      <c r="X329" s="9"/>
    </row>
    <row r="330" spans="2:24">
      <c r="B330" s="10"/>
      <c r="C330" s="9"/>
      <c r="D330" s="9"/>
      <c r="E330" s="9"/>
      <c r="T330" s="9"/>
      <c r="U330" s="9"/>
      <c r="V330" s="9"/>
      <c r="W330" s="17"/>
      <c r="X330" s="9"/>
    </row>
    <row r="331" spans="2:24">
      <c r="B331" s="10"/>
      <c r="C331" s="9"/>
      <c r="D331" s="9"/>
      <c r="E331" s="9"/>
      <c r="T331" s="9"/>
      <c r="U331" s="9"/>
      <c r="V331" s="9"/>
      <c r="W331" s="17"/>
      <c r="X331" s="9"/>
    </row>
    <row r="332" spans="2:24">
      <c r="B332" s="10"/>
      <c r="C332" s="9"/>
      <c r="D332" s="9"/>
      <c r="E332" s="9"/>
      <c r="T332" s="9"/>
      <c r="U332" s="9"/>
      <c r="V332" s="9"/>
      <c r="W332" s="17"/>
      <c r="X332" s="9"/>
    </row>
    <row r="333" spans="2:24">
      <c r="B333" s="10"/>
      <c r="C333" s="9"/>
      <c r="D333" s="9"/>
      <c r="E333" s="9"/>
      <c r="T333" s="9"/>
      <c r="U333" s="9"/>
      <c r="V333" s="9"/>
      <c r="W333" s="17"/>
      <c r="X333" s="9"/>
    </row>
    <row r="334" spans="2:24">
      <c r="B334" s="10"/>
      <c r="C334" s="9"/>
      <c r="D334" s="9"/>
      <c r="E334" s="9"/>
      <c r="T334" s="9"/>
      <c r="U334" s="9"/>
      <c r="V334" s="9"/>
      <c r="W334" s="17"/>
      <c r="X334" s="9"/>
    </row>
    <row r="335" spans="2:24">
      <c r="B335" s="10"/>
      <c r="C335" s="9"/>
      <c r="D335" s="9"/>
      <c r="E335" s="9"/>
      <c r="T335" s="9"/>
      <c r="U335" s="9"/>
      <c r="V335" s="9"/>
      <c r="W335" s="17"/>
      <c r="X335" s="9"/>
    </row>
    <row r="336" spans="2:24">
      <c r="B336" s="10"/>
      <c r="C336" s="9"/>
      <c r="D336" s="9"/>
      <c r="E336" s="9"/>
      <c r="T336" s="9"/>
      <c r="U336" s="9"/>
      <c r="V336" s="9"/>
      <c r="W336" s="17"/>
      <c r="X336" s="9"/>
    </row>
    <row r="337" spans="2:24">
      <c r="B337" s="10"/>
      <c r="C337" s="9"/>
      <c r="D337" s="9"/>
      <c r="E337" s="9"/>
      <c r="T337" s="9"/>
      <c r="U337" s="9"/>
      <c r="V337" s="9"/>
      <c r="W337" s="17"/>
      <c r="X337" s="9"/>
    </row>
    <row r="338" spans="2:24">
      <c r="B338" s="10"/>
      <c r="C338" s="9"/>
      <c r="D338" s="9"/>
      <c r="E338" s="9"/>
      <c r="T338" s="9"/>
      <c r="U338" s="9"/>
      <c r="V338" s="9"/>
      <c r="W338" s="17"/>
      <c r="X338" s="9"/>
    </row>
    <row r="339" spans="2:24">
      <c r="B339" s="10"/>
      <c r="C339" s="9"/>
      <c r="D339" s="9"/>
      <c r="E339" s="9"/>
      <c r="T339" s="9"/>
      <c r="U339" s="9"/>
      <c r="V339" s="9"/>
      <c r="W339" s="17"/>
      <c r="X339" s="9"/>
    </row>
    <row r="340" spans="2:24">
      <c r="B340" s="10"/>
      <c r="C340" s="9"/>
      <c r="D340" s="9"/>
      <c r="E340" s="9"/>
      <c r="T340" s="9"/>
      <c r="U340" s="9"/>
      <c r="V340" s="9"/>
      <c r="W340" s="17"/>
      <c r="X340" s="9"/>
    </row>
    <row r="341" spans="2:24">
      <c r="B341" s="10"/>
      <c r="C341" s="9"/>
      <c r="D341" s="9"/>
      <c r="E341" s="9"/>
      <c r="T341" s="9"/>
      <c r="U341" s="9"/>
      <c r="V341" s="9"/>
      <c r="W341" s="17"/>
      <c r="X341" s="9"/>
    </row>
    <row r="342" spans="2:24">
      <c r="B342" s="10"/>
      <c r="C342" s="9"/>
      <c r="D342" s="9"/>
      <c r="E342" s="9"/>
      <c r="T342" s="9"/>
      <c r="U342" s="9"/>
      <c r="V342" s="9"/>
      <c r="W342" s="17"/>
      <c r="X342" s="9"/>
    </row>
    <row r="343" spans="2:24">
      <c r="B343" s="10"/>
      <c r="C343" s="9"/>
      <c r="D343" s="9"/>
      <c r="E343" s="9"/>
      <c r="T343" s="9"/>
      <c r="U343" s="9"/>
      <c r="V343" s="9"/>
      <c r="W343" s="17"/>
      <c r="X343" s="9"/>
    </row>
    <row r="344" spans="2:24">
      <c r="B344" s="10"/>
      <c r="C344" s="9"/>
      <c r="D344" s="9"/>
      <c r="E344" s="9"/>
      <c r="T344" s="9"/>
      <c r="U344" s="9"/>
      <c r="V344" s="9"/>
      <c r="W344" s="17"/>
      <c r="X344" s="9"/>
    </row>
    <row r="345" spans="2:24">
      <c r="B345" s="10"/>
      <c r="C345" s="9"/>
      <c r="D345" s="9"/>
      <c r="E345" s="9"/>
      <c r="T345" s="9"/>
      <c r="U345" s="9"/>
      <c r="V345" s="9"/>
      <c r="W345" s="17"/>
      <c r="X345" s="9"/>
    </row>
    <row r="346" spans="2:24">
      <c r="B346" s="10"/>
      <c r="C346" s="9"/>
      <c r="D346" s="9"/>
      <c r="E346" s="9"/>
      <c r="T346" s="9"/>
      <c r="U346" s="9"/>
      <c r="V346" s="9"/>
      <c r="W346" s="17"/>
      <c r="X346" s="9"/>
    </row>
    <row r="347" spans="2:24">
      <c r="B347" s="10"/>
      <c r="C347" s="9"/>
      <c r="D347" s="9"/>
      <c r="E347" s="9"/>
      <c r="T347" s="9"/>
      <c r="U347" s="9"/>
      <c r="V347" s="9"/>
      <c r="W347" s="17"/>
      <c r="X347" s="9"/>
    </row>
    <row r="348" spans="2:24">
      <c r="B348" s="10"/>
      <c r="C348" s="9"/>
      <c r="D348" s="9"/>
      <c r="E348" s="9"/>
      <c r="T348" s="9"/>
      <c r="U348" s="9"/>
      <c r="V348" s="9"/>
      <c r="W348" s="17"/>
      <c r="X348" s="9"/>
    </row>
    <row r="349" spans="2:24">
      <c r="B349" s="10"/>
      <c r="C349" s="9"/>
      <c r="D349" s="9"/>
      <c r="E349" s="9"/>
      <c r="T349" s="9"/>
      <c r="U349" s="9"/>
      <c r="V349" s="9"/>
      <c r="W349" s="17"/>
      <c r="X349" s="9"/>
    </row>
    <row r="350" spans="2:24">
      <c r="B350" s="10"/>
      <c r="C350" s="9"/>
      <c r="D350" s="9"/>
      <c r="E350" s="9"/>
      <c r="T350" s="9"/>
      <c r="U350" s="9"/>
      <c r="V350" s="9"/>
      <c r="W350" s="17"/>
      <c r="X350" s="9"/>
    </row>
    <row r="351" spans="2:24">
      <c r="B351" s="10"/>
      <c r="C351" s="9"/>
      <c r="D351" s="9"/>
      <c r="E351" s="9"/>
      <c r="T351" s="9"/>
      <c r="U351" s="9"/>
      <c r="V351" s="9"/>
      <c r="W351" s="17"/>
      <c r="X351" s="9"/>
    </row>
    <row r="352" spans="2:24">
      <c r="B352" s="10"/>
      <c r="C352" s="9"/>
      <c r="D352" s="9"/>
      <c r="E352" s="9"/>
      <c r="T352" s="9"/>
      <c r="U352" s="9"/>
      <c r="V352" s="9"/>
      <c r="W352" s="17"/>
      <c r="X352" s="9"/>
    </row>
    <row r="353" spans="2:24">
      <c r="B353" s="10"/>
      <c r="C353" s="9"/>
      <c r="D353" s="9"/>
      <c r="E353" s="9"/>
      <c r="T353" s="9"/>
      <c r="U353" s="9"/>
      <c r="V353" s="9"/>
      <c r="W353" s="17"/>
      <c r="X353" s="9"/>
    </row>
    <row r="354" spans="2:24">
      <c r="B354" s="10"/>
      <c r="C354" s="9"/>
      <c r="D354" s="9"/>
      <c r="E354" s="9"/>
      <c r="T354" s="9"/>
      <c r="U354" s="9"/>
      <c r="V354" s="9"/>
      <c r="W354" s="17"/>
      <c r="X354" s="9"/>
    </row>
    <row r="355" spans="2:24">
      <c r="B355" s="10"/>
      <c r="C355" s="9"/>
      <c r="D355" s="9"/>
      <c r="E355" s="9"/>
      <c r="T355" s="9"/>
      <c r="U355" s="9"/>
      <c r="V355" s="9"/>
      <c r="W355" s="17"/>
      <c r="X355" s="9"/>
    </row>
    <row r="356" spans="2:24">
      <c r="B356" s="10"/>
      <c r="C356" s="9"/>
      <c r="D356" s="9"/>
      <c r="E356" s="9"/>
      <c r="T356" s="9"/>
      <c r="U356" s="9"/>
      <c r="V356" s="9"/>
      <c r="W356" s="17"/>
      <c r="X356" s="9"/>
    </row>
    <row r="357" spans="2:24">
      <c r="B357" s="10"/>
      <c r="C357" s="9"/>
      <c r="D357" s="9"/>
      <c r="E357" s="9"/>
      <c r="T357" s="9"/>
      <c r="U357" s="9"/>
      <c r="V357" s="9"/>
      <c r="W357" s="17"/>
      <c r="X357" s="9"/>
    </row>
    <row r="358" spans="2:24">
      <c r="B358" s="10"/>
      <c r="C358" s="9"/>
      <c r="D358" s="9"/>
      <c r="E358" s="9"/>
      <c r="T358" s="9"/>
      <c r="U358" s="9"/>
      <c r="V358" s="9"/>
      <c r="W358" s="17"/>
      <c r="X358" s="9"/>
    </row>
    <row r="359" spans="2:24">
      <c r="B359" s="10"/>
      <c r="C359" s="9"/>
      <c r="D359" s="9"/>
      <c r="E359" s="9"/>
      <c r="T359" s="9"/>
      <c r="U359" s="9"/>
      <c r="V359" s="9"/>
      <c r="W359" s="17"/>
      <c r="X359" s="9"/>
    </row>
    <row r="360" spans="2:24">
      <c r="B360" s="10"/>
      <c r="C360" s="9"/>
      <c r="D360" s="9"/>
      <c r="E360" s="9"/>
      <c r="T360" s="9"/>
      <c r="U360" s="9"/>
      <c r="V360" s="9"/>
      <c r="W360" s="17"/>
      <c r="X360" s="9"/>
    </row>
    <row r="361" spans="2:24">
      <c r="B361" s="10"/>
      <c r="C361" s="9"/>
      <c r="D361" s="9"/>
      <c r="E361" s="9"/>
      <c r="T361" s="9"/>
      <c r="U361" s="9"/>
      <c r="V361" s="9"/>
      <c r="W361" s="17"/>
      <c r="X361" s="9"/>
    </row>
    <row r="362" spans="2:24">
      <c r="B362" s="10"/>
      <c r="C362" s="9"/>
      <c r="D362" s="9"/>
      <c r="E362" s="9"/>
      <c r="T362" s="9"/>
      <c r="U362" s="9"/>
      <c r="V362" s="9"/>
      <c r="W362" s="17"/>
      <c r="X362" s="9"/>
    </row>
    <row r="363" spans="2:24">
      <c r="B363" s="10"/>
      <c r="C363" s="9"/>
      <c r="D363" s="9"/>
      <c r="E363" s="9"/>
      <c r="T363" s="9"/>
      <c r="U363" s="9"/>
      <c r="V363" s="9"/>
      <c r="W363" s="17"/>
      <c r="X363" s="9"/>
    </row>
    <row r="364" spans="2:24">
      <c r="B364" s="10"/>
      <c r="C364" s="9"/>
      <c r="D364" s="9"/>
      <c r="E364" s="9"/>
      <c r="T364" s="9"/>
      <c r="U364" s="9"/>
      <c r="V364" s="9"/>
      <c r="W364" s="17"/>
      <c r="X364" s="9"/>
    </row>
    <row r="365" spans="2:24">
      <c r="B365" s="10"/>
      <c r="C365" s="9"/>
      <c r="D365" s="9"/>
      <c r="E365" s="9"/>
      <c r="T365" s="9"/>
      <c r="U365" s="9"/>
      <c r="V365" s="9"/>
      <c r="W365" s="17"/>
      <c r="X365" s="9"/>
    </row>
    <row r="366" spans="2:24">
      <c r="B366" s="10"/>
      <c r="C366" s="9"/>
      <c r="D366" s="9"/>
      <c r="E366" s="9"/>
      <c r="T366" s="9"/>
      <c r="U366" s="9"/>
      <c r="V366" s="9"/>
      <c r="W366" s="17"/>
      <c r="X366" s="9"/>
    </row>
    <row r="367" spans="2:24">
      <c r="B367" s="10"/>
      <c r="C367" s="9"/>
      <c r="D367" s="9"/>
      <c r="E367" s="9"/>
      <c r="T367" s="9"/>
      <c r="U367" s="9"/>
      <c r="V367" s="9"/>
      <c r="W367" s="17"/>
      <c r="X367" s="9"/>
    </row>
    <row r="368" spans="2:24">
      <c r="B368" s="10"/>
      <c r="C368" s="9"/>
      <c r="D368" s="9"/>
      <c r="E368" s="9"/>
      <c r="T368" s="9"/>
      <c r="U368" s="9"/>
      <c r="V368" s="9"/>
      <c r="W368" s="17"/>
      <c r="X368" s="9"/>
    </row>
    <row r="369" spans="2:24">
      <c r="B369" s="10"/>
      <c r="C369" s="9"/>
      <c r="D369" s="9"/>
      <c r="E369" s="9"/>
      <c r="T369" s="9"/>
      <c r="U369" s="9"/>
      <c r="V369" s="9"/>
      <c r="W369" s="17"/>
      <c r="X369" s="9"/>
    </row>
    <row r="370" spans="2:24">
      <c r="B370" s="10"/>
      <c r="C370" s="9"/>
      <c r="D370" s="9"/>
      <c r="E370" s="9"/>
      <c r="T370" s="9"/>
      <c r="U370" s="9"/>
      <c r="V370" s="9"/>
      <c r="W370" s="17"/>
      <c r="X370" s="9"/>
    </row>
    <row r="371" spans="2:24">
      <c r="B371" s="10"/>
      <c r="C371" s="9"/>
      <c r="D371" s="9"/>
      <c r="E371" s="9"/>
      <c r="T371" s="9"/>
      <c r="U371" s="9"/>
      <c r="V371" s="9"/>
      <c r="W371" s="17"/>
      <c r="X371" s="9"/>
    </row>
    <row r="372" spans="2:24">
      <c r="B372" s="10"/>
      <c r="C372" s="9"/>
      <c r="D372" s="9"/>
      <c r="E372" s="9"/>
      <c r="T372" s="9"/>
      <c r="U372" s="9"/>
      <c r="V372" s="9"/>
      <c r="W372" s="17"/>
      <c r="X372" s="9"/>
    </row>
    <row r="373" spans="2:24">
      <c r="B373" s="10"/>
      <c r="C373" s="9"/>
      <c r="D373" s="9"/>
      <c r="E373" s="9"/>
      <c r="T373" s="9"/>
      <c r="U373" s="9"/>
      <c r="V373" s="9"/>
      <c r="W373" s="17"/>
      <c r="X373" s="9"/>
    </row>
    <row r="374" spans="2:24">
      <c r="B374" s="10"/>
      <c r="C374" s="9"/>
      <c r="D374" s="9"/>
      <c r="E374" s="9"/>
      <c r="T374" s="9"/>
      <c r="U374" s="9"/>
      <c r="V374" s="9"/>
      <c r="W374" s="17"/>
      <c r="X374" s="9"/>
    </row>
    <row r="375" spans="2:24">
      <c r="B375" s="10"/>
      <c r="C375" s="9"/>
      <c r="D375" s="9"/>
      <c r="E375" s="9"/>
      <c r="T375" s="9"/>
      <c r="U375" s="9"/>
      <c r="V375" s="9"/>
      <c r="W375" s="17"/>
      <c r="X375" s="9"/>
    </row>
    <row r="376" spans="2:24">
      <c r="B376" s="10"/>
      <c r="C376" s="9"/>
      <c r="D376" s="9"/>
      <c r="E376" s="9"/>
      <c r="T376" s="9"/>
      <c r="U376" s="9"/>
      <c r="V376" s="9"/>
      <c r="W376" s="17"/>
      <c r="X376" s="9"/>
    </row>
    <row r="377" spans="2:24">
      <c r="B377" s="10"/>
      <c r="C377" s="9"/>
      <c r="D377" s="9"/>
      <c r="E377" s="9"/>
      <c r="T377" s="9"/>
      <c r="U377" s="9"/>
      <c r="V377" s="9"/>
      <c r="W377" s="17"/>
      <c r="X377" s="9"/>
    </row>
    <row r="378" spans="2:24">
      <c r="B378" s="10"/>
      <c r="C378" s="9"/>
      <c r="D378" s="9"/>
      <c r="E378" s="9"/>
      <c r="T378" s="9"/>
      <c r="U378" s="9"/>
      <c r="V378" s="9"/>
      <c r="W378" s="17"/>
      <c r="X378" s="9"/>
    </row>
    <row r="379" spans="2:24">
      <c r="B379" s="10"/>
      <c r="C379" s="9"/>
      <c r="D379" s="9"/>
      <c r="E379" s="9"/>
      <c r="T379" s="9"/>
      <c r="U379" s="9"/>
      <c r="V379" s="9"/>
      <c r="W379" s="17"/>
      <c r="X379" s="9"/>
    </row>
    <row r="380" spans="2:24">
      <c r="B380" s="10"/>
      <c r="C380" s="9"/>
      <c r="D380" s="9"/>
      <c r="E380" s="9"/>
      <c r="T380" s="9"/>
      <c r="U380" s="9"/>
      <c r="V380" s="9"/>
      <c r="W380" s="17"/>
      <c r="X380" s="9"/>
    </row>
    <row r="381" spans="2:24">
      <c r="B381" s="10"/>
      <c r="C381" s="9"/>
      <c r="D381" s="9"/>
      <c r="E381" s="9"/>
      <c r="T381" s="9"/>
      <c r="U381" s="9"/>
      <c r="V381" s="9"/>
      <c r="W381" s="17"/>
      <c r="X381" s="9"/>
    </row>
    <row r="382" spans="2:24">
      <c r="B382" s="10"/>
      <c r="C382" s="9"/>
      <c r="D382" s="9"/>
      <c r="E382" s="9"/>
      <c r="T382" s="9"/>
      <c r="U382" s="9"/>
      <c r="V382" s="9"/>
      <c r="W382" s="17"/>
      <c r="X382" s="9"/>
    </row>
    <row r="383" spans="2:24">
      <c r="B383" s="10"/>
      <c r="C383" s="9"/>
      <c r="D383" s="9"/>
      <c r="E383" s="9"/>
      <c r="T383" s="9"/>
      <c r="U383" s="9"/>
      <c r="V383" s="9"/>
      <c r="W383" s="17"/>
      <c r="X383" s="9"/>
    </row>
    <row r="384" spans="2:24">
      <c r="B384" s="10"/>
      <c r="C384" s="9"/>
      <c r="D384" s="9"/>
      <c r="E384" s="9"/>
      <c r="T384" s="9"/>
      <c r="U384" s="9"/>
      <c r="V384" s="9"/>
      <c r="W384" s="17"/>
      <c r="X384" s="9"/>
    </row>
    <row r="385" spans="2:24">
      <c r="B385" s="10"/>
      <c r="C385" s="9"/>
      <c r="D385" s="9"/>
      <c r="E385" s="9"/>
      <c r="T385" s="9"/>
      <c r="U385" s="9"/>
      <c r="V385" s="9"/>
      <c r="W385" s="17"/>
      <c r="X385" s="9"/>
    </row>
    <row r="386" spans="2:24">
      <c r="B386" s="10"/>
      <c r="C386" s="9"/>
      <c r="D386" s="9"/>
      <c r="E386" s="9"/>
      <c r="T386" s="9"/>
      <c r="U386" s="9"/>
      <c r="V386" s="9"/>
      <c r="W386" s="17"/>
      <c r="X386" s="9"/>
    </row>
    <row r="387" spans="2:24">
      <c r="B387" s="10"/>
      <c r="C387" s="9"/>
      <c r="D387" s="9"/>
      <c r="E387" s="9"/>
      <c r="T387" s="9"/>
      <c r="U387" s="9"/>
      <c r="V387" s="9"/>
      <c r="W387" s="17"/>
      <c r="X387" s="9"/>
    </row>
    <row r="388" spans="2:24">
      <c r="B388" s="10"/>
      <c r="C388" s="9"/>
      <c r="D388" s="9"/>
      <c r="E388" s="9"/>
      <c r="T388" s="9"/>
      <c r="U388" s="9"/>
      <c r="V388" s="9"/>
      <c r="W388" s="17"/>
      <c r="X388" s="9"/>
    </row>
    <row r="389" spans="2:24">
      <c r="B389" s="10"/>
      <c r="C389" s="9"/>
      <c r="D389" s="9"/>
      <c r="E389" s="9"/>
      <c r="T389" s="9"/>
      <c r="U389" s="9"/>
      <c r="V389" s="9"/>
      <c r="W389" s="17"/>
      <c r="X389" s="9"/>
    </row>
    <row r="390" spans="2:24">
      <c r="B390" s="10"/>
      <c r="C390" s="9"/>
      <c r="D390" s="9"/>
      <c r="E390" s="9"/>
      <c r="T390" s="9"/>
      <c r="U390" s="9"/>
      <c r="V390" s="9"/>
      <c r="W390" s="17"/>
      <c r="X390" s="9"/>
    </row>
    <row r="391" spans="2:24">
      <c r="B391" s="10"/>
      <c r="C391" s="9"/>
      <c r="D391" s="9"/>
      <c r="E391" s="9"/>
      <c r="T391" s="9"/>
      <c r="U391" s="9"/>
      <c r="V391" s="9"/>
      <c r="W391" s="17"/>
      <c r="X391" s="9"/>
    </row>
    <row r="392" spans="2:24">
      <c r="B392" s="10"/>
      <c r="C392" s="9"/>
      <c r="D392" s="9"/>
      <c r="E392" s="9"/>
      <c r="T392" s="9"/>
      <c r="U392" s="9"/>
      <c r="V392" s="9"/>
      <c r="W392" s="17"/>
      <c r="X392" s="9"/>
    </row>
    <row r="393" spans="2:24">
      <c r="B393" s="10"/>
      <c r="C393" s="9"/>
      <c r="D393" s="9"/>
      <c r="E393" s="9"/>
      <c r="T393" s="9"/>
      <c r="U393" s="9"/>
      <c r="V393" s="9"/>
      <c r="W393" s="17"/>
      <c r="X393" s="9"/>
    </row>
    <row r="394" spans="2:24">
      <c r="B394" s="10"/>
      <c r="C394" s="9"/>
      <c r="D394" s="9"/>
      <c r="E394" s="9"/>
      <c r="T394" s="9"/>
      <c r="U394" s="9"/>
      <c r="V394" s="9"/>
      <c r="W394" s="17"/>
      <c r="X394" s="9"/>
    </row>
    <row r="395" spans="2:24">
      <c r="B395" s="10"/>
      <c r="C395" s="9"/>
      <c r="D395" s="9"/>
      <c r="E395" s="9"/>
      <c r="T395" s="9"/>
      <c r="U395" s="9"/>
      <c r="V395" s="9"/>
      <c r="W395" s="17"/>
      <c r="X395" s="9"/>
    </row>
    <row r="396" spans="2:24">
      <c r="B396" s="10"/>
      <c r="C396" s="9"/>
      <c r="D396" s="9"/>
      <c r="E396" s="9"/>
      <c r="T396" s="9"/>
      <c r="U396" s="9"/>
      <c r="V396" s="9"/>
      <c r="W396" s="17"/>
      <c r="X396" s="9"/>
    </row>
    <row r="397" spans="2:24">
      <c r="B397" s="10"/>
      <c r="C397" s="9"/>
      <c r="D397" s="9"/>
      <c r="E397" s="9"/>
      <c r="T397" s="9"/>
      <c r="U397" s="9"/>
      <c r="V397" s="9"/>
      <c r="W397" s="17"/>
      <c r="X397" s="9"/>
    </row>
    <row r="398" spans="2:24">
      <c r="B398" s="10"/>
      <c r="C398" s="9"/>
      <c r="D398" s="9"/>
      <c r="E398" s="9"/>
      <c r="T398" s="9"/>
      <c r="U398" s="9"/>
      <c r="V398" s="9"/>
      <c r="W398" s="17"/>
      <c r="X398" s="9"/>
    </row>
    <row r="399" spans="2:24">
      <c r="B399" s="10"/>
      <c r="C399" s="9"/>
      <c r="D399" s="9"/>
      <c r="E399" s="9"/>
      <c r="T399" s="9"/>
      <c r="U399" s="9"/>
      <c r="V399" s="9"/>
      <c r="W399" s="17"/>
      <c r="X399" s="9"/>
    </row>
    <row r="400" spans="2:24">
      <c r="B400" s="10"/>
      <c r="C400" s="9"/>
      <c r="D400" s="9"/>
      <c r="E400" s="9"/>
      <c r="T400" s="9"/>
      <c r="U400" s="9"/>
      <c r="V400" s="9"/>
      <c r="W400" s="17"/>
      <c r="X400" s="9"/>
    </row>
    <row r="401" spans="2:24">
      <c r="B401" s="10"/>
      <c r="C401" s="9"/>
      <c r="D401" s="9"/>
      <c r="E401" s="9"/>
      <c r="T401" s="9"/>
      <c r="U401" s="9"/>
      <c r="V401" s="9"/>
      <c r="W401" s="17"/>
      <c r="X401" s="9"/>
    </row>
    <row r="402" spans="2:24">
      <c r="B402" s="10"/>
      <c r="C402" s="9"/>
      <c r="D402" s="9"/>
      <c r="E402" s="9"/>
      <c r="T402" s="9"/>
      <c r="U402" s="9"/>
      <c r="V402" s="9"/>
      <c r="W402" s="17"/>
      <c r="X402" s="9"/>
    </row>
    <row r="403" spans="2:24">
      <c r="B403" s="10"/>
      <c r="C403" s="9"/>
      <c r="D403" s="9"/>
      <c r="E403" s="9"/>
      <c r="T403" s="9"/>
      <c r="U403" s="9"/>
      <c r="V403" s="9"/>
      <c r="W403" s="17"/>
      <c r="X403" s="9"/>
    </row>
    <row r="404" spans="2:24">
      <c r="B404" s="10"/>
      <c r="C404" s="9"/>
      <c r="D404" s="9"/>
      <c r="E404" s="9"/>
      <c r="T404" s="9"/>
      <c r="U404" s="9"/>
      <c r="V404" s="9"/>
      <c r="W404" s="17"/>
      <c r="X404" s="9"/>
    </row>
    <row r="405" spans="2:24">
      <c r="B405" s="10"/>
      <c r="C405" s="9"/>
      <c r="D405" s="9"/>
      <c r="E405" s="9"/>
      <c r="T405" s="9"/>
      <c r="U405" s="9"/>
      <c r="V405" s="9"/>
      <c r="W405" s="17"/>
      <c r="X405" s="9"/>
    </row>
    <row r="406" spans="2:24">
      <c r="B406" s="10"/>
      <c r="C406" s="9"/>
      <c r="D406" s="9"/>
      <c r="E406" s="9"/>
      <c r="T406" s="9"/>
      <c r="U406" s="9"/>
      <c r="V406" s="9"/>
      <c r="W406" s="17"/>
      <c r="X406" s="9"/>
    </row>
    <row r="407" spans="2:24">
      <c r="B407" s="10"/>
      <c r="C407" s="9"/>
      <c r="D407" s="9"/>
      <c r="E407" s="9"/>
      <c r="T407" s="9"/>
      <c r="U407" s="9"/>
      <c r="V407" s="9"/>
      <c r="W407" s="17"/>
      <c r="X407" s="9"/>
    </row>
    <row r="408" spans="2:24">
      <c r="B408" s="10"/>
      <c r="C408" s="9"/>
      <c r="D408" s="9"/>
      <c r="E408" s="9"/>
      <c r="T408" s="9"/>
      <c r="U408" s="9"/>
      <c r="V408" s="9"/>
      <c r="W408" s="17"/>
      <c r="X408" s="9"/>
    </row>
    <row r="409" spans="2:24">
      <c r="B409" s="10"/>
      <c r="C409" s="9"/>
      <c r="D409" s="9"/>
      <c r="E409" s="9"/>
      <c r="T409" s="9"/>
      <c r="U409" s="9"/>
      <c r="V409" s="9"/>
      <c r="W409" s="17"/>
      <c r="X409" s="9"/>
    </row>
    <row r="410" spans="2:24">
      <c r="B410" s="10"/>
      <c r="C410" s="9"/>
      <c r="D410" s="9"/>
      <c r="E410" s="9"/>
      <c r="T410" s="9"/>
      <c r="U410" s="9"/>
      <c r="V410" s="9"/>
      <c r="W410" s="17"/>
      <c r="X410" s="9"/>
    </row>
    <row r="411" spans="2:24">
      <c r="B411" s="10"/>
      <c r="C411" s="9"/>
      <c r="D411" s="9"/>
      <c r="E411" s="9"/>
      <c r="T411" s="9"/>
      <c r="U411" s="9"/>
      <c r="V411" s="9"/>
      <c r="W411" s="17"/>
      <c r="X411" s="9"/>
    </row>
    <row r="412" spans="2:24">
      <c r="B412" s="10"/>
      <c r="C412" s="9"/>
      <c r="D412" s="9"/>
      <c r="E412" s="9"/>
      <c r="T412" s="9"/>
      <c r="U412" s="9"/>
      <c r="V412" s="9"/>
      <c r="W412" s="17"/>
      <c r="X412" s="9"/>
    </row>
    <row r="413" spans="2:24">
      <c r="B413" s="10"/>
      <c r="C413" s="9"/>
      <c r="D413" s="9"/>
      <c r="E413" s="9"/>
      <c r="T413" s="9"/>
      <c r="U413" s="9"/>
      <c r="V413" s="9"/>
      <c r="W413" s="17"/>
      <c r="X413" s="9"/>
    </row>
    <row r="414" spans="2:24">
      <c r="B414" s="10"/>
      <c r="C414" s="9"/>
      <c r="D414" s="9"/>
      <c r="E414" s="9"/>
      <c r="T414" s="9"/>
      <c r="U414" s="9"/>
      <c r="V414" s="9"/>
      <c r="W414" s="17"/>
      <c r="X414" s="9"/>
    </row>
    <row r="415" spans="2:24">
      <c r="B415" s="10"/>
      <c r="C415" s="9"/>
      <c r="D415" s="9"/>
      <c r="E415" s="9"/>
      <c r="T415" s="9"/>
      <c r="U415" s="9"/>
      <c r="V415" s="9"/>
      <c r="W415" s="17"/>
      <c r="X415" s="9"/>
    </row>
    <row r="416" spans="2:24">
      <c r="B416" s="10"/>
      <c r="C416" s="9"/>
      <c r="D416" s="9"/>
      <c r="E416" s="9"/>
      <c r="T416" s="9"/>
      <c r="U416" s="9"/>
      <c r="V416" s="9"/>
      <c r="W416" s="17"/>
      <c r="X416" s="9"/>
    </row>
    <row r="417" spans="2:24">
      <c r="B417" s="10"/>
      <c r="C417" s="9"/>
      <c r="D417" s="9"/>
      <c r="E417" s="9"/>
      <c r="T417" s="9"/>
      <c r="U417" s="9"/>
      <c r="V417" s="9"/>
      <c r="W417" s="17"/>
      <c r="X417" s="9"/>
    </row>
    <row r="418" spans="2:24">
      <c r="B418" s="10"/>
      <c r="C418" s="9"/>
      <c r="D418" s="9"/>
      <c r="E418" s="9"/>
      <c r="T418" s="9"/>
      <c r="U418" s="9"/>
      <c r="V418" s="9"/>
      <c r="W418" s="17"/>
      <c r="X418" s="9"/>
    </row>
    <row r="419" spans="2:24">
      <c r="B419" s="10"/>
      <c r="C419" s="9"/>
      <c r="D419" s="9"/>
      <c r="E419" s="9"/>
      <c r="T419" s="9"/>
      <c r="U419" s="9"/>
      <c r="V419" s="9"/>
      <c r="W419" s="17"/>
      <c r="X419" s="9"/>
    </row>
    <row r="420" spans="2:24">
      <c r="B420" s="10"/>
      <c r="C420" s="9"/>
      <c r="D420" s="9"/>
      <c r="E420" s="9"/>
      <c r="T420" s="9"/>
      <c r="U420" s="9"/>
      <c r="V420" s="9"/>
      <c r="W420" s="17"/>
      <c r="X420" s="9"/>
    </row>
    <row r="421" spans="2:24">
      <c r="B421" s="10"/>
      <c r="C421" s="9"/>
      <c r="D421" s="9"/>
      <c r="E421" s="9"/>
      <c r="T421" s="9"/>
      <c r="U421" s="9"/>
      <c r="V421" s="9"/>
      <c r="W421" s="17"/>
      <c r="X421" s="9"/>
    </row>
    <row r="422" spans="2:24">
      <c r="B422" s="10"/>
      <c r="C422" s="9"/>
      <c r="D422" s="9"/>
      <c r="E422" s="9"/>
      <c r="T422" s="9"/>
      <c r="U422" s="9"/>
      <c r="V422" s="9"/>
      <c r="W422" s="17"/>
      <c r="X422" s="9"/>
    </row>
    <row r="423" spans="2:24">
      <c r="B423" s="10"/>
      <c r="C423" s="9"/>
      <c r="D423" s="9"/>
      <c r="E423" s="9"/>
      <c r="T423" s="9"/>
      <c r="U423" s="9"/>
      <c r="V423" s="9"/>
      <c r="W423" s="17"/>
      <c r="X423" s="9"/>
    </row>
    <row r="424" spans="2:24">
      <c r="B424" s="10"/>
      <c r="C424" s="9"/>
      <c r="D424" s="9"/>
      <c r="E424" s="9"/>
      <c r="T424" s="9"/>
      <c r="U424" s="9"/>
      <c r="V424" s="9"/>
      <c r="W424" s="17"/>
      <c r="X424" s="9"/>
    </row>
    <row r="425" spans="2:24">
      <c r="B425" s="10"/>
      <c r="C425" s="9"/>
      <c r="D425" s="9"/>
      <c r="E425" s="9"/>
      <c r="T425" s="9"/>
      <c r="U425" s="9"/>
      <c r="V425" s="9"/>
      <c r="W425" s="17"/>
      <c r="X425" s="9"/>
    </row>
    <row r="426" spans="2:24">
      <c r="B426" s="10"/>
      <c r="C426" s="9"/>
      <c r="D426" s="9"/>
      <c r="E426" s="9"/>
      <c r="T426" s="9"/>
      <c r="U426" s="9"/>
      <c r="V426" s="9"/>
      <c r="W426" s="17"/>
      <c r="X426" s="9"/>
    </row>
    <row r="427" spans="2:24">
      <c r="B427" s="10"/>
      <c r="C427" s="9"/>
      <c r="D427" s="9"/>
      <c r="E427" s="9"/>
      <c r="T427" s="9"/>
      <c r="U427" s="9"/>
      <c r="V427" s="9"/>
      <c r="W427" s="17"/>
      <c r="X427" s="9"/>
    </row>
    <row r="428" spans="2:24">
      <c r="B428" s="10"/>
      <c r="C428" s="9"/>
      <c r="D428" s="9"/>
      <c r="E428" s="9"/>
      <c r="T428" s="9"/>
      <c r="U428" s="9"/>
      <c r="V428" s="9"/>
      <c r="W428" s="17"/>
      <c r="X428" s="9"/>
    </row>
    <row r="429" spans="2:24">
      <c r="B429" s="10"/>
      <c r="C429" s="9"/>
      <c r="D429" s="9"/>
      <c r="E429" s="9"/>
      <c r="T429" s="9"/>
      <c r="U429" s="9"/>
      <c r="V429" s="9"/>
      <c r="W429" s="17"/>
      <c r="X429" s="9"/>
    </row>
    <row r="430" spans="2:24">
      <c r="B430" s="10"/>
      <c r="C430" s="9"/>
      <c r="D430" s="9"/>
      <c r="E430" s="9"/>
      <c r="T430" s="9"/>
      <c r="U430" s="9"/>
      <c r="V430" s="9"/>
      <c r="W430" s="17"/>
      <c r="X430" s="9"/>
    </row>
    <row r="431" spans="2:24">
      <c r="B431" s="10"/>
      <c r="C431" s="9"/>
      <c r="D431" s="9"/>
      <c r="E431" s="9"/>
      <c r="T431" s="9"/>
      <c r="U431" s="9"/>
      <c r="V431" s="9"/>
      <c r="W431" s="17"/>
      <c r="X431" s="9"/>
    </row>
    <row r="432" spans="2:24">
      <c r="B432" s="10"/>
      <c r="C432" s="9"/>
      <c r="D432" s="9"/>
      <c r="E432" s="9"/>
      <c r="T432" s="9"/>
      <c r="U432" s="9"/>
      <c r="V432" s="9"/>
      <c r="W432" s="17"/>
      <c r="X432" s="9"/>
    </row>
    <row r="433" spans="2:24">
      <c r="B433" s="10"/>
      <c r="C433" s="9"/>
      <c r="D433" s="9"/>
      <c r="E433" s="9"/>
      <c r="T433" s="9"/>
      <c r="U433" s="9"/>
      <c r="V433" s="9"/>
      <c r="W433" s="17"/>
      <c r="X433" s="9"/>
    </row>
    <row r="434" spans="2:24">
      <c r="B434" s="10"/>
      <c r="C434" s="9"/>
      <c r="D434" s="9"/>
      <c r="E434" s="9"/>
      <c r="T434" s="9"/>
      <c r="U434" s="9"/>
      <c r="V434" s="9"/>
      <c r="W434" s="17"/>
      <c r="X434" s="9"/>
    </row>
    <row r="435" spans="2:24">
      <c r="B435" s="10"/>
      <c r="C435" s="9"/>
      <c r="D435" s="9"/>
      <c r="E435" s="9"/>
      <c r="T435" s="9"/>
      <c r="U435" s="9"/>
      <c r="V435" s="9"/>
      <c r="W435" s="17"/>
      <c r="X435" s="9"/>
    </row>
    <row r="436" spans="2:24">
      <c r="B436" s="10"/>
      <c r="C436" s="9"/>
      <c r="D436" s="9"/>
      <c r="E436" s="9"/>
      <c r="T436" s="9"/>
      <c r="U436" s="9"/>
      <c r="V436" s="9"/>
      <c r="W436" s="17"/>
      <c r="X436" s="9"/>
    </row>
    <row r="437" spans="2:24">
      <c r="B437" s="10"/>
      <c r="C437" s="9"/>
      <c r="D437" s="9"/>
      <c r="E437" s="9"/>
      <c r="T437" s="9"/>
      <c r="U437" s="9"/>
      <c r="V437" s="9"/>
      <c r="W437" s="17"/>
      <c r="X437" s="9"/>
    </row>
    <row r="438" spans="2:24">
      <c r="B438" s="10"/>
      <c r="C438" s="9"/>
      <c r="D438" s="9"/>
      <c r="E438" s="9"/>
      <c r="T438" s="9"/>
      <c r="U438" s="9"/>
      <c r="V438" s="9"/>
      <c r="W438" s="17"/>
      <c r="X438" s="9"/>
    </row>
    <row r="439" spans="2:24">
      <c r="B439" s="10"/>
      <c r="C439" s="9"/>
      <c r="D439" s="9"/>
      <c r="E439" s="9"/>
      <c r="T439" s="9"/>
      <c r="U439" s="9"/>
      <c r="V439" s="9"/>
      <c r="W439" s="17"/>
      <c r="X439" s="9"/>
    </row>
    <row r="440" spans="2:24">
      <c r="B440" s="10"/>
      <c r="C440" s="9"/>
      <c r="D440" s="9"/>
      <c r="E440" s="9"/>
      <c r="T440" s="9"/>
      <c r="U440" s="9"/>
      <c r="V440" s="9"/>
      <c r="W440" s="17"/>
      <c r="X440" s="9"/>
    </row>
    <row r="441" spans="2:24">
      <c r="B441" s="10"/>
      <c r="C441" s="9"/>
      <c r="D441" s="9"/>
      <c r="E441" s="9"/>
      <c r="T441" s="9"/>
      <c r="U441" s="9"/>
      <c r="V441" s="9"/>
      <c r="W441" s="17"/>
      <c r="X441" s="9"/>
    </row>
    <row r="442" spans="2:24">
      <c r="B442" s="10"/>
      <c r="C442" s="9"/>
      <c r="D442" s="9"/>
      <c r="E442" s="9"/>
      <c r="T442" s="9"/>
      <c r="U442" s="9"/>
      <c r="V442" s="9"/>
      <c r="W442" s="17"/>
      <c r="X442" s="9"/>
    </row>
    <row r="443" spans="2:24">
      <c r="B443" s="10"/>
      <c r="C443" s="9"/>
      <c r="D443" s="9"/>
      <c r="E443" s="9"/>
      <c r="T443" s="9"/>
      <c r="U443" s="9"/>
      <c r="V443" s="9"/>
      <c r="W443" s="17"/>
      <c r="X443" s="9"/>
    </row>
    <row r="444" spans="2:24">
      <c r="B444" s="10"/>
      <c r="C444" s="9"/>
      <c r="D444" s="9"/>
      <c r="E444" s="9"/>
      <c r="T444" s="9"/>
      <c r="U444" s="9"/>
      <c r="V444" s="9"/>
      <c r="W444" s="17"/>
      <c r="X444" s="9"/>
    </row>
    <row r="445" spans="2:24">
      <c r="B445" s="10"/>
      <c r="C445" s="9"/>
      <c r="D445" s="9"/>
      <c r="E445" s="9"/>
      <c r="T445" s="9"/>
      <c r="U445" s="9"/>
      <c r="V445" s="9"/>
      <c r="W445" s="17"/>
      <c r="X445" s="9"/>
    </row>
    <row r="446" spans="2:24">
      <c r="B446" s="10"/>
      <c r="C446" s="9"/>
      <c r="D446" s="9"/>
      <c r="E446" s="9"/>
      <c r="T446" s="9"/>
      <c r="U446" s="9"/>
      <c r="V446" s="9"/>
      <c r="W446" s="17"/>
      <c r="X446" s="9"/>
    </row>
    <row r="447" spans="2:24">
      <c r="B447" s="10"/>
      <c r="C447" s="9"/>
      <c r="D447" s="9"/>
      <c r="E447" s="9"/>
      <c r="T447" s="9"/>
      <c r="U447" s="9"/>
      <c r="V447" s="9"/>
      <c r="W447" s="17"/>
      <c r="X447" s="9"/>
    </row>
    <row r="448" spans="2:24">
      <c r="B448" s="10"/>
      <c r="C448" s="9"/>
      <c r="D448" s="9"/>
      <c r="E448" s="9"/>
      <c r="T448" s="9"/>
      <c r="U448" s="9"/>
      <c r="V448" s="9"/>
      <c r="W448" s="17"/>
      <c r="X448" s="9"/>
    </row>
    <row r="449" spans="2:24">
      <c r="B449" s="10"/>
      <c r="C449" s="9"/>
      <c r="D449" s="9"/>
      <c r="E449" s="9"/>
      <c r="T449" s="9"/>
      <c r="U449" s="9"/>
      <c r="V449" s="9"/>
      <c r="W449" s="17"/>
      <c r="X449" s="9"/>
    </row>
    <row r="450" spans="2:24">
      <c r="B450" s="10"/>
      <c r="C450" s="9"/>
      <c r="D450" s="9"/>
      <c r="E450" s="9"/>
      <c r="T450" s="9"/>
      <c r="U450" s="9"/>
      <c r="V450" s="9"/>
      <c r="W450" s="17"/>
      <c r="X450" s="9"/>
    </row>
    <row r="451" spans="2:24">
      <c r="B451" s="10"/>
      <c r="C451" s="9"/>
      <c r="D451" s="9"/>
      <c r="E451" s="9"/>
      <c r="T451" s="9"/>
      <c r="U451" s="9"/>
      <c r="V451" s="9"/>
      <c r="W451" s="17"/>
      <c r="X451" s="9"/>
    </row>
    <row r="452" spans="2:24">
      <c r="B452" s="10"/>
      <c r="C452" s="9"/>
      <c r="D452" s="9"/>
      <c r="E452" s="9"/>
      <c r="T452" s="9"/>
      <c r="U452" s="9"/>
      <c r="V452" s="9"/>
      <c r="W452" s="17"/>
      <c r="X452" s="9"/>
    </row>
    <row r="453" spans="2:24">
      <c r="B453" s="10"/>
      <c r="C453" s="9"/>
      <c r="D453" s="9"/>
      <c r="E453" s="9"/>
      <c r="T453" s="9"/>
      <c r="U453" s="9"/>
      <c r="V453" s="9"/>
      <c r="W453" s="17"/>
      <c r="X453" s="9"/>
    </row>
    <row r="454" spans="2:24">
      <c r="B454" s="10"/>
      <c r="C454" s="9"/>
      <c r="D454" s="9"/>
      <c r="E454" s="9"/>
      <c r="T454" s="9"/>
      <c r="U454" s="9"/>
      <c r="V454" s="9"/>
      <c r="W454" s="17"/>
      <c r="X454" s="9"/>
    </row>
    <row r="455" spans="2:24">
      <c r="B455" s="10"/>
      <c r="C455" s="9"/>
      <c r="D455" s="9"/>
      <c r="E455" s="9"/>
      <c r="T455" s="9"/>
      <c r="U455" s="9"/>
      <c r="V455" s="9"/>
      <c r="W455" s="17"/>
      <c r="X455" s="9"/>
    </row>
    <row r="456" spans="2:24">
      <c r="B456" s="10"/>
      <c r="C456" s="9"/>
      <c r="D456" s="9"/>
      <c r="E456" s="9"/>
      <c r="T456" s="9"/>
      <c r="U456" s="9"/>
      <c r="V456" s="9"/>
      <c r="W456" s="17"/>
      <c r="X456" s="9"/>
    </row>
    <row r="457" spans="2:24">
      <c r="B457" s="10"/>
      <c r="C457" s="9"/>
      <c r="D457" s="9"/>
      <c r="E457" s="9"/>
      <c r="T457" s="9"/>
      <c r="U457" s="9"/>
      <c r="V457" s="9"/>
      <c r="W457" s="17"/>
      <c r="X457" s="9"/>
    </row>
    <row r="458" spans="2:24">
      <c r="B458" s="10"/>
      <c r="C458" s="9"/>
      <c r="D458" s="9"/>
      <c r="E458" s="9"/>
      <c r="T458" s="9"/>
      <c r="U458" s="9"/>
      <c r="V458" s="9"/>
      <c r="W458" s="17"/>
      <c r="X458" s="9"/>
    </row>
    <row r="459" spans="2:24">
      <c r="B459" s="10"/>
      <c r="C459" s="9"/>
      <c r="D459" s="9"/>
      <c r="E459" s="9"/>
      <c r="T459" s="9"/>
      <c r="U459" s="9"/>
      <c r="V459" s="9"/>
      <c r="W459" s="17"/>
      <c r="X459" s="9"/>
    </row>
    <row r="460" spans="2:24">
      <c r="B460" s="10"/>
      <c r="C460" s="9"/>
      <c r="D460" s="9"/>
      <c r="E460" s="9"/>
      <c r="T460" s="9"/>
      <c r="U460" s="9"/>
      <c r="V460" s="9"/>
      <c r="W460" s="17"/>
      <c r="X460" s="9"/>
    </row>
    <row r="461" spans="2:24">
      <c r="B461" s="10"/>
      <c r="C461" s="9"/>
      <c r="D461" s="9"/>
      <c r="E461" s="9"/>
      <c r="T461" s="9"/>
      <c r="U461" s="9"/>
      <c r="V461" s="9"/>
      <c r="W461" s="17"/>
      <c r="X461" s="9"/>
    </row>
    <row r="462" spans="2:24">
      <c r="B462" s="10"/>
      <c r="C462" s="9"/>
      <c r="D462" s="9"/>
      <c r="E462" s="9"/>
      <c r="T462" s="9"/>
      <c r="U462" s="9"/>
      <c r="V462" s="9"/>
      <c r="W462" s="17"/>
      <c r="X462" s="9"/>
    </row>
    <row r="463" spans="2:24">
      <c r="B463" s="10"/>
      <c r="C463" s="9"/>
      <c r="D463" s="9"/>
      <c r="E463" s="9"/>
      <c r="T463" s="9"/>
      <c r="U463" s="9"/>
      <c r="V463" s="9"/>
      <c r="W463" s="17"/>
      <c r="X463" s="9"/>
    </row>
    <row r="464" spans="2:24">
      <c r="B464" s="10"/>
      <c r="C464" s="9"/>
      <c r="D464" s="9"/>
      <c r="E464" s="9"/>
      <c r="T464" s="9"/>
      <c r="U464" s="9"/>
      <c r="V464" s="9"/>
      <c r="W464" s="17"/>
      <c r="X464" s="9"/>
    </row>
    <row r="465" spans="2:24">
      <c r="B465" s="10"/>
      <c r="C465" s="9"/>
      <c r="D465" s="9"/>
      <c r="E465" s="9"/>
      <c r="T465" s="9"/>
      <c r="U465" s="9"/>
      <c r="V465" s="9"/>
      <c r="W465" s="17"/>
      <c r="X465" s="9"/>
    </row>
    <row r="466" spans="2:24">
      <c r="B466" s="10"/>
      <c r="C466" s="9"/>
      <c r="D466" s="9"/>
      <c r="E466" s="9"/>
      <c r="T466" s="9"/>
      <c r="U466" s="9"/>
      <c r="V466" s="9"/>
      <c r="W466" s="17"/>
      <c r="X466" s="9"/>
    </row>
    <row r="467" spans="2:24">
      <c r="B467" s="10"/>
      <c r="C467" s="9"/>
      <c r="D467" s="9"/>
      <c r="E467" s="9"/>
      <c r="T467" s="9"/>
      <c r="U467" s="9"/>
      <c r="V467" s="9"/>
      <c r="W467" s="17"/>
      <c r="X467" s="9"/>
    </row>
    <row r="468" spans="2:24">
      <c r="B468" s="10"/>
      <c r="C468" s="9"/>
      <c r="D468" s="9"/>
      <c r="E468" s="9"/>
      <c r="T468" s="9"/>
      <c r="U468" s="9"/>
      <c r="V468" s="9"/>
      <c r="W468" s="17"/>
      <c r="X468" s="9"/>
    </row>
    <row r="469" spans="2:24">
      <c r="B469" s="10"/>
      <c r="C469" s="9"/>
      <c r="D469" s="9"/>
      <c r="E469" s="9"/>
      <c r="T469" s="9"/>
      <c r="U469" s="9"/>
      <c r="V469" s="9"/>
      <c r="W469" s="17"/>
      <c r="X469" s="9"/>
    </row>
    <row r="470" spans="2:24">
      <c r="B470" s="10"/>
      <c r="C470" s="9"/>
      <c r="D470" s="9"/>
      <c r="E470" s="9"/>
      <c r="T470" s="9"/>
      <c r="U470" s="9"/>
      <c r="V470" s="9"/>
      <c r="W470" s="17"/>
      <c r="X470" s="9"/>
    </row>
    <row r="471" spans="2:24">
      <c r="B471" s="10"/>
      <c r="C471" s="9"/>
      <c r="D471" s="9"/>
      <c r="E471" s="9"/>
      <c r="T471" s="9"/>
      <c r="U471" s="9"/>
      <c r="V471" s="9"/>
      <c r="W471" s="17"/>
      <c r="X471" s="9"/>
    </row>
    <row r="472" spans="2:24">
      <c r="B472" s="10"/>
      <c r="C472" s="9"/>
      <c r="D472" s="9"/>
      <c r="E472" s="9"/>
      <c r="T472" s="9"/>
      <c r="U472" s="9"/>
      <c r="V472" s="9"/>
      <c r="W472" s="17"/>
      <c r="X472" s="9"/>
    </row>
    <row r="473" spans="2:24">
      <c r="B473" s="10"/>
      <c r="C473" s="9"/>
      <c r="D473" s="9"/>
      <c r="E473" s="9"/>
      <c r="T473" s="9"/>
      <c r="U473" s="9"/>
      <c r="V473" s="9"/>
      <c r="W473" s="17"/>
      <c r="X473" s="9"/>
    </row>
    <row r="474" spans="2:24">
      <c r="B474" s="10"/>
      <c r="C474" s="9"/>
      <c r="D474" s="9"/>
      <c r="E474" s="9"/>
      <c r="T474" s="9"/>
      <c r="U474" s="9"/>
      <c r="V474" s="9"/>
      <c r="W474" s="17"/>
      <c r="X474" s="9"/>
    </row>
    <row r="475" spans="2:24">
      <c r="B475" s="10"/>
      <c r="C475" s="9"/>
      <c r="D475" s="9"/>
      <c r="E475" s="9"/>
      <c r="T475" s="9"/>
      <c r="U475" s="9"/>
      <c r="V475" s="9"/>
      <c r="W475" s="17"/>
      <c r="X475" s="9"/>
    </row>
    <row r="476" spans="2:24">
      <c r="B476" s="10"/>
      <c r="C476" s="9"/>
      <c r="D476" s="9"/>
      <c r="E476" s="9"/>
      <c r="T476" s="9"/>
      <c r="U476" s="9"/>
      <c r="V476" s="9"/>
      <c r="W476" s="17"/>
      <c r="X476" s="9"/>
    </row>
    <row r="477" spans="2:24">
      <c r="B477" s="10"/>
      <c r="C477" s="9"/>
      <c r="D477" s="9"/>
      <c r="E477" s="9"/>
      <c r="T477" s="9"/>
      <c r="U477" s="9"/>
      <c r="V477" s="9"/>
      <c r="W477" s="17"/>
      <c r="X477" s="9"/>
    </row>
    <row r="478" spans="2:24">
      <c r="B478" s="10"/>
      <c r="C478" s="9"/>
      <c r="D478" s="9"/>
      <c r="E478" s="9"/>
      <c r="T478" s="9"/>
      <c r="U478" s="9"/>
      <c r="V478" s="9"/>
      <c r="W478" s="17"/>
      <c r="X478" s="9"/>
    </row>
    <row r="479" spans="2:24">
      <c r="B479" s="10"/>
      <c r="C479" s="9"/>
      <c r="D479" s="9"/>
      <c r="E479" s="9"/>
      <c r="T479" s="9"/>
      <c r="U479" s="9"/>
      <c r="V479" s="9"/>
      <c r="W479" s="17"/>
      <c r="X479" s="9"/>
    </row>
    <row r="480" spans="2:24">
      <c r="B480" s="10"/>
      <c r="C480" s="9"/>
      <c r="D480" s="9"/>
      <c r="E480" s="9"/>
      <c r="T480" s="9"/>
      <c r="U480" s="9"/>
      <c r="V480" s="9"/>
      <c r="W480" s="17"/>
      <c r="X480" s="9"/>
    </row>
    <row r="481" spans="2:24">
      <c r="B481" s="10"/>
      <c r="C481" s="9"/>
      <c r="D481" s="9"/>
      <c r="E481" s="9"/>
      <c r="T481" s="9"/>
      <c r="U481" s="9"/>
      <c r="V481" s="9"/>
      <c r="W481" s="17"/>
      <c r="X481" s="9"/>
    </row>
    <row r="482" spans="2:24">
      <c r="B482" s="10"/>
      <c r="C482" s="9"/>
      <c r="D482" s="9"/>
      <c r="E482" s="9"/>
      <c r="T482" s="9"/>
      <c r="U482" s="9"/>
      <c r="V482" s="9"/>
      <c r="W482" s="17"/>
      <c r="X482" s="9"/>
    </row>
    <row r="483" spans="2:24">
      <c r="B483" s="10"/>
      <c r="C483" s="9"/>
      <c r="D483" s="9"/>
      <c r="E483" s="9"/>
      <c r="T483" s="9"/>
      <c r="U483" s="9"/>
      <c r="V483" s="9"/>
      <c r="W483" s="17"/>
      <c r="X483" s="9"/>
    </row>
    <row r="484" spans="2:24">
      <c r="B484" s="10"/>
      <c r="C484" s="9"/>
      <c r="D484" s="9"/>
      <c r="E484" s="9"/>
      <c r="T484" s="9"/>
      <c r="U484" s="9"/>
      <c r="V484" s="9"/>
      <c r="W484" s="17"/>
      <c r="X484" s="9"/>
    </row>
    <row r="485" spans="2:24">
      <c r="B485" s="10"/>
      <c r="C485" s="9"/>
      <c r="D485" s="9"/>
      <c r="E485" s="9"/>
      <c r="T485" s="9"/>
      <c r="U485" s="9"/>
      <c r="V485" s="9"/>
      <c r="W485" s="17"/>
      <c r="X485" s="9"/>
    </row>
    <row r="486" spans="2:24">
      <c r="B486" s="10"/>
      <c r="C486" s="9"/>
      <c r="D486" s="9"/>
      <c r="E486" s="9"/>
      <c r="T486" s="9"/>
      <c r="U486" s="9"/>
      <c r="V486" s="9"/>
      <c r="W486" s="17"/>
      <c r="X486" s="9"/>
    </row>
    <row r="487" spans="2:24">
      <c r="B487" s="10"/>
      <c r="C487" s="9"/>
      <c r="D487" s="9"/>
      <c r="E487" s="9"/>
      <c r="T487" s="9"/>
      <c r="U487" s="9"/>
      <c r="V487" s="9"/>
      <c r="W487" s="17"/>
      <c r="X487" s="9"/>
    </row>
    <row r="488" spans="2:24">
      <c r="B488" s="10"/>
      <c r="C488" s="9"/>
      <c r="D488" s="9"/>
      <c r="E488" s="9"/>
      <c r="T488" s="9"/>
      <c r="U488" s="9"/>
      <c r="V488" s="9"/>
      <c r="W488" s="17"/>
      <c r="X488" s="9"/>
    </row>
    <row r="489" spans="2:24">
      <c r="B489" s="10"/>
      <c r="C489" s="9"/>
      <c r="D489" s="9"/>
      <c r="E489" s="9"/>
      <c r="T489" s="9"/>
      <c r="U489" s="9"/>
      <c r="V489" s="9"/>
      <c r="W489" s="17"/>
      <c r="X489" s="9"/>
    </row>
    <row r="490" spans="2:24">
      <c r="B490" s="10"/>
      <c r="C490" s="9"/>
      <c r="D490" s="9"/>
      <c r="E490" s="9"/>
      <c r="T490" s="9"/>
      <c r="U490" s="9"/>
      <c r="V490" s="9"/>
      <c r="W490" s="17"/>
      <c r="X490" s="9"/>
    </row>
    <row r="491" spans="2:24">
      <c r="B491" s="10"/>
      <c r="C491" s="9"/>
      <c r="D491" s="9"/>
      <c r="E491" s="9"/>
      <c r="T491" s="9"/>
      <c r="U491" s="9"/>
      <c r="V491" s="9"/>
      <c r="W491" s="17"/>
      <c r="X491" s="9"/>
    </row>
    <row r="492" spans="2:24">
      <c r="B492" s="10"/>
      <c r="C492" s="9"/>
      <c r="D492" s="9"/>
      <c r="E492" s="9"/>
      <c r="T492" s="9"/>
      <c r="U492" s="9"/>
      <c r="V492" s="9"/>
      <c r="W492" s="17"/>
      <c r="X492" s="9"/>
    </row>
    <row r="493" spans="2:24">
      <c r="B493" s="10"/>
      <c r="C493" s="9"/>
      <c r="D493" s="9"/>
      <c r="E493" s="9"/>
      <c r="T493" s="9"/>
      <c r="U493" s="9"/>
      <c r="V493" s="9"/>
      <c r="W493" s="17"/>
      <c r="X493" s="9"/>
    </row>
    <row r="494" spans="2:24">
      <c r="B494" s="10"/>
      <c r="C494" s="9"/>
      <c r="D494" s="9"/>
      <c r="E494" s="9"/>
      <c r="T494" s="9"/>
      <c r="U494" s="9"/>
      <c r="V494" s="9"/>
      <c r="W494" s="17"/>
      <c r="X494" s="9"/>
    </row>
    <row r="495" spans="2:24">
      <c r="B495" s="10"/>
      <c r="C495" s="9"/>
      <c r="D495" s="9"/>
      <c r="E495" s="9"/>
      <c r="T495" s="9"/>
      <c r="U495" s="9"/>
      <c r="V495" s="9"/>
      <c r="W495" s="17"/>
      <c r="X495" s="9"/>
    </row>
    <row r="496" spans="2:24">
      <c r="B496" s="10"/>
      <c r="C496" s="9"/>
      <c r="D496" s="9"/>
      <c r="E496" s="9"/>
      <c r="T496" s="9"/>
      <c r="U496" s="9"/>
      <c r="V496" s="9"/>
      <c r="W496" s="17"/>
      <c r="X496" s="9"/>
    </row>
    <row r="497" spans="2:24">
      <c r="B497" s="10"/>
      <c r="C497" s="9"/>
      <c r="D497" s="9"/>
      <c r="E497" s="9"/>
      <c r="T497" s="9"/>
      <c r="U497" s="9"/>
      <c r="V497" s="9"/>
      <c r="W497" s="17"/>
      <c r="X497" s="9"/>
    </row>
    <row r="498" spans="2:24">
      <c r="B498" s="10"/>
      <c r="C498" s="9"/>
      <c r="D498" s="9"/>
      <c r="E498" s="9"/>
      <c r="T498" s="9"/>
      <c r="U498" s="9"/>
      <c r="V498" s="9"/>
      <c r="W498" s="17"/>
      <c r="X498" s="9"/>
    </row>
    <row r="499" spans="2:24">
      <c r="B499" s="10"/>
      <c r="C499" s="9"/>
      <c r="D499" s="9"/>
      <c r="E499" s="9"/>
      <c r="T499" s="9"/>
      <c r="U499" s="9"/>
      <c r="V499" s="9"/>
      <c r="W499" s="17"/>
      <c r="X499" s="9"/>
    </row>
    <row r="500" spans="2:24">
      <c r="B500" s="10"/>
      <c r="C500" s="9"/>
      <c r="D500" s="9"/>
      <c r="E500" s="9"/>
      <c r="T500" s="9"/>
      <c r="U500" s="9"/>
      <c r="V500" s="9"/>
      <c r="W500" s="17"/>
      <c r="X500" s="9"/>
    </row>
    <row r="501" spans="2:24">
      <c r="B501" s="10"/>
      <c r="C501" s="9"/>
      <c r="D501" s="9"/>
      <c r="E501" s="9"/>
      <c r="T501" s="9"/>
      <c r="U501" s="9"/>
      <c r="V501" s="9"/>
      <c r="W501" s="17"/>
      <c r="X501" s="9"/>
    </row>
    <row r="502" spans="2:24">
      <c r="B502" s="10"/>
      <c r="C502" s="9"/>
      <c r="D502" s="9"/>
      <c r="E502" s="9"/>
      <c r="T502" s="9"/>
      <c r="U502" s="9"/>
      <c r="V502" s="9"/>
      <c r="W502" s="17"/>
      <c r="X502" s="9"/>
    </row>
    <row r="503" spans="2:24">
      <c r="B503" s="10"/>
      <c r="C503" s="9"/>
      <c r="D503" s="9"/>
      <c r="E503" s="9"/>
      <c r="T503" s="9"/>
      <c r="U503" s="9"/>
      <c r="V503" s="9"/>
      <c r="W503" s="17"/>
      <c r="X503" s="9"/>
    </row>
    <row r="504" spans="2:24">
      <c r="B504" s="10"/>
      <c r="C504" s="9"/>
      <c r="D504" s="9"/>
      <c r="E504" s="9"/>
      <c r="T504" s="9"/>
      <c r="U504" s="9"/>
      <c r="V504" s="9"/>
      <c r="W504" s="17"/>
      <c r="X504" s="9"/>
    </row>
    <row r="505" spans="2:24">
      <c r="B505" s="10"/>
      <c r="C505" s="9"/>
      <c r="D505" s="9"/>
      <c r="E505" s="9"/>
      <c r="T505" s="9"/>
      <c r="U505" s="9"/>
      <c r="V505" s="9"/>
      <c r="W505" s="17"/>
      <c r="X505" s="9"/>
    </row>
    <row r="506" spans="2:24">
      <c r="B506" s="10"/>
      <c r="C506" s="9"/>
      <c r="D506" s="9"/>
      <c r="E506" s="9"/>
      <c r="T506" s="9"/>
      <c r="U506" s="9"/>
      <c r="V506" s="9"/>
      <c r="W506" s="17"/>
      <c r="X506" s="9"/>
    </row>
    <row r="507" spans="2:24">
      <c r="B507" s="10"/>
      <c r="C507" s="9"/>
      <c r="D507" s="9"/>
      <c r="E507" s="9"/>
      <c r="T507" s="9"/>
      <c r="U507" s="9"/>
      <c r="V507" s="9"/>
      <c r="W507" s="17"/>
      <c r="X507" s="9"/>
    </row>
    <row r="508" spans="2:24">
      <c r="B508" s="10"/>
      <c r="C508" s="9"/>
      <c r="D508" s="9"/>
      <c r="E508" s="9"/>
      <c r="T508" s="9"/>
      <c r="U508" s="9"/>
      <c r="V508" s="9"/>
      <c r="W508" s="17"/>
      <c r="X508" s="9"/>
    </row>
    <row r="509" spans="2:24">
      <c r="B509" s="10"/>
      <c r="C509" s="9"/>
      <c r="D509" s="9"/>
      <c r="E509" s="9"/>
      <c r="T509" s="9"/>
      <c r="U509" s="9"/>
      <c r="V509" s="9"/>
      <c r="W509" s="17"/>
      <c r="X509" s="9"/>
    </row>
    <row r="510" spans="2:24">
      <c r="B510" s="10"/>
      <c r="C510" s="9"/>
      <c r="D510" s="9"/>
      <c r="E510" s="9"/>
      <c r="T510" s="9"/>
      <c r="U510" s="9"/>
      <c r="V510" s="9"/>
      <c r="W510" s="17"/>
      <c r="X510" s="9"/>
    </row>
    <row r="511" spans="2:24">
      <c r="B511" s="10"/>
      <c r="C511" s="9"/>
      <c r="D511" s="9"/>
      <c r="E511" s="9"/>
      <c r="T511" s="9"/>
      <c r="U511" s="9"/>
      <c r="V511" s="9"/>
      <c r="W511" s="17"/>
      <c r="X511" s="9"/>
    </row>
    <row r="512" spans="2:24">
      <c r="B512" s="10"/>
      <c r="C512" s="9"/>
      <c r="D512" s="9"/>
      <c r="E512" s="9"/>
      <c r="T512" s="9"/>
      <c r="U512" s="9"/>
      <c r="V512" s="9"/>
      <c r="W512" s="17"/>
      <c r="X512" s="9"/>
    </row>
    <row r="513" spans="2:24">
      <c r="B513" s="10"/>
      <c r="C513" s="9"/>
      <c r="D513" s="9"/>
      <c r="E513" s="9"/>
      <c r="T513" s="9"/>
      <c r="U513" s="9"/>
      <c r="V513" s="9"/>
      <c r="W513" s="17"/>
      <c r="X513" s="9"/>
    </row>
    <row r="514" spans="2:24">
      <c r="B514" s="10"/>
      <c r="C514" s="9"/>
      <c r="D514" s="9"/>
      <c r="E514" s="9"/>
      <c r="T514" s="9"/>
      <c r="U514" s="9"/>
      <c r="V514" s="9"/>
      <c r="W514" s="17"/>
      <c r="X514" s="9"/>
    </row>
    <row r="515" spans="2:24">
      <c r="B515" s="10"/>
      <c r="C515" s="9"/>
      <c r="D515" s="9"/>
      <c r="E515" s="9"/>
      <c r="T515" s="9"/>
      <c r="U515" s="9"/>
      <c r="V515" s="9"/>
      <c r="W515" s="17"/>
      <c r="X515" s="9"/>
    </row>
    <row r="516" spans="2:24">
      <c r="B516" s="10"/>
      <c r="C516" s="9"/>
      <c r="D516" s="9"/>
      <c r="E516" s="9"/>
      <c r="T516" s="9"/>
      <c r="U516" s="9"/>
      <c r="V516" s="9"/>
      <c r="W516" s="17"/>
      <c r="X516" s="9"/>
    </row>
    <row r="517" spans="2:24">
      <c r="B517" s="10"/>
      <c r="C517" s="9"/>
      <c r="D517" s="9"/>
      <c r="E517" s="9"/>
      <c r="T517" s="9"/>
      <c r="U517" s="9"/>
      <c r="V517" s="9"/>
      <c r="W517" s="17"/>
      <c r="X517" s="9"/>
    </row>
    <row r="518" spans="2:24">
      <c r="B518" s="10"/>
      <c r="C518" s="9"/>
      <c r="D518" s="9"/>
      <c r="E518" s="9"/>
      <c r="T518" s="9"/>
      <c r="U518" s="9"/>
      <c r="V518" s="9"/>
      <c r="W518" s="17"/>
      <c r="X518" s="9"/>
    </row>
    <row r="519" spans="2:24">
      <c r="B519" s="10"/>
      <c r="C519" s="9"/>
      <c r="D519" s="9"/>
      <c r="E519" s="9"/>
      <c r="T519" s="9"/>
      <c r="U519" s="9"/>
      <c r="V519" s="9"/>
      <c r="W519" s="17"/>
      <c r="X519" s="9"/>
    </row>
    <row r="520" spans="2:24">
      <c r="B520" s="10"/>
      <c r="C520" s="9"/>
      <c r="D520" s="9"/>
      <c r="E520" s="9"/>
      <c r="T520" s="9"/>
      <c r="U520" s="9"/>
      <c r="V520" s="9"/>
      <c r="W520" s="17"/>
      <c r="X520" s="9"/>
    </row>
    <row r="521" spans="2:24">
      <c r="B521" s="10"/>
      <c r="C521" s="9"/>
      <c r="D521" s="9"/>
      <c r="E521" s="9"/>
      <c r="T521" s="9"/>
      <c r="U521" s="9"/>
      <c r="V521" s="9"/>
      <c r="W521" s="17"/>
      <c r="X521" s="9"/>
    </row>
    <row r="522" spans="2:24">
      <c r="B522" s="10"/>
      <c r="C522" s="9"/>
      <c r="D522" s="9"/>
      <c r="E522" s="9"/>
      <c r="T522" s="9"/>
      <c r="U522" s="9"/>
      <c r="V522" s="9"/>
      <c r="W522" s="17"/>
      <c r="X522" s="9"/>
    </row>
    <row r="523" spans="2:24">
      <c r="B523" s="10"/>
      <c r="C523" s="9"/>
      <c r="D523" s="9"/>
      <c r="E523" s="9"/>
      <c r="T523" s="9"/>
      <c r="U523" s="9"/>
      <c r="V523" s="9"/>
      <c r="W523" s="17"/>
      <c r="X523" s="9"/>
    </row>
    <row r="524" spans="2:24">
      <c r="B524" s="10"/>
      <c r="C524" s="9"/>
      <c r="D524" s="9"/>
      <c r="E524" s="9"/>
      <c r="T524" s="9"/>
      <c r="U524" s="9"/>
      <c r="V524" s="9"/>
      <c r="W524" s="17"/>
      <c r="X524" s="9"/>
    </row>
    <row r="525" spans="2:24">
      <c r="B525" s="10"/>
      <c r="C525" s="9"/>
      <c r="D525" s="9"/>
      <c r="E525" s="9"/>
      <c r="T525" s="9"/>
      <c r="U525" s="9"/>
      <c r="V525" s="9"/>
      <c r="W525" s="17"/>
      <c r="X525" s="9"/>
    </row>
    <row r="526" spans="2:24">
      <c r="B526" s="10"/>
      <c r="C526" s="9"/>
      <c r="D526" s="9"/>
      <c r="E526" s="9"/>
      <c r="T526" s="9"/>
      <c r="U526" s="9"/>
      <c r="V526" s="9"/>
      <c r="W526" s="17"/>
      <c r="X526" s="9"/>
    </row>
    <row r="527" spans="2:24">
      <c r="B527" s="10"/>
      <c r="C527" s="9"/>
      <c r="D527" s="9"/>
      <c r="E527" s="9"/>
      <c r="T527" s="9"/>
      <c r="U527" s="9"/>
      <c r="V527" s="9"/>
      <c r="W527" s="17"/>
      <c r="X527" s="9"/>
    </row>
    <row r="528" spans="2:24">
      <c r="B528" s="10"/>
      <c r="C528" s="9"/>
      <c r="D528" s="9"/>
      <c r="E528" s="9"/>
      <c r="T528" s="9"/>
      <c r="U528" s="9"/>
      <c r="V528" s="9"/>
      <c r="W528" s="17"/>
      <c r="X528" s="9"/>
    </row>
    <row r="529" spans="2:24">
      <c r="B529" s="10"/>
      <c r="C529" s="9"/>
      <c r="D529" s="9"/>
      <c r="E529" s="9"/>
      <c r="T529" s="9"/>
      <c r="U529" s="9"/>
      <c r="V529" s="9"/>
      <c r="W529" s="17"/>
      <c r="X529" s="9"/>
    </row>
    <row r="530" spans="2:24">
      <c r="B530" s="10"/>
      <c r="C530" s="9"/>
      <c r="D530" s="9"/>
      <c r="E530" s="9"/>
      <c r="T530" s="9"/>
      <c r="U530" s="9"/>
      <c r="V530" s="9"/>
      <c r="W530" s="17"/>
      <c r="X530" s="9"/>
    </row>
    <row r="531" spans="2:24">
      <c r="B531" s="10"/>
      <c r="C531" s="9"/>
      <c r="D531" s="9"/>
      <c r="E531" s="9"/>
      <c r="T531" s="9"/>
      <c r="U531" s="9"/>
      <c r="V531" s="9"/>
      <c r="W531" s="17"/>
      <c r="X531" s="9"/>
    </row>
    <row r="532" spans="2:24">
      <c r="B532" s="10"/>
      <c r="C532" s="9"/>
      <c r="D532" s="9"/>
      <c r="E532" s="9"/>
      <c r="T532" s="9"/>
      <c r="U532" s="9"/>
      <c r="V532" s="9"/>
      <c r="W532" s="17"/>
      <c r="X532" s="9"/>
    </row>
    <row r="533" spans="2:24">
      <c r="B533" s="10"/>
      <c r="C533" s="9"/>
      <c r="D533" s="9"/>
      <c r="E533" s="9"/>
      <c r="T533" s="9"/>
      <c r="U533" s="9"/>
      <c r="V533" s="9"/>
      <c r="W533" s="17"/>
      <c r="X533" s="9"/>
    </row>
    <row r="534" spans="2:24">
      <c r="B534" s="10"/>
      <c r="C534" s="9"/>
      <c r="D534" s="9"/>
      <c r="E534" s="9"/>
      <c r="T534" s="9"/>
      <c r="U534" s="9"/>
      <c r="V534" s="9"/>
      <c r="W534" s="17"/>
      <c r="X534" s="9"/>
    </row>
    <row r="535" spans="2:24">
      <c r="B535" s="10"/>
      <c r="C535" s="9"/>
      <c r="D535" s="9"/>
      <c r="E535" s="9"/>
      <c r="T535" s="9"/>
      <c r="U535" s="9"/>
      <c r="V535" s="9"/>
      <c r="W535" s="17"/>
      <c r="X535" s="9"/>
    </row>
    <row r="536" spans="2:24">
      <c r="B536" s="10"/>
      <c r="C536" s="9"/>
      <c r="D536" s="9"/>
      <c r="E536" s="9"/>
      <c r="T536" s="9"/>
      <c r="U536" s="9"/>
      <c r="V536" s="9"/>
      <c r="W536" s="17"/>
      <c r="X536" s="9"/>
    </row>
    <row r="537" spans="2:24">
      <c r="B537" s="10"/>
      <c r="C537" s="9"/>
      <c r="D537" s="9"/>
      <c r="E537" s="9"/>
      <c r="T537" s="9"/>
      <c r="U537" s="9"/>
      <c r="V537" s="9"/>
      <c r="W537" s="17"/>
      <c r="X537" s="9"/>
    </row>
    <row r="538" spans="2:24">
      <c r="B538" s="10"/>
      <c r="C538" s="9"/>
      <c r="D538" s="9"/>
      <c r="E538" s="9"/>
      <c r="T538" s="9"/>
      <c r="U538" s="9"/>
      <c r="V538" s="9"/>
      <c r="W538" s="17"/>
      <c r="X538" s="9"/>
    </row>
    <row r="539" spans="2:24">
      <c r="B539" s="10"/>
      <c r="C539" s="9"/>
      <c r="D539" s="9"/>
      <c r="E539" s="9"/>
      <c r="T539" s="9"/>
      <c r="U539" s="9"/>
      <c r="V539" s="9"/>
      <c r="W539" s="17"/>
      <c r="X539" s="9"/>
    </row>
    <row r="540" spans="2:24">
      <c r="B540" s="10"/>
      <c r="C540" s="9"/>
      <c r="D540" s="9"/>
      <c r="E540" s="9"/>
      <c r="T540" s="9"/>
      <c r="U540" s="9"/>
      <c r="V540" s="9"/>
      <c r="W540" s="17"/>
      <c r="X540" s="9"/>
    </row>
    <row r="541" spans="2:24">
      <c r="B541" s="10"/>
      <c r="C541" s="9"/>
      <c r="D541" s="9"/>
      <c r="E541" s="9"/>
      <c r="T541" s="9"/>
      <c r="U541" s="9"/>
      <c r="V541" s="9"/>
      <c r="W541" s="17"/>
      <c r="X541" s="9"/>
    </row>
    <row r="542" spans="2:24">
      <c r="B542" s="10"/>
      <c r="C542" s="9"/>
      <c r="D542" s="9"/>
      <c r="E542" s="9"/>
      <c r="T542" s="9"/>
      <c r="U542" s="9"/>
      <c r="V542" s="9"/>
      <c r="W542" s="17"/>
      <c r="X542" s="9"/>
    </row>
    <row r="543" spans="2:24">
      <c r="B543" s="10"/>
      <c r="C543" s="9"/>
      <c r="D543" s="9"/>
      <c r="E543" s="9"/>
      <c r="T543" s="9"/>
      <c r="U543" s="9"/>
      <c r="V543" s="9"/>
      <c r="W543" s="17"/>
      <c r="X543" s="9"/>
    </row>
    <row r="544" spans="2:24">
      <c r="B544" s="10"/>
      <c r="C544" s="9"/>
      <c r="D544" s="9"/>
      <c r="E544" s="9"/>
      <c r="T544" s="9"/>
      <c r="U544" s="9"/>
      <c r="V544" s="9"/>
      <c r="W544" s="17"/>
      <c r="X544" s="9"/>
    </row>
    <row r="545" spans="2:24">
      <c r="B545" s="10"/>
      <c r="C545" s="9"/>
      <c r="D545" s="9"/>
      <c r="E545" s="9"/>
      <c r="T545" s="9"/>
      <c r="U545" s="9"/>
      <c r="V545" s="9"/>
      <c r="W545" s="17"/>
      <c r="X545" s="9"/>
    </row>
    <row r="546" spans="2:24">
      <c r="B546" s="10"/>
      <c r="C546" s="9"/>
      <c r="D546" s="9"/>
      <c r="E546" s="9"/>
      <c r="T546" s="9"/>
      <c r="U546" s="9"/>
      <c r="V546" s="9"/>
      <c r="W546" s="17"/>
      <c r="X546" s="9"/>
    </row>
    <row r="547" spans="2:24">
      <c r="B547" s="10"/>
      <c r="C547" s="9"/>
      <c r="D547" s="9"/>
      <c r="E547" s="9"/>
      <c r="T547" s="9"/>
      <c r="U547" s="9"/>
      <c r="V547" s="9"/>
      <c r="W547" s="17"/>
      <c r="X547" s="9"/>
    </row>
    <row r="548" spans="2:24">
      <c r="B548" s="10"/>
      <c r="C548" s="9"/>
      <c r="D548" s="9"/>
      <c r="E548" s="9"/>
      <c r="T548" s="9"/>
      <c r="U548" s="9"/>
      <c r="V548" s="9"/>
      <c r="W548" s="17"/>
      <c r="X548" s="9"/>
    </row>
    <row r="549" spans="2:24">
      <c r="B549" s="10"/>
      <c r="C549" s="9"/>
      <c r="D549" s="9"/>
      <c r="E549" s="9"/>
      <c r="T549" s="9"/>
      <c r="U549" s="9"/>
      <c r="V549" s="9"/>
      <c r="W549" s="17"/>
      <c r="X549" s="9"/>
    </row>
    <row r="550" spans="2:24">
      <c r="B550" s="10"/>
      <c r="C550" s="9"/>
      <c r="D550" s="9"/>
      <c r="E550" s="9"/>
      <c r="T550" s="9"/>
      <c r="U550" s="9"/>
      <c r="V550" s="9"/>
      <c r="W550" s="17"/>
      <c r="X550" s="9"/>
    </row>
    <row r="551" spans="2:24">
      <c r="B551" s="10"/>
      <c r="C551" s="9"/>
      <c r="D551" s="9"/>
      <c r="E551" s="9"/>
      <c r="T551" s="9"/>
      <c r="U551" s="9"/>
      <c r="V551" s="9"/>
      <c r="W551" s="17"/>
      <c r="X551" s="9"/>
    </row>
    <row r="552" spans="2:24">
      <c r="B552" s="10"/>
      <c r="C552" s="9"/>
      <c r="D552" s="9"/>
      <c r="E552" s="9"/>
      <c r="T552" s="9"/>
      <c r="U552" s="9"/>
      <c r="V552" s="9"/>
      <c r="W552" s="17"/>
      <c r="X552" s="9"/>
    </row>
    <row r="553" spans="2:24">
      <c r="B553" s="10"/>
      <c r="C553" s="9"/>
      <c r="D553" s="9"/>
      <c r="E553" s="9"/>
      <c r="T553" s="9"/>
      <c r="U553" s="9"/>
      <c r="V553" s="9"/>
      <c r="W553" s="17"/>
      <c r="X553" s="9"/>
    </row>
    <row r="554" spans="2:24">
      <c r="B554" s="10"/>
      <c r="C554" s="9"/>
      <c r="D554" s="9"/>
      <c r="E554" s="9"/>
      <c r="T554" s="9"/>
      <c r="U554" s="9"/>
      <c r="V554" s="9"/>
      <c r="W554" s="17"/>
      <c r="X554" s="9"/>
    </row>
    <row r="555" spans="2:24">
      <c r="B555" s="10"/>
      <c r="C555" s="9"/>
      <c r="D555" s="9"/>
      <c r="E555" s="9"/>
      <c r="T555" s="9"/>
      <c r="U555" s="9"/>
      <c r="V555" s="9"/>
      <c r="W555" s="17"/>
      <c r="X555" s="9"/>
    </row>
    <row r="556" spans="2:24">
      <c r="B556" s="10"/>
      <c r="C556" s="9"/>
      <c r="D556" s="9"/>
      <c r="E556" s="9"/>
      <c r="T556" s="9"/>
      <c r="U556" s="9"/>
      <c r="V556" s="9"/>
      <c r="W556" s="17"/>
      <c r="X556" s="9"/>
    </row>
    <row r="557" spans="2:24">
      <c r="B557" s="10"/>
      <c r="C557" s="9"/>
      <c r="D557" s="9"/>
      <c r="E557" s="9"/>
      <c r="T557" s="9"/>
      <c r="U557" s="9"/>
      <c r="V557" s="9"/>
      <c r="W557" s="17"/>
      <c r="X557" s="9"/>
    </row>
    <row r="558" spans="2:24">
      <c r="B558" s="10"/>
      <c r="C558" s="9"/>
      <c r="D558" s="9"/>
      <c r="E558" s="9"/>
      <c r="T558" s="9"/>
      <c r="U558" s="9"/>
      <c r="V558" s="9"/>
      <c r="W558" s="17"/>
      <c r="X558" s="9"/>
    </row>
    <row r="559" spans="2:24">
      <c r="B559" s="10"/>
      <c r="C559" s="9"/>
      <c r="D559" s="9"/>
      <c r="E559" s="9"/>
      <c r="T559" s="9"/>
      <c r="U559" s="9"/>
      <c r="V559" s="9"/>
      <c r="W559" s="17"/>
      <c r="X559" s="9"/>
    </row>
    <row r="560" spans="2:24">
      <c r="B560" s="10"/>
      <c r="C560" s="9"/>
      <c r="D560" s="9"/>
      <c r="E560" s="9"/>
      <c r="T560" s="9"/>
      <c r="U560" s="9"/>
      <c r="V560" s="9"/>
      <c r="W560" s="17"/>
      <c r="X560" s="9"/>
    </row>
    <row r="561" spans="2:24">
      <c r="B561" s="10"/>
      <c r="C561" s="9"/>
      <c r="D561" s="9"/>
      <c r="E561" s="9"/>
      <c r="T561" s="9"/>
      <c r="U561" s="9"/>
      <c r="V561" s="9"/>
      <c r="W561" s="17"/>
      <c r="X561" s="9"/>
    </row>
    <row r="562" spans="2:24">
      <c r="B562" s="10"/>
      <c r="C562" s="9"/>
      <c r="D562" s="9"/>
      <c r="E562" s="9"/>
      <c r="T562" s="9"/>
      <c r="U562" s="9"/>
      <c r="V562" s="9"/>
      <c r="W562" s="17"/>
      <c r="X562" s="9"/>
    </row>
    <row r="563" spans="2:24">
      <c r="B563" s="10"/>
      <c r="C563" s="9"/>
      <c r="D563" s="9"/>
      <c r="E563" s="9"/>
      <c r="T563" s="9"/>
      <c r="U563" s="9"/>
      <c r="V563" s="9"/>
      <c r="W563" s="17"/>
      <c r="X563" s="9"/>
    </row>
    <row r="564" spans="2:24">
      <c r="B564" s="10"/>
      <c r="C564" s="9"/>
      <c r="D564" s="9"/>
      <c r="E564" s="9"/>
      <c r="T564" s="9"/>
      <c r="U564" s="9"/>
      <c r="V564" s="9"/>
      <c r="W564" s="17"/>
      <c r="X564" s="9"/>
    </row>
    <row r="565" spans="2:24">
      <c r="B565" s="10"/>
      <c r="C565" s="9"/>
      <c r="D565" s="9"/>
      <c r="E565" s="9"/>
      <c r="T565" s="9"/>
      <c r="U565" s="9"/>
      <c r="V565" s="9"/>
      <c r="W565" s="17"/>
      <c r="X565" s="9"/>
    </row>
    <row r="566" spans="2:24">
      <c r="B566" s="10"/>
      <c r="C566" s="9"/>
      <c r="D566" s="9"/>
      <c r="E566" s="9"/>
      <c r="T566" s="9"/>
      <c r="U566" s="9"/>
      <c r="V566" s="9"/>
      <c r="W566" s="17"/>
      <c r="X566" s="9"/>
    </row>
    <row r="567" spans="2:24">
      <c r="B567" s="10"/>
      <c r="C567" s="9"/>
      <c r="D567" s="9"/>
      <c r="E567" s="9"/>
      <c r="T567" s="9"/>
      <c r="U567" s="9"/>
      <c r="V567" s="9"/>
      <c r="W567" s="17"/>
      <c r="X567" s="9"/>
    </row>
    <row r="568" spans="2:24">
      <c r="B568" s="10"/>
      <c r="C568" s="9"/>
      <c r="D568" s="9"/>
      <c r="E568" s="9"/>
      <c r="T568" s="9"/>
      <c r="U568" s="9"/>
      <c r="V568" s="9"/>
      <c r="W568" s="17"/>
      <c r="X568" s="9"/>
    </row>
    <row r="569" spans="2:24">
      <c r="B569" s="10"/>
      <c r="C569" s="9"/>
      <c r="D569" s="9"/>
      <c r="E569" s="9"/>
      <c r="T569" s="9"/>
      <c r="U569" s="9"/>
      <c r="V569" s="9"/>
      <c r="W569" s="17"/>
      <c r="X569" s="9"/>
    </row>
    <row r="570" spans="2:24">
      <c r="B570" s="10"/>
      <c r="C570" s="9"/>
      <c r="D570" s="9"/>
      <c r="E570" s="9"/>
      <c r="T570" s="9"/>
      <c r="U570" s="9"/>
      <c r="V570" s="9"/>
      <c r="W570" s="17"/>
      <c r="X570" s="9"/>
    </row>
    <row r="571" spans="2:24">
      <c r="B571" s="10"/>
      <c r="C571" s="9"/>
      <c r="D571" s="9"/>
      <c r="E571" s="9"/>
      <c r="T571" s="9"/>
      <c r="U571" s="9"/>
      <c r="V571" s="9"/>
      <c r="W571" s="17"/>
      <c r="X571" s="9"/>
    </row>
    <row r="572" spans="2:24">
      <c r="B572" s="10"/>
      <c r="C572" s="9"/>
      <c r="D572" s="9"/>
      <c r="E572" s="9"/>
      <c r="T572" s="9"/>
      <c r="U572" s="9"/>
      <c r="V572" s="9"/>
      <c r="W572" s="17"/>
      <c r="X572" s="9"/>
    </row>
    <row r="573" spans="2:24">
      <c r="B573" s="10"/>
      <c r="C573" s="9"/>
      <c r="D573" s="9"/>
      <c r="E573" s="9"/>
      <c r="T573" s="9"/>
      <c r="U573" s="9"/>
      <c r="V573" s="9"/>
      <c r="W573" s="17"/>
      <c r="X573" s="9"/>
    </row>
    <row r="574" spans="2:24">
      <c r="B574" s="10"/>
      <c r="C574" s="9"/>
      <c r="D574" s="9"/>
      <c r="E574" s="9"/>
      <c r="T574" s="9"/>
      <c r="U574" s="9"/>
      <c r="V574" s="9"/>
      <c r="W574" s="17"/>
      <c r="X574" s="9"/>
    </row>
    <row r="575" spans="2:24">
      <c r="B575" s="10"/>
      <c r="C575" s="9"/>
      <c r="D575" s="9"/>
      <c r="E575" s="9"/>
      <c r="T575" s="9"/>
      <c r="U575" s="9"/>
      <c r="V575" s="9"/>
      <c r="W575" s="17"/>
      <c r="X575" s="9"/>
    </row>
    <row r="576" spans="2:24">
      <c r="B576" s="10"/>
      <c r="C576" s="9"/>
      <c r="D576" s="9"/>
      <c r="E576" s="9"/>
      <c r="T576" s="9"/>
      <c r="U576" s="9"/>
      <c r="V576" s="9"/>
      <c r="W576" s="17"/>
      <c r="X576" s="9"/>
    </row>
    <row r="577" spans="2:24">
      <c r="B577" s="10"/>
      <c r="C577" s="9"/>
      <c r="D577" s="9"/>
      <c r="E577" s="9"/>
      <c r="T577" s="9"/>
      <c r="U577" s="9"/>
      <c r="V577" s="9"/>
      <c r="W577" s="17"/>
      <c r="X577" s="9"/>
    </row>
    <row r="578" spans="2:24">
      <c r="B578" s="10"/>
      <c r="C578" s="9"/>
      <c r="D578" s="9"/>
      <c r="E578" s="9"/>
      <c r="T578" s="9"/>
      <c r="U578" s="9"/>
      <c r="V578" s="9"/>
      <c r="W578" s="17"/>
      <c r="X578" s="9"/>
    </row>
    <row r="579" spans="2:24">
      <c r="B579" s="10"/>
      <c r="C579" s="9"/>
      <c r="D579" s="9"/>
      <c r="E579" s="9"/>
      <c r="T579" s="9"/>
      <c r="U579" s="9"/>
      <c r="V579" s="9"/>
      <c r="W579" s="17"/>
      <c r="X579" s="9"/>
    </row>
    <row r="580" spans="2:24">
      <c r="B580" s="10"/>
      <c r="C580" s="9"/>
      <c r="D580" s="9"/>
      <c r="E580" s="9"/>
      <c r="T580" s="9"/>
      <c r="U580" s="9"/>
      <c r="V580" s="9"/>
      <c r="W580" s="17"/>
      <c r="X580" s="9"/>
    </row>
    <row r="581" spans="2:24">
      <c r="B581" s="10"/>
      <c r="C581" s="9"/>
      <c r="D581" s="9"/>
      <c r="E581" s="9"/>
      <c r="T581" s="9"/>
      <c r="U581" s="9"/>
      <c r="V581" s="9"/>
      <c r="W581" s="17"/>
      <c r="X581" s="9"/>
    </row>
    <row r="582" spans="2:24">
      <c r="B582" s="10"/>
      <c r="C582" s="9"/>
      <c r="D582" s="9"/>
      <c r="E582" s="9"/>
      <c r="T582" s="9"/>
      <c r="U582" s="9"/>
      <c r="V582" s="9"/>
      <c r="W582" s="17"/>
      <c r="X582" s="9"/>
    </row>
    <row r="583" spans="2:24">
      <c r="B583" s="10"/>
      <c r="C583" s="9"/>
      <c r="D583" s="9"/>
      <c r="E583" s="9"/>
      <c r="T583" s="9"/>
      <c r="U583" s="9"/>
      <c r="V583" s="9"/>
      <c r="W583" s="17"/>
      <c r="X583" s="9"/>
    </row>
    <row r="584" spans="2:24">
      <c r="B584" s="10"/>
      <c r="C584" s="9"/>
      <c r="D584" s="9"/>
      <c r="E584" s="9"/>
      <c r="T584" s="9"/>
      <c r="U584" s="9"/>
      <c r="V584" s="9"/>
      <c r="W584" s="17"/>
      <c r="X584" s="9"/>
    </row>
    <row r="585" spans="2:24">
      <c r="B585" s="10"/>
      <c r="C585" s="9"/>
      <c r="D585" s="9"/>
      <c r="E585" s="9"/>
      <c r="T585" s="9"/>
      <c r="U585" s="9"/>
      <c r="V585" s="9"/>
      <c r="W585" s="17"/>
      <c r="X585" s="9"/>
    </row>
    <row r="586" spans="2:24">
      <c r="B586" s="10"/>
      <c r="C586" s="9"/>
      <c r="D586" s="9"/>
      <c r="E586" s="9"/>
      <c r="T586" s="9"/>
      <c r="U586" s="9"/>
      <c r="V586" s="9"/>
      <c r="W586" s="17"/>
      <c r="X586" s="9"/>
    </row>
    <row r="587" spans="2:24">
      <c r="B587" s="10"/>
      <c r="C587" s="9"/>
      <c r="D587" s="9"/>
      <c r="E587" s="9"/>
      <c r="T587" s="9"/>
      <c r="U587" s="9"/>
      <c r="V587" s="9"/>
      <c r="W587" s="17"/>
      <c r="X587" s="9"/>
    </row>
    <row r="588" spans="2:24">
      <c r="B588" s="10"/>
      <c r="C588" s="9"/>
      <c r="D588" s="9"/>
      <c r="E588" s="9"/>
      <c r="T588" s="9"/>
      <c r="U588" s="9"/>
      <c r="V588" s="9"/>
      <c r="W588" s="17"/>
      <c r="X588" s="9"/>
    </row>
    <row r="589" spans="2:24">
      <c r="B589" s="10"/>
      <c r="C589" s="9"/>
      <c r="D589" s="9"/>
      <c r="E589" s="9"/>
      <c r="T589" s="9"/>
      <c r="U589" s="9"/>
      <c r="V589" s="9"/>
      <c r="W589" s="17"/>
      <c r="X589" s="9"/>
    </row>
    <row r="590" spans="2:24">
      <c r="B590" s="10"/>
      <c r="C590" s="9"/>
      <c r="D590" s="9"/>
      <c r="E590" s="9"/>
      <c r="T590" s="9"/>
      <c r="U590" s="9"/>
      <c r="V590" s="9"/>
      <c r="W590" s="17"/>
      <c r="X590" s="9"/>
    </row>
    <row r="591" spans="2:24">
      <c r="B591" s="10"/>
      <c r="C591" s="9"/>
      <c r="D591" s="9"/>
      <c r="E591" s="9"/>
      <c r="T591" s="9"/>
      <c r="U591" s="9"/>
      <c r="V591" s="9"/>
      <c r="W591" s="17"/>
      <c r="X591" s="9"/>
    </row>
    <row r="592" spans="2:24">
      <c r="B592" s="10"/>
      <c r="C592" s="9"/>
      <c r="D592" s="9"/>
      <c r="E592" s="9"/>
      <c r="T592" s="9"/>
      <c r="U592" s="9"/>
      <c r="V592" s="9"/>
      <c r="W592" s="17"/>
      <c r="X592" s="9"/>
    </row>
    <row r="593" spans="2:24">
      <c r="B593" s="10"/>
      <c r="C593" s="9"/>
      <c r="D593" s="9"/>
      <c r="E593" s="9"/>
      <c r="T593" s="9"/>
      <c r="U593" s="9"/>
      <c r="V593" s="9"/>
      <c r="W593" s="17"/>
      <c r="X593" s="9"/>
    </row>
    <row r="594" spans="2:24">
      <c r="B594" s="10"/>
      <c r="C594" s="9"/>
      <c r="D594" s="9"/>
      <c r="E594" s="9"/>
      <c r="T594" s="9"/>
      <c r="U594" s="9"/>
      <c r="V594" s="9"/>
      <c r="W594" s="17"/>
      <c r="X594" s="9"/>
    </row>
    <row r="595" spans="2:24">
      <c r="B595" s="10"/>
      <c r="C595" s="9"/>
      <c r="D595" s="9"/>
      <c r="E595" s="9"/>
      <c r="T595" s="9"/>
      <c r="U595" s="9"/>
      <c r="V595" s="9"/>
      <c r="W595" s="17"/>
      <c r="X595" s="9"/>
    </row>
    <row r="596" spans="2:24">
      <c r="B596" s="10"/>
      <c r="C596" s="9"/>
      <c r="D596" s="9"/>
      <c r="E596" s="9"/>
      <c r="T596" s="9"/>
      <c r="U596" s="9"/>
      <c r="V596" s="9"/>
      <c r="W596" s="17"/>
      <c r="X596" s="9"/>
    </row>
    <row r="597" spans="2:24">
      <c r="B597" s="10"/>
      <c r="C597" s="9"/>
      <c r="D597" s="9"/>
      <c r="E597" s="9"/>
      <c r="T597" s="9"/>
      <c r="U597" s="9"/>
      <c r="V597" s="9"/>
      <c r="W597" s="17"/>
      <c r="X597" s="9"/>
    </row>
    <row r="598" spans="2:24">
      <c r="B598" s="10"/>
      <c r="C598" s="9"/>
      <c r="D598" s="9"/>
      <c r="E598" s="9"/>
      <c r="T598" s="9"/>
      <c r="U598" s="9"/>
      <c r="V598" s="9"/>
      <c r="W598" s="17"/>
      <c r="X598" s="9"/>
    </row>
    <row r="599" spans="2:24">
      <c r="B599" s="10"/>
      <c r="C599" s="9"/>
      <c r="D599" s="9"/>
      <c r="E599" s="9"/>
      <c r="T599" s="9"/>
      <c r="U599" s="9"/>
      <c r="V599" s="9"/>
      <c r="W599" s="17"/>
      <c r="X599" s="9"/>
    </row>
    <row r="600" spans="2:24">
      <c r="B600" s="10"/>
      <c r="C600" s="9"/>
      <c r="D600" s="9"/>
      <c r="E600" s="9"/>
      <c r="T600" s="9"/>
      <c r="U600" s="9"/>
      <c r="V600" s="9"/>
      <c r="W600" s="17"/>
      <c r="X600" s="9"/>
    </row>
    <row r="601" spans="2:24">
      <c r="B601" s="10"/>
      <c r="C601" s="9"/>
      <c r="D601" s="9"/>
      <c r="E601" s="9"/>
      <c r="T601" s="9"/>
      <c r="U601" s="9"/>
      <c r="V601" s="9"/>
      <c r="W601" s="17"/>
      <c r="X601" s="9"/>
    </row>
    <row r="602" spans="2:24">
      <c r="B602" s="10"/>
      <c r="C602" s="9"/>
      <c r="D602" s="9"/>
      <c r="E602" s="9"/>
      <c r="T602" s="9"/>
      <c r="U602" s="9"/>
      <c r="V602" s="9"/>
      <c r="W602" s="17"/>
      <c r="X602" s="9"/>
    </row>
    <row r="603" spans="2:24">
      <c r="B603" s="10"/>
      <c r="C603" s="9"/>
      <c r="D603" s="9"/>
      <c r="E603" s="9"/>
      <c r="T603" s="9"/>
      <c r="U603" s="9"/>
      <c r="V603" s="9"/>
      <c r="W603" s="17"/>
      <c r="X603" s="9"/>
    </row>
    <row r="604" spans="2:24">
      <c r="B604" s="10"/>
      <c r="C604" s="9"/>
      <c r="D604" s="9"/>
      <c r="E604" s="9"/>
      <c r="T604" s="9"/>
      <c r="U604" s="9"/>
      <c r="V604" s="9"/>
      <c r="W604" s="17"/>
      <c r="X604" s="9"/>
    </row>
    <row r="605" spans="2:24">
      <c r="B605" s="10"/>
      <c r="C605" s="9"/>
      <c r="D605" s="9"/>
      <c r="E605" s="9"/>
      <c r="T605" s="9"/>
      <c r="U605" s="9"/>
      <c r="V605" s="9"/>
      <c r="W605" s="17"/>
      <c r="X605" s="9"/>
    </row>
    <row r="606" spans="2:24">
      <c r="B606" s="10"/>
      <c r="C606" s="9"/>
      <c r="D606" s="9"/>
      <c r="E606" s="9"/>
      <c r="T606" s="9"/>
      <c r="U606" s="9"/>
      <c r="V606" s="9"/>
      <c r="W606" s="17"/>
      <c r="X606" s="9"/>
    </row>
    <row r="607" spans="2:24">
      <c r="B607" s="10"/>
      <c r="C607" s="9"/>
      <c r="D607" s="9"/>
      <c r="E607" s="9"/>
      <c r="T607" s="9"/>
      <c r="U607" s="9"/>
      <c r="V607" s="9"/>
      <c r="W607" s="17"/>
      <c r="X607" s="9"/>
    </row>
    <row r="608" spans="2:24">
      <c r="B608" s="10"/>
      <c r="C608" s="9"/>
      <c r="D608" s="9"/>
      <c r="E608" s="9"/>
      <c r="T608" s="9"/>
      <c r="U608" s="9"/>
      <c r="V608" s="9"/>
      <c r="W608" s="17"/>
      <c r="X608" s="9"/>
    </row>
    <row r="609" spans="2:24">
      <c r="B609" s="10"/>
      <c r="C609" s="9"/>
      <c r="D609" s="9"/>
      <c r="E609" s="9"/>
      <c r="T609" s="9"/>
      <c r="U609" s="9"/>
      <c r="V609" s="9"/>
      <c r="W609" s="17"/>
      <c r="X609" s="9"/>
    </row>
    <row r="610" spans="2:24">
      <c r="B610" s="10"/>
      <c r="C610" s="9"/>
      <c r="D610" s="9"/>
      <c r="E610" s="9"/>
      <c r="T610" s="9"/>
      <c r="U610" s="9"/>
      <c r="V610" s="9"/>
      <c r="W610" s="17"/>
      <c r="X610" s="9"/>
    </row>
    <row r="611" spans="2:24">
      <c r="B611" s="10"/>
      <c r="C611" s="9"/>
      <c r="D611" s="9"/>
      <c r="E611" s="9"/>
      <c r="T611" s="9"/>
      <c r="U611" s="9"/>
      <c r="V611" s="9"/>
      <c r="W611" s="17"/>
      <c r="X611" s="9"/>
    </row>
    <row r="612" spans="2:24">
      <c r="B612" s="10"/>
      <c r="C612" s="9"/>
      <c r="D612" s="9"/>
      <c r="E612" s="9"/>
      <c r="T612" s="9"/>
      <c r="U612" s="9"/>
      <c r="V612" s="9"/>
      <c r="W612" s="17"/>
      <c r="X612" s="9"/>
    </row>
    <row r="613" spans="2:24">
      <c r="B613" s="10"/>
      <c r="C613" s="9"/>
      <c r="D613" s="9"/>
      <c r="E613" s="9"/>
      <c r="T613" s="9"/>
      <c r="U613" s="9"/>
      <c r="V613" s="9"/>
      <c r="W613" s="17"/>
      <c r="X613" s="9"/>
    </row>
    <row r="614" spans="2:24">
      <c r="B614" s="10"/>
      <c r="C614" s="9"/>
      <c r="D614" s="9"/>
      <c r="E614" s="9"/>
      <c r="T614" s="9"/>
      <c r="U614" s="9"/>
      <c r="V614" s="9"/>
      <c r="W614" s="17"/>
      <c r="X614" s="9"/>
    </row>
    <row r="615" spans="2:24">
      <c r="B615" s="10"/>
      <c r="C615" s="9"/>
      <c r="D615" s="9"/>
      <c r="E615" s="9"/>
      <c r="T615" s="9"/>
      <c r="U615" s="9"/>
      <c r="V615" s="9"/>
      <c r="W615" s="17"/>
      <c r="X615" s="9"/>
    </row>
    <row r="616" spans="2:24">
      <c r="B616" s="10"/>
      <c r="C616" s="9"/>
      <c r="D616" s="9"/>
      <c r="E616" s="9"/>
      <c r="T616" s="9"/>
      <c r="U616" s="9"/>
      <c r="V616" s="9"/>
      <c r="W616" s="17"/>
      <c r="X616" s="9"/>
    </row>
    <row r="617" spans="2:24">
      <c r="B617" s="10"/>
      <c r="C617" s="9"/>
      <c r="D617" s="9"/>
      <c r="E617" s="9"/>
      <c r="T617" s="9"/>
      <c r="U617" s="9"/>
      <c r="V617" s="9"/>
      <c r="W617" s="17"/>
      <c r="X617" s="9"/>
    </row>
    <row r="618" spans="2:24">
      <c r="B618" s="10"/>
      <c r="C618" s="9"/>
      <c r="D618" s="9"/>
      <c r="E618" s="9"/>
      <c r="T618" s="9"/>
      <c r="U618" s="9"/>
      <c r="V618" s="9"/>
      <c r="W618" s="17"/>
      <c r="X618" s="9"/>
    </row>
    <row r="619" spans="2:24">
      <c r="B619" s="10"/>
      <c r="C619" s="9"/>
      <c r="D619" s="9"/>
      <c r="E619" s="9"/>
      <c r="T619" s="9"/>
      <c r="U619" s="9"/>
      <c r="V619" s="9"/>
      <c r="W619" s="17"/>
      <c r="X619" s="9"/>
    </row>
    <row r="620" spans="2:24">
      <c r="B620" s="10"/>
      <c r="C620" s="9"/>
      <c r="D620" s="9"/>
      <c r="E620" s="9"/>
      <c r="T620" s="9"/>
      <c r="U620" s="9"/>
      <c r="V620" s="9"/>
      <c r="W620" s="17"/>
      <c r="X620" s="9"/>
    </row>
    <row r="621" spans="2:24">
      <c r="B621" s="10"/>
      <c r="C621" s="9"/>
      <c r="D621" s="9"/>
      <c r="E621" s="9"/>
      <c r="T621" s="9"/>
      <c r="U621" s="9"/>
      <c r="V621" s="9"/>
      <c r="W621" s="17"/>
      <c r="X621" s="9"/>
    </row>
    <row r="622" spans="2:24">
      <c r="B622" s="10"/>
      <c r="C622" s="9"/>
      <c r="D622" s="9"/>
      <c r="E622" s="9"/>
      <c r="T622" s="9"/>
      <c r="U622" s="9"/>
      <c r="V622" s="9"/>
      <c r="W622" s="17"/>
      <c r="X622" s="9"/>
    </row>
    <row r="623" spans="2:24">
      <c r="B623" s="10"/>
      <c r="C623" s="9"/>
      <c r="D623" s="9"/>
      <c r="E623" s="9"/>
      <c r="T623" s="9"/>
      <c r="U623" s="9"/>
      <c r="V623" s="9"/>
      <c r="W623" s="17"/>
      <c r="X623" s="9"/>
    </row>
    <row r="624" spans="2:24">
      <c r="B624" s="10"/>
      <c r="C624" s="9"/>
      <c r="D624" s="9"/>
      <c r="E624" s="9"/>
      <c r="T624" s="9"/>
      <c r="U624" s="9"/>
      <c r="V624" s="9"/>
      <c r="W624" s="17"/>
      <c r="X624" s="9"/>
    </row>
    <row r="625" spans="2:24">
      <c r="B625" s="10"/>
      <c r="C625" s="9"/>
      <c r="D625" s="9"/>
      <c r="E625" s="9"/>
      <c r="T625" s="9"/>
      <c r="U625" s="9"/>
      <c r="V625" s="9"/>
      <c r="W625" s="17"/>
      <c r="X625" s="9"/>
    </row>
    <row r="626" spans="2:24">
      <c r="B626" s="10"/>
      <c r="C626" s="9"/>
      <c r="D626" s="9"/>
      <c r="E626" s="9"/>
      <c r="T626" s="9"/>
      <c r="U626" s="9"/>
      <c r="V626" s="9"/>
      <c r="W626" s="17"/>
      <c r="X626" s="9"/>
    </row>
    <row r="627" spans="2:24">
      <c r="B627" s="10"/>
      <c r="C627" s="9"/>
      <c r="D627" s="9"/>
      <c r="E627" s="9"/>
      <c r="T627" s="9"/>
      <c r="U627" s="9"/>
      <c r="V627" s="9"/>
      <c r="W627" s="17"/>
      <c r="X627" s="9"/>
    </row>
    <row r="628" spans="2:24">
      <c r="B628" s="10"/>
      <c r="C628" s="9"/>
      <c r="D628" s="9"/>
      <c r="E628" s="9"/>
      <c r="T628" s="9"/>
      <c r="U628" s="9"/>
      <c r="V628" s="9"/>
      <c r="W628" s="17"/>
      <c r="X628" s="9"/>
    </row>
    <row r="629" spans="2:24">
      <c r="B629" s="10"/>
      <c r="C629" s="9"/>
      <c r="D629" s="9"/>
      <c r="E629" s="9"/>
      <c r="T629" s="9"/>
      <c r="U629" s="9"/>
      <c r="V629" s="9"/>
      <c r="W629" s="17"/>
      <c r="X629" s="9"/>
    </row>
    <row r="630" spans="2:24">
      <c r="B630" s="10"/>
      <c r="C630" s="9"/>
      <c r="D630" s="9"/>
      <c r="E630" s="9"/>
      <c r="T630" s="9"/>
      <c r="U630" s="9"/>
      <c r="V630" s="9"/>
      <c r="W630" s="17"/>
      <c r="X630" s="9"/>
    </row>
    <row r="631" spans="2:24">
      <c r="B631" s="10"/>
      <c r="C631" s="9"/>
      <c r="D631" s="9"/>
      <c r="E631" s="9"/>
      <c r="T631" s="9"/>
      <c r="U631" s="9"/>
      <c r="V631" s="9"/>
      <c r="W631" s="17"/>
      <c r="X631" s="9"/>
    </row>
    <row r="632" spans="2:24">
      <c r="B632" s="10"/>
      <c r="C632" s="9"/>
      <c r="D632" s="9"/>
      <c r="E632" s="9"/>
      <c r="T632" s="9"/>
      <c r="U632" s="9"/>
      <c r="V632" s="9"/>
      <c r="W632" s="17"/>
      <c r="X632" s="9"/>
    </row>
    <row r="633" spans="2:24">
      <c r="B633" s="10"/>
      <c r="C633" s="9"/>
      <c r="D633" s="9"/>
      <c r="E633" s="9"/>
      <c r="T633" s="9"/>
      <c r="U633" s="9"/>
      <c r="V633" s="9"/>
      <c r="W633" s="17"/>
      <c r="X633" s="9"/>
    </row>
    <row r="634" spans="2:24">
      <c r="B634" s="10"/>
      <c r="C634" s="9"/>
      <c r="D634" s="9"/>
      <c r="E634" s="9"/>
      <c r="T634" s="9"/>
      <c r="U634" s="9"/>
      <c r="V634" s="9"/>
      <c r="W634" s="17"/>
      <c r="X634" s="9"/>
    </row>
    <row r="635" spans="2:24">
      <c r="B635" s="10"/>
      <c r="C635" s="9"/>
      <c r="D635" s="9"/>
      <c r="E635" s="9"/>
      <c r="T635" s="9"/>
      <c r="U635" s="9"/>
      <c r="V635" s="9"/>
      <c r="W635" s="17"/>
      <c r="X635" s="9"/>
    </row>
    <row r="636" spans="2:24">
      <c r="B636" s="10"/>
      <c r="C636" s="9"/>
      <c r="D636" s="9"/>
      <c r="E636" s="9"/>
      <c r="T636" s="9"/>
      <c r="U636" s="9"/>
      <c r="V636" s="9"/>
      <c r="W636" s="17"/>
      <c r="X636" s="9"/>
    </row>
    <row r="637" spans="2:24">
      <c r="B637" s="10"/>
      <c r="C637" s="9"/>
      <c r="D637" s="9"/>
      <c r="E637" s="9"/>
      <c r="T637" s="9"/>
      <c r="U637" s="9"/>
      <c r="V637" s="9"/>
      <c r="W637" s="17"/>
      <c r="X637" s="9"/>
    </row>
    <row r="638" spans="2:24">
      <c r="B638" s="10"/>
      <c r="C638" s="9"/>
      <c r="D638" s="9"/>
      <c r="E638" s="9"/>
      <c r="T638" s="9"/>
      <c r="U638" s="9"/>
      <c r="V638" s="9"/>
      <c r="W638" s="17"/>
      <c r="X638" s="9"/>
    </row>
    <row r="639" spans="2:24">
      <c r="B639" s="10"/>
      <c r="C639" s="9"/>
      <c r="D639" s="9"/>
      <c r="E639" s="9"/>
      <c r="T639" s="9"/>
      <c r="U639" s="9"/>
      <c r="V639" s="9"/>
      <c r="W639" s="17"/>
      <c r="X639" s="9"/>
    </row>
    <row r="640" spans="2:24">
      <c r="B640" s="10"/>
      <c r="C640" s="9"/>
      <c r="D640" s="9"/>
      <c r="E640" s="9"/>
      <c r="T640" s="9"/>
      <c r="U640" s="9"/>
      <c r="V640" s="9"/>
      <c r="W640" s="17"/>
      <c r="X640" s="9"/>
    </row>
    <row r="641" spans="2:24">
      <c r="B641" s="10"/>
      <c r="C641" s="9"/>
      <c r="D641" s="9"/>
      <c r="E641" s="9"/>
      <c r="T641" s="9"/>
      <c r="U641" s="9"/>
      <c r="V641" s="9"/>
      <c r="W641" s="17"/>
      <c r="X641" s="9"/>
    </row>
    <row r="642" spans="2:24">
      <c r="B642" s="10"/>
      <c r="C642" s="9"/>
      <c r="D642" s="9"/>
      <c r="E642" s="9"/>
      <c r="T642" s="9"/>
      <c r="U642" s="9"/>
      <c r="V642" s="9"/>
      <c r="W642" s="17"/>
      <c r="X642" s="9"/>
    </row>
    <row r="643" spans="2:24">
      <c r="B643" s="10"/>
      <c r="C643" s="9"/>
      <c r="D643" s="9"/>
      <c r="E643" s="9"/>
      <c r="T643" s="9"/>
      <c r="U643" s="9"/>
      <c r="V643" s="9"/>
      <c r="W643" s="17"/>
      <c r="X643" s="9"/>
    </row>
    <row r="644" spans="2:24">
      <c r="B644" s="10"/>
      <c r="C644" s="9"/>
      <c r="D644" s="9"/>
      <c r="E644" s="9"/>
      <c r="T644" s="9"/>
      <c r="U644" s="9"/>
      <c r="V644" s="9"/>
      <c r="W644" s="17"/>
      <c r="X644" s="9"/>
    </row>
    <row r="645" spans="2:24">
      <c r="B645" s="10"/>
      <c r="C645" s="9"/>
      <c r="D645" s="9"/>
      <c r="E645" s="9"/>
      <c r="T645" s="9"/>
      <c r="U645" s="9"/>
      <c r="V645" s="9"/>
      <c r="W645" s="17"/>
      <c r="X645" s="9"/>
    </row>
    <row r="646" spans="2:24">
      <c r="B646" s="10"/>
      <c r="C646" s="9"/>
      <c r="D646" s="9"/>
      <c r="E646" s="9"/>
      <c r="T646" s="9"/>
      <c r="U646" s="9"/>
      <c r="V646" s="9"/>
      <c r="W646" s="17"/>
      <c r="X646" s="9"/>
    </row>
    <row r="647" spans="2:24">
      <c r="B647" s="10"/>
      <c r="C647" s="9"/>
      <c r="D647" s="9"/>
      <c r="E647" s="9"/>
      <c r="T647" s="9"/>
      <c r="U647" s="9"/>
      <c r="V647" s="9"/>
      <c r="W647" s="17"/>
      <c r="X647" s="9"/>
    </row>
    <row r="648" spans="2:24">
      <c r="B648" s="10"/>
      <c r="C648" s="9"/>
      <c r="D648" s="9"/>
      <c r="E648" s="9"/>
      <c r="T648" s="9"/>
      <c r="U648" s="9"/>
      <c r="V648" s="9"/>
      <c r="W648" s="17"/>
      <c r="X648" s="9"/>
    </row>
    <row r="649" spans="2:24">
      <c r="B649" s="10"/>
      <c r="C649" s="9"/>
      <c r="D649" s="9"/>
      <c r="E649" s="9"/>
      <c r="T649" s="9"/>
      <c r="U649" s="9"/>
      <c r="V649" s="9"/>
      <c r="W649" s="17"/>
      <c r="X649" s="9"/>
    </row>
    <row r="650" spans="2:24">
      <c r="B650" s="10"/>
      <c r="C650" s="9"/>
      <c r="D650" s="9"/>
      <c r="E650" s="9"/>
      <c r="T650" s="9"/>
      <c r="U650" s="9"/>
      <c r="V650" s="9"/>
      <c r="W650" s="17"/>
      <c r="X650" s="9"/>
    </row>
    <row r="651" spans="2:24">
      <c r="B651" s="10"/>
      <c r="C651" s="9"/>
      <c r="D651" s="9"/>
      <c r="E651" s="9"/>
      <c r="T651" s="9"/>
      <c r="U651" s="9"/>
      <c r="V651" s="9"/>
      <c r="W651" s="17"/>
      <c r="X651" s="9"/>
    </row>
    <row r="652" spans="2:24">
      <c r="B652" s="10"/>
      <c r="C652" s="9"/>
      <c r="D652" s="9"/>
      <c r="E652" s="9"/>
      <c r="T652" s="9"/>
      <c r="U652" s="9"/>
      <c r="V652" s="9"/>
      <c r="W652" s="17"/>
      <c r="X652" s="9"/>
    </row>
    <row r="653" spans="2:24">
      <c r="B653" s="10"/>
      <c r="C653" s="9"/>
      <c r="D653" s="9"/>
      <c r="E653" s="9"/>
      <c r="T653" s="9"/>
      <c r="U653" s="9"/>
      <c r="V653" s="9"/>
      <c r="W653" s="17"/>
      <c r="X653" s="9"/>
    </row>
    <row r="654" spans="2:24">
      <c r="B654" s="10"/>
      <c r="C654" s="9"/>
      <c r="D654" s="9"/>
      <c r="E654" s="9"/>
      <c r="T654" s="9"/>
      <c r="U654" s="9"/>
      <c r="V654" s="9"/>
      <c r="W654" s="17"/>
      <c r="X654" s="9"/>
    </row>
    <row r="655" spans="2:24">
      <c r="B655" s="10"/>
      <c r="C655" s="9"/>
      <c r="D655" s="9"/>
      <c r="E655" s="9"/>
      <c r="T655" s="9"/>
      <c r="U655" s="9"/>
      <c r="V655" s="9"/>
      <c r="W655" s="17"/>
      <c r="X655" s="9"/>
    </row>
    <row r="656" spans="2:24">
      <c r="B656" s="10"/>
      <c r="C656" s="9"/>
      <c r="D656" s="9"/>
      <c r="E656" s="9"/>
      <c r="T656" s="9"/>
      <c r="U656" s="9"/>
      <c r="V656" s="9"/>
      <c r="W656" s="17"/>
      <c r="X656" s="9"/>
    </row>
    <row r="657" spans="2:24">
      <c r="B657" s="10"/>
      <c r="C657" s="9"/>
      <c r="D657" s="9"/>
      <c r="E657" s="9"/>
      <c r="T657" s="9"/>
      <c r="U657" s="9"/>
      <c r="V657" s="9"/>
      <c r="W657" s="17"/>
      <c r="X657" s="9"/>
    </row>
    <row r="658" spans="2:24">
      <c r="B658" s="10"/>
      <c r="C658" s="9"/>
      <c r="D658" s="9"/>
      <c r="E658" s="9"/>
      <c r="T658" s="9"/>
      <c r="U658" s="9"/>
      <c r="V658" s="9"/>
      <c r="W658" s="17"/>
      <c r="X658" s="9"/>
    </row>
    <row r="659" spans="2:24">
      <c r="B659" s="10"/>
      <c r="C659" s="9"/>
      <c r="D659" s="9"/>
      <c r="E659" s="9"/>
      <c r="T659" s="9"/>
      <c r="U659" s="9"/>
      <c r="V659" s="9"/>
      <c r="W659" s="17"/>
      <c r="X659" s="9"/>
    </row>
    <row r="660" spans="2:24">
      <c r="B660" s="10"/>
      <c r="C660" s="9"/>
      <c r="D660" s="9"/>
      <c r="E660" s="9"/>
      <c r="T660" s="9"/>
      <c r="U660" s="9"/>
      <c r="V660" s="9"/>
      <c r="W660" s="17"/>
      <c r="X660" s="9"/>
    </row>
    <row r="661" spans="2:24">
      <c r="B661" s="10"/>
      <c r="C661" s="9"/>
      <c r="D661" s="9"/>
      <c r="E661" s="9"/>
      <c r="T661" s="9"/>
      <c r="U661" s="9"/>
      <c r="V661" s="9"/>
      <c r="W661" s="17"/>
      <c r="X661" s="9"/>
    </row>
    <row r="662" spans="2:24">
      <c r="B662" s="10"/>
      <c r="C662" s="9"/>
      <c r="D662" s="9"/>
      <c r="E662" s="9"/>
      <c r="T662" s="9"/>
      <c r="U662" s="9"/>
      <c r="V662" s="9"/>
      <c r="W662" s="17"/>
      <c r="X662" s="9"/>
    </row>
    <row r="663" spans="2:24">
      <c r="B663" s="10"/>
      <c r="C663" s="9"/>
      <c r="D663" s="9"/>
      <c r="E663" s="9"/>
      <c r="T663" s="9"/>
      <c r="U663" s="9"/>
      <c r="V663" s="9"/>
      <c r="W663" s="17"/>
      <c r="X663" s="9"/>
    </row>
    <row r="664" spans="2:24">
      <c r="B664" s="10"/>
      <c r="C664" s="9"/>
      <c r="D664" s="9"/>
      <c r="E664" s="9"/>
      <c r="T664" s="9"/>
      <c r="U664" s="9"/>
      <c r="V664" s="9"/>
      <c r="W664" s="17"/>
      <c r="X664" s="9"/>
    </row>
    <row r="665" spans="2:24">
      <c r="B665" s="10"/>
      <c r="C665" s="9"/>
      <c r="D665" s="9"/>
      <c r="E665" s="9"/>
      <c r="T665" s="9"/>
      <c r="U665" s="9"/>
      <c r="V665" s="9"/>
      <c r="W665" s="17"/>
      <c r="X665" s="9"/>
    </row>
    <row r="666" spans="2:24">
      <c r="B666" s="10"/>
      <c r="C666" s="9"/>
      <c r="D666" s="9"/>
      <c r="E666" s="9"/>
      <c r="T666" s="9"/>
      <c r="U666" s="9"/>
      <c r="V666" s="9"/>
      <c r="W666" s="17"/>
      <c r="X666" s="9"/>
    </row>
    <row r="667" spans="2:24">
      <c r="B667" s="10"/>
      <c r="C667" s="9"/>
      <c r="D667" s="9"/>
      <c r="E667" s="9"/>
      <c r="T667" s="9"/>
      <c r="U667" s="9"/>
      <c r="V667" s="9"/>
      <c r="W667" s="17"/>
      <c r="X667" s="9"/>
    </row>
    <row r="668" spans="2:24">
      <c r="B668" s="10"/>
      <c r="C668" s="9"/>
      <c r="D668" s="9"/>
      <c r="E668" s="9"/>
      <c r="T668" s="9"/>
      <c r="U668" s="9"/>
      <c r="V668" s="9"/>
      <c r="W668" s="17"/>
      <c r="X668" s="9"/>
    </row>
    <row r="669" spans="2:24">
      <c r="B669" s="10"/>
      <c r="C669" s="9"/>
      <c r="D669" s="9"/>
      <c r="E669" s="9"/>
      <c r="T669" s="9"/>
      <c r="U669" s="9"/>
      <c r="V669" s="9"/>
      <c r="W669" s="17"/>
      <c r="X669" s="9"/>
    </row>
    <row r="670" spans="2:24">
      <c r="B670" s="10"/>
      <c r="C670" s="9"/>
      <c r="D670" s="9"/>
      <c r="E670" s="9"/>
      <c r="T670" s="9"/>
      <c r="U670" s="9"/>
      <c r="V670" s="9"/>
      <c r="W670" s="17"/>
      <c r="X670" s="9"/>
    </row>
    <row r="671" spans="2:24">
      <c r="B671" s="10"/>
      <c r="C671" s="9"/>
      <c r="D671" s="9"/>
      <c r="E671" s="9"/>
      <c r="T671" s="9"/>
      <c r="U671" s="9"/>
      <c r="V671" s="9"/>
      <c r="W671" s="17"/>
      <c r="X671" s="9"/>
    </row>
    <row r="672" spans="2:24">
      <c r="B672" s="10"/>
      <c r="C672" s="9"/>
      <c r="D672" s="9"/>
      <c r="E672" s="9"/>
      <c r="T672" s="9"/>
      <c r="U672" s="9"/>
      <c r="V672" s="9"/>
      <c r="W672" s="17"/>
      <c r="X672" s="9"/>
    </row>
    <row r="673" spans="2:24">
      <c r="B673" s="10"/>
      <c r="C673" s="9"/>
      <c r="D673" s="9"/>
      <c r="E673" s="9"/>
      <c r="T673" s="9"/>
      <c r="U673" s="9"/>
      <c r="V673" s="9"/>
      <c r="W673" s="17"/>
      <c r="X673" s="9"/>
    </row>
    <row r="674" spans="2:24">
      <c r="B674" s="10"/>
      <c r="C674" s="9"/>
      <c r="D674" s="9"/>
      <c r="E674" s="9"/>
      <c r="T674" s="9"/>
      <c r="U674" s="9"/>
      <c r="V674" s="9"/>
      <c r="W674" s="17"/>
      <c r="X674" s="9"/>
    </row>
    <row r="675" spans="2:24">
      <c r="B675" s="10"/>
      <c r="C675" s="9"/>
      <c r="D675" s="9"/>
      <c r="E675" s="9"/>
      <c r="T675" s="9"/>
      <c r="U675" s="9"/>
      <c r="V675" s="9"/>
      <c r="W675" s="17"/>
      <c r="X675" s="9"/>
    </row>
    <row r="676" spans="2:24">
      <c r="B676" s="10"/>
      <c r="C676" s="9"/>
      <c r="D676" s="9"/>
      <c r="E676" s="9"/>
      <c r="T676" s="9"/>
      <c r="U676" s="9"/>
      <c r="V676" s="9"/>
      <c r="W676" s="17"/>
      <c r="X676" s="9"/>
    </row>
    <row r="677" spans="2:24">
      <c r="B677" s="10"/>
      <c r="C677" s="9"/>
      <c r="D677" s="9"/>
      <c r="E677" s="9"/>
      <c r="T677" s="9"/>
      <c r="U677" s="9"/>
      <c r="V677" s="9"/>
      <c r="W677" s="17"/>
      <c r="X677" s="9"/>
    </row>
    <row r="678" spans="2:24">
      <c r="B678" s="10"/>
      <c r="C678" s="9"/>
      <c r="D678" s="9"/>
      <c r="E678" s="9"/>
      <c r="T678" s="9"/>
      <c r="U678" s="9"/>
      <c r="V678" s="9"/>
      <c r="W678" s="17"/>
      <c r="X678" s="9"/>
    </row>
    <row r="679" spans="2:24">
      <c r="B679" s="10"/>
      <c r="C679" s="9"/>
      <c r="D679" s="9"/>
      <c r="E679" s="9"/>
      <c r="T679" s="9"/>
      <c r="U679" s="9"/>
      <c r="V679" s="9"/>
      <c r="W679" s="17"/>
      <c r="X679" s="9"/>
    </row>
    <row r="680" spans="2:24">
      <c r="B680" s="10"/>
      <c r="C680" s="9"/>
      <c r="D680" s="9"/>
      <c r="E680" s="9"/>
      <c r="T680" s="9"/>
      <c r="U680" s="9"/>
      <c r="V680" s="9"/>
      <c r="W680" s="17"/>
      <c r="X680" s="9"/>
    </row>
    <row r="681" spans="2:24">
      <c r="B681" s="10"/>
      <c r="C681" s="9"/>
      <c r="D681" s="9"/>
      <c r="E681" s="9"/>
      <c r="T681" s="9"/>
      <c r="U681" s="9"/>
      <c r="V681" s="9"/>
      <c r="W681" s="17"/>
      <c r="X681" s="9"/>
    </row>
    <row r="682" spans="2:24">
      <c r="B682" s="10"/>
      <c r="C682" s="9"/>
      <c r="D682" s="9"/>
      <c r="E682" s="9"/>
      <c r="T682" s="9"/>
      <c r="U682" s="9"/>
      <c r="V682" s="9"/>
      <c r="W682" s="17"/>
      <c r="X682" s="9"/>
    </row>
    <row r="683" spans="2:24">
      <c r="B683" s="10"/>
      <c r="C683" s="9"/>
      <c r="D683" s="9"/>
      <c r="E683" s="9"/>
      <c r="T683" s="9"/>
      <c r="U683" s="9"/>
      <c r="V683" s="9"/>
      <c r="W683" s="17"/>
      <c r="X683" s="9"/>
    </row>
    <row r="684" spans="2:24">
      <c r="B684" s="10"/>
      <c r="C684" s="9"/>
      <c r="D684" s="9"/>
      <c r="E684" s="9"/>
      <c r="T684" s="9"/>
      <c r="U684" s="9"/>
      <c r="V684" s="9"/>
      <c r="W684" s="17"/>
      <c r="X684" s="9"/>
    </row>
    <row r="685" spans="2:24">
      <c r="B685" s="10"/>
      <c r="C685" s="9"/>
      <c r="D685" s="9"/>
      <c r="E685" s="9"/>
      <c r="T685" s="9"/>
      <c r="U685" s="9"/>
      <c r="V685" s="9"/>
      <c r="W685" s="17"/>
      <c r="X685" s="9"/>
    </row>
    <row r="686" spans="2:24">
      <c r="B686" s="10"/>
      <c r="C686" s="9"/>
      <c r="D686" s="9"/>
      <c r="E686" s="9"/>
      <c r="T686" s="9"/>
      <c r="U686" s="9"/>
      <c r="V686" s="9"/>
      <c r="W686" s="17"/>
      <c r="X686" s="9"/>
    </row>
    <row r="687" spans="2:24">
      <c r="B687" s="10"/>
      <c r="C687" s="9"/>
      <c r="D687" s="9"/>
      <c r="E687" s="9"/>
      <c r="T687" s="9"/>
      <c r="U687" s="9"/>
      <c r="V687" s="9"/>
      <c r="W687" s="17"/>
      <c r="X687" s="9"/>
    </row>
    <row r="688" spans="2:24">
      <c r="B688" s="10"/>
      <c r="C688" s="9"/>
      <c r="D688" s="9"/>
      <c r="E688" s="9"/>
      <c r="T688" s="9"/>
      <c r="U688" s="9"/>
      <c r="V688" s="9"/>
      <c r="W688" s="17"/>
      <c r="X688" s="9"/>
    </row>
    <row r="689" spans="2:24">
      <c r="B689" s="10"/>
      <c r="C689" s="9"/>
      <c r="D689" s="9"/>
      <c r="E689" s="9"/>
      <c r="T689" s="9"/>
      <c r="U689" s="9"/>
      <c r="V689" s="9"/>
      <c r="W689" s="17"/>
      <c r="X689" s="9"/>
    </row>
    <row r="690" spans="2:24">
      <c r="B690" s="10"/>
      <c r="C690" s="9"/>
      <c r="D690" s="9"/>
      <c r="E690" s="9"/>
      <c r="T690" s="9"/>
      <c r="U690" s="9"/>
      <c r="V690" s="9"/>
      <c r="W690" s="17"/>
      <c r="X690" s="9"/>
    </row>
    <row r="691" spans="2:24">
      <c r="B691" s="10"/>
      <c r="C691" s="9"/>
      <c r="D691" s="9"/>
      <c r="E691" s="9"/>
      <c r="T691" s="9"/>
      <c r="U691" s="9"/>
      <c r="V691" s="9"/>
      <c r="W691" s="17"/>
      <c r="X691" s="9"/>
    </row>
    <row r="692" spans="2:24">
      <c r="B692" s="10"/>
      <c r="C692" s="9"/>
      <c r="D692" s="9"/>
      <c r="E692" s="9"/>
      <c r="T692" s="9"/>
      <c r="U692" s="9"/>
      <c r="V692" s="9"/>
      <c r="W692" s="17"/>
      <c r="X692" s="9"/>
    </row>
    <row r="693" spans="2:24">
      <c r="B693" s="10"/>
      <c r="C693" s="9"/>
      <c r="D693" s="9"/>
      <c r="E693" s="9"/>
      <c r="T693" s="9"/>
      <c r="U693" s="9"/>
      <c r="V693" s="9"/>
      <c r="W693" s="17"/>
      <c r="X693" s="9"/>
    </row>
    <row r="694" spans="2:24">
      <c r="B694" s="10"/>
      <c r="C694" s="9"/>
      <c r="D694" s="9"/>
      <c r="E694" s="9"/>
      <c r="T694" s="9"/>
      <c r="U694" s="9"/>
      <c r="V694" s="9"/>
      <c r="W694" s="17"/>
      <c r="X694" s="9"/>
    </row>
    <row r="695" spans="2:24">
      <c r="B695" s="10"/>
      <c r="C695" s="9"/>
      <c r="D695" s="9"/>
      <c r="E695" s="9"/>
      <c r="T695" s="9"/>
      <c r="U695" s="9"/>
      <c r="V695" s="9"/>
      <c r="W695" s="17"/>
      <c r="X695" s="9"/>
    </row>
    <row r="696" spans="2:24">
      <c r="B696" s="10"/>
      <c r="C696" s="9"/>
      <c r="D696" s="9"/>
      <c r="E696" s="9"/>
      <c r="T696" s="9"/>
      <c r="U696" s="9"/>
      <c r="V696" s="9"/>
      <c r="W696" s="17"/>
      <c r="X696" s="9"/>
    </row>
    <row r="697" spans="2:24">
      <c r="B697" s="10"/>
      <c r="C697" s="9"/>
      <c r="D697" s="9"/>
      <c r="E697" s="9"/>
      <c r="T697" s="9"/>
      <c r="U697" s="9"/>
      <c r="V697" s="9"/>
      <c r="W697" s="17"/>
      <c r="X697" s="9"/>
    </row>
    <row r="698" spans="2:24">
      <c r="B698" s="10"/>
      <c r="C698" s="9"/>
      <c r="D698" s="9"/>
      <c r="E698" s="9"/>
      <c r="T698" s="9"/>
      <c r="U698" s="9"/>
      <c r="V698" s="9"/>
      <c r="W698" s="17"/>
      <c r="X698" s="9"/>
    </row>
    <row r="699" spans="2:24">
      <c r="B699" s="10"/>
      <c r="C699" s="9"/>
      <c r="D699" s="9"/>
      <c r="E699" s="9"/>
      <c r="T699" s="9"/>
      <c r="U699" s="9"/>
      <c r="V699" s="9"/>
      <c r="W699" s="17"/>
      <c r="X699" s="9"/>
    </row>
    <row r="700" spans="2:24">
      <c r="B700" s="10"/>
      <c r="C700" s="9"/>
      <c r="D700" s="9"/>
      <c r="E700" s="9"/>
      <c r="T700" s="9"/>
      <c r="U700" s="9"/>
      <c r="V700" s="9"/>
      <c r="W700" s="17"/>
      <c r="X700" s="9"/>
    </row>
    <row r="701" spans="2:24">
      <c r="B701" s="10"/>
      <c r="C701" s="9"/>
      <c r="D701" s="9"/>
      <c r="E701" s="9"/>
      <c r="T701" s="9"/>
      <c r="U701" s="9"/>
      <c r="V701" s="9"/>
      <c r="W701" s="17"/>
      <c r="X701" s="9"/>
    </row>
    <row r="702" spans="2:24">
      <c r="B702" s="10"/>
      <c r="C702" s="9"/>
      <c r="D702" s="9"/>
      <c r="E702" s="9"/>
      <c r="T702" s="9"/>
      <c r="U702" s="9"/>
      <c r="V702" s="9"/>
      <c r="W702" s="17"/>
      <c r="X702" s="9"/>
    </row>
    <row r="703" spans="2:24">
      <c r="B703" s="10"/>
      <c r="C703" s="9"/>
      <c r="D703" s="9"/>
      <c r="E703" s="9"/>
      <c r="T703" s="9"/>
      <c r="U703" s="9"/>
      <c r="V703" s="9"/>
      <c r="W703" s="17"/>
      <c r="X703" s="9"/>
    </row>
    <row r="704" spans="2:24">
      <c r="B704" s="10"/>
      <c r="C704" s="9"/>
      <c r="D704" s="9"/>
      <c r="E704" s="9"/>
      <c r="T704" s="9"/>
      <c r="U704" s="9"/>
      <c r="V704" s="9"/>
      <c r="W704" s="17"/>
      <c r="X704" s="9"/>
    </row>
    <row r="705" spans="2:24">
      <c r="B705" s="10"/>
      <c r="C705" s="9"/>
      <c r="D705" s="9"/>
      <c r="E705" s="9"/>
      <c r="T705" s="9"/>
      <c r="U705" s="9"/>
      <c r="V705" s="9"/>
      <c r="W705" s="17"/>
      <c r="X705" s="9"/>
    </row>
    <row r="706" spans="2:24">
      <c r="B706" s="10"/>
      <c r="C706" s="9"/>
      <c r="D706" s="9"/>
      <c r="E706" s="9"/>
      <c r="T706" s="9"/>
      <c r="U706" s="9"/>
      <c r="V706" s="9"/>
      <c r="W706" s="17"/>
      <c r="X706" s="9"/>
    </row>
    <row r="707" spans="2:24">
      <c r="B707" s="10"/>
      <c r="C707" s="9"/>
      <c r="D707" s="9"/>
      <c r="E707" s="9"/>
      <c r="T707" s="9"/>
      <c r="U707" s="9"/>
      <c r="V707" s="9"/>
      <c r="W707" s="17"/>
      <c r="X707" s="9"/>
    </row>
    <row r="708" spans="2:24">
      <c r="B708" s="10"/>
      <c r="C708" s="9"/>
      <c r="D708" s="9"/>
      <c r="E708" s="9"/>
      <c r="T708" s="9"/>
      <c r="U708" s="9"/>
      <c r="V708" s="9"/>
      <c r="W708" s="17"/>
      <c r="X708" s="9"/>
    </row>
    <row r="709" spans="2:24">
      <c r="B709" s="10"/>
      <c r="C709" s="9"/>
      <c r="D709" s="9"/>
      <c r="E709" s="9"/>
      <c r="T709" s="9"/>
      <c r="U709" s="9"/>
      <c r="V709" s="9"/>
      <c r="W709" s="17"/>
      <c r="X709" s="9"/>
    </row>
    <row r="710" spans="2:24">
      <c r="B710" s="10"/>
      <c r="C710" s="9"/>
      <c r="D710" s="9"/>
      <c r="E710" s="9"/>
      <c r="T710" s="9"/>
      <c r="U710" s="9"/>
      <c r="V710" s="9"/>
      <c r="W710" s="17"/>
      <c r="X710" s="9"/>
    </row>
    <row r="711" spans="2:24">
      <c r="B711" s="10"/>
      <c r="C711" s="9"/>
      <c r="D711" s="9"/>
      <c r="E711" s="9"/>
      <c r="T711" s="9"/>
      <c r="U711" s="9"/>
      <c r="V711" s="9"/>
      <c r="W711" s="17"/>
      <c r="X711" s="9"/>
    </row>
    <row r="712" spans="2:24">
      <c r="B712" s="10"/>
      <c r="C712" s="9"/>
      <c r="D712" s="9"/>
      <c r="E712" s="9"/>
      <c r="T712" s="9"/>
      <c r="U712" s="9"/>
      <c r="V712" s="9"/>
      <c r="W712" s="17"/>
      <c r="X712" s="9"/>
    </row>
    <row r="713" spans="2:24">
      <c r="B713" s="10"/>
      <c r="C713" s="9"/>
      <c r="D713" s="9"/>
      <c r="E713" s="9"/>
      <c r="T713" s="9"/>
      <c r="U713" s="9"/>
      <c r="V713" s="9"/>
      <c r="W713" s="17"/>
      <c r="X713" s="9"/>
    </row>
    <row r="714" spans="2:24">
      <c r="B714" s="10"/>
      <c r="C714" s="9"/>
      <c r="D714" s="9"/>
      <c r="E714" s="9"/>
      <c r="T714" s="9"/>
      <c r="U714" s="9"/>
      <c r="V714" s="9"/>
      <c r="W714" s="17"/>
      <c r="X714" s="9"/>
    </row>
    <row r="715" spans="2:24">
      <c r="B715" s="10"/>
      <c r="C715" s="9"/>
      <c r="D715" s="9"/>
      <c r="E715" s="9"/>
      <c r="T715" s="9"/>
      <c r="U715" s="9"/>
      <c r="V715" s="9"/>
      <c r="W715" s="17"/>
      <c r="X715" s="9"/>
    </row>
    <row r="716" spans="2:24">
      <c r="B716" s="10"/>
      <c r="C716" s="9"/>
      <c r="D716" s="9"/>
      <c r="E716" s="9"/>
      <c r="T716" s="9"/>
      <c r="U716" s="9"/>
      <c r="V716" s="9"/>
      <c r="W716" s="17"/>
      <c r="X716" s="9"/>
    </row>
    <row r="717" spans="2:24">
      <c r="B717" s="10"/>
      <c r="C717" s="9"/>
      <c r="D717" s="9"/>
      <c r="E717" s="9"/>
      <c r="T717" s="9"/>
      <c r="U717" s="9"/>
      <c r="V717" s="9"/>
      <c r="W717" s="17"/>
      <c r="X717" s="9"/>
    </row>
    <row r="718" spans="2:24">
      <c r="B718" s="10"/>
      <c r="C718" s="9"/>
      <c r="D718" s="9"/>
      <c r="E718" s="9"/>
      <c r="T718" s="9"/>
      <c r="U718" s="9"/>
      <c r="V718" s="9"/>
      <c r="W718" s="17"/>
      <c r="X718" s="9"/>
    </row>
    <row r="719" spans="2:24">
      <c r="B719" s="10"/>
      <c r="C719" s="9"/>
      <c r="D719" s="9"/>
      <c r="E719" s="9"/>
      <c r="T719" s="9"/>
      <c r="U719" s="9"/>
      <c r="V719" s="9"/>
      <c r="W719" s="17"/>
      <c r="X719" s="9"/>
    </row>
    <row r="720" spans="2:24">
      <c r="B720" s="10"/>
      <c r="C720" s="9"/>
      <c r="D720" s="9"/>
      <c r="E720" s="9"/>
      <c r="T720" s="9"/>
      <c r="U720" s="9"/>
      <c r="V720" s="9"/>
      <c r="W720" s="17"/>
      <c r="X720" s="9"/>
    </row>
    <row r="721" spans="2:24">
      <c r="B721" s="10"/>
      <c r="C721" s="9"/>
      <c r="D721" s="9"/>
      <c r="E721" s="9"/>
      <c r="T721" s="9"/>
      <c r="U721" s="9"/>
      <c r="V721" s="9"/>
      <c r="W721" s="17"/>
      <c r="X721" s="9"/>
    </row>
    <row r="722" spans="2:24">
      <c r="B722" s="10"/>
      <c r="C722" s="9"/>
      <c r="D722" s="9"/>
      <c r="E722" s="9"/>
      <c r="T722" s="9"/>
      <c r="U722" s="9"/>
      <c r="V722" s="9"/>
      <c r="W722" s="17"/>
      <c r="X722" s="9"/>
    </row>
    <row r="723" spans="2:24">
      <c r="B723" s="10"/>
      <c r="C723" s="9"/>
      <c r="D723" s="9"/>
      <c r="E723" s="9"/>
      <c r="T723" s="9"/>
      <c r="U723" s="9"/>
      <c r="V723" s="9"/>
      <c r="W723" s="17"/>
      <c r="X723" s="9"/>
    </row>
    <row r="724" spans="2:24">
      <c r="B724" s="10"/>
      <c r="C724" s="9"/>
      <c r="D724" s="9"/>
      <c r="E724" s="9"/>
      <c r="T724" s="9"/>
      <c r="U724" s="9"/>
      <c r="V724" s="9"/>
      <c r="W724" s="17"/>
      <c r="X724" s="9"/>
    </row>
    <row r="725" spans="2:24">
      <c r="B725" s="10"/>
      <c r="C725" s="9"/>
      <c r="D725" s="9"/>
      <c r="E725" s="9"/>
      <c r="T725" s="9"/>
      <c r="U725" s="9"/>
      <c r="V725" s="9"/>
      <c r="W725" s="17"/>
      <c r="X725" s="9"/>
    </row>
    <row r="726" spans="2:24">
      <c r="B726" s="10"/>
      <c r="C726" s="9"/>
      <c r="D726" s="9"/>
      <c r="E726" s="9"/>
      <c r="T726" s="9"/>
      <c r="U726" s="9"/>
      <c r="V726" s="9"/>
      <c r="W726" s="17"/>
      <c r="X726" s="9"/>
    </row>
    <row r="727" spans="2:24">
      <c r="B727" s="10"/>
      <c r="C727" s="9"/>
      <c r="D727" s="9"/>
      <c r="E727" s="9"/>
      <c r="T727" s="9"/>
      <c r="U727" s="9"/>
      <c r="V727" s="9"/>
      <c r="W727" s="17"/>
      <c r="X727" s="9"/>
    </row>
    <row r="728" spans="2:24">
      <c r="B728" s="10"/>
      <c r="C728" s="9"/>
      <c r="D728" s="9"/>
      <c r="E728" s="9"/>
      <c r="T728" s="9"/>
      <c r="U728" s="9"/>
      <c r="V728" s="9"/>
      <c r="W728" s="17"/>
      <c r="X728" s="9"/>
    </row>
    <row r="729" spans="2:24">
      <c r="B729" s="10"/>
      <c r="C729" s="9"/>
      <c r="D729" s="9"/>
      <c r="E729" s="9"/>
      <c r="T729" s="9"/>
      <c r="U729" s="9"/>
      <c r="V729" s="9"/>
      <c r="W729" s="17"/>
      <c r="X729" s="9"/>
    </row>
    <row r="730" spans="2:24">
      <c r="B730" s="10"/>
      <c r="C730" s="9"/>
      <c r="D730" s="9"/>
      <c r="E730" s="9"/>
      <c r="T730" s="9"/>
      <c r="U730" s="9"/>
      <c r="V730" s="9"/>
      <c r="W730" s="17"/>
      <c r="X730" s="9"/>
    </row>
    <row r="731" spans="2:24">
      <c r="B731" s="10"/>
      <c r="C731" s="9"/>
      <c r="D731" s="9"/>
      <c r="E731" s="9"/>
      <c r="T731" s="9"/>
      <c r="U731" s="9"/>
      <c r="V731" s="9"/>
      <c r="W731" s="17"/>
      <c r="X731" s="9"/>
    </row>
    <row r="732" spans="2:24">
      <c r="B732" s="10"/>
      <c r="C732" s="9"/>
      <c r="D732" s="9"/>
      <c r="E732" s="9"/>
      <c r="T732" s="9"/>
      <c r="U732" s="9"/>
      <c r="V732" s="9"/>
      <c r="W732" s="17"/>
      <c r="X732" s="9"/>
    </row>
    <row r="733" spans="2:24">
      <c r="B733" s="10"/>
      <c r="C733" s="9"/>
      <c r="D733" s="9"/>
      <c r="E733" s="9"/>
      <c r="T733" s="9"/>
      <c r="U733" s="9"/>
      <c r="V733" s="9"/>
      <c r="W733" s="17"/>
      <c r="X733" s="9"/>
    </row>
    <row r="734" spans="2:24">
      <c r="B734" s="10"/>
      <c r="C734" s="9"/>
      <c r="D734" s="9"/>
      <c r="E734" s="9"/>
      <c r="T734" s="9"/>
      <c r="U734" s="9"/>
      <c r="V734" s="9"/>
      <c r="W734" s="17"/>
      <c r="X734" s="9"/>
    </row>
    <row r="735" spans="2:24">
      <c r="B735" s="10"/>
      <c r="C735" s="9"/>
      <c r="D735" s="9"/>
      <c r="E735" s="9"/>
      <c r="T735" s="9"/>
      <c r="U735" s="9"/>
      <c r="V735" s="9"/>
      <c r="W735" s="17"/>
      <c r="X735" s="9"/>
    </row>
    <row r="736" spans="2:24">
      <c r="B736" s="10"/>
      <c r="C736" s="9"/>
      <c r="D736" s="9"/>
      <c r="E736" s="9"/>
      <c r="T736" s="9"/>
      <c r="U736" s="9"/>
      <c r="V736" s="9"/>
      <c r="W736" s="17"/>
      <c r="X736" s="9"/>
    </row>
    <row r="737" spans="2:24">
      <c r="B737" s="10"/>
      <c r="C737" s="9"/>
      <c r="D737" s="9"/>
      <c r="E737" s="9"/>
      <c r="T737" s="9"/>
      <c r="U737" s="9"/>
      <c r="V737" s="9"/>
      <c r="W737" s="17"/>
      <c r="X737" s="9"/>
    </row>
    <row r="738" spans="2:24">
      <c r="B738" s="10"/>
      <c r="C738" s="9"/>
      <c r="D738" s="9"/>
      <c r="E738" s="9"/>
      <c r="T738" s="9"/>
      <c r="U738" s="9"/>
      <c r="V738" s="9"/>
      <c r="W738" s="17"/>
      <c r="X738" s="9"/>
    </row>
    <row r="739" spans="2:24">
      <c r="B739" s="10"/>
      <c r="C739" s="9"/>
      <c r="D739" s="9"/>
      <c r="E739" s="9"/>
      <c r="T739" s="9"/>
      <c r="U739" s="9"/>
      <c r="V739" s="9"/>
      <c r="W739" s="17"/>
      <c r="X739" s="9"/>
    </row>
    <row r="740" spans="2:24">
      <c r="B740" s="10"/>
      <c r="C740" s="9"/>
      <c r="D740" s="9"/>
      <c r="E740" s="9"/>
      <c r="T740" s="9"/>
      <c r="U740" s="9"/>
      <c r="V740" s="9"/>
      <c r="W740" s="17"/>
      <c r="X740" s="9"/>
    </row>
    <row r="741" spans="2:24">
      <c r="B741" s="10"/>
      <c r="C741" s="9"/>
      <c r="D741" s="9"/>
      <c r="E741" s="9"/>
      <c r="T741" s="9"/>
      <c r="U741" s="9"/>
      <c r="V741" s="9"/>
      <c r="W741" s="17"/>
      <c r="X741" s="9"/>
    </row>
    <row r="742" spans="2:24">
      <c r="B742" s="10"/>
      <c r="C742" s="9"/>
      <c r="D742" s="9"/>
      <c r="E742" s="9"/>
      <c r="T742" s="9"/>
      <c r="U742" s="9"/>
      <c r="V742" s="9"/>
      <c r="W742" s="17"/>
      <c r="X742" s="9"/>
    </row>
    <row r="743" spans="2:24">
      <c r="B743" s="10"/>
      <c r="C743" s="9"/>
      <c r="D743" s="9"/>
      <c r="E743" s="9"/>
      <c r="T743" s="9"/>
      <c r="U743" s="9"/>
      <c r="V743" s="9"/>
      <c r="W743" s="17"/>
      <c r="X743" s="9"/>
    </row>
    <row r="744" spans="2:24">
      <c r="B744" s="10"/>
      <c r="C744" s="9"/>
      <c r="D744" s="9"/>
      <c r="E744" s="9"/>
      <c r="T744" s="9"/>
      <c r="U744" s="9"/>
      <c r="V744" s="9"/>
      <c r="W744" s="17"/>
      <c r="X744" s="9"/>
    </row>
    <row r="745" spans="2:24">
      <c r="B745" s="10"/>
      <c r="C745" s="9"/>
      <c r="D745" s="9"/>
      <c r="E745" s="9"/>
      <c r="T745" s="9"/>
      <c r="U745" s="9"/>
      <c r="V745" s="9"/>
      <c r="W745" s="17"/>
      <c r="X745" s="9"/>
    </row>
    <row r="746" spans="2:24">
      <c r="B746" s="10"/>
      <c r="C746" s="9"/>
      <c r="D746" s="9"/>
      <c r="E746" s="9"/>
      <c r="T746" s="9"/>
      <c r="U746" s="9"/>
      <c r="V746" s="9"/>
      <c r="W746" s="17"/>
      <c r="X746" s="9"/>
    </row>
    <row r="747" spans="2:24">
      <c r="B747" s="10"/>
      <c r="C747" s="9"/>
      <c r="D747" s="9"/>
      <c r="E747" s="9"/>
      <c r="T747" s="9"/>
      <c r="U747" s="9"/>
      <c r="V747" s="9"/>
      <c r="W747" s="17"/>
      <c r="X747" s="9"/>
    </row>
    <row r="748" spans="2:24">
      <c r="B748" s="10"/>
      <c r="C748" s="9"/>
      <c r="D748" s="9"/>
      <c r="E748" s="9"/>
      <c r="T748" s="9"/>
      <c r="U748" s="9"/>
      <c r="V748" s="9"/>
      <c r="W748" s="17"/>
      <c r="X748" s="9"/>
    </row>
    <row r="749" spans="2:24">
      <c r="B749" s="10"/>
      <c r="C749" s="9"/>
      <c r="D749" s="9"/>
      <c r="E749" s="9"/>
      <c r="T749" s="9"/>
      <c r="U749" s="9"/>
      <c r="V749" s="9"/>
      <c r="W749" s="17"/>
      <c r="X749" s="9"/>
    </row>
    <row r="750" spans="2:24">
      <c r="B750" s="10"/>
      <c r="C750" s="9"/>
      <c r="D750" s="9"/>
      <c r="E750" s="9"/>
      <c r="T750" s="9"/>
      <c r="U750" s="9"/>
      <c r="V750" s="9"/>
      <c r="W750" s="17"/>
      <c r="X750" s="9"/>
    </row>
    <row r="751" spans="2:24">
      <c r="B751" s="10"/>
      <c r="C751" s="9"/>
      <c r="D751" s="9"/>
      <c r="E751" s="9"/>
      <c r="T751" s="9"/>
      <c r="U751" s="9"/>
      <c r="V751" s="9"/>
      <c r="W751" s="17"/>
      <c r="X751" s="9"/>
    </row>
    <row r="752" spans="2:24">
      <c r="B752" s="10"/>
      <c r="C752" s="9"/>
      <c r="D752" s="9"/>
      <c r="E752" s="9"/>
      <c r="T752" s="9"/>
      <c r="U752" s="9"/>
      <c r="V752" s="9"/>
      <c r="W752" s="17"/>
      <c r="X752" s="9"/>
    </row>
    <row r="753" spans="2:24">
      <c r="B753" s="10"/>
      <c r="C753" s="9"/>
      <c r="D753" s="9"/>
      <c r="E753" s="9"/>
      <c r="T753" s="9"/>
      <c r="U753" s="9"/>
      <c r="V753" s="9"/>
      <c r="W753" s="17"/>
      <c r="X753" s="9"/>
    </row>
    <row r="754" spans="2:24">
      <c r="B754" s="10"/>
      <c r="C754" s="9"/>
      <c r="D754" s="9"/>
      <c r="E754" s="9"/>
      <c r="T754" s="9"/>
      <c r="U754" s="9"/>
      <c r="V754" s="9"/>
      <c r="W754" s="17"/>
      <c r="X754" s="9"/>
    </row>
    <row r="755" spans="2:24">
      <c r="B755" s="10"/>
      <c r="C755" s="9"/>
      <c r="D755" s="9"/>
      <c r="E755" s="9"/>
      <c r="T755" s="9"/>
      <c r="U755" s="9"/>
      <c r="V755" s="9"/>
      <c r="W755" s="17"/>
      <c r="X755" s="9"/>
    </row>
    <row r="756" spans="2:24">
      <c r="B756" s="10"/>
      <c r="C756" s="9"/>
      <c r="D756" s="9"/>
      <c r="E756" s="9"/>
      <c r="T756" s="9"/>
      <c r="U756" s="9"/>
      <c r="V756" s="9"/>
      <c r="W756" s="17"/>
      <c r="X756" s="9"/>
    </row>
    <row r="757" spans="2:24">
      <c r="B757" s="10"/>
      <c r="C757" s="9"/>
      <c r="D757" s="9"/>
      <c r="E757" s="9"/>
      <c r="T757" s="9"/>
      <c r="U757" s="9"/>
      <c r="V757" s="9"/>
      <c r="W757" s="17"/>
      <c r="X757" s="9"/>
    </row>
    <row r="758" spans="2:24">
      <c r="B758" s="10"/>
      <c r="C758" s="9"/>
      <c r="D758" s="9"/>
      <c r="E758" s="9"/>
      <c r="T758" s="9"/>
      <c r="U758" s="9"/>
      <c r="V758" s="9"/>
      <c r="W758" s="17"/>
      <c r="X758" s="9"/>
    </row>
    <row r="759" spans="2:24">
      <c r="B759" s="10"/>
      <c r="C759" s="9"/>
      <c r="D759" s="9"/>
      <c r="E759" s="9"/>
      <c r="T759" s="9"/>
      <c r="U759" s="9"/>
      <c r="V759" s="9"/>
      <c r="W759" s="17"/>
      <c r="X759" s="9"/>
    </row>
    <row r="760" spans="2:24">
      <c r="B760" s="10"/>
      <c r="C760" s="9"/>
      <c r="D760" s="9"/>
      <c r="E760" s="9"/>
      <c r="T760" s="9"/>
      <c r="U760" s="9"/>
      <c r="V760" s="9"/>
      <c r="W760" s="17"/>
      <c r="X760" s="9"/>
    </row>
    <row r="761" spans="2:24">
      <c r="B761" s="10"/>
      <c r="C761" s="9"/>
      <c r="D761" s="9"/>
      <c r="E761" s="9"/>
      <c r="T761" s="9"/>
      <c r="U761" s="9"/>
      <c r="V761" s="9"/>
      <c r="W761" s="17"/>
      <c r="X761" s="9"/>
    </row>
    <row r="762" spans="2:24">
      <c r="B762" s="10"/>
      <c r="C762" s="9"/>
      <c r="D762" s="9"/>
      <c r="E762" s="9"/>
      <c r="T762" s="9"/>
      <c r="U762" s="9"/>
      <c r="V762" s="9"/>
      <c r="W762" s="17"/>
      <c r="X762" s="9"/>
    </row>
    <row r="763" spans="2:24">
      <c r="B763" s="10"/>
      <c r="C763" s="9"/>
      <c r="D763" s="9"/>
      <c r="E763" s="9"/>
      <c r="T763" s="9"/>
      <c r="U763" s="9"/>
      <c r="V763" s="9"/>
      <c r="W763" s="17"/>
      <c r="X763" s="9"/>
    </row>
    <row r="764" spans="2:24">
      <c r="B764" s="10"/>
      <c r="C764" s="9"/>
      <c r="D764" s="9"/>
      <c r="E764" s="9"/>
      <c r="T764" s="9"/>
      <c r="U764" s="9"/>
      <c r="V764" s="9"/>
      <c r="W764" s="17"/>
      <c r="X764" s="9"/>
    </row>
    <row r="765" spans="2:24">
      <c r="B765" s="10"/>
      <c r="C765" s="9"/>
      <c r="D765" s="9"/>
      <c r="E765" s="9"/>
      <c r="T765" s="9"/>
      <c r="U765" s="9"/>
      <c r="V765" s="9"/>
      <c r="W765" s="17"/>
      <c r="X765" s="9"/>
    </row>
    <row r="766" spans="2:24">
      <c r="B766" s="10"/>
      <c r="C766" s="9"/>
      <c r="D766" s="9"/>
      <c r="E766" s="9"/>
      <c r="T766" s="9"/>
      <c r="U766" s="9"/>
      <c r="V766" s="9"/>
      <c r="W766" s="17"/>
      <c r="X766" s="9"/>
    </row>
    <row r="767" spans="2:24">
      <c r="B767" s="10"/>
      <c r="C767" s="9"/>
      <c r="D767" s="9"/>
      <c r="E767" s="9"/>
      <c r="T767" s="9"/>
      <c r="U767" s="9"/>
      <c r="V767" s="9"/>
      <c r="W767" s="17"/>
      <c r="X767" s="9"/>
    </row>
    <row r="768" spans="2:24">
      <c r="B768" s="10"/>
      <c r="C768" s="9"/>
      <c r="D768" s="9"/>
      <c r="E768" s="9"/>
      <c r="T768" s="9"/>
      <c r="U768" s="9"/>
      <c r="V768" s="9"/>
      <c r="W768" s="17"/>
      <c r="X768" s="9"/>
    </row>
    <row r="769" spans="2:24">
      <c r="B769" s="10"/>
      <c r="C769" s="9"/>
      <c r="D769" s="9"/>
      <c r="E769" s="9"/>
      <c r="T769" s="9"/>
      <c r="U769" s="9"/>
      <c r="V769" s="9"/>
      <c r="W769" s="17"/>
      <c r="X769" s="9"/>
    </row>
    <row r="770" spans="2:24">
      <c r="B770" s="10"/>
      <c r="C770" s="9"/>
      <c r="D770" s="9"/>
      <c r="E770" s="9"/>
      <c r="T770" s="9"/>
      <c r="U770" s="9"/>
      <c r="V770" s="9"/>
      <c r="W770" s="17"/>
      <c r="X770" s="9"/>
    </row>
    <row r="771" spans="2:24">
      <c r="B771" s="10"/>
      <c r="C771" s="9"/>
      <c r="D771" s="9"/>
      <c r="E771" s="9"/>
      <c r="T771" s="9"/>
      <c r="U771" s="9"/>
      <c r="V771" s="9"/>
      <c r="W771" s="17"/>
      <c r="X771" s="9"/>
    </row>
    <row r="772" spans="2:24">
      <c r="B772" s="10"/>
      <c r="C772" s="9"/>
      <c r="D772" s="9"/>
      <c r="E772" s="9"/>
      <c r="T772" s="9"/>
      <c r="U772" s="9"/>
      <c r="V772" s="9"/>
      <c r="W772" s="17"/>
      <c r="X772" s="9"/>
    </row>
    <row r="773" spans="2:24">
      <c r="B773" s="10"/>
      <c r="C773" s="9"/>
      <c r="D773" s="9"/>
      <c r="E773" s="9"/>
      <c r="T773" s="9"/>
      <c r="U773" s="9"/>
      <c r="V773" s="9"/>
      <c r="W773" s="17"/>
      <c r="X773" s="9"/>
    </row>
    <row r="774" spans="2:24">
      <c r="B774" s="10"/>
      <c r="C774" s="9"/>
      <c r="D774" s="9"/>
      <c r="E774" s="9"/>
      <c r="T774" s="9"/>
      <c r="U774" s="9"/>
      <c r="V774" s="9"/>
      <c r="W774" s="17"/>
      <c r="X774" s="9"/>
    </row>
    <row r="775" spans="2:24">
      <c r="B775" s="10"/>
      <c r="C775" s="9"/>
      <c r="D775" s="9"/>
      <c r="E775" s="9"/>
      <c r="T775" s="9"/>
      <c r="U775" s="9"/>
      <c r="V775" s="9"/>
      <c r="W775" s="17"/>
      <c r="X775" s="9"/>
    </row>
    <row r="776" spans="2:24">
      <c r="B776" s="10"/>
      <c r="C776" s="9"/>
      <c r="D776" s="9"/>
      <c r="E776" s="9"/>
      <c r="T776" s="9"/>
      <c r="U776" s="9"/>
      <c r="V776" s="9"/>
      <c r="W776" s="17"/>
      <c r="X776" s="9"/>
    </row>
    <row r="777" spans="2:24">
      <c r="B777" s="10"/>
      <c r="C777" s="9"/>
      <c r="D777" s="9"/>
      <c r="E777" s="9"/>
      <c r="T777" s="9"/>
      <c r="U777" s="9"/>
      <c r="V777" s="9"/>
      <c r="W777" s="17"/>
      <c r="X777" s="9"/>
    </row>
    <row r="778" spans="2:24">
      <c r="B778" s="10"/>
      <c r="C778" s="9"/>
      <c r="D778" s="9"/>
      <c r="E778" s="9"/>
      <c r="T778" s="9"/>
      <c r="U778" s="9"/>
      <c r="V778" s="9"/>
      <c r="W778" s="17"/>
      <c r="X778" s="9"/>
    </row>
    <row r="779" spans="2:24">
      <c r="B779" s="10"/>
      <c r="C779" s="9"/>
      <c r="D779" s="9"/>
      <c r="E779" s="9"/>
      <c r="T779" s="9"/>
      <c r="U779" s="9"/>
      <c r="V779" s="9"/>
      <c r="W779" s="17"/>
      <c r="X779" s="9"/>
    </row>
    <row r="780" spans="2:24">
      <c r="B780" s="10"/>
      <c r="C780" s="9"/>
      <c r="D780" s="9"/>
      <c r="E780" s="9"/>
      <c r="T780" s="9"/>
      <c r="U780" s="9"/>
      <c r="V780" s="9"/>
      <c r="W780" s="17"/>
      <c r="X780" s="9"/>
    </row>
    <row r="781" spans="2:24">
      <c r="B781" s="10"/>
      <c r="C781" s="9"/>
      <c r="D781" s="9"/>
      <c r="E781" s="9"/>
      <c r="T781" s="9"/>
      <c r="U781" s="9"/>
      <c r="V781" s="9"/>
      <c r="W781" s="17"/>
      <c r="X781" s="9"/>
    </row>
    <row r="782" spans="2:24">
      <c r="B782" s="10"/>
      <c r="C782" s="9"/>
      <c r="D782" s="9"/>
      <c r="E782" s="9"/>
      <c r="T782" s="9"/>
      <c r="U782" s="9"/>
      <c r="V782" s="9"/>
      <c r="W782" s="17"/>
      <c r="X782" s="9"/>
    </row>
    <row r="783" spans="2:24">
      <c r="B783" s="10"/>
      <c r="C783" s="9"/>
      <c r="D783" s="9"/>
      <c r="E783" s="9"/>
      <c r="T783" s="9"/>
      <c r="U783" s="9"/>
      <c r="V783" s="9"/>
      <c r="W783" s="17"/>
      <c r="X783" s="9"/>
    </row>
    <row r="784" spans="2:24">
      <c r="B784" s="10"/>
      <c r="C784" s="9"/>
      <c r="D784" s="9"/>
      <c r="E784" s="9"/>
      <c r="T784" s="9"/>
      <c r="U784" s="9"/>
      <c r="V784" s="9"/>
      <c r="W784" s="17"/>
      <c r="X784" s="9"/>
    </row>
    <row r="785" spans="2:24">
      <c r="B785" s="10"/>
      <c r="C785" s="9"/>
      <c r="D785" s="9"/>
      <c r="E785" s="9"/>
      <c r="T785" s="9"/>
      <c r="U785" s="9"/>
      <c r="V785" s="9"/>
      <c r="W785" s="17"/>
      <c r="X785" s="9"/>
    </row>
    <row r="786" spans="2:24">
      <c r="B786" s="10"/>
      <c r="C786" s="9"/>
      <c r="D786" s="9"/>
      <c r="E786" s="9"/>
      <c r="T786" s="9"/>
      <c r="U786" s="9"/>
      <c r="V786" s="9"/>
      <c r="W786" s="17"/>
      <c r="X786" s="9"/>
    </row>
    <row r="787" spans="2:24">
      <c r="B787" s="10"/>
      <c r="C787" s="9"/>
      <c r="D787" s="9"/>
      <c r="E787" s="9"/>
      <c r="T787" s="9"/>
      <c r="U787" s="9"/>
      <c r="V787" s="9"/>
      <c r="W787" s="17"/>
      <c r="X787" s="9"/>
    </row>
    <row r="788" spans="2:24">
      <c r="B788" s="10"/>
      <c r="C788" s="9"/>
      <c r="D788" s="9"/>
      <c r="E788" s="9"/>
      <c r="T788" s="9"/>
      <c r="U788" s="9"/>
      <c r="V788" s="9"/>
      <c r="W788" s="17"/>
      <c r="X788" s="9"/>
    </row>
    <row r="789" spans="2:24">
      <c r="B789" s="10"/>
      <c r="C789" s="9"/>
      <c r="D789" s="9"/>
      <c r="E789" s="9"/>
      <c r="T789" s="9"/>
      <c r="U789" s="9"/>
      <c r="V789" s="9"/>
      <c r="W789" s="17"/>
      <c r="X789" s="9"/>
    </row>
    <row r="790" spans="2:24">
      <c r="B790" s="10"/>
      <c r="C790" s="9"/>
      <c r="D790" s="9"/>
      <c r="E790" s="9"/>
      <c r="T790" s="9"/>
      <c r="U790" s="9"/>
      <c r="V790" s="9"/>
      <c r="W790" s="17"/>
      <c r="X790" s="9"/>
    </row>
    <row r="791" spans="2:24">
      <c r="B791" s="10"/>
      <c r="C791" s="9"/>
      <c r="D791" s="9"/>
      <c r="E791" s="9"/>
      <c r="T791" s="9"/>
      <c r="U791" s="9"/>
      <c r="V791" s="9"/>
      <c r="W791" s="17"/>
      <c r="X791" s="9"/>
    </row>
    <row r="792" spans="2:24">
      <c r="B792" s="10"/>
      <c r="C792" s="9"/>
      <c r="D792" s="9"/>
      <c r="E792" s="9"/>
      <c r="T792" s="9"/>
      <c r="U792" s="9"/>
      <c r="V792" s="9"/>
      <c r="W792" s="17"/>
      <c r="X792" s="9"/>
    </row>
    <row r="793" spans="2:24">
      <c r="B793" s="10"/>
      <c r="C793" s="9"/>
      <c r="D793" s="9"/>
      <c r="E793" s="9"/>
      <c r="T793" s="9"/>
      <c r="U793" s="9"/>
      <c r="V793" s="9"/>
      <c r="W793" s="17"/>
      <c r="X793" s="9"/>
    </row>
    <row r="794" spans="2:24">
      <c r="B794" s="10"/>
      <c r="C794" s="9"/>
      <c r="D794" s="9"/>
      <c r="E794" s="9"/>
      <c r="T794" s="9"/>
      <c r="U794" s="9"/>
      <c r="V794" s="9"/>
      <c r="W794" s="17"/>
      <c r="X794" s="9"/>
    </row>
    <row r="795" spans="2:24">
      <c r="B795" s="10"/>
      <c r="C795" s="9"/>
      <c r="D795" s="9"/>
      <c r="E795" s="9"/>
      <c r="T795" s="9"/>
      <c r="U795" s="9"/>
      <c r="V795" s="9"/>
      <c r="W795" s="17"/>
      <c r="X795" s="9"/>
    </row>
    <row r="796" spans="2:24">
      <c r="B796" s="10"/>
      <c r="C796" s="9"/>
      <c r="D796" s="9"/>
      <c r="E796" s="9"/>
      <c r="T796" s="9"/>
      <c r="U796" s="9"/>
      <c r="V796" s="9"/>
      <c r="W796" s="17"/>
      <c r="X796" s="9"/>
    </row>
    <row r="797" spans="2:24">
      <c r="B797" s="10"/>
      <c r="C797" s="9"/>
      <c r="D797" s="9"/>
      <c r="E797" s="9"/>
      <c r="T797" s="9"/>
      <c r="U797" s="9"/>
      <c r="V797" s="9"/>
      <c r="W797" s="17"/>
      <c r="X797" s="9"/>
    </row>
    <row r="798" spans="2:24">
      <c r="B798" s="10"/>
      <c r="C798" s="9"/>
      <c r="D798" s="9"/>
      <c r="E798" s="9"/>
      <c r="T798" s="9"/>
      <c r="U798" s="9"/>
      <c r="V798" s="9"/>
      <c r="W798" s="17"/>
      <c r="X798" s="9"/>
    </row>
    <row r="799" spans="2:24">
      <c r="B799" s="10"/>
      <c r="C799" s="9"/>
      <c r="D799" s="9"/>
      <c r="E799" s="9"/>
      <c r="T799" s="9"/>
      <c r="U799" s="9"/>
      <c r="V799" s="9"/>
      <c r="W799" s="17"/>
      <c r="X799" s="9"/>
    </row>
    <row r="800" spans="2:24">
      <c r="B800" s="10"/>
      <c r="C800" s="9"/>
      <c r="D800" s="9"/>
      <c r="E800" s="9"/>
      <c r="T800" s="9"/>
      <c r="U800" s="9"/>
      <c r="V800" s="9"/>
      <c r="W800" s="17"/>
      <c r="X800" s="9"/>
    </row>
    <row r="801" spans="2:24">
      <c r="B801" s="10"/>
      <c r="C801" s="9"/>
      <c r="D801" s="9"/>
      <c r="E801" s="9"/>
      <c r="T801" s="9"/>
      <c r="U801" s="9"/>
      <c r="V801" s="9"/>
      <c r="W801" s="17"/>
      <c r="X801" s="9"/>
    </row>
    <row r="802" spans="2:24">
      <c r="B802" s="10"/>
      <c r="C802" s="9"/>
      <c r="D802" s="9"/>
      <c r="E802" s="9"/>
      <c r="T802" s="9"/>
      <c r="U802" s="9"/>
      <c r="V802" s="9"/>
      <c r="W802" s="17"/>
      <c r="X802" s="9"/>
    </row>
    <row r="803" spans="2:24">
      <c r="B803" s="10"/>
      <c r="C803" s="9"/>
      <c r="D803" s="9"/>
      <c r="E803" s="9"/>
      <c r="T803" s="9"/>
      <c r="U803" s="9"/>
      <c r="V803" s="9"/>
      <c r="W803" s="17"/>
      <c r="X803" s="9"/>
    </row>
    <row r="804" spans="2:24">
      <c r="B804" s="10"/>
      <c r="C804" s="9"/>
      <c r="D804" s="9"/>
      <c r="E804" s="9"/>
      <c r="T804" s="9"/>
      <c r="U804" s="9"/>
      <c r="V804" s="9"/>
      <c r="W804" s="17"/>
      <c r="X804" s="9"/>
    </row>
    <row r="805" spans="2:24">
      <c r="B805" s="10"/>
      <c r="C805" s="9"/>
      <c r="D805" s="9"/>
      <c r="E805" s="9"/>
      <c r="T805" s="9"/>
      <c r="U805" s="9"/>
      <c r="V805" s="9"/>
      <c r="W805" s="17"/>
      <c r="X805" s="9"/>
    </row>
    <row r="806" spans="2:24">
      <c r="B806" s="10"/>
      <c r="C806" s="9"/>
      <c r="D806" s="9"/>
      <c r="E806" s="9"/>
      <c r="T806" s="9"/>
      <c r="U806" s="9"/>
      <c r="V806" s="9"/>
      <c r="W806" s="17"/>
      <c r="X806" s="9"/>
    </row>
    <row r="807" spans="2:24">
      <c r="B807" s="10"/>
      <c r="C807" s="9"/>
      <c r="D807" s="9"/>
      <c r="E807" s="9"/>
      <c r="T807" s="9"/>
      <c r="U807" s="9"/>
      <c r="V807" s="9"/>
      <c r="W807" s="17"/>
      <c r="X807" s="9"/>
    </row>
    <row r="808" spans="2:24">
      <c r="B808" s="10"/>
      <c r="C808" s="9"/>
      <c r="D808" s="9"/>
      <c r="E808" s="9"/>
      <c r="T808" s="9"/>
      <c r="U808" s="9"/>
      <c r="V808" s="9"/>
      <c r="W808" s="17"/>
      <c r="X808" s="9"/>
    </row>
    <row r="809" spans="2:24">
      <c r="B809" s="10"/>
      <c r="C809" s="9"/>
      <c r="D809" s="9"/>
      <c r="E809" s="9"/>
      <c r="T809" s="9"/>
      <c r="U809" s="9"/>
      <c r="V809" s="9"/>
      <c r="W809" s="17"/>
      <c r="X809" s="9"/>
    </row>
    <row r="810" spans="2:24">
      <c r="B810" s="10"/>
      <c r="C810" s="9"/>
      <c r="D810" s="9"/>
      <c r="E810" s="9"/>
      <c r="T810" s="9"/>
      <c r="U810" s="9"/>
      <c r="V810" s="9"/>
      <c r="W810" s="17"/>
      <c r="X810" s="9"/>
    </row>
    <row r="811" spans="2:24">
      <c r="B811" s="10"/>
      <c r="C811" s="9"/>
      <c r="D811" s="9"/>
      <c r="E811" s="9"/>
      <c r="T811" s="9"/>
      <c r="U811" s="9"/>
      <c r="V811" s="9"/>
      <c r="W811" s="17"/>
      <c r="X811" s="9"/>
    </row>
    <row r="812" spans="2:24">
      <c r="B812" s="10"/>
      <c r="C812" s="9"/>
      <c r="D812" s="9"/>
      <c r="E812" s="9"/>
      <c r="T812" s="9"/>
      <c r="U812" s="9"/>
      <c r="V812" s="9"/>
      <c r="W812" s="17"/>
      <c r="X812" s="9"/>
    </row>
    <row r="813" spans="2:24">
      <c r="B813" s="10"/>
      <c r="C813" s="9"/>
      <c r="D813" s="9"/>
      <c r="E813" s="9"/>
      <c r="T813" s="9"/>
      <c r="U813" s="9"/>
      <c r="V813" s="9"/>
      <c r="W813" s="17"/>
      <c r="X813" s="9"/>
    </row>
    <row r="814" spans="2:24">
      <c r="B814" s="10"/>
      <c r="C814" s="9"/>
      <c r="D814" s="9"/>
      <c r="E814" s="9"/>
      <c r="T814" s="9"/>
      <c r="U814" s="9"/>
      <c r="V814" s="9"/>
      <c r="W814" s="17"/>
      <c r="X814" s="9"/>
    </row>
    <row r="815" spans="2:24">
      <c r="B815" s="10"/>
      <c r="C815" s="9"/>
      <c r="D815" s="9"/>
      <c r="E815" s="9"/>
      <c r="T815" s="9"/>
      <c r="U815" s="9"/>
      <c r="V815" s="9"/>
      <c r="W815" s="17"/>
      <c r="X815" s="9"/>
    </row>
    <row r="816" spans="2:24">
      <c r="B816" s="10"/>
      <c r="C816" s="9"/>
      <c r="D816" s="9"/>
      <c r="E816" s="9"/>
      <c r="T816" s="9"/>
      <c r="U816" s="9"/>
      <c r="V816" s="9"/>
      <c r="W816" s="17"/>
      <c r="X816" s="9"/>
    </row>
    <row r="817" spans="2:24">
      <c r="B817" s="10"/>
      <c r="C817" s="9"/>
      <c r="D817" s="9"/>
      <c r="E817" s="9"/>
      <c r="T817" s="9"/>
      <c r="U817" s="9"/>
      <c r="V817" s="9"/>
      <c r="W817" s="17"/>
      <c r="X817" s="9"/>
    </row>
    <row r="818" spans="2:24">
      <c r="B818" s="10"/>
      <c r="C818" s="9"/>
      <c r="D818" s="9"/>
      <c r="E818" s="9"/>
      <c r="T818" s="9"/>
      <c r="U818" s="9"/>
      <c r="V818" s="9"/>
      <c r="W818" s="17"/>
      <c r="X818" s="9"/>
    </row>
    <row r="819" spans="2:24">
      <c r="B819" s="10"/>
      <c r="C819" s="9"/>
      <c r="D819" s="9"/>
      <c r="E819" s="9"/>
      <c r="T819" s="9"/>
      <c r="U819" s="9"/>
      <c r="V819" s="9"/>
      <c r="W819" s="17"/>
      <c r="X819" s="9"/>
    </row>
    <row r="820" spans="2:24">
      <c r="B820" s="10"/>
      <c r="C820" s="9"/>
      <c r="D820" s="9"/>
      <c r="E820" s="9"/>
      <c r="T820" s="9"/>
      <c r="U820" s="9"/>
      <c r="V820" s="9"/>
      <c r="W820" s="17"/>
      <c r="X820" s="9"/>
    </row>
    <row r="821" spans="2:24">
      <c r="B821" s="10"/>
      <c r="C821" s="9"/>
      <c r="D821" s="9"/>
      <c r="E821" s="9"/>
      <c r="T821" s="9"/>
      <c r="U821" s="9"/>
      <c r="V821" s="9"/>
      <c r="W821" s="17"/>
      <c r="X821" s="9"/>
    </row>
    <row r="822" spans="2:24">
      <c r="B822" s="10"/>
      <c r="C822" s="9"/>
      <c r="D822" s="9"/>
      <c r="E822" s="9"/>
      <c r="T822" s="9"/>
      <c r="U822" s="9"/>
      <c r="V822" s="9"/>
      <c r="W822" s="17"/>
      <c r="X822" s="9"/>
    </row>
    <row r="823" spans="2:24">
      <c r="B823" s="10"/>
      <c r="C823" s="9"/>
      <c r="D823" s="9"/>
      <c r="E823" s="9"/>
      <c r="T823" s="9"/>
      <c r="U823" s="9"/>
      <c r="V823" s="9"/>
      <c r="W823" s="17"/>
      <c r="X823" s="9"/>
    </row>
    <row r="824" spans="2:24">
      <c r="B824" s="10"/>
      <c r="C824" s="9"/>
      <c r="D824" s="9"/>
      <c r="E824" s="9"/>
      <c r="T824" s="9"/>
      <c r="U824" s="9"/>
      <c r="V824" s="9"/>
      <c r="W824" s="17"/>
      <c r="X824" s="9"/>
    </row>
    <row r="825" spans="2:24">
      <c r="B825" s="10"/>
      <c r="C825" s="9"/>
      <c r="D825" s="9"/>
      <c r="E825" s="9"/>
      <c r="T825" s="9"/>
      <c r="U825" s="9"/>
      <c r="V825" s="9"/>
      <c r="W825" s="17"/>
      <c r="X825" s="9"/>
    </row>
    <row r="826" spans="2:24">
      <c r="B826" s="10"/>
      <c r="C826" s="9"/>
      <c r="D826" s="9"/>
      <c r="E826" s="9"/>
      <c r="T826" s="9"/>
      <c r="U826" s="9"/>
      <c r="V826" s="9"/>
      <c r="W826" s="17"/>
      <c r="X826" s="9"/>
    </row>
    <row r="827" spans="2:24">
      <c r="B827" s="10"/>
      <c r="C827" s="9"/>
      <c r="D827" s="9"/>
      <c r="E827" s="9"/>
      <c r="T827" s="9"/>
      <c r="U827" s="9"/>
      <c r="V827" s="9"/>
      <c r="W827" s="17"/>
      <c r="X827" s="9"/>
    </row>
    <row r="828" spans="2:24">
      <c r="B828" s="10"/>
      <c r="C828" s="9"/>
      <c r="D828" s="9"/>
      <c r="E828" s="9"/>
      <c r="T828" s="9"/>
      <c r="U828" s="9"/>
      <c r="V828" s="9"/>
      <c r="W828" s="17"/>
      <c r="X828" s="9"/>
    </row>
    <row r="829" spans="2:24">
      <c r="B829" s="10"/>
      <c r="C829" s="9"/>
      <c r="D829" s="9"/>
      <c r="E829" s="9"/>
      <c r="T829" s="9"/>
      <c r="U829" s="9"/>
      <c r="V829" s="9"/>
      <c r="W829" s="17"/>
      <c r="X829" s="9"/>
    </row>
    <row r="830" spans="2:24">
      <c r="B830" s="10"/>
      <c r="C830" s="9"/>
      <c r="D830" s="9"/>
      <c r="E830" s="9"/>
      <c r="T830" s="9"/>
      <c r="U830" s="9"/>
      <c r="V830" s="9"/>
      <c r="W830" s="17"/>
      <c r="X830" s="9"/>
    </row>
    <row r="831" spans="2:24">
      <c r="B831" s="10"/>
      <c r="C831" s="9"/>
      <c r="D831" s="9"/>
      <c r="E831" s="9"/>
      <c r="T831" s="9"/>
      <c r="U831" s="9"/>
      <c r="V831" s="9"/>
      <c r="W831" s="17"/>
      <c r="X831" s="9"/>
    </row>
    <row r="832" spans="2:24">
      <c r="B832" s="10"/>
      <c r="C832" s="9"/>
      <c r="D832" s="9"/>
      <c r="E832" s="9"/>
      <c r="T832" s="9"/>
      <c r="U832" s="9"/>
      <c r="V832" s="9"/>
      <c r="W832" s="17"/>
      <c r="X832" s="9"/>
    </row>
    <row r="833" spans="2:24">
      <c r="B833" s="10"/>
      <c r="C833" s="9"/>
      <c r="D833" s="9"/>
      <c r="E833" s="9"/>
      <c r="T833" s="9"/>
      <c r="U833" s="9"/>
      <c r="V833" s="9"/>
      <c r="W833" s="17"/>
      <c r="X833" s="9"/>
    </row>
    <row r="834" spans="2:24">
      <c r="B834" s="10"/>
      <c r="C834" s="9"/>
      <c r="D834" s="9"/>
      <c r="E834" s="9"/>
      <c r="T834" s="9"/>
      <c r="U834" s="9"/>
      <c r="V834" s="9"/>
      <c r="W834" s="17"/>
      <c r="X834" s="9"/>
    </row>
    <row r="835" spans="2:24">
      <c r="B835" s="10"/>
      <c r="C835" s="9"/>
      <c r="D835" s="9"/>
      <c r="E835" s="9"/>
      <c r="T835" s="9"/>
      <c r="U835" s="9"/>
      <c r="V835" s="9"/>
      <c r="W835" s="17"/>
      <c r="X835" s="9"/>
    </row>
    <row r="836" spans="2:24">
      <c r="B836" s="10"/>
      <c r="C836" s="9"/>
      <c r="D836" s="9"/>
      <c r="E836" s="9"/>
      <c r="T836" s="9"/>
      <c r="U836" s="9"/>
      <c r="V836" s="9"/>
      <c r="W836" s="17"/>
      <c r="X836" s="9"/>
    </row>
    <row r="837" spans="2:24">
      <c r="B837" s="10"/>
      <c r="C837" s="9"/>
      <c r="D837" s="9"/>
      <c r="E837" s="9"/>
      <c r="T837" s="9"/>
      <c r="U837" s="9"/>
      <c r="V837" s="9"/>
      <c r="W837" s="17"/>
      <c r="X837" s="9"/>
    </row>
    <row r="838" spans="2:24">
      <c r="B838" s="10"/>
      <c r="C838" s="9"/>
      <c r="D838" s="9"/>
      <c r="E838" s="9"/>
      <c r="T838" s="9"/>
      <c r="U838" s="9"/>
      <c r="V838" s="9"/>
      <c r="W838" s="17"/>
      <c r="X838" s="9"/>
    </row>
    <row r="839" spans="2:24">
      <c r="B839" s="10"/>
      <c r="C839" s="9"/>
      <c r="D839" s="9"/>
      <c r="E839" s="9"/>
      <c r="T839" s="9"/>
      <c r="U839" s="9"/>
      <c r="V839" s="9"/>
      <c r="W839" s="17"/>
      <c r="X839" s="9"/>
    </row>
    <row r="840" spans="2:24">
      <c r="B840" s="10"/>
      <c r="C840" s="9"/>
      <c r="D840" s="9"/>
      <c r="E840" s="9"/>
      <c r="T840" s="9"/>
      <c r="U840" s="9"/>
      <c r="V840" s="9"/>
      <c r="W840" s="17"/>
      <c r="X840" s="9"/>
    </row>
    <row r="841" spans="2:24">
      <c r="B841" s="10"/>
      <c r="C841" s="9"/>
      <c r="D841" s="9"/>
      <c r="E841" s="9"/>
      <c r="T841" s="9"/>
      <c r="U841" s="9"/>
      <c r="V841" s="9"/>
      <c r="W841" s="17"/>
      <c r="X841" s="9"/>
    </row>
    <row r="842" spans="2:24">
      <c r="B842" s="10"/>
      <c r="C842" s="9"/>
      <c r="D842" s="9"/>
      <c r="E842" s="9"/>
      <c r="T842" s="9"/>
      <c r="U842" s="9"/>
      <c r="V842" s="9"/>
      <c r="W842" s="17"/>
      <c r="X842" s="9"/>
    </row>
    <row r="843" spans="2:24">
      <c r="B843" s="10"/>
      <c r="C843" s="9"/>
      <c r="D843" s="9"/>
      <c r="E843" s="9"/>
      <c r="T843" s="9"/>
      <c r="U843" s="9"/>
      <c r="V843" s="9"/>
      <c r="W843" s="17"/>
      <c r="X843" s="9"/>
    </row>
    <row r="844" spans="2:24">
      <c r="B844" s="10"/>
      <c r="C844" s="9"/>
      <c r="D844" s="9"/>
      <c r="E844" s="9"/>
      <c r="T844" s="9"/>
      <c r="U844" s="9"/>
      <c r="V844" s="9"/>
      <c r="W844" s="17"/>
      <c r="X844" s="9"/>
    </row>
    <row r="845" spans="2:24">
      <c r="B845" s="10"/>
      <c r="C845" s="9"/>
      <c r="D845" s="9"/>
      <c r="E845" s="9"/>
      <c r="T845" s="9"/>
      <c r="U845" s="9"/>
      <c r="V845" s="9"/>
      <c r="W845" s="17"/>
      <c r="X845" s="9"/>
    </row>
    <row r="846" spans="2:24">
      <c r="B846" s="10"/>
      <c r="C846" s="9"/>
      <c r="D846" s="9"/>
      <c r="E846" s="9"/>
      <c r="T846" s="9"/>
      <c r="U846" s="9"/>
      <c r="V846" s="9"/>
      <c r="W846" s="17"/>
      <c r="X846" s="9"/>
    </row>
    <row r="847" spans="2:24">
      <c r="B847" s="10"/>
      <c r="C847" s="9"/>
      <c r="D847" s="9"/>
      <c r="E847" s="9"/>
      <c r="T847" s="9"/>
      <c r="U847" s="9"/>
      <c r="V847" s="9"/>
      <c r="W847" s="17"/>
      <c r="X847" s="9"/>
    </row>
    <row r="848" spans="2:24">
      <c r="B848" s="10"/>
      <c r="C848" s="9"/>
      <c r="D848" s="9"/>
      <c r="E848" s="9"/>
      <c r="T848" s="9"/>
      <c r="U848" s="9"/>
      <c r="V848" s="9"/>
      <c r="W848" s="17"/>
      <c r="X848" s="9"/>
    </row>
    <row r="849" spans="2:24">
      <c r="B849" s="10"/>
      <c r="C849" s="9"/>
      <c r="D849" s="9"/>
      <c r="E849" s="9"/>
      <c r="T849" s="9"/>
      <c r="U849" s="9"/>
      <c r="V849" s="9"/>
      <c r="W849" s="17"/>
      <c r="X849" s="9"/>
    </row>
    <row r="850" spans="2:24">
      <c r="B850" s="10"/>
      <c r="C850" s="9"/>
      <c r="D850" s="9"/>
      <c r="E850" s="9"/>
      <c r="T850" s="9"/>
      <c r="U850" s="9"/>
      <c r="V850" s="9"/>
      <c r="W850" s="17"/>
      <c r="X850" s="9"/>
    </row>
    <row r="851" spans="2:24">
      <c r="B851" s="10"/>
      <c r="C851" s="9"/>
      <c r="D851" s="9"/>
      <c r="E851" s="9"/>
      <c r="T851" s="9"/>
      <c r="U851" s="9"/>
      <c r="V851" s="9"/>
      <c r="W851" s="17"/>
      <c r="X851" s="9"/>
    </row>
    <row r="852" spans="2:24">
      <c r="B852" s="10"/>
      <c r="C852" s="9"/>
      <c r="D852" s="9"/>
      <c r="E852" s="9"/>
      <c r="T852" s="9"/>
      <c r="U852" s="9"/>
      <c r="V852" s="9"/>
      <c r="W852" s="17"/>
      <c r="X852" s="9"/>
    </row>
    <row r="853" spans="2:24">
      <c r="B853" s="10"/>
      <c r="C853" s="9"/>
      <c r="D853" s="9"/>
      <c r="E853" s="9"/>
      <c r="T853" s="9"/>
      <c r="U853" s="9"/>
      <c r="V853" s="9"/>
      <c r="W853" s="17"/>
      <c r="X853" s="9"/>
    </row>
    <row r="854" spans="2:24">
      <c r="B854" s="10"/>
      <c r="C854" s="9"/>
      <c r="D854" s="9"/>
      <c r="E854" s="9"/>
      <c r="T854" s="9"/>
      <c r="U854" s="9"/>
      <c r="V854" s="9"/>
      <c r="W854" s="17"/>
      <c r="X854" s="9"/>
    </row>
    <row r="855" spans="2:24">
      <c r="B855" s="10"/>
      <c r="C855" s="9"/>
      <c r="D855" s="9"/>
      <c r="E855" s="9"/>
      <c r="T855" s="9"/>
      <c r="U855" s="9"/>
      <c r="V855" s="9"/>
      <c r="W855" s="17"/>
      <c r="X855" s="9"/>
    </row>
    <row r="856" spans="2:24">
      <c r="B856" s="10"/>
      <c r="C856" s="9"/>
      <c r="D856" s="9"/>
      <c r="E856" s="9"/>
      <c r="T856" s="9"/>
      <c r="U856" s="9"/>
      <c r="V856" s="9"/>
      <c r="W856" s="17"/>
      <c r="X856" s="9"/>
    </row>
    <row r="857" spans="2:24">
      <c r="B857" s="10"/>
      <c r="C857" s="9"/>
      <c r="D857" s="9"/>
      <c r="E857" s="9"/>
      <c r="T857" s="9"/>
      <c r="U857" s="9"/>
      <c r="V857" s="9"/>
      <c r="W857" s="17"/>
      <c r="X857" s="9"/>
    </row>
    <row r="858" spans="2:24">
      <c r="B858" s="10"/>
      <c r="C858" s="9"/>
      <c r="D858" s="9"/>
      <c r="E858" s="9"/>
      <c r="T858" s="9"/>
      <c r="U858" s="9"/>
      <c r="V858" s="9"/>
      <c r="W858" s="17"/>
      <c r="X858" s="9"/>
    </row>
    <row r="859" spans="2:24">
      <c r="B859" s="10"/>
      <c r="C859" s="9"/>
      <c r="D859" s="9"/>
      <c r="E859" s="9"/>
      <c r="T859" s="9"/>
      <c r="U859" s="9"/>
      <c r="V859" s="9"/>
      <c r="W859" s="17"/>
      <c r="X859" s="9"/>
    </row>
    <row r="860" spans="2:24">
      <c r="B860" s="10"/>
      <c r="C860" s="9"/>
      <c r="D860" s="9"/>
      <c r="E860" s="9"/>
      <c r="T860" s="9"/>
      <c r="U860" s="9"/>
      <c r="V860" s="9"/>
      <c r="W860" s="17"/>
      <c r="X860" s="9"/>
    </row>
    <row r="861" spans="2:24">
      <c r="B861" s="10"/>
      <c r="C861" s="9"/>
      <c r="D861" s="9"/>
      <c r="E861" s="9"/>
      <c r="T861" s="9"/>
      <c r="U861" s="9"/>
      <c r="V861" s="9"/>
      <c r="W861" s="17"/>
      <c r="X861" s="9"/>
    </row>
    <row r="862" spans="2:24">
      <c r="B862" s="10"/>
      <c r="C862" s="9"/>
      <c r="D862" s="9"/>
      <c r="E862" s="9"/>
      <c r="T862" s="9"/>
      <c r="U862" s="9"/>
      <c r="V862" s="9"/>
      <c r="W862" s="17"/>
      <c r="X862" s="9"/>
    </row>
    <row r="863" spans="2:24">
      <c r="B863" s="10"/>
      <c r="C863" s="9"/>
      <c r="D863" s="9"/>
      <c r="E863" s="9"/>
      <c r="T863" s="9"/>
      <c r="U863" s="9"/>
      <c r="V863" s="9"/>
      <c r="W863" s="17"/>
      <c r="X863" s="9"/>
    </row>
    <row r="864" spans="2:24">
      <c r="B864" s="10"/>
      <c r="C864" s="9"/>
      <c r="D864" s="9"/>
      <c r="E864" s="9"/>
      <c r="T864" s="9"/>
      <c r="U864" s="9"/>
      <c r="V864" s="9"/>
      <c r="W864" s="17"/>
      <c r="X864" s="9"/>
    </row>
    <row r="865" spans="2:24">
      <c r="B865" s="10"/>
      <c r="C865" s="9"/>
      <c r="D865" s="9"/>
      <c r="E865" s="9"/>
      <c r="T865" s="9"/>
      <c r="U865" s="9"/>
      <c r="V865" s="9"/>
      <c r="W865" s="17"/>
      <c r="X865" s="9"/>
    </row>
    <row r="866" spans="2:24">
      <c r="B866" s="10"/>
      <c r="C866" s="9"/>
      <c r="D866" s="9"/>
      <c r="E866" s="9"/>
      <c r="T866" s="9"/>
      <c r="U866" s="9"/>
      <c r="V866" s="9"/>
      <c r="W866" s="17"/>
      <c r="X866" s="9"/>
    </row>
    <row r="867" spans="2:24">
      <c r="B867" s="10"/>
      <c r="C867" s="9"/>
      <c r="D867" s="9"/>
      <c r="E867" s="9"/>
      <c r="T867" s="9"/>
      <c r="U867" s="9"/>
      <c r="V867" s="9"/>
      <c r="W867" s="17"/>
      <c r="X867" s="9"/>
    </row>
    <row r="868" spans="2:24">
      <c r="B868" s="10"/>
      <c r="C868" s="9"/>
      <c r="D868" s="9"/>
      <c r="E868" s="9"/>
      <c r="T868" s="9"/>
      <c r="U868" s="9"/>
      <c r="V868" s="9"/>
      <c r="W868" s="17"/>
      <c r="X868" s="9"/>
    </row>
    <row r="869" spans="2:24">
      <c r="B869" s="10"/>
      <c r="C869" s="9"/>
      <c r="D869" s="9"/>
      <c r="E869" s="9"/>
      <c r="T869" s="9"/>
      <c r="U869" s="9"/>
      <c r="V869" s="9"/>
      <c r="W869" s="17"/>
      <c r="X869" s="9"/>
    </row>
    <row r="870" spans="2:24">
      <c r="B870" s="10"/>
      <c r="C870" s="9"/>
      <c r="D870" s="9"/>
      <c r="E870" s="9"/>
      <c r="T870" s="9"/>
      <c r="U870" s="9"/>
      <c r="V870" s="9"/>
      <c r="W870" s="17"/>
      <c r="X870" s="9"/>
    </row>
    <row r="871" spans="2:24">
      <c r="B871" s="10"/>
      <c r="C871" s="9"/>
      <c r="D871" s="9"/>
      <c r="E871" s="9"/>
      <c r="T871" s="9"/>
      <c r="U871" s="9"/>
      <c r="V871" s="9"/>
      <c r="W871" s="17"/>
      <c r="X871" s="9"/>
    </row>
    <row r="872" spans="2:24">
      <c r="B872" s="10"/>
      <c r="C872" s="9"/>
      <c r="D872" s="9"/>
      <c r="E872" s="9"/>
      <c r="T872" s="9"/>
      <c r="U872" s="9"/>
      <c r="V872" s="9"/>
      <c r="W872" s="17"/>
      <c r="X872" s="9"/>
    </row>
    <row r="873" spans="2:24">
      <c r="B873" s="10"/>
      <c r="C873" s="9"/>
      <c r="D873" s="9"/>
      <c r="E873" s="9"/>
      <c r="T873" s="9"/>
      <c r="U873" s="9"/>
      <c r="V873" s="9"/>
      <c r="W873" s="17"/>
      <c r="X873" s="9"/>
    </row>
    <row r="874" spans="2:24">
      <c r="B874" s="10"/>
      <c r="C874" s="9"/>
      <c r="D874" s="9"/>
      <c r="E874" s="9"/>
      <c r="T874" s="9"/>
      <c r="U874" s="9"/>
      <c r="V874" s="9"/>
      <c r="W874" s="17"/>
      <c r="X874" s="9"/>
    </row>
    <row r="875" spans="2:24">
      <c r="B875" s="10"/>
      <c r="C875" s="9"/>
      <c r="D875" s="9"/>
      <c r="E875" s="9"/>
      <c r="T875" s="9"/>
      <c r="U875" s="9"/>
      <c r="V875" s="9"/>
      <c r="W875" s="17"/>
      <c r="X875" s="9"/>
    </row>
    <row r="876" spans="2:24">
      <c r="B876" s="10"/>
      <c r="C876" s="9"/>
      <c r="D876" s="9"/>
      <c r="E876" s="9"/>
      <c r="T876" s="9"/>
      <c r="U876" s="9"/>
      <c r="V876" s="9"/>
      <c r="W876" s="17"/>
      <c r="X876" s="9"/>
    </row>
    <row r="877" spans="2:24">
      <c r="B877" s="10"/>
      <c r="C877" s="9"/>
      <c r="D877" s="9"/>
      <c r="E877" s="9"/>
      <c r="T877" s="9"/>
      <c r="U877" s="9"/>
      <c r="V877" s="9"/>
      <c r="W877" s="17"/>
      <c r="X877" s="9"/>
    </row>
    <row r="878" spans="2:24">
      <c r="B878" s="10"/>
      <c r="C878" s="9"/>
      <c r="D878" s="9"/>
      <c r="E878" s="9"/>
      <c r="T878" s="9"/>
      <c r="U878" s="9"/>
      <c r="V878" s="9"/>
      <c r="W878" s="17"/>
      <c r="X878" s="9"/>
    </row>
    <row r="879" spans="2:24">
      <c r="B879" s="10"/>
      <c r="C879" s="9"/>
      <c r="D879" s="9"/>
      <c r="E879" s="9"/>
      <c r="T879" s="9"/>
      <c r="U879" s="9"/>
      <c r="V879" s="9"/>
      <c r="W879" s="17"/>
      <c r="X879" s="9"/>
    </row>
    <row r="880" spans="2:24">
      <c r="B880" s="10"/>
      <c r="C880" s="9"/>
      <c r="D880" s="9"/>
      <c r="E880" s="9"/>
      <c r="T880" s="9"/>
      <c r="U880" s="9"/>
      <c r="V880" s="9"/>
      <c r="W880" s="17"/>
      <c r="X880" s="9"/>
    </row>
    <row r="881" spans="2:24">
      <c r="B881" s="10"/>
      <c r="C881" s="9"/>
      <c r="D881" s="9"/>
      <c r="E881" s="9"/>
      <c r="T881" s="9"/>
      <c r="U881" s="9"/>
      <c r="V881" s="9"/>
      <c r="W881" s="17"/>
      <c r="X881" s="9"/>
    </row>
    <row r="882" spans="2:24">
      <c r="B882" s="10"/>
      <c r="C882" s="9"/>
      <c r="D882" s="9"/>
      <c r="E882" s="9"/>
      <c r="T882" s="9"/>
      <c r="U882" s="9"/>
      <c r="V882" s="9"/>
      <c r="W882" s="17"/>
      <c r="X882" s="9"/>
    </row>
    <row r="883" spans="2:24">
      <c r="B883" s="10"/>
      <c r="C883" s="9"/>
      <c r="D883" s="9"/>
      <c r="E883" s="9"/>
      <c r="T883" s="9"/>
      <c r="U883" s="9"/>
      <c r="V883" s="9"/>
      <c r="W883" s="17"/>
      <c r="X883" s="9"/>
    </row>
    <row r="884" spans="2:24">
      <c r="B884" s="10"/>
      <c r="C884" s="9"/>
      <c r="D884" s="9"/>
      <c r="E884" s="9"/>
      <c r="T884" s="9"/>
      <c r="U884" s="9"/>
      <c r="V884" s="9"/>
      <c r="W884" s="17"/>
      <c r="X884" s="9"/>
    </row>
    <row r="885" spans="2:24">
      <c r="B885" s="10"/>
      <c r="C885" s="9"/>
      <c r="D885" s="9"/>
      <c r="E885" s="9"/>
      <c r="T885" s="9"/>
      <c r="U885" s="9"/>
      <c r="V885" s="9"/>
      <c r="W885" s="17"/>
      <c r="X885" s="9"/>
    </row>
    <row r="886" spans="2:24">
      <c r="B886" s="10"/>
      <c r="C886" s="9"/>
      <c r="D886" s="9"/>
      <c r="E886" s="9"/>
      <c r="T886" s="9"/>
      <c r="U886" s="9"/>
      <c r="V886" s="9"/>
      <c r="W886" s="17"/>
      <c r="X886" s="9"/>
    </row>
    <row r="887" spans="2:24">
      <c r="B887" s="10"/>
      <c r="C887" s="9"/>
      <c r="D887" s="9"/>
      <c r="E887" s="9"/>
      <c r="T887" s="9"/>
      <c r="U887" s="9"/>
      <c r="V887" s="9"/>
      <c r="W887" s="17"/>
      <c r="X887" s="9"/>
    </row>
    <row r="888" spans="2:24">
      <c r="B888" s="10"/>
      <c r="C888" s="9"/>
      <c r="D888" s="9"/>
      <c r="E888" s="9"/>
      <c r="T888" s="9"/>
      <c r="U888" s="9"/>
      <c r="V888" s="9"/>
      <c r="W888" s="17"/>
      <c r="X888" s="9"/>
    </row>
    <row r="889" spans="2:24">
      <c r="B889" s="10"/>
      <c r="C889" s="9"/>
      <c r="D889" s="9"/>
      <c r="E889" s="9"/>
      <c r="T889" s="9"/>
      <c r="U889" s="9"/>
      <c r="V889" s="9"/>
      <c r="W889" s="17"/>
      <c r="X889" s="9"/>
    </row>
    <row r="890" spans="2:24">
      <c r="B890" s="10"/>
      <c r="C890" s="9"/>
      <c r="D890" s="9"/>
      <c r="E890" s="9"/>
      <c r="T890" s="9"/>
      <c r="U890" s="9"/>
      <c r="V890" s="9"/>
      <c r="W890" s="17"/>
      <c r="X890" s="9"/>
    </row>
    <row r="891" spans="2:24">
      <c r="B891" s="10"/>
      <c r="C891" s="9"/>
      <c r="D891" s="9"/>
      <c r="E891" s="9"/>
      <c r="T891" s="9"/>
      <c r="U891" s="9"/>
      <c r="V891" s="9"/>
      <c r="W891" s="17"/>
      <c r="X891" s="9"/>
    </row>
    <row r="892" spans="2:24">
      <c r="B892" s="10"/>
      <c r="C892" s="9"/>
      <c r="D892" s="9"/>
      <c r="E892" s="9"/>
      <c r="T892" s="9"/>
      <c r="U892" s="9"/>
      <c r="V892" s="9"/>
      <c r="W892" s="17"/>
      <c r="X892" s="9"/>
    </row>
    <row r="893" spans="2:24">
      <c r="B893" s="10"/>
      <c r="C893" s="9"/>
      <c r="D893" s="9"/>
      <c r="E893" s="9"/>
      <c r="T893" s="9"/>
      <c r="U893" s="9"/>
      <c r="V893" s="9"/>
      <c r="W893" s="17"/>
      <c r="X893" s="9"/>
    </row>
    <row r="894" spans="2:24">
      <c r="B894" s="10"/>
      <c r="C894" s="9"/>
      <c r="D894" s="9"/>
      <c r="E894" s="9"/>
      <c r="T894" s="9"/>
      <c r="U894" s="9"/>
      <c r="V894" s="9"/>
      <c r="W894" s="17"/>
      <c r="X894" s="9"/>
    </row>
    <row r="895" spans="2:24">
      <c r="B895" s="10"/>
      <c r="C895" s="9"/>
      <c r="D895" s="9"/>
      <c r="E895" s="9"/>
      <c r="T895" s="9"/>
      <c r="U895" s="9"/>
      <c r="V895" s="9"/>
      <c r="W895" s="17"/>
      <c r="X895" s="9"/>
    </row>
    <row r="896" spans="2:24">
      <c r="B896" s="10"/>
      <c r="C896" s="9"/>
      <c r="D896" s="9"/>
      <c r="E896" s="9"/>
      <c r="T896" s="9"/>
      <c r="U896" s="9"/>
      <c r="V896" s="9"/>
      <c r="W896" s="17"/>
      <c r="X896" s="9"/>
    </row>
    <row r="897" spans="2:24">
      <c r="B897" s="10"/>
      <c r="C897" s="9"/>
      <c r="D897" s="9"/>
      <c r="E897" s="9"/>
      <c r="T897" s="9"/>
      <c r="U897" s="9"/>
      <c r="V897" s="9"/>
      <c r="W897" s="17"/>
      <c r="X897" s="9"/>
    </row>
    <row r="898" spans="2:24">
      <c r="B898" s="10"/>
      <c r="C898" s="9"/>
      <c r="D898" s="9"/>
      <c r="E898" s="9"/>
      <c r="T898" s="9"/>
      <c r="U898" s="9"/>
      <c r="V898" s="9"/>
      <c r="W898" s="17"/>
      <c r="X898" s="9"/>
    </row>
    <row r="899" spans="2:24">
      <c r="B899" s="10"/>
      <c r="C899" s="9"/>
      <c r="D899" s="9"/>
      <c r="E899" s="9"/>
      <c r="T899" s="9"/>
      <c r="U899" s="9"/>
      <c r="V899" s="9"/>
      <c r="W899" s="17"/>
      <c r="X899" s="9"/>
    </row>
    <row r="900" spans="2:24">
      <c r="B900" s="10"/>
      <c r="C900" s="9"/>
      <c r="D900" s="9"/>
      <c r="E900" s="9"/>
      <c r="T900" s="9"/>
      <c r="U900" s="9"/>
      <c r="V900" s="9"/>
      <c r="W900" s="17"/>
      <c r="X900" s="9"/>
    </row>
    <row r="901" spans="2:24">
      <c r="B901" s="10"/>
      <c r="C901" s="9"/>
      <c r="D901" s="9"/>
      <c r="E901" s="9"/>
      <c r="T901" s="9"/>
      <c r="U901" s="9"/>
      <c r="V901" s="9"/>
      <c r="W901" s="17"/>
      <c r="X901" s="9"/>
    </row>
    <row r="902" spans="2:24">
      <c r="B902" s="10"/>
      <c r="C902" s="9"/>
      <c r="D902" s="9"/>
      <c r="E902" s="9"/>
      <c r="T902" s="9"/>
      <c r="U902" s="9"/>
      <c r="V902" s="9"/>
      <c r="W902" s="17"/>
      <c r="X902" s="9"/>
    </row>
    <row r="903" spans="2:24">
      <c r="B903" s="10"/>
      <c r="C903" s="9"/>
      <c r="D903" s="9"/>
      <c r="E903" s="9"/>
      <c r="T903" s="9"/>
      <c r="U903" s="9"/>
      <c r="V903" s="9"/>
      <c r="W903" s="17"/>
      <c r="X903" s="9"/>
    </row>
    <row r="904" spans="2:24">
      <c r="B904" s="10"/>
      <c r="C904" s="9"/>
      <c r="D904" s="9"/>
      <c r="E904" s="9"/>
      <c r="T904" s="9"/>
      <c r="U904" s="9"/>
      <c r="V904" s="9"/>
      <c r="W904" s="17"/>
      <c r="X904" s="9"/>
    </row>
    <row r="905" spans="2:24">
      <c r="B905" s="10"/>
      <c r="C905" s="9"/>
      <c r="D905" s="9"/>
      <c r="E905" s="9"/>
      <c r="T905" s="9"/>
      <c r="U905" s="9"/>
      <c r="V905" s="9"/>
      <c r="W905" s="17"/>
      <c r="X905" s="9"/>
    </row>
    <row r="906" spans="2:24">
      <c r="B906" s="10"/>
      <c r="C906" s="9"/>
      <c r="D906" s="9"/>
      <c r="E906" s="9"/>
      <c r="T906" s="9"/>
      <c r="U906" s="9"/>
      <c r="V906" s="9"/>
      <c r="W906" s="17"/>
      <c r="X906" s="9"/>
    </row>
    <row r="907" spans="2:24">
      <c r="B907" s="10"/>
      <c r="C907" s="9"/>
      <c r="D907" s="9"/>
      <c r="E907" s="9"/>
      <c r="T907" s="9"/>
      <c r="U907" s="9"/>
      <c r="V907" s="9"/>
      <c r="W907" s="17"/>
      <c r="X907" s="9"/>
    </row>
    <row r="908" spans="2:24">
      <c r="B908" s="10"/>
      <c r="C908" s="9"/>
      <c r="D908" s="9"/>
      <c r="E908" s="9"/>
      <c r="T908" s="9"/>
      <c r="U908" s="9"/>
      <c r="V908" s="9"/>
      <c r="W908" s="17"/>
      <c r="X908" s="9"/>
    </row>
    <row r="909" spans="2:24">
      <c r="B909" s="10"/>
      <c r="C909" s="9"/>
      <c r="D909" s="9"/>
      <c r="E909" s="9"/>
      <c r="T909" s="9"/>
      <c r="U909" s="9"/>
      <c r="V909" s="9"/>
      <c r="W909" s="17"/>
      <c r="X909" s="9"/>
    </row>
    <row r="910" spans="2:24">
      <c r="B910" s="10"/>
      <c r="C910" s="9"/>
      <c r="D910" s="9"/>
      <c r="E910" s="9"/>
      <c r="T910" s="9"/>
      <c r="U910" s="9"/>
      <c r="V910" s="9"/>
      <c r="W910" s="17"/>
      <c r="X910" s="9"/>
    </row>
    <row r="911" spans="2:24">
      <c r="B911" s="10"/>
      <c r="C911" s="9"/>
      <c r="D911" s="9"/>
      <c r="E911" s="9"/>
      <c r="T911" s="9"/>
      <c r="U911" s="9"/>
      <c r="V911" s="9"/>
      <c r="W911" s="17"/>
      <c r="X911" s="9"/>
    </row>
    <row r="912" spans="2:24">
      <c r="B912" s="10"/>
      <c r="C912" s="9"/>
      <c r="D912" s="9"/>
      <c r="E912" s="9"/>
      <c r="T912" s="9"/>
      <c r="U912" s="9"/>
      <c r="V912" s="9"/>
      <c r="W912" s="17"/>
      <c r="X912" s="9"/>
    </row>
    <row r="913" spans="2:24">
      <c r="B913" s="10"/>
      <c r="C913" s="9"/>
      <c r="D913" s="9"/>
      <c r="E913" s="9"/>
      <c r="T913" s="9"/>
      <c r="U913" s="9"/>
      <c r="V913" s="9"/>
      <c r="W913" s="17"/>
      <c r="X913" s="9"/>
    </row>
    <row r="914" spans="2:24">
      <c r="B914" s="10"/>
      <c r="C914" s="9"/>
      <c r="D914" s="9"/>
      <c r="E914" s="9"/>
      <c r="T914" s="9"/>
      <c r="U914" s="9"/>
      <c r="V914" s="9"/>
      <c r="W914" s="17"/>
      <c r="X914" s="9"/>
    </row>
    <row r="915" spans="2:24">
      <c r="B915" s="10"/>
      <c r="C915" s="9"/>
      <c r="D915" s="9"/>
      <c r="E915" s="9"/>
      <c r="T915" s="9"/>
      <c r="U915" s="9"/>
      <c r="V915" s="9"/>
      <c r="W915" s="17"/>
      <c r="X915" s="9"/>
    </row>
    <row r="916" spans="2:24">
      <c r="B916" s="10"/>
      <c r="C916" s="9"/>
      <c r="D916" s="9"/>
      <c r="E916" s="9"/>
      <c r="T916" s="9"/>
      <c r="U916" s="9"/>
      <c r="V916" s="9"/>
      <c r="W916" s="17"/>
      <c r="X916" s="9"/>
    </row>
    <row r="917" spans="2:24">
      <c r="B917" s="10"/>
      <c r="C917" s="9"/>
      <c r="D917" s="9"/>
      <c r="E917" s="9"/>
      <c r="T917" s="9"/>
      <c r="U917" s="9"/>
      <c r="V917" s="9"/>
      <c r="W917" s="17"/>
      <c r="X917" s="9"/>
    </row>
    <row r="918" spans="2:24">
      <c r="B918" s="10"/>
      <c r="C918" s="9"/>
      <c r="D918" s="9"/>
      <c r="E918" s="9"/>
      <c r="T918" s="9"/>
      <c r="U918" s="9"/>
      <c r="V918" s="9"/>
      <c r="W918" s="17"/>
      <c r="X918" s="9"/>
    </row>
    <row r="919" spans="2:24">
      <c r="B919" s="10"/>
      <c r="C919" s="9"/>
      <c r="D919" s="9"/>
      <c r="E919" s="9"/>
      <c r="T919" s="9"/>
      <c r="U919" s="9"/>
      <c r="V919" s="9"/>
      <c r="W919" s="17"/>
      <c r="X919" s="9"/>
    </row>
    <row r="920" spans="2:24">
      <c r="B920" s="10"/>
      <c r="C920" s="9"/>
      <c r="D920" s="9"/>
      <c r="E920" s="9"/>
      <c r="T920" s="9"/>
      <c r="U920" s="9"/>
      <c r="V920" s="9"/>
      <c r="W920" s="17"/>
      <c r="X920" s="9"/>
    </row>
    <row r="921" spans="2:24">
      <c r="B921" s="10"/>
      <c r="C921" s="9"/>
      <c r="D921" s="9"/>
      <c r="E921" s="9"/>
      <c r="T921" s="9"/>
      <c r="U921" s="9"/>
      <c r="V921" s="9"/>
      <c r="W921" s="17"/>
      <c r="X921" s="9"/>
    </row>
    <row r="922" spans="2:24">
      <c r="B922" s="10"/>
      <c r="C922" s="9"/>
      <c r="D922" s="9"/>
      <c r="E922" s="9"/>
      <c r="T922" s="9"/>
      <c r="U922" s="9"/>
      <c r="V922" s="9"/>
      <c r="W922" s="17"/>
      <c r="X922" s="9"/>
    </row>
    <row r="923" spans="2:24">
      <c r="B923" s="10"/>
      <c r="C923" s="9"/>
      <c r="D923" s="9"/>
      <c r="E923" s="9"/>
      <c r="T923" s="9"/>
      <c r="U923" s="9"/>
      <c r="V923" s="9"/>
      <c r="W923" s="17"/>
      <c r="X923" s="9"/>
    </row>
    <row r="924" spans="2:24">
      <c r="B924" s="10"/>
      <c r="C924" s="9"/>
      <c r="D924" s="9"/>
      <c r="E924" s="9"/>
      <c r="T924" s="9"/>
      <c r="U924" s="9"/>
      <c r="V924" s="9"/>
      <c r="W924" s="17"/>
      <c r="X924" s="9"/>
    </row>
    <row r="925" spans="2:24">
      <c r="B925" s="10"/>
      <c r="C925" s="9"/>
      <c r="D925" s="9"/>
      <c r="E925" s="9"/>
      <c r="T925" s="9"/>
      <c r="U925" s="9"/>
      <c r="V925" s="9"/>
      <c r="W925" s="17"/>
      <c r="X925" s="9"/>
    </row>
    <row r="926" spans="2:24">
      <c r="B926" s="10"/>
      <c r="C926" s="9"/>
      <c r="D926" s="9"/>
      <c r="E926" s="9"/>
      <c r="T926" s="9"/>
      <c r="U926" s="9"/>
      <c r="V926" s="9"/>
      <c r="W926" s="17"/>
      <c r="X926" s="9"/>
    </row>
    <row r="927" spans="2:24">
      <c r="B927" s="10"/>
      <c r="C927" s="9"/>
      <c r="D927" s="9"/>
      <c r="E927" s="9"/>
      <c r="T927" s="9"/>
      <c r="U927" s="9"/>
      <c r="V927" s="9"/>
      <c r="W927" s="17"/>
      <c r="X927" s="9"/>
    </row>
    <row r="928" spans="2:24">
      <c r="B928" s="10"/>
      <c r="C928" s="9"/>
      <c r="D928" s="9"/>
      <c r="E928" s="9"/>
      <c r="T928" s="9"/>
      <c r="U928" s="9"/>
      <c r="V928" s="9"/>
      <c r="W928" s="17"/>
      <c r="X928" s="9"/>
    </row>
    <row r="929" spans="2:24">
      <c r="B929" s="10"/>
      <c r="C929" s="9"/>
      <c r="D929" s="9"/>
      <c r="E929" s="9"/>
      <c r="T929" s="9"/>
      <c r="U929" s="9"/>
      <c r="V929" s="9"/>
      <c r="W929" s="17"/>
      <c r="X929" s="9"/>
    </row>
    <row r="930" spans="2:24">
      <c r="B930" s="10"/>
      <c r="C930" s="9"/>
      <c r="D930" s="9"/>
      <c r="E930" s="9"/>
      <c r="T930" s="9"/>
      <c r="U930" s="9"/>
      <c r="V930" s="9"/>
      <c r="W930" s="17"/>
      <c r="X930" s="9"/>
    </row>
    <row r="931" spans="2:24">
      <c r="B931" s="10"/>
      <c r="C931" s="9"/>
      <c r="D931" s="9"/>
      <c r="E931" s="9"/>
      <c r="T931" s="9"/>
      <c r="U931" s="9"/>
      <c r="V931" s="9"/>
      <c r="W931" s="17"/>
      <c r="X931" s="9"/>
    </row>
    <row r="932" spans="2:24">
      <c r="B932" s="10"/>
      <c r="C932" s="9"/>
      <c r="D932" s="9"/>
      <c r="E932" s="9"/>
      <c r="T932" s="9"/>
      <c r="U932" s="9"/>
      <c r="V932" s="9"/>
      <c r="W932" s="17"/>
      <c r="X932" s="9"/>
    </row>
    <row r="933" spans="2:24">
      <c r="B933" s="10"/>
      <c r="C933" s="9"/>
      <c r="D933" s="9"/>
      <c r="E933" s="9"/>
      <c r="T933" s="9"/>
      <c r="U933" s="9"/>
      <c r="V933" s="9"/>
      <c r="W933" s="17"/>
      <c r="X933" s="9"/>
    </row>
    <row r="934" spans="2:24">
      <c r="B934" s="10"/>
      <c r="C934" s="9"/>
      <c r="D934" s="9"/>
      <c r="E934" s="9"/>
      <c r="T934" s="9"/>
      <c r="U934" s="9"/>
      <c r="V934" s="9"/>
      <c r="W934" s="17"/>
      <c r="X934" s="9"/>
    </row>
    <row r="935" spans="2:24">
      <c r="B935" s="10"/>
      <c r="C935" s="9"/>
      <c r="D935" s="9"/>
      <c r="E935" s="9"/>
      <c r="T935" s="9"/>
      <c r="U935" s="9"/>
      <c r="V935" s="9"/>
      <c r="W935" s="17"/>
      <c r="X935" s="9"/>
    </row>
    <row r="936" spans="2:24">
      <c r="B936" s="10"/>
      <c r="C936" s="9"/>
      <c r="D936" s="9"/>
      <c r="E936" s="9"/>
      <c r="T936" s="9"/>
      <c r="U936" s="9"/>
      <c r="V936" s="9"/>
      <c r="W936" s="17"/>
      <c r="X936" s="9"/>
    </row>
    <row r="937" spans="2:24">
      <c r="B937" s="10"/>
      <c r="C937" s="9"/>
      <c r="D937" s="9"/>
      <c r="E937" s="9"/>
      <c r="T937" s="9"/>
      <c r="U937" s="9"/>
      <c r="V937" s="9"/>
      <c r="W937" s="17"/>
      <c r="X937" s="9"/>
    </row>
    <row r="938" spans="2:24">
      <c r="B938" s="10"/>
      <c r="C938" s="9"/>
      <c r="D938" s="9"/>
      <c r="E938" s="9"/>
      <c r="T938" s="9"/>
      <c r="U938" s="9"/>
      <c r="V938" s="9"/>
      <c r="W938" s="17"/>
      <c r="X938" s="9"/>
    </row>
    <row r="939" spans="2:24">
      <c r="B939" s="10"/>
      <c r="C939" s="9"/>
      <c r="D939" s="9"/>
      <c r="E939" s="9"/>
      <c r="T939" s="9"/>
      <c r="U939" s="9"/>
      <c r="V939" s="9"/>
      <c r="W939" s="17"/>
      <c r="X939" s="9"/>
    </row>
    <row r="940" spans="2:24">
      <c r="B940" s="10"/>
      <c r="C940" s="9"/>
      <c r="D940" s="9"/>
      <c r="E940" s="9"/>
      <c r="T940" s="9"/>
      <c r="U940" s="9"/>
      <c r="V940" s="9"/>
      <c r="W940" s="17"/>
      <c r="X940" s="9"/>
    </row>
    <row r="941" spans="2:24">
      <c r="B941" s="10"/>
      <c r="C941" s="9"/>
      <c r="D941" s="9"/>
      <c r="E941" s="9"/>
      <c r="T941" s="9"/>
      <c r="U941" s="9"/>
      <c r="V941" s="9"/>
      <c r="W941" s="17"/>
      <c r="X941" s="9"/>
    </row>
    <row r="942" spans="2:24">
      <c r="B942" s="10"/>
      <c r="C942" s="9"/>
      <c r="D942" s="9"/>
      <c r="E942" s="9"/>
      <c r="T942" s="9"/>
      <c r="U942" s="9"/>
      <c r="V942" s="9"/>
      <c r="W942" s="17"/>
      <c r="X942" s="9"/>
    </row>
    <row r="943" spans="2:24">
      <c r="B943" s="10"/>
      <c r="C943" s="9"/>
      <c r="D943" s="9"/>
      <c r="E943" s="9"/>
      <c r="T943" s="9"/>
      <c r="U943" s="9"/>
      <c r="V943" s="9"/>
      <c r="W943" s="17"/>
      <c r="X943" s="9"/>
    </row>
    <row r="944" spans="2:24">
      <c r="B944" s="10"/>
      <c r="C944" s="9"/>
      <c r="D944" s="9"/>
      <c r="E944" s="9"/>
      <c r="T944" s="9"/>
      <c r="U944" s="9"/>
      <c r="V944" s="9"/>
      <c r="W944" s="17"/>
      <c r="X944" s="9"/>
    </row>
    <row r="945" spans="2:24">
      <c r="B945" s="10"/>
      <c r="C945" s="9"/>
      <c r="D945" s="9"/>
      <c r="E945" s="9"/>
      <c r="T945" s="9"/>
      <c r="U945" s="9"/>
      <c r="V945" s="9"/>
      <c r="W945" s="17"/>
      <c r="X945" s="9"/>
    </row>
    <row r="946" spans="2:24">
      <c r="B946" s="10"/>
      <c r="C946" s="9"/>
      <c r="D946" s="9"/>
      <c r="E946" s="9"/>
      <c r="T946" s="9"/>
      <c r="U946" s="9"/>
      <c r="V946" s="9"/>
      <c r="W946" s="17"/>
      <c r="X946" s="9"/>
    </row>
    <row r="947" spans="2:24">
      <c r="B947" s="10"/>
      <c r="C947" s="9"/>
      <c r="D947" s="9"/>
      <c r="E947" s="9"/>
      <c r="T947" s="9"/>
      <c r="U947" s="9"/>
      <c r="V947" s="9"/>
      <c r="W947" s="17"/>
      <c r="X947" s="9"/>
    </row>
    <row r="948" spans="2:24">
      <c r="B948" s="10"/>
      <c r="C948" s="9"/>
      <c r="D948" s="9"/>
      <c r="E948" s="9"/>
      <c r="T948" s="9"/>
      <c r="U948" s="9"/>
      <c r="V948" s="9"/>
      <c r="W948" s="17"/>
      <c r="X948" s="9"/>
    </row>
    <row r="949" spans="2:24">
      <c r="B949" s="10"/>
      <c r="C949" s="9"/>
      <c r="D949" s="9"/>
      <c r="E949" s="9"/>
      <c r="T949" s="9"/>
      <c r="U949" s="9"/>
      <c r="V949" s="9"/>
      <c r="W949" s="17"/>
      <c r="X949" s="9"/>
    </row>
    <row r="950" spans="2:24">
      <c r="B950" s="10"/>
      <c r="C950" s="9"/>
      <c r="D950" s="9"/>
      <c r="E950" s="9"/>
      <c r="T950" s="9"/>
      <c r="U950" s="9"/>
      <c r="V950" s="9"/>
      <c r="W950" s="17"/>
      <c r="X950" s="9"/>
    </row>
    <row r="951" spans="2:24">
      <c r="B951" s="10"/>
      <c r="C951" s="9"/>
      <c r="D951" s="9"/>
      <c r="E951" s="9"/>
      <c r="T951" s="9"/>
      <c r="U951" s="9"/>
      <c r="V951" s="9"/>
      <c r="W951" s="17"/>
      <c r="X951" s="9"/>
    </row>
    <row r="952" spans="2:24">
      <c r="B952" s="10"/>
      <c r="C952" s="9"/>
      <c r="D952" s="9"/>
      <c r="E952" s="9"/>
      <c r="T952" s="9"/>
      <c r="U952" s="9"/>
      <c r="V952" s="9"/>
      <c r="W952" s="17"/>
      <c r="X952" s="9"/>
    </row>
    <row r="953" spans="2:24">
      <c r="B953" s="10"/>
      <c r="C953" s="9"/>
      <c r="D953" s="9"/>
      <c r="E953" s="9"/>
      <c r="T953" s="9"/>
      <c r="U953" s="9"/>
      <c r="V953" s="9"/>
      <c r="W953" s="17"/>
      <c r="X953" s="9"/>
    </row>
    <row r="954" spans="2:24">
      <c r="B954" s="10"/>
      <c r="C954" s="9"/>
      <c r="D954" s="9"/>
      <c r="E954" s="9"/>
      <c r="T954" s="9"/>
      <c r="U954" s="9"/>
      <c r="V954" s="9"/>
      <c r="W954" s="17"/>
      <c r="X954" s="9"/>
    </row>
    <row r="955" spans="2:24">
      <c r="B955" s="10"/>
      <c r="C955" s="9"/>
      <c r="D955" s="9"/>
      <c r="E955" s="9"/>
      <c r="T955" s="9"/>
      <c r="U955" s="9"/>
      <c r="V955" s="9"/>
      <c r="W955" s="17"/>
      <c r="X955" s="9"/>
    </row>
    <row r="956" spans="2:24">
      <c r="B956" s="10"/>
      <c r="C956" s="9"/>
      <c r="D956" s="9"/>
      <c r="E956" s="9"/>
      <c r="T956" s="9"/>
      <c r="U956" s="9"/>
      <c r="V956" s="9"/>
      <c r="W956" s="17"/>
      <c r="X956" s="9"/>
    </row>
    <row r="957" spans="2:24">
      <c r="B957" s="10"/>
      <c r="C957" s="9"/>
      <c r="D957" s="9"/>
      <c r="E957" s="9"/>
      <c r="T957" s="9"/>
      <c r="U957" s="9"/>
      <c r="V957" s="9"/>
      <c r="W957" s="17"/>
      <c r="X957" s="9"/>
    </row>
    <row r="958" spans="2:24">
      <c r="B958" s="10"/>
      <c r="C958" s="9"/>
      <c r="D958" s="9"/>
      <c r="E958" s="9"/>
      <c r="T958" s="9"/>
      <c r="U958" s="9"/>
      <c r="V958" s="9"/>
      <c r="W958" s="17"/>
      <c r="X958" s="9"/>
    </row>
    <row r="959" spans="2:24">
      <c r="B959" s="10"/>
      <c r="C959" s="9"/>
      <c r="D959" s="9"/>
      <c r="E959" s="9"/>
      <c r="T959" s="9"/>
      <c r="U959" s="9"/>
      <c r="V959" s="9"/>
      <c r="W959" s="17"/>
      <c r="X959" s="9"/>
    </row>
    <row r="960" spans="2:24">
      <c r="B960" s="10"/>
      <c r="C960" s="9"/>
      <c r="D960" s="9"/>
      <c r="E960" s="9"/>
      <c r="T960" s="9"/>
      <c r="U960" s="9"/>
      <c r="V960" s="9"/>
      <c r="W960" s="17"/>
      <c r="X960" s="9"/>
    </row>
    <row r="961" spans="2:24">
      <c r="B961" s="10"/>
      <c r="C961" s="9"/>
      <c r="D961" s="9"/>
      <c r="E961" s="9"/>
      <c r="T961" s="9"/>
      <c r="U961" s="9"/>
      <c r="V961" s="9"/>
      <c r="W961" s="17"/>
      <c r="X961" s="9"/>
    </row>
    <row r="962" spans="2:24">
      <c r="B962" s="10"/>
      <c r="C962" s="9"/>
      <c r="D962" s="9"/>
      <c r="E962" s="9"/>
      <c r="T962" s="9"/>
      <c r="U962" s="9"/>
      <c r="V962" s="9"/>
      <c r="W962" s="17"/>
      <c r="X962" s="9"/>
    </row>
    <row r="963" spans="2:24">
      <c r="B963" s="10"/>
      <c r="C963" s="9"/>
      <c r="D963" s="9"/>
      <c r="E963" s="9"/>
      <c r="T963" s="9"/>
      <c r="U963" s="9"/>
      <c r="V963" s="9"/>
      <c r="W963" s="17"/>
      <c r="X963" s="9"/>
    </row>
    <row r="964" spans="2:24">
      <c r="B964" s="10"/>
      <c r="C964" s="9"/>
      <c r="D964" s="9"/>
      <c r="E964" s="9"/>
      <c r="T964" s="9"/>
      <c r="U964" s="9"/>
      <c r="V964" s="9"/>
      <c r="W964" s="17"/>
      <c r="X964" s="9"/>
    </row>
    <row r="965" spans="2:24">
      <c r="B965" s="10"/>
      <c r="C965" s="9"/>
      <c r="D965" s="9"/>
      <c r="E965" s="9"/>
      <c r="T965" s="9"/>
      <c r="U965" s="9"/>
      <c r="V965" s="9"/>
      <c r="W965" s="17"/>
      <c r="X965" s="9"/>
    </row>
    <row r="966" spans="2:24">
      <c r="B966" s="10"/>
      <c r="C966" s="9"/>
      <c r="D966" s="9"/>
      <c r="E966" s="9"/>
      <c r="T966" s="9"/>
      <c r="U966" s="9"/>
      <c r="V966" s="9"/>
      <c r="W966" s="17"/>
      <c r="X966" s="9"/>
    </row>
    <row r="967" spans="2:24">
      <c r="B967" s="10"/>
      <c r="C967" s="9"/>
      <c r="D967" s="9"/>
      <c r="E967" s="9"/>
      <c r="T967" s="9"/>
      <c r="U967" s="9"/>
      <c r="V967" s="9"/>
      <c r="W967" s="17"/>
      <c r="X967" s="9"/>
    </row>
    <row r="968" spans="2:24">
      <c r="B968" s="10"/>
      <c r="C968" s="9"/>
      <c r="D968" s="9"/>
      <c r="E968" s="9"/>
      <c r="T968" s="9"/>
      <c r="U968" s="9"/>
      <c r="V968" s="9"/>
      <c r="W968" s="17"/>
      <c r="X968" s="9"/>
    </row>
    <row r="969" spans="2:24">
      <c r="B969" s="10"/>
      <c r="C969" s="9"/>
      <c r="D969" s="9"/>
      <c r="E969" s="9"/>
      <c r="T969" s="9"/>
      <c r="U969" s="9"/>
      <c r="V969" s="9"/>
      <c r="W969" s="17"/>
      <c r="X969" s="9"/>
    </row>
    <row r="970" spans="2:24">
      <c r="B970" s="10"/>
      <c r="C970" s="9"/>
      <c r="D970" s="9"/>
      <c r="E970" s="9"/>
      <c r="T970" s="9"/>
      <c r="U970" s="9"/>
      <c r="V970" s="9"/>
      <c r="W970" s="17"/>
      <c r="X970" s="9"/>
    </row>
    <row r="971" spans="2:24">
      <c r="B971" s="10"/>
      <c r="C971" s="9"/>
      <c r="D971" s="9"/>
      <c r="E971" s="9"/>
      <c r="T971" s="9"/>
      <c r="U971" s="9"/>
      <c r="V971" s="9"/>
      <c r="W971" s="17"/>
      <c r="X971" s="9"/>
    </row>
    <row r="972" spans="2:24">
      <c r="B972" s="10"/>
      <c r="C972" s="9"/>
      <c r="D972" s="9"/>
      <c r="E972" s="9"/>
      <c r="T972" s="9"/>
      <c r="U972" s="9"/>
      <c r="V972" s="9"/>
      <c r="W972" s="17"/>
      <c r="X972" s="9"/>
    </row>
    <row r="973" spans="2:24">
      <c r="B973" s="10"/>
      <c r="C973" s="9"/>
      <c r="D973" s="9"/>
      <c r="E973" s="9"/>
      <c r="T973" s="9"/>
      <c r="U973" s="9"/>
      <c r="V973" s="9"/>
      <c r="W973" s="17"/>
      <c r="X973" s="9"/>
    </row>
    <row r="974" spans="2:24">
      <c r="B974" s="10"/>
      <c r="C974" s="9"/>
      <c r="D974" s="9"/>
      <c r="E974" s="9"/>
      <c r="T974" s="9"/>
      <c r="U974" s="9"/>
      <c r="V974" s="9"/>
      <c r="W974" s="17"/>
      <c r="X974" s="9"/>
    </row>
    <row r="975" spans="2:24">
      <c r="B975" s="10"/>
      <c r="C975" s="9"/>
      <c r="D975" s="9"/>
      <c r="E975" s="9"/>
      <c r="T975" s="9"/>
      <c r="U975" s="9"/>
      <c r="V975" s="9"/>
      <c r="W975" s="17"/>
      <c r="X975" s="9"/>
    </row>
    <row r="976" spans="2:24">
      <c r="B976" s="10"/>
      <c r="C976" s="9"/>
      <c r="D976" s="9"/>
      <c r="E976" s="9"/>
      <c r="T976" s="9"/>
      <c r="U976" s="9"/>
      <c r="V976" s="9"/>
      <c r="W976" s="17"/>
      <c r="X976" s="9"/>
    </row>
    <row r="977" spans="2:24">
      <c r="B977" s="10"/>
      <c r="C977" s="9"/>
      <c r="D977" s="9"/>
      <c r="E977" s="9"/>
      <c r="T977" s="9"/>
      <c r="U977" s="9"/>
      <c r="V977" s="9"/>
      <c r="W977" s="17"/>
      <c r="X977" s="9"/>
    </row>
    <row r="978" spans="2:24">
      <c r="B978" s="10"/>
      <c r="C978" s="9"/>
      <c r="D978" s="9"/>
      <c r="E978" s="9"/>
      <c r="T978" s="9"/>
      <c r="U978" s="9"/>
      <c r="V978" s="9"/>
      <c r="W978" s="17"/>
      <c r="X978" s="9"/>
    </row>
    <row r="979" spans="2:24">
      <c r="B979" s="10"/>
      <c r="C979" s="9"/>
      <c r="D979" s="9"/>
      <c r="E979" s="9"/>
      <c r="T979" s="9"/>
      <c r="U979" s="9"/>
      <c r="V979" s="9"/>
      <c r="W979" s="17"/>
      <c r="X979" s="9"/>
    </row>
    <row r="980" spans="2:24">
      <c r="B980" s="10"/>
      <c r="C980" s="9"/>
      <c r="D980" s="9"/>
      <c r="E980" s="9"/>
      <c r="T980" s="9"/>
      <c r="U980" s="9"/>
      <c r="V980" s="9"/>
      <c r="W980" s="17"/>
      <c r="X980" s="9"/>
    </row>
    <row r="981" spans="2:24">
      <c r="B981" s="10"/>
      <c r="C981" s="9"/>
      <c r="D981" s="9"/>
      <c r="E981" s="9"/>
      <c r="T981" s="9"/>
      <c r="U981" s="9"/>
      <c r="V981" s="9"/>
      <c r="W981" s="17"/>
      <c r="X981" s="9"/>
    </row>
    <row r="982" spans="2:24">
      <c r="B982" s="10"/>
      <c r="C982" s="9"/>
      <c r="D982" s="9"/>
      <c r="E982" s="9"/>
      <c r="T982" s="9"/>
      <c r="U982" s="9"/>
      <c r="V982" s="9"/>
      <c r="W982" s="17"/>
      <c r="X982" s="9"/>
    </row>
    <row r="983" spans="2:24">
      <c r="B983" s="10"/>
      <c r="C983" s="9"/>
      <c r="D983" s="9"/>
      <c r="E983" s="9"/>
      <c r="T983" s="9"/>
      <c r="U983" s="9"/>
      <c r="V983" s="9"/>
      <c r="W983" s="17"/>
      <c r="X983" s="9"/>
    </row>
    <row r="984" spans="2:24">
      <c r="B984" s="10"/>
      <c r="C984" s="9"/>
      <c r="D984" s="9"/>
      <c r="E984" s="9"/>
      <c r="T984" s="9"/>
      <c r="U984" s="9"/>
      <c r="V984" s="9"/>
      <c r="W984" s="17"/>
      <c r="X984" s="9"/>
    </row>
    <row r="985" spans="2:24">
      <c r="B985" s="10"/>
      <c r="C985" s="9"/>
      <c r="D985" s="9"/>
      <c r="E985" s="9"/>
      <c r="T985" s="9"/>
      <c r="U985" s="9"/>
      <c r="V985" s="9"/>
      <c r="W985" s="17"/>
      <c r="X985" s="9"/>
    </row>
    <row r="986" spans="2:24">
      <c r="B986" s="10"/>
      <c r="C986" s="9"/>
      <c r="D986" s="9"/>
      <c r="E986" s="9"/>
      <c r="T986" s="9"/>
      <c r="U986" s="9"/>
      <c r="V986" s="9"/>
      <c r="W986" s="17"/>
      <c r="X986" s="9"/>
    </row>
    <row r="987" spans="2:24">
      <c r="B987" s="10"/>
      <c r="C987" s="9"/>
      <c r="D987" s="9"/>
      <c r="E987" s="9"/>
      <c r="T987" s="9"/>
      <c r="U987" s="9"/>
      <c r="V987" s="9"/>
      <c r="W987" s="17"/>
      <c r="X987" s="9"/>
    </row>
    <row r="988" spans="2:24">
      <c r="B988" s="10"/>
      <c r="C988" s="9"/>
      <c r="D988" s="9"/>
      <c r="E988" s="9"/>
      <c r="T988" s="9"/>
      <c r="U988" s="9"/>
      <c r="V988" s="9"/>
      <c r="W988" s="17"/>
      <c r="X988" s="9"/>
    </row>
    <row r="989" spans="2:24">
      <c r="B989" s="10"/>
      <c r="C989" s="9"/>
      <c r="D989" s="9"/>
      <c r="E989" s="9"/>
      <c r="T989" s="9"/>
      <c r="U989" s="9"/>
      <c r="V989" s="9"/>
      <c r="W989" s="17"/>
      <c r="X989" s="9"/>
    </row>
    <row r="990" spans="2:24">
      <c r="B990" s="10"/>
      <c r="C990" s="9"/>
      <c r="D990" s="9"/>
      <c r="E990" s="9"/>
      <c r="T990" s="9"/>
      <c r="U990" s="9"/>
      <c r="V990" s="9"/>
      <c r="W990" s="17"/>
      <c r="X990" s="9"/>
    </row>
    <row r="991" spans="2:24">
      <c r="B991" s="10"/>
      <c r="C991" s="9"/>
      <c r="D991" s="9"/>
      <c r="E991" s="9"/>
      <c r="T991" s="9"/>
      <c r="U991" s="9"/>
      <c r="V991" s="9"/>
      <c r="W991" s="17"/>
      <c r="X991" s="9"/>
    </row>
    <row r="992" spans="2:24">
      <c r="B992" s="10"/>
      <c r="C992" s="9"/>
      <c r="D992" s="9"/>
      <c r="E992" s="9"/>
      <c r="T992" s="9"/>
      <c r="U992" s="9"/>
      <c r="V992" s="9"/>
      <c r="W992" s="17"/>
      <c r="X992" s="9"/>
    </row>
    <row r="993" spans="2:24">
      <c r="B993" s="10"/>
      <c r="C993" s="9"/>
      <c r="D993" s="9"/>
      <c r="E993" s="9"/>
      <c r="T993" s="9"/>
      <c r="U993" s="9"/>
      <c r="V993" s="9"/>
      <c r="W993" s="17"/>
      <c r="X993" s="9"/>
    </row>
    <row r="994" spans="2:24">
      <c r="B994" s="10"/>
      <c r="C994" s="9"/>
      <c r="D994" s="9"/>
      <c r="E994" s="9"/>
      <c r="T994" s="9"/>
      <c r="U994" s="9"/>
      <c r="V994" s="9"/>
      <c r="W994" s="17"/>
      <c r="X994" s="9"/>
    </row>
    <row r="995" spans="2:24">
      <c r="B995" s="10"/>
      <c r="C995" s="9"/>
      <c r="D995" s="9"/>
      <c r="E995" s="9"/>
      <c r="T995" s="9"/>
      <c r="U995" s="9"/>
      <c r="V995" s="9"/>
      <c r="W995" s="17"/>
      <c r="X995" s="9"/>
    </row>
    <row r="996" spans="2:24">
      <c r="B996" s="10"/>
      <c r="C996" s="9"/>
      <c r="D996" s="9"/>
      <c r="E996" s="9"/>
      <c r="T996" s="9"/>
      <c r="U996" s="9"/>
      <c r="V996" s="9"/>
      <c r="W996" s="17"/>
      <c r="X996" s="9"/>
    </row>
    <row r="997" spans="2:24">
      <c r="B997" s="10"/>
      <c r="C997" s="9"/>
      <c r="D997" s="9"/>
      <c r="E997" s="9"/>
      <c r="T997" s="9"/>
      <c r="U997" s="9"/>
      <c r="V997" s="9"/>
      <c r="W997" s="17"/>
      <c r="X997" s="9"/>
    </row>
    <row r="998" spans="2:24">
      <c r="B998" s="10"/>
      <c r="C998" s="9"/>
      <c r="D998" s="9"/>
      <c r="E998" s="9"/>
      <c r="T998" s="9"/>
      <c r="U998" s="9"/>
      <c r="V998" s="9"/>
      <c r="W998" s="17"/>
      <c r="X998" s="9"/>
    </row>
    <row r="999" spans="2:24">
      <c r="B999" s="10"/>
      <c r="C999" s="9"/>
      <c r="D999" s="9"/>
      <c r="E999" s="9"/>
      <c r="T999" s="9"/>
      <c r="U999" s="9"/>
      <c r="V999" s="9"/>
      <c r="W999" s="17"/>
      <c r="X999" s="9"/>
    </row>
    <row r="1000" spans="2:24">
      <c r="B1000" s="10"/>
      <c r="C1000" s="9"/>
      <c r="D1000" s="9"/>
      <c r="E1000" s="9"/>
      <c r="T1000" s="9"/>
      <c r="U1000" s="9"/>
      <c r="V1000" s="9"/>
      <c r="W1000" s="17"/>
      <c r="X1000" s="9"/>
    </row>
    <row r="1001" spans="2:24">
      <c r="B1001" s="10"/>
      <c r="C1001" s="9"/>
      <c r="D1001" s="9"/>
      <c r="E1001" s="9"/>
      <c r="T1001" s="9"/>
      <c r="U1001" s="9"/>
      <c r="V1001" s="9"/>
      <c r="W1001" s="17"/>
      <c r="X1001" s="9"/>
    </row>
    <row r="1002" spans="2:24">
      <c r="B1002" s="10"/>
      <c r="C1002" s="9"/>
      <c r="D1002" s="9"/>
      <c r="E1002" s="9"/>
      <c r="T1002" s="9"/>
      <c r="U1002" s="9"/>
      <c r="V1002" s="9"/>
      <c r="W1002" s="17"/>
      <c r="X1002" s="9"/>
    </row>
    <row r="1003" spans="2:24">
      <c r="B1003" s="10"/>
      <c r="C1003" s="9"/>
      <c r="D1003" s="9"/>
      <c r="E1003" s="9"/>
      <c r="T1003" s="9"/>
      <c r="U1003" s="9"/>
      <c r="V1003" s="9"/>
      <c r="W1003" s="17"/>
      <c r="X1003" s="9"/>
    </row>
    <row r="1004" spans="2:24">
      <c r="B1004" s="10"/>
      <c r="C1004" s="9"/>
      <c r="D1004" s="9"/>
      <c r="E1004" s="9"/>
      <c r="T1004" s="9"/>
      <c r="U1004" s="9"/>
      <c r="V1004" s="9"/>
      <c r="W1004" s="17"/>
      <c r="X1004" s="9"/>
    </row>
    <row r="1005" spans="2:24">
      <c r="B1005" s="10"/>
      <c r="C1005" s="9"/>
      <c r="D1005" s="9"/>
      <c r="E1005" s="9"/>
      <c r="T1005" s="9"/>
      <c r="U1005" s="9"/>
      <c r="V1005" s="9"/>
      <c r="W1005" s="17"/>
      <c r="X1005" s="9"/>
    </row>
    <row r="1006" spans="2:24">
      <c r="B1006" s="10"/>
      <c r="C1006" s="9"/>
      <c r="D1006" s="9"/>
      <c r="E1006" s="9"/>
      <c r="T1006" s="9"/>
      <c r="U1006" s="9"/>
      <c r="V1006" s="9"/>
      <c r="W1006" s="17"/>
      <c r="X1006" s="9"/>
    </row>
    <row r="1007" spans="2:24">
      <c r="B1007" s="10"/>
      <c r="C1007" s="9"/>
      <c r="D1007" s="9"/>
      <c r="E1007" s="9"/>
      <c r="T1007" s="9"/>
      <c r="U1007" s="9"/>
      <c r="V1007" s="9"/>
      <c r="W1007" s="17"/>
      <c r="X1007" s="9"/>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B4" sqref="B4"/>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24</v>
      </c>
    </row>
    <row r="3" spans="1:24">
      <c r="A3" s="19" t="s">
        <v>27</v>
      </c>
      <c r="B3" s="1">
        <v>0.8</v>
      </c>
      <c r="C3" s="2" t="s">
        <v>79</v>
      </c>
      <c r="T3" s="14"/>
    </row>
    <row r="4" spans="1:24">
      <c r="A4" s="19"/>
      <c r="B4" s="11"/>
      <c r="T4" s="14"/>
      <c r="W4" s="10">
        <v>0</v>
      </c>
      <c r="X4" s="10">
        <v>0</v>
      </c>
    </row>
    <row r="6" spans="1:24">
      <c r="B6" s="4" t="s">
        <v>4</v>
      </c>
      <c r="C6" s="4" t="s">
        <v>30</v>
      </c>
      <c r="D6" s="4" t="s">
        <v>6</v>
      </c>
      <c r="E6" s="4" t="s">
        <v>16</v>
      </c>
      <c r="O6" s="2"/>
      <c r="T6" s="4" t="s">
        <v>4</v>
      </c>
      <c r="U6" s="4" t="s">
        <v>5</v>
      </c>
      <c r="V6" s="4" t="s">
        <v>6</v>
      </c>
      <c r="W6" s="16" t="s">
        <v>31</v>
      </c>
      <c r="X6" s="4" t="s">
        <v>32</v>
      </c>
    </row>
    <row r="7" spans="1:24">
      <c r="B7" s="10">
        <v>0</v>
      </c>
      <c r="C7" s="9">
        <v>0</v>
      </c>
      <c r="D7" s="9">
        <v>0</v>
      </c>
      <c r="E7" s="9">
        <v>0</v>
      </c>
      <c r="T7" s="10">
        <v>0</v>
      </c>
      <c r="U7" s="9"/>
      <c r="V7" s="9"/>
      <c r="W7" s="17"/>
      <c r="X7" s="9"/>
    </row>
    <row r="8" spans="1:24">
      <c r="B8" s="10">
        <v>1</v>
      </c>
      <c r="C8" s="9">
        <f>IFERROR($B$3*(1-$B$3)^(B8-1),0)</f>
        <v>0.8</v>
      </c>
      <c r="D8" s="9">
        <f>C8</f>
        <v>0.8</v>
      </c>
      <c r="E8" s="9">
        <f>1-D8</f>
        <v>0.19999999999999996</v>
      </c>
      <c r="T8" s="9"/>
      <c r="U8" s="9"/>
      <c r="V8" s="9"/>
      <c r="W8" s="17"/>
      <c r="X8" s="9"/>
    </row>
    <row r="9" spans="1:24">
      <c r="B9" s="10">
        <f>IF(D8&lt;1, B8+1,"")</f>
        <v>2</v>
      </c>
      <c r="C9" s="9">
        <f>IF(B9="","",IFERROR($B$3*(1-$B$3)^(B9-1),0))</f>
        <v>0.15999999999999998</v>
      </c>
      <c r="D9" s="9">
        <f>IF(B9="","",D8+C9)</f>
        <v>0.96</v>
      </c>
      <c r="E9" s="9">
        <f>IF(B9="","",1-D9)</f>
        <v>4.0000000000000036E-2</v>
      </c>
      <c r="O9" s="2" t="s">
        <v>41</v>
      </c>
      <c r="T9" s="9"/>
      <c r="U9" s="9"/>
      <c r="V9" s="9"/>
      <c r="W9" s="17"/>
      <c r="X9" s="9"/>
    </row>
    <row r="10" spans="1:24">
      <c r="B10" s="10">
        <f t="shared" ref="B10:B73" si="0">IF(D9&lt;1, B9+1,"")</f>
        <v>3</v>
      </c>
      <c r="C10" s="9">
        <f t="shared" ref="C10:C73" si="1">IF(B10="","",IFERROR($B$3*(1-$B$3)^(B10-1),0))</f>
        <v>3.1999999999999987E-2</v>
      </c>
      <c r="D10" s="9">
        <f t="shared" ref="D10:D73" si="2">IF(B10="","",D9+C10)</f>
        <v>0.99199999999999999</v>
      </c>
      <c r="E10" s="9">
        <f t="shared" ref="E10:E73" si="3">IF(B10="","",1-D10)</f>
        <v>8.0000000000000071E-3</v>
      </c>
      <c r="O10" s="2" t="s">
        <v>9</v>
      </c>
      <c r="P10">
        <f>1/B3</f>
        <v>1.25</v>
      </c>
      <c r="T10" s="9"/>
      <c r="U10" s="9"/>
      <c r="V10" s="9"/>
      <c r="W10" s="17"/>
      <c r="X10" s="9"/>
    </row>
    <row r="11" spans="1:24" ht="17.25">
      <c r="B11" s="10">
        <f t="shared" si="0"/>
        <v>4</v>
      </c>
      <c r="C11" s="9">
        <f t="shared" si="1"/>
        <v>6.399999999999996E-3</v>
      </c>
      <c r="D11" s="9">
        <f t="shared" si="2"/>
        <v>0.99839999999999995</v>
      </c>
      <c r="E11" s="9">
        <f t="shared" si="3"/>
        <v>1.6000000000000458E-3</v>
      </c>
      <c r="O11" s="2" t="s">
        <v>10</v>
      </c>
      <c r="P11">
        <f>P12+P10^2</f>
        <v>1.875</v>
      </c>
      <c r="T11" s="9"/>
      <c r="U11" s="9"/>
      <c r="V11" s="9"/>
      <c r="W11" s="17"/>
      <c r="X11" s="9"/>
    </row>
    <row r="12" spans="1:24" ht="18.75">
      <c r="B12" s="10">
        <f t="shared" si="0"/>
        <v>5</v>
      </c>
      <c r="C12" s="9">
        <f t="shared" si="1"/>
        <v>1.2799999999999988E-3</v>
      </c>
      <c r="D12" s="9">
        <f t="shared" si="2"/>
        <v>0.9996799999999999</v>
      </c>
      <c r="E12" s="9">
        <f t="shared" si="3"/>
        <v>3.2000000000009798E-4</v>
      </c>
      <c r="O12" s="2" t="s">
        <v>11</v>
      </c>
      <c r="P12">
        <f>(1-B3)/B3^2</f>
        <v>0.31249999999999989</v>
      </c>
      <c r="T12" s="9"/>
      <c r="U12" s="9"/>
      <c r="V12" s="9"/>
      <c r="W12" s="17"/>
      <c r="X12" s="9"/>
    </row>
    <row r="13" spans="1:24" ht="18">
      <c r="B13" s="10">
        <f t="shared" si="0"/>
        <v>6</v>
      </c>
      <c r="C13" s="9">
        <f t="shared" si="1"/>
        <v>2.5599999999999966E-4</v>
      </c>
      <c r="D13" s="9">
        <f t="shared" si="2"/>
        <v>0.99993599999999994</v>
      </c>
      <c r="E13" s="9">
        <f t="shared" si="3"/>
        <v>6.4000000000064006E-5</v>
      </c>
      <c r="O13" s="2" t="s">
        <v>12</v>
      </c>
      <c r="P13">
        <f>SQRT(P12)</f>
        <v>0.55901699437494734</v>
      </c>
      <c r="T13" s="9"/>
      <c r="U13" s="9"/>
      <c r="V13" s="9"/>
      <c r="W13" s="17"/>
      <c r="X13" s="9"/>
    </row>
    <row r="14" spans="1:24">
      <c r="B14" s="10">
        <f t="shared" si="0"/>
        <v>7</v>
      </c>
      <c r="C14" s="9">
        <f t="shared" si="1"/>
        <v>5.1199999999999923E-5</v>
      </c>
      <c r="D14" s="9">
        <f t="shared" si="2"/>
        <v>0.99998719999999996</v>
      </c>
      <c r="E14" s="9">
        <f t="shared" si="3"/>
        <v>1.2800000000035006E-5</v>
      </c>
      <c r="T14" s="9"/>
      <c r="U14" s="9"/>
      <c r="V14" s="9"/>
      <c r="W14" s="17"/>
      <c r="X14" s="9"/>
    </row>
    <row r="15" spans="1:24">
      <c r="B15" s="10">
        <f t="shared" si="0"/>
        <v>8</v>
      </c>
      <c r="C15" s="9">
        <f t="shared" si="1"/>
        <v>1.0239999999999983E-5</v>
      </c>
      <c r="D15" s="9">
        <f t="shared" si="2"/>
        <v>0.99999744000000002</v>
      </c>
      <c r="E15" s="9">
        <f t="shared" si="3"/>
        <v>2.5599999999847967E-6</v>
      </c>
      <c r="T15" s="9"/>
      <c r="U15" s="9"/>
      <c r="V15" s="9"/>
      <c r="W15" s="17"/>
      <c r="X15" s="9"/>
    </row>
    <row r="16" spans="1:24">
      <c r="B16" s="10">
        <f t="shared" si="0"/>
        <v>9</v>
      </c>
      <c r="C16" s="9">
        <f t="shared" si="1"/>
        <v>2.0479999999999959E-6</v>
      </c>
      <c r="D16" s="9">
        <f t="shared" si="2"/>
        <v>0.99999948800000005</v>
      </c>
      <c r="E16" s="9">
        <f t="shared" si="3"/>
        <v>5.1199999995255041E-7</v>
      </c>
      <c r="O16" s="26" t="s">
        <v>20</v>
      </c>
      <c r="P16" s="26" t="s">
        <v>21</v>
      </c>
      <c r="T16" s="9"/>
      <c r="U16" s="9"/>
      <c r="V16" s="9"/>
      <c r="W16" s="17"/>
      <c r="X16" s="9"/>
    </row>
    <row r="17" spans="2:24">
      <c r="B17" s="10">
        <f t="shared" si="0"/>
        <v>10</v>
      </c>
      <c r="C17" s="9">
        <f t="shared" si="1"/>
        <v>4.0959999999999901E-7</v>
      </c>
      <c r="D17" s="9">
        <f t="shared" si="2"/>
        <v>0.99999989760000008</v>
      </c>
      <c r="E17" s="9">
        <f t="shared" si="3"/>
        <v>1.023999999238967E-7</v>
      </c>
      <c r="O17" s="8">
        <v>0.95</v>
      </c>
      <c r="P17" s="10">
        <f>IFERROR(INDEX($B$7:$B$107,IF(ISNUMBER(MATCH(O17,$D$7:$D$107,0)),MATCH(O17,$D$7:$D$107,0),MATCH(O17,$D$7:$D$107,1)+1)),0)</f>
        <v>2</v>
      </c>
      <c r="T17" s="9"/>
      <c r="U17" s="9"/>
      <c r="V17" s="9"/>
      <c r="W17" s="17"/>
      <c r="X17" s="9"/>
    </row>
    <row r="18" spans="2:24">
      <c r="B18" s="10">
        <f t="shared" si="0"/>
        <v>11</v>
      </c>
      <c r="C18" s="9">
        <f t="shared" si="1"/>
        <v>8.1919999999999783E-8</v>
      </c>
      <c r="D18" s="9">
        <f t="shared" si="2"/>
        <v>0.99999997952000008</v>
      </c>
      <c r="E18" s="9">
        <f t="shared" si="3"/>
        <v>2.0479999918165959E-8</v>
      </c>
      <c r="O18" s="8">
        <v>0.9</v>
      </c>
      <c r="P18" s="10">
        <f t="shared" ref="P18:P27" si="4">IFERROR(INDEX($B$7:$B$107,IF(ISNUMBER(MATCH(O18,$D$7:$D$107,0)),MATCH(O18,$D$7:$D$107,0),MATCH(O18,$D$7:$D$107,1)+1)),0)</f>
        <v>2</v>
      </c>
      <c r="T18" s="9"/>
      <c r="U18" s="9"/>
      <c r="V18" s="9"/>
      <c r="W18" s="17"/>
      <c r="X18" s="9"/>
    </row>
    <row r="19" spans="2:24">
      <c r="B19" s="10">
        <f t="shared" si="0"/>
        <v>12</v>
      </c>
      <c r="C19" s="9">
        <f t="shared" si="1"/>
        <v>1.6383999999999953E-8</v>
      </c>
      <c r="D19" s="9">
        <f t="shared" si="2"/>
        <v>0.99999999590400013</v>
      </c>
      <c r="E19" s="9">
        <f t="shared" si="3"/>
        <v>4.0959998726108893E-9</v>
      </c>
      <c r="O19" s="8">
        <v>0.8</v>
      </c>
      <c r="P19" s="10">
        <f t="shared" si="4"/>
        <v>1</v>
      </c>
      <c r="T19" s="9"/>
      <c r="U19" s="9"/>
      <c r="V19" s="9"/>
      <c r="W19" s="17"/>
      <c r="X19" s="9"/>
    </row>
    <row r="20" spans="2:24">
      <c r="B20" s="10">
        <f t="shared" si="0"/>
        <v>13</v>
      </c>
      <c r="C20" s="9">
        <f t="shared" si="1"/>
        <v>3.2767999999999893E-9</v>
      </c>
      <c r="D20" s="9">
        <f t="shared" si="2"/>
        <v>0.99999999918080018</v>
      </c>
      <c r="E20" s="9">
        <f t="shared" si="3"/>
        <v>8.1919981909095441E-10</v>
      </c>
      <c r="O20" s="8">
        <v>0.75</v>
      </c>
      <c r="P20" s="10">
        <f t="shared" si="4"/>
        <v>1</v>
      </c>
      <c r="T20" s="9"/>
      <c r="U20" s="9"/>
      <c r="V20" s="9"/>
      <c r="W20" s="17"/>
      <c r="X20" s="9"/>
    </row>
    <row r="21" spans="2:24">
      <c r="B21" s="10">
        <f t="shared" si="0"/>
        <v>14</v>
      </c>
      <c r="C21" s="9">
        <f t="shared" si="1"/>
        <v>6.5535999999999783E-10</v>
      </c>
      <c r="D21" s="9">
        <f t="shared" si="2"/>
        <v>0.99999999983616017</v>
      </c>
      <c r="E21" s="9">
        <f t="shared" si="3"/>
        <v>1.6383983059142793E-10</v>
      </c>
      <c r="O21" s="8">
        <f>2/3</f>
        <v>0.66666666666666663</v>
      </c>
      <c r="P21" s="10">
        <f t="shared" si="4"/>
        <v>1</v>
      </c>
      <c r="T21" s="9"/>
      <c r="U21" s="9"/>
      <c r="V21" s="9"/>
      <c r="W21" s="17"/>
      <c r="X21" s="9"/>
    </row>
    <row r="22" spans="2:24">
      <c r="B22" s="10">
        <f t="shared" si="0"/>
        <v>15</v>
      </c>
      <c r="C22" s="9">
        <f t="shared" si="1"/>
        <v>1.3107199999999952E-10</v>
      </c>
      <c r="D22" s="9">
        <f t="shared" si="2"/>
        <v>0.99999999996723221</v>
      </c>
      <c r="E22" s="9">
        <f t="shared" si="3"/>
        <v>3.2767788482601645E-11</v>
      </c>
      <c r="O22" s="8">
        <v>0.5</v>
      </c>
      <c r="P22" s="10">
        <f t="shared" si="4"/>
        <v>1</v>
      </c>
      <c r="T22" s="9"/>
      <c r="U22" s="9"/>
      <c r="V22" s="9"/>
      <c r="W22" s="17"/>
      <c r="X22" s="9"/>
    </row>
    <row r="23" spans="2:24">
      <c r="B23" s="10">
        <f t="shared" si="0"/>
        <v>16</v>
      </c>
      <c r="C23" s="9">
        <f t="shared" si="1"/>
        <v>2.6214399999999906E-11</v>
      </c>
      <c r="D23" s="9">
        <f t="shared" si="2"/>
        <v>0.99999999999344658</v>
      </c>
      <c r="E23" s="9">
        <f t="shared" si="3"/>
        <v>6.553424469757374E-12</v>
      </c>
      <c r="O23" s="8">
        <f>1/3</f>
        <v>0.33333333333333331</v>
      </c>
      <c r="P23" s="10">
        <f t="shared" si="4"/>
        <v>1</v>
      </c>
      <c r="T23" s="9"/>
      <c r="U23" s="9"/>
      <c r="V23" s="9"/>
      <c r="W23" s="17"/>
      <c r="X23" s="9"/>
    </row>
    <row r="24" spans="2:24">
      <c r="B24" s="10">
        <f t="shared" si="0"/>
        <v>17</v>
      </c>
      <c r="C24" s="9">
        <f t="shared" si="1"/>
        <v>5.2428799999999786E-12</v>
      </c>
      <c r="D24" s="9">
        <f t="shared" si="2"/>
        <v>0.99999999999868949</v>
      </c>
      <c r="E24" s="9">
        <f t="shared" si="3"/>
        <v>1.3105072582675348E-12</v>
      </c>
      <c r="O24" s="8">
        <v>0.25</v>
      </c>
      <c r="P24" s="10">
        <f t="shared" si="4"/>
        <v>1</v>
      </c>
      <c r="T24" s="9"/>
      <c r="U24" s="9"/>
      <c r="V24" s="9"/>
      <c r="W24" s="17"/>
      <c r="X24" s="9"/>
    </row>
    <row r="25" spans="2:24">
      <c r="B25" s="10">
        <f t="shared" si="0"/>
        <v>18</v>
      </c>
      <c r="C25" s="9">
        <f t="shared" si="1"/>
        <v>1.0485759999999954E-12</v>
      </c>
      <c r="D25" s="9">
        <f t="shared" si="2"/>
        <v>0.9999999999997381</v>
      </c>
      <c r="E25" s="9">
        <f t="shared" si="3"/>
        <v>2.6190161150907443E-13</v>
      </c>
      <c r="O25" s="8">
        <v>0.2</v>
      </c>
      <c r="P25" s="10">
        <f t="shared" si="4"/>
        <v>1</v>
      </c>
      <c r="T25" s="9"/>
      <c r="U25" s="9"/>
      <c r="V25" s="9"/>
      <c r="W25" s="17"/>
      <c r="X25" s="9"/>
    </row>
    <row r="26" spans="2:24">
      <c r="B26" s="10">
        <f t="shared" si="0"/>
        <v>19</v>
      </c>
      <c r="C26" s="9">
        <f t="shared" si="1"/>
        <v>2.0971519999999901E-13</v>
      </c>
      <c r="D26" s="9">
        <f t="shared" si="2"/>
        <v>0.99999999999994782</v>
      </c>
      <c r="E26" s="9">
        <f t="shared" si="3"/>
        <v>5.2180482157382357E-14</v>
      </c>
      <c r="O26" s="8">
        <v>0.1</v>
      </c>
      <c r="P26" s="10">
        <f t="shared" si="4"/>
        <v>1</v>
      </c>
      <c r="T26" s="9"/>
      <c r="U26" s="9"/>
      <c r="V26" s="9"/>
      <c r="W26" s="17"/>
      <c r="X26" s="9"/>
    </row>
    <row r="27" spans="2:24">
      <c r="B27" s="10">
        <f t="shared" si="0"/>
        <v>20</v>
      </c>
      <c r="C27" s="9">
        <f t="shared" si="1"/>
        <v>4.1943039999999802E-14</v>
      </c>
      <c r="D27" s="9">
        <f t="shared" si="2"/>
        <v>0.99999999999998979</v>
      </c>
      <c r="E27" s="9">
        <f t="shared" si="3"/>
        <v>1.021405182655144E-14</v>
      </c>
      <c r="O27" s="8">
        <v>0.05</v>
      </c>
      <c r="P27" s="10">
        <f t="shared" si="4"/>
        <v>1</v>
      </c>
      <c r="T27" s="9"/>
      <c r="U27" s="9"/>
      <c r="V27" s="9"/>
      <c r="W27" s="17"/>
      <c r="X27" s="9"/>
    </row>
    <row r="28" spans="2:24">
      <c r="B28" s="10">
        <f t="shared" si="0"/>
        <v>21</v>
      </c>
      <c r="C28" s="9">
        <f t="shared" si="1"/>
        <v>8.388607999999955E-15</v>
      </c>
      <c r="D28" s="9">
        <f t="shared" si="2"/>
        <v>0.99999999999999822</v>
      </c>
      <c r="E28" s="9">
        <f t="shared" si="3"/>
        <v>1.7763568394002505E-15</v>
      </c>
      <c r="T28" s="9"/>
      <c r="U28" s="9"/>
      <c r="V28" s="9"/>
      <c r="W28" s="17"/>
      <c r="X28" s="9"/>
    </row>
    <row r="29" spans="2:24">
      <c r="B29" s="10">
        <f t="shared" si="0"/>
        <v>22</v>
      </c>
      <c r="C29" s="9">
        <f t="shared" si="1"/>
        <v>1.6777215999999908E-15</v>
      </c>
      <c r="D29" s="9">
        <f t="shared" si="2"/>
        <v>0.99999999999999989</v>
      </c>
      <c r="E29" s="9">
        <f t="shared" si="3"/>
        <v>1.1102230246251565E-16</v>
      </c>
      <c r="T29" s="9"/>
      <c r="U29" s="9"/>
      <c r="V29" s="9"/>
      <c r="W29" s="17"/>
      <c r="X29" s="9"/>
    </row>
    <row r="30" spans="2:24">
      <c r="B30" s="10" t="str">
        <f t="shared" si="0"/>
        <v/>
      </c>
      <c r="C30" s="9" t="str">
        <f t="shared" si="1"/>
        <v/>
      </c>
      <c r="D30" s="9" t="str">
        <f t="shared" si="2"/>
        <v/>
      </c>
      <c r="E30" s="9" t="str">
        <f t="shared" si="3"/>
        <v/>
      </c>
      <c r="T30" s="9"/>
      <c r="U30" s="9"/>
      <c r="V30" s="9"/>
      <c r="W30" s="17"/>
      <c r="X30" s="9"/>
    </row>
    <row r="31" spans="2:24">
      <c r="B31" s="10" t="str">
        <f t="shared" si="0"/>
        <v/>
      </c>
      <c r="C31" s="9" t="str">
        <f t="shared" si="1"/>
        <v/>
      </c>
      <c r="D31" s="9" t="str">
        <f t="shared" si="2"/>
        <v/>
      </c>
      <c r="E31" s="9" t="str">
        <f t="shared" si="3"/>
        <v/>
      </c>
      <c r="T31" s="9"/>
      <c r="U31" s="9"/>
      <c r="V31" s="9"/>
      <c r="W31" s="17"/>
      <c r="X31" s="9"/>
    </row>
    <row r="32" spans="2:24">
      <c r="B32" s="10" t="str">
        <f t="shared" si="0"/>
        <v/>
      </c>
      <c r="C32" s="9" t="str">
        <f t="shared" si="1"/>
        <v/>
      </c>
      <c r="D32" s="9" t="str">
        <f t="shared" si="2"/>
        <v/>
      </c>
      <c r="E32" s="9" t="str">
        <f t="shared" si="3"/>
        <v/>
      </c>
      <c r="T32" s="9"/>
      <c r="U32" s="9"/>
      <c r="V32" s="9"/>
      <c r="W32" s="17"/>
      <c r="X32" s="9"/>
    </row>
    <row r="33" spans="2:24">
      <c r="B33" s="10" t="str">
        <f t="shared" si="0"/>
        <v/>
      </c>
      <c r="C33" s="9" t="str">
        <f t="shared" si="1"/>
        <v/>
      </c>
      <c r="D33" s="9" t="str">
        <f t="shared" si="2"/>
        <v/>
      </c>
      <c r="E33" s="9" t="str">
        <f t="shared" si="3"/>
        <v/>
      </c>
      <c r="T33" s="9"/>
      <c r="U33" s="9"/>
      <c r="V33" s="9"/>
      <c r="W33" s="17"/>
      <c r="X33" s="9"/>
    </row>
    <row r="34" spans="2:24">
      <c r="B34" s="10" t="str">
        <f t="shared" si="0"/>
        <v/>
      </c>
      <c r="C34" s="9" t="str">
        <f t="shared" si="1"/>
        <v/>
      </c>
      <c r="D34" s="9" t="str">
        <f t="shared" si="2"/>
        <v/>
      </c>
      <c r="E34" s="9" t="str">
        <f t="shared" si="3"/>
        <v/>
      </c>
      <c r="T34" s="9"/>
      <c r="U34" s="9"/>
      <c r="V34" s="9"/>
      <c r="W34" s="17"/>
      <c r="X34" s="9"/>
    </row>
    <row r="35" spans="2:24">
      <c r="B35" s="10" t="str">
        <f t="shared" si="0"/>
        <v/>
      </c>
      <c r="C35" s="9" t="str">
        <f t="shared" si="1"/>
        <v/>
      </c>
      <c r="D35" s="9" t="str">
        <f t="shared" si="2"/>
        <v/>
      </c>
      <c r="E35" s="9" t="str">
        <f t="shared" si="3"/>
        <v/>
      </c>
      <c r="T35" s="9"/>
      <c r="U35" s="9"/>
      <c r="V35" s="9"/>
      <c r="W35" s="17"/>
      <c r="X35" s="9"/>
    </row>
    <row r="36" spans="2:24">
      <c r="B36" s="10" t="str">
        <f t="shared" si="0"/>
        <v/>
      </c>
      <c r="C36" s="9" t="str">
        <f t="shared" si="1"/>
        <v/>
      </c>
      <c r="D36" s="9" t="str">
        <f t="shared" si="2"/>
        <v/>
      </c>
      <c r="E36" s="9" t="str">
        <f t="shared" si="3"/>
        <v/>
      </c>
      <c r="T36" s="9"/>
      <c r="U36" s="9"/>
      <c r="V36" s="9"/>
      <c r="W36" s="17"/>
      <c r="X36" s="9"/>
    </row>
    <row r="37" spans="2:24">
      <c r="B37" s="10" t="str">
        <f t="shared" si="0"/>
        <v/>
      </c>
      <c r="C37" s="9" t="str">
        <f t="shared" si="1"/>
        <v/>
      </c>
      <c r="D37" s="9" t="str">
        <f t="shared" si="2"/>
        <v/>
      </c>
      <c r="E37" s="9" t="str">
        <f t="shared" si="3"/>
        <v/>
      </c>
      <c r="T37" s="9"/>
      <c r="U37" s="9"/>
      <c r="V37" s="9"/>
      <c r="W37" s="17"/>
      <c r="X37" s="9"/>
    </row>
    <row r="38" spans="2:24">
      <c r="B38" s="10" t="str">
        <f t="shared" si="0"/>
        <v/>
      </c>
      <c r="C38" s="9" t="str">
        <f t="shared" si="1"/>
        <v/>
      </c>
      <c r="D38" s="9" t="str">
        <f t="shared" si="2"/>
        <v/>
      </c>
      <c r="E38" s="9" t="str">
        <f t="shared" si="3"/>
        <v/>
      </c>
      <c r="T38" s="9"/>
      <c r="U38" s="9"/>
      <c r="V38" s="9"/>
      <c r="W38" s="17"/>
      <c r="X38" s="9"/>
    </row>
    <row r="39" spans="2:24">
      <c r="B39" s="10" t="str">
        <f t="shared" si="0"/>
        <v/>
      </c>
      <c r="C39" s="9" t="str">
        <f t="shared" si="1"/>
        <v/>
      </c>
      <c r="D39" s="9" t="str">
        <f t="shared" si="2"/>
        <v/>
      </c>
      <c r="E39" s="9" t="str">
        <f t="shared" si="3"/>
        <v/>
      </c>
      <c r="T39" s="9"/>
      <c r="U39" s="9"/>
      <c r="V39" s="9"/>
      <c r="W39" s="17"/>
      <c r="X39" s="9"/>
    </row>
    <row r="40" spans="2:24">
      <c r="B40" s="10" t="str">
        <f t="shared" si="0"/>
        <v/>
      </c>
      <c r="C40" s="9" t="str">
        <f t="shared" si="1"/>
        <v/>
      </c>
      <c r="D40" s="9" t="str">
        <f t="shared" si="2"/>
        <v/>
      </c>
      <c r="E40" s="9" t="str">
        <f t="shared" si="3"/>
        <v/>
      </c>
      <c r="T40" s="9"/>
      <c r="U40" s="9"/>
      <c r="V40" s="9"/>
      <c r="W40" s="17"/>
      <c r="X40" s="9"/>
    </row>
    <row r="41" spans="2:24">
      <c r="B41" s="10" t="str">
        <f t="shared" si="0"/>
        <v/>
      </c>
      <c r="C41" s="9" t="str">
        <f t="shared" si="1"/>
        <v/>
      </c>
      <c r="D41" s="9" t="str">
        <f t="shared" si="2"/>
        <v/>
      </c>
      <c r="E41" s="9" t="str">
        <f t="shared" si="3"/>
        <v/>
      </c>
      <c r="T41" s="9"/>
      <c r="U41" s="9"/>
      <c r="V41" s="9"/>
      <c r="W41" s="17"/>
      <c r="X41" s="9"/>
    </row>
    <row r="42" spans="2:24">
      <c r="B42" s="10" t="str">
        <f t="shared" si="0"/>
        <v/>
      </c>
      <c r="C42" s="9" t="str">
        <f t="shared" si="1"/>
        <v/>
      </c>
      <c r="D42" s="9" t="str">
        <f t="shared" si="2"/>
        <v/>
      </c>
      <c r="E42" s="9" t="str">
        <f t="shared" si="3"/>
        <v/>
      </c>
      <c r="T42" s="9"/>
      <c r="U42" s="9"/>
      <c r="V42" s="9"/>
      <c r="W42" s="17"/>
      <c r="X42" s="9"/>
    </row>
    <row r="43" spans="2:24">
      <c r="B43" s="10" t="str">
        <f t="shared" si="0"/>
        <v/>
      </c>
      <c r="C43" s="9" t="str">
        <f t="shared" si="1"/>
        <v/>
      </c>
      <c r="D43" s="9" t="str">
        <f t="shared" si="2"/>
        <v/>
      </c>
      <c r="E43" s="9" t="str">
        <f t="shared" si="3"/>
        <v/>
      </c>
      <c r="T43" s="9"/>
      <c r="U43" s="9"/>
      <c r="V43" s="9"/>
      <c r="W43" s="17"/>
      <c r="X43" s="9"/>
    </row>
    <row r="44" spans="2:24">
      <c r="B44" s="10" t="str">
        <f t="shared" si="0"/>
        <v/>
      </c>
      <c r="C44" s="9" t="str">
        <f t="shared" si="1"/>
        <v/>
      </c>
      <c r="D44" s="9" t="str">
        <f t="shared" si="2"/>
        <v/>
      </c>
      <c r="E44" s="9" t="str">
        <f t="shared" si="3"/>
        <v/>
      </c>
      <c r="T44" s="9"/>
      <c r="U44" s="9"/>
      <c r="V44" s="9"/>
      <c r="W44" s="17"/>
      <c r="X44" s="9"/>
    </row>
    <row r="45" spans="2:24">
      <c r="B45" s="10" t="str">
        <f t="shared" si="0"/>
        <v/>
      </c>
      <c r="C45" s="9" t="str">
        <f t="shared" si="1"/>
        <v/>
      </c>
      <c r="D45" s="9" t="str">
        <f t="shared" si="2"/>
        <v/>
      </c>
      <c r="E45" s="9" t="str">
        <f t="shared" si="3"/>
        <v/>
      </c>
      <c r="T45" s="9"/>
      <c r="U45" s="9"/>
      <c r="V45" s="9"/>
      <c r="W45" s="17"/>
      <c r="X45" s="9"/>
    </row>
    <row r="46" spans="2:24">
      <c r="B46" s="10" t="str">
        <f t="shared" si="0"/>
        <v/>
      </c>
      <c r="C46" s="9" t="str">
        <f t="shared" si="1"/>
        <v/>
      </c>
      <c r="D46" s="9" t="str">
        <f t="shared" si="2"/>
        <v/>
      </c>
      <c r="E46" s="9" t="str">
        <f t="shared" si="3"/>
        <v/>
      </c>
      <c r="T46" s="9"/>
      <c r="U46" s="9"/>
      <c r="V46" s="9"/>
      <c r="W46" s="17"/>
      <c r="X46" s="9"/>
    </row>
    <row r="47" spans="2:24">
      <c r="B47" s="10" t="str">
        <f t="shared" si="0"/>
        <v/>
      </c>
      <c r="C47" s="9" t="str">
        <f t="shared" si="1"/>
        <v/>
      </c>
      <c r="D47" s="9" t="str">
        <f t="shared" si="2"/>
        <v/>
      </c>
      <c r="E47" s="9" t="str">
        <f t="shared" si="3"/>
        <v/>
      </c>
      <c r="T47" s="9"/>
      <c r="U47" s="9"/>
      <c r="V47" s="9"/>
      <c r="W47" s="17"/>
      <c r="X47" s="9"/>
    </row>
    <row r="48" spans="2:24">
      <c r="B48" s="10" t="str">
        <f t="shared" si="0"/>
        <v/>
      </c>
      <c r="C48" s="9" t="str">
        <f t="shared" si="1"/>
        <v/>
      </c>
      <c r="D48" s="9" t="str">
        <f t="shared" si="2"/>
        <v/>
      </c>
      <c r="E48" s="9" t="str">
        <f t="shared" si="3"/>
        <v/>
      </c>
      <c r="T48" s="9"/>
      <c r="U48" s="9"/>
      <c r="V48" s="9"/>
      <c r="W48" s="17"/>
      <c r="X48" s="9"/>
    </row>
    <row r="49" spans="2:24">
      <c r="B49" s="10" t="str">
        <f t="shared" si="0"/>
        <v/>
      </c>
      <c r="C49" s="9" t="str">
        <f t="shared" si="1"/>
        <v/>
      </c>
      <c r="D49" s="9" t="str">
        <f t="shared" si="2"/>
        <v/>
      </c>
      <c r="E49" s="9" t="str">
        <f t="shared" si="3"/>
        <v/>
      </c>
      <c r="T49" s="9"/>
      <c r="U49" s="9"/>
      <c r="V49" s="9"/>
      <c r="W49" s="17"/>
      <c r="X49" s="9"/>
    </row>
    <row r="50" spans="2:24">
      <c r="B50" s="10" t="str">
        <f t="shared" si="0"/>
        <v/>
      </c>
      <c r="C50" s="9" t="str">
        <f t="shared" si="1"/>
        <v/>
      </c>
      <c r="D50" s="9" t="str">
        <f t="shared" si="2"/>
        <v/>
      </c>
      <c r="E50" s="9" t="str">
        <f t="shared" si="3"/>
        <v/>
      </c>
      <c r="T50" s="9"/>
      <c r="U50" s="9"/>
      <c r="V50" s="9"/>
      <c r="W50" s="17"/>
      <c r="X50" s="9"/>
    </row>
    <row r="51" spans="2:24">
      <c r="B51" s="10" t="str">
        <f t="shared" si="0"/>
        <v/>
      </c>
      <c r="C51" s="9" t="str">
        <f t="shared" si="1"/>
        <v/>
      </c>
      <c r="D51" s="9" t="str">
        <f t="shared" si="2"/>
        <v/>
      </c>
      <c r="E51" s="9" t="str">
        <f t="shared" si="3"/>
        <v/>
      </c>
      <c r="T51" s="9"/>
      <c r="U51" s="9"/>
      <c r="V51" s="9"/>
      <c r="W51" s="17"/>
      <c r="X51" s="9"/>
    </row>
    <row r="52" spans="2:24">
      <c r="B52" s="10" t="str">
        <f t="shared" si="0"/>
        <v/>
      </c>
      <c r="C52" s="9" t="str">
        <f t="shared" si="1"/>
        <v/>
      </c>
      <c r="D52" s="9" t="str">
        <f t="shared" si="2"/>
        <v/>
      </c>
      <c r="E52" s="9" t="str">
        <f t="shared" si="3"/>
        <v/>
      </c>
      <c r="T52" s="9"/>
      <c r="U52" s="9"/>
      <c r="V52" s="9"/>
      <c r="W52" s="17"/>
      <c r="X52" s="9"/>
    </row>
    <row r="53" spans="2:24">
      <c r="B53" s="10" t="str">
        <f t="shared" si="0"/>
        <v/>
      </c>
      <c r="C53" s="9" t="str">
        <f t="shared" si="1"/>
        <v/>
      </c>
      <c r="D53" s="9" t="str">
        <f t="shared" si="2"/>
        <v/>
      </c>
      <c r="E53" s="9" t="str">
        <f t="shared" si="3"/>
        <v/>
      </c>
      <c r="T53" s="9"/>
      <c r="U53" s="9"/>
      <c r="V53" s="9"/>
      <c r="W53" s="17"/>
      <c r="X53" s="9"/>
    </row>
    <row r="54" spans="2:24">
      <c r="B54" s="10" t="str">
        <f t="shared" si="0"/>
        <v/>
      </c>
      <c r="C54" s="9" t="str">
        <f t="shared" si="1"/>
        <v/>
      </c>
      <c r="D54" s="9" t="str">
        <f t="shared" si="2"/>
        <v/>
      </c>
      <c r="E54" s="9" t="str">
        <f t="shared" si="3"/>
        <v/>
      </c>
      <c r="T54" s="9"/>
      <c r="U54" s="9"/>
      <c r="V54" s="9"/>
      <c r="W54" s="17"/>
      <c r="X54" s="9"/>
    </row>
    <row r="55" spans="2:24">
      <c r="B55" s="10" t="str">
        <f t="shared" si="0"/>
        <v/>
      </c>
      <c r="C55" s="9" t="str">
        <f t="shared" si="1"/>
        <v/>
      </c>
      <c r="D55" s="9" t="str">
        <f t="shared" si="2"/>
        <v/>
      </c>
      <c r="E55" s="9" t="str">
        <f t="shared" si="3"/>
        <v/>
      </c>
      <c r="T55" s="9"/>
      <c r="U55" s="9"/>
      <c r="V55" s="9"/>
      <c r="W55" s="17"/>
      <c r="X55" s="9"/>
    </row>
    <row r="56" spans="2:24">
      <c r="B56" s="10" t="str">
        <f t="shared" si="0"/>
        <v/>
      </c>
      <c r="C56" s="9" t="str">
        <f t="shared" si="1"/>
        <v/>
      </c>
      <c r="D56" s="9" t="str">
        <f t="shared" si="2"/>
        <v/>
      </c>
      <c r="E56" s="9" t="str">
        <f t="shared" si="3"/>
        <v/>
      </c>
      <c r="T56" s="9"/>
      <c r="U56" s="9"/>
      <c r="V56" s="9"/>
      <c r="W56" s="17"/>
      <c r="X56" s="9"/>
    </row>
    <row r="57" spans="2:24">
      <c r="B57" s="10" t="str">
        <f t="shared" si="0"/>
        <v/>
      </c>
      <c r="C57" s="9" t="str">
        <f t="shared" si="1"/>
        <v/>
      </c>
      <c r="D57" s="9" t="str">
        <f t="shared" si="2"/>
        <v/>
      </c>
      <c r="E57" s="9" t="str">
        <f t="shared" si="3"/>
        <v/>
      </c>
      <c r="T57" s="9"/>
      <c r="U57" s="9"/>
      <c r="V57" s="9"/>
      <c r="W57" s="17"/>
      <c r="X57" s="9"/>
    </row>
    <row r="58" spans="2:24">
      <c r="B58" s="10" t="str">
        <f t="shared" si="0"/>
        <v/>
      </c>
      <c r="C58" s="9" t="str">
        <f t="shared" si="1"/>
        <v/>
      </c>
      <c r="D58" s="9" t="str">
        <f t="shared" si="2"/>
        <v/>
      </c>
      <c r="E58" s="9" t="str">
        <f t="shared" si="3"/>
        <v/>
      </c>
      <c r="T58" s="9"/>
      <c r="U58" s="9"/>
      <c r="V58" s="9"/>
      <c r="W58" s="17"/>
      <c r="X58" s="9"/>
    </row>
    <row r="59" spans="2:24">
      <c r="B59" s="10" t="str">
        <f t="shared" si="0"/>
        <v/>
      </c>
      <c r="C59" s="9" t="str">
        <f t="shared" si="1"/>
        <v/>
      </c>
      <c r="D59" s="9" t="str">
        <f t="shared" si="2"/>
        <v/>
      </c>
      <c r="E59" s="9" t="str">
        <f t="shared" si="3"/>
        <v/>
      </c>
      <c r="T59" s="9"/>
      <c r="U59" s="9"/>
      <c r="V59" s="9"/>
      <c r="W59" s="17"/>
      <c r="X59" s="9"/>
    </row>
    <row r="60" spans="2:24">
      <c r="B60" s="10" t="str">
        <f t="shared" si="0"/>
        <v/>
      </c>
      <c r="C60" s="9" t="str">
        <f t="shared" si="1"/>
        <v/>
      </c>
      <c r="D60" s="9" t="str">
        <f t="shared" si="2"/>
        <v/>
      </c>
      <c r="E60" s="9" t="str">
        <f t="shared" si="3"/>
        <v/>
      </c>
      <c r="T60" s="9"/>
      <c r="U60" s="9"/>
      <c r="V60" s="9"/>
      <c r="W60" s="17"/>
      <c r="X60" s="9"/>
    </row>
    <row r="61" spans="2:24">
      <c r="B61" s="10" t="str">
        <f t="shared" si="0"/>
        <v/>
      </c>
      <c r="C61" s="9" t="str">
        <f t="shared" si="1"/>
        <v/>
      </c>
      <c r="D61" s="9" t="str">
        <f t="shared" si="2"/>
        <v/>
      </c>
      <c r="E61" s="9" t="str">
        <f t="shared" si="3"/>
        <v/>
      </c>
      <c r="T61" s="9"/>
      <c r="U61" s="9"/>
      <c r="V61" s="9"/>
      <c r="W61" s="17"/>
      <c r="X61" s="9"/>
    </row>
    <row r="62" spans="2:24">
      <c r="B62" s="10" t="str">
        <f t="shared" si="0"/>
        <v/>
      </c>
      <c r="C62" s="9" t="str">
        <f t="shared" si="1"/>
        <v/>
      </c>
      <c r="D62" s="9" t="str">
        <f t="shared" si="2"/>
        <v/>
      </c>
      <c r="E62" s="9" t="str">
        <f t="shared" si="3"/>
        <v/>
      </c>
      <c r="T62" s="9"/>
      <c r="U62" s="9"/>
      <c r="V62" s="9"/>
      <c r="W62" s="17"/>
      <c r="X62" s="9"/>
    </row>
    <row r="63" spans="2:24">
      <c r="B63" s="10" t="str">
        <f t="shared" si="0"/>
        <v/>
      </c>
      <c r="C63" s="9" t="str">
        <f t="shared" si="1"/>
        <v/>
      </c>
      <c r="D63" s="9" t="str">
        <f t="shared" si="2"/>
        <v/>
      </c>
      <c r="E63" s="9" t="str">
        <f t="shared" si="3"/>
        <v/>
      </c>
      <c r="T63" s="9"/>
      <c r="U63" s="9"/>
      <c r="V63" s="9"/>
      <c r="W63" s="17"/>
      <c r="X63" s="9"/>
    </row>
    <row r="64" spans="2:24">
      <c r="B64" s="10" t="str">
        <f t="shared" si="0"/>
        <v/>
      </c>
      <c r="C64" s="9" t="str">
        <f t="shared" si="1"/>
        <v/>
      </c>
      <c r="D64" s="9" t="str">
        <f t="shared" si="2"/>
        <v/>
      </c>
      <c r="E64" s="9" t="str">
        <f t="shared" si="3"/>
        <v/>
      </c>
      <c r="T64" s="9"/>
      <c r="U64" s="9"/>
      <c r="V64" s="9"/>
      <c r="W64" s="17"/>
      <c r="X64" s="9"/>
    </row>
    <row r="65" spans="2:24">
      <c r="B65" s="10" t="str">
        <f t="shared" si="0"/>
        <v/>
      </c>
      <c r="C65" s="9" t="str">
        <f t="shared" si="1"/>
        <v/>
      </c>
      <c r="D65" s="9" t="str">
        <f t="shared" si="2"/>
        <v/>
      </c>
      <c r="E65" s="9" t="str">
        <f t="shared" si="3"/>
        <v/>
      </c>
      <c r="T65" s="9"/>
      <c r="U65" s="9"/>
      <c r="V65" s="9"/>
      <c r="W65" s="17"/>
      <c r="X65" s="9"/>
    </row>
    <row r="66" spans="2:24">
      <c r="B66" s="10" t="str">
        <f t="shared" si="0"/>
        <v/>
      </c>
      <c r="C66" s="9" t="str">
        <f t="shared" si="1"/>
        <v/>
      </c>
      <c r="D66" s="9" t="str">
        <f t="shared" si="2"/>
        <v/>
      </c>
      <c r="E66" s="9" t="str">
        <f t="shared" si="3"/>
        <v/>
      </c>
      <c r="T66" s="9"/>
      <c r="U66" s="9"/>
      <c r="V66" s="9"/>
      <c r="W66" s="17"/>
      <c r="X66" s="9"/>
    </row>
    <row r="67" spans="2:24">
      <c r="B67" s="10" t="str">
        <f t="shared" si="0"/>
        <v/>
      </c>
      <c r="C67" s="9" t="str">
        <f t="shared" si="1"/>
        <v/>
      </c>
      <c r="D67" s="9" t="str">
        <f t="shared" si="2"/>
        <v/>
      </c>
      <c r="E67" s="9" t="str">
        <f t="shared" si="3"/>
        <v/>
      </c>
      <c r="T67" s="9"/>
      <c r="U67" s="9"/>
      <c r="V67" s="9"/>
      <c r="W67" s="17"/>
      <c r="X67" s="9"/>
    </row>
    <row r="68" spans="2:24">
      <c r="B68" s="10" t="str">
        <f t="shared" si="0"/>
        <v/>
      </c>
      <c r="C68" s="9" t="str">
        <f t="shared" si="1"/>
        <v/>
      </c>
      <c r="D68" s="9" t="str">
        <f t="shared" si="2"/>
        <v/>
      </c>
      <c r="E68" s="9" t="str">
        <f t="shared" si="3"/>
        <v/>
      </c>
      <c r="T68" s="9"/>
      <c r="U68" s="9"/>
      <c r="V68" s="9"/>
      <c r="W68" s="17"/>
      <c r="X68" s="9"/>
    </row>
    <row r="69" spans="2:24">
      <c r="B69" s="10" t="str">
        <f t="shared" si="0"/>
        <v/>
      </c>
      <c r="C69" s="9" t="str">
        <f t="shared" si="1"/>
        <v/>
      </c>
      <c r="D69" s="9" t="str">
        <f t="shared" si="2"/>
        <v/>
      </c>
      <c r="E69" s="9" t="str">
        <f t="shared" si="3"/>
        <v/>
      </c>
      <c r="T69" s="9"/>
      <c r="U69" s="9"/>
      <c r="V69" s="9"/>
      <c r="W69" s="17"/>
      <c r="X69" s="9"/>
    </row>
    <row r="70" spans="2:24">
      <c r="B70" s="10" t="str">
        <f t="shared" si="0"/>
        <v/>
      </c>
      <c r="C70" s="9" t="str">
        <f t="shared" si="1"/>
        <v/>
      </c>
      <c r="D70" s="9" t="str">
        <f t="shared" si="2"/>
        <v/>
      </c>
      <c r="E70" s="9" t="str">
        <f t="shared" si="3"/>
        <v/>
      </c>
      <c r="T70" s="9"/>
      <c r="U70" s="9"/>
      <c r="V70" s="9"/>
      <c r="W70" s="17"/>
      <c r="X70" s="9"/>
    </row>
    <row r="71" spans="2:24">
      <c r="B71" s="10" t="str">
        <f t="shared" si="0"/>
        <v/>
      </c>
      <c r="C71" s="9" t="str">
        <f t="shared" si="1"/>
        <v/>
      </c>
      <c r="D71" s="9" t="str">
        <f t="shared" si="2"/>
        <v/>
      </c>
      <c r="E71" s="9" t="str">
        <f t="shared" si="3"/>
        <v/>
      </c>
      <c r="T71" s="9"/>
      <c r="U71" s="9"/>
      <c r="V71" s="9"/>
      <c r="W71" s="17"/>
      <c r="X71" s="9"/>
    </row>
    <row r="72" spans="2:24">
      <c r="B72" s="10" t="str">
        <f t="shared" si="0"/>
        <v/>
      </c>
      <c r="C72" s="9" t="str">
        <f t="shared" si="1"/>
        <v/>
      </c>
      <c r="D72" s="9" t="str">
        <f t="shared" si="2"/>
        <v/>
      </c>
      <c r="E72" s="9" t="str">
        <f t="shared" si="3"/>
        <v/>
      </c>
      <c r="T72" s="9"/>
      <c r="U72" s="9"/>
      <c r="V72" s="9"/>
      <c r="W72" s="17"/>
      <c r="X72" s="9"/>
    </row>
    <row r="73" spans="2:24">
      <c r="B73" s="10" t="str">
        <f t="shared" si="0"/>
        <v/>
      </c>
      <c r="C73" s="9" t="str">
        <f t="shared" si="1"/>
        <v/>
      </c>
      <c r="D73" s="9" t="str">
        <f t="shared" si="2"/>
        <v/>
      </c>
      <c r="E73" s="9" t="str">
        <f t="shared" si="3"/>
        <v/>
      </c>
      <c r="T73" s="9"/>
      <c r="U73" s="9"/>
      <c r="V73" s="9"/>
      <c r="W73" s="17"/>
      <c r="X73" s="9"/>
    </row>
    <row r="74" spans="2:24">
      <c r="B74" s="10" t="str">
        <f t="shared" ref="B74:B107" si="5">IF(D73&lt;1, B73+1,"")</f>
        <v/>
      </c>
      <c r="C74" s="9" t="str">
        <f t="shared" ref="C74:C107" si="6">IF(B74="","",IFERROR($B$3*(1-$B$3)^(B74-1),0))</f>
        <v/>
      </c>
      <c r="D74" s="9" t="str">
        <f t="shared" ref="D74:D107" si="7">IF(B74="","",D73+C74)</f>
        <v/>
      </c>
      <c r="E74" s="9" t="str">
        <f t="shared" ref="E74:E107" si="8">IF(B74="","",1-D74)</f>
        <v/>
      </c>
      <c r="T74" s="9"/>
      <c r="U74" s="9"/>
      <c r="V74" s="9"/>
      <c r="W74" s="17"/>
      <c r="X74" s="9"/>
    </row>
    <row r="75" spans="2:24">
      <c r="B75" s="10" t="str">
        <f t="shared" si="5"/>
        <v/>
      </c>
      <c r="C75" s="9" t="str">
        <f t="shared" si="6"/>
        <v/>
      </c>
      <c r="D75" s="9" t="str">
        <f t="shared" si="7"/>
        <v/>
      </c>
      <c r="E75" s="9" t="str">
        <f t="shared" si="8"/>
        <v/>
      </c>
      <c r="T75" s="9"/>
      <c r="U75" s="9"/>
      <c r="V75" s="9"/>
      <c r="W75" s="17"/>
      <c r="X75" s="9"/>
    </row>
    <row r="76" spans="2:24">
      <c r="B76" s="10" t="str">
        <f t="shared" si="5"/>
        <v/>
      </c>
      <c r="C76" s="9" t="str">
        <f t="shared" si="6"/>
        <v/>
      </c>
      <c r="D76" s="9" t="str">
        <f t="shared" si="7"/>
        <v/>
      </c>
      <c r="E76" s="9" t="str">
        <f t="shared" si="8"/>
        <v/>
      </c>
      <c r="T76" s="9"/>
      <c r="U76" s="9"/>
      <c r="V76" s="9"/>
      <c r="W76" s="17"/>
      <c r="X76" s="9"/>
    </row>
    <row r="77" spans="2:24">
      <c r="B77" s="10" t="str">
        <f t="shared" si="5"/>
        <v/>
      </c>
      <c r="C77" s="9" t="str">
        <f t="shared" si="6"/>
        <v/>
      </c>
      <c r="D77" s="9" t="str">
        <f t="shared" si="7"/>
        <v/>
      </c>
      <c r="E77" s="9" t="str">
        <f t="shared" si="8"/>
        <v/>
      </c>
      <c r="T77" s="9"/>
      <c r="U77" s="9"/>
      <c r="V77" s="9"/>
      <c r="W77" s="17"/>
      <c r="X77" s="9"/>
    </row>
    <row r="78" spans="2:24">
      <c r="B78" s="10" t="str">
        <f t="shared" si="5"/>
        <v/>
      </c>
      <c r="C78" s="9" t="str">
        <f t="shared" si="6"/>
        <v/>
      </c>
      <c r="D78" s="9" t="str">
        <f t="shared" si="7"/>
        <v/>
      </c>
      <c r="E78" s="9" t="str">
        <f t="shared" si="8"/>
        <v/>
      </c>
      <c r="T78" s="9"/>
      <c r="U78" s="9"/>
      <c r="V78" s="9"/>
      <c r="W78" s="17"/>
      <c r="X78" s="9"/>
    </row>
    <row r="79" spans="2:24">
      <c r="B79" s="10" t="str">
        <f t="shared" si="5"/>
        <v/>
      </c>
      <c r="C79" s="9" t="str">
        <f t="shared" si="6"/>
        <v/>
      </c>
      <c r="D79" s="9" t="str">
        <f t="shared" si="7"/>
        <v/>
      </c>
      <c r="E79" s="9" t="str">
        <f t="shared" si="8"/>
        <v/>
      </c>
      <c r="T79" s="9"/>
      <c r="U79" s="9"/>
      <c r="V79" s="9"/>
      <c r="W79" s="17"/>
      <c r="X79" s="9"/>
    </row>
    <row r="80" spans="2:24">
      <c r="B80" s="10" t="str">
        <f t="shared" si="5"/>
        <v/>
      </c>
      <c r="C80" s="9" t="str">
        <f t="shared" si="6"/>
        <v/>
      </c>
      <c r="D80" s="9" t="str">
        <f t="shared" si="7"/>
        <v/>
      </c>
      <c r="E80" s="9" t="str">
        <f t="shared" si="8"/>
        <v/>
      </c>
      <c r="T80" s="9"/>
      <c r="U80" s="9"/>
      <c r="V80" s="9"/>
      <c r="W80" s="17"/>
      <c r="X80" s="9"/>
    </row>
    <row r="81" spans="2:24">
      <c r="B81" s="10" t="str">
        <f t="shared" si="5"/>
        <v/>
      </c>
      <c r="C81" s="9" t="str">
        <f t="shared" si="6"/>
        <v/>
      </c>
      <c r="D81" s="9" t="str">
        <f t="shared" si="7"/>
        <v/>
      </c>
      <c r="E81" s="9" t="str">
        <f t="shared" si="8"/>
        <v/>
      </c>
      <c r="T81" s="9"/>
      <c r="U81" s="9"/>
      <c r="V81" s="9"/>
      <c r="W81" s="17"/>
      <c r="X81" s="9"/>
    </row>
    <row r="82" spans="2:24">
      <c r="B82" s="10" t="str">
        <f t="shared" si="5"/>
        <v/>
      </c>
      <c r="C82" s="9" t="str">
        <f t="shared" si="6"/>
        <v/>
      </c>
      <c r="D82" s="9" t="str">
        <f t="shared" si="7"/>
        <v/>
      </c>
      <c r="E82" s="9" t="str">
        <f t="shared" si="8"/>
        <v/>
      </c>
      <c r="T82" s="9"/>
      <c r="U82" s="9"/>
      <c r="V82" s="9"/>
      <c r="W82" s="17"/>
      <c r="X82" s="9"/>
    </row>
    <row r="83" spans="2:24">
      <c r="B83" s="10" t="str">
        <f t="shared" si="5"/>
        <v/>
      </c>
      <c r="C83" s="9" t="str">
        <f t="shared" si="6"/>
        <v/>
      </c>
      <c r="D83" s="9" t="str">
        <f t="shared" si="7"/>
        <v/>
      </c>
      <c r="E83" s="9" t="str">
        <f t="shared" si="8"/>
        <v/>
      </c>
      <c r="T83" s="9"/>
      <c r="U83" s="9"/>
      <c r="V83" s="9"/>
      <c r="W83" s="17"/>
      <c r="X83" s="9"/>
    </row>
    <row r="84" spans="2:24">
      <c r="B84" s="10" t="str">
        <f t="shared" si="5"/>
        <v/>
      </c>
      <c r="C84" s="9" t="str">
        <f t="shared" si="6"/>
        <v/>
      </c>
      <c r="D84" s="9" t="str">
        <f t="shared" si="7"/>
        <v/>
      </c>
      <c r="E84" s="9" t="str">
        <f t="shared" si="8"/>
        <v/>
      </c>
      <c r="T84" s="9"/>
      <c r="U84" s="9"/>
      <c r="V84" s="9"/>
      <c r="W84" s="17"/>
      <c r="X84" s="9"/>
    </row>
    <row r="85" spans="2:24">
      <c r="B85" s="10" t="str">
        <f t="shared" si="5"/>
        <v/>
      </c>
      <c r="C85" s="9" t="str">
        <f t="shared" si="6"/>
        <v/>
      </c>
      <c r="D85" s="9" t="str">
        <f t="shared" si="7"/>
        <v/>
      </c>
      <c r="E85" s="9" t="str">
        <f t="shared" si="8"/>
        <v/>
      </c>
      <c r="T85" s="9"/>
      <c r="U85" s="9"/>
      <c r="V85" s="9"/>
      <c r="W85" s="17"/>
      <c r="X85" s="9"/>
    </row>
    <row r="86" spans="2:24">
      <c r="B86" s="10" t="str">
        <f t="shared" si="5"/>
        <v/>
      </c>
      <c r="C86" s="9" t="str">
        <f t="shared" si="6"/>
        <v/>
      </c>
      <c r="D86" s="9" t="str">
        <f t="shared" si="7"/>
        <v/>
      </c>
      <c r="E86" s="9" t="str">
        <f t="shared" si="8"/>
        <v/>
      </c>
      <c r="T86" s="9"/>
      <c r="U86" s="9"/>
      <c r="V86" s="9"/>
      <c r="W86" s="17"/>
      <c r="X86" s="9"/>
    </row>
    <row r="87" spans="2:24">
      <c r="B87" s="10" t="str">
        <f t="shared" si="5"/>
        <v/>
      </c>
      <c r="C87" s="9" t="str">
        <f t="shared" si="6"/>
        <v/>
      </c>
      <c r="D87" s="9" t="str">
        <f t="shared" si="7"/>
        <v/>
      </c>
      <c r="E87" s="9" t="str">
        <f t="shared" si="8"/>
        <v/>
      </c>
      <c r="T87" s="9"/>
      <c r="U87" s="9"/>
      <c r="V87" s="9"/>
      <c r="W87" s="17"/>
      <c r="X87" s="9"/>
    </row>
    <row r="88" spans="2:24">
      <c r="B88" s="10" t="str">
        <f t="shared" si="5"/>
        <v/>
      </c>
      <c r="C88" s="9" t="str">
        <f t="shared" si="6"/>
        <v/>
      </c>
      <c r="D88" s="9" t="str">
        <f t="shared" si="7"/>
        <v/>
      </c>
      <c r="E88" s="9" t="str">
        <f t="shared" si="8"/>
        <v/>
      </c>
      <c r="T88" s="9"/>
      <c r="U88" s="9"/>
      <c r="V88" s="9"/>
      <c r="W88" s="17"/>
      <c r="X88" s="9"/>
    </row>
    <row r="89" spans="2:24">
      <c r="B89" s="10" t="str">
        <f t="shared" si="5"/>
        <v/>
      </c>
      <c r="C89" s="9" t="str">
        <f t="shared" si="6"/>
        <v/>
      </c>
      <c r="D89" s="9" t="str">
        <f t="shared" si="7"/>
        <v/>
      </c>
      <c r="E89" s="9" t="str">
        <f t="shared" si="8"/>
        <v/>
      </c>
      <c r="T89" s="9"/>
      <c r="U89" s="9"/>
      <c r="V89" s="9"/>
      <c r="W89" s="17"/>
      <c r="X89" s="9"/>
    </row>
    <row r="90" spans="2:24">
      <c r="B90" s="10" t="str">
        <f t="shared" si="5"/>
        <v/>
      </c>
      <c r="C90" s="9" t="str">
        <f t="shared" si="6"/>
        <v/>
      </c>
      <c r="D90" s="9" t="str">
        <f t="shared" si="7"/>
        <v/>
      </c>
      <c r="E90" s="9" t="str">
        <f t="shared" si="8"/>
        <v/>
      </c>
      <c r="T90" s="9"/>
      <c r="U90" s="9"/>
      <c r="V90" s="9"/>
      <c r="W90" s="17"/>
      <c r="X90" s="9"/>
    </row>
    <row r="91" spans="2:24">
      <c r="B91" s="10" t="str">
        <f t="shared" si="5"/>
        <v/>
      </c>
      <c r="C91" s="9" t="str">
        <f t="shared" si="6"/>
        <v/>
      </c>
      <c r="D91" s="9" t="str">
        <f t="shared" si="7"/>
        <v/>
      </c>
      <c r="E91" s="9" t="str">
        <f t="shared" si="8"/>
        <v/>
      </c>
      <c r="T91" s="9"/>
      <c r="U91" s="9"/>
      <c r="V91" s="9"/>
      <c r="W91" s="17"/>
      <c r="X91" s="9"/>
    </row>
    <row r="92" spans="2:24">
      <c r="B92" s="10" t="str">
        <f t="shared" si="5"/>
        <v/>
      </c>
      <c r="C92" s="9" t="str">
        <f t="shared" si="6"/>
        <v/>
      </c>
      <c r="D92" s="9" t="str">
        <f t="shared" si="7"/>
        <v/>
      </c>
      <c r="E92" s="9" t="str">
        <f t="shared" si="8"/>
        <v/>
      </c>
      <c r="T92" s="9"/>
      <c r="U92" s="9"/>
      <c r="V92" s="9"/>
      <c r="W92" s="17"/>
      <c r="X92" s="9"/>
    </row>
    <row r="93" spans="2:24">
      <c r="B93" s="10" t="str">
        <f t="shared" si="5"/>
        <v/>
      </c>
      <c r="C93" s="9" t="str">
        <f t="shared" si="6"/>
        <v/>
      </c>
      <c r="D93" s="9" t="str">
        <f t="shared" si="7"/>
        <v/>
      </c>
      <c r="E93" s="9" t="str">
        <f t="shared" si="8"/>
        <v/>
      </c>
      <c r="T93" s="9"/>
      <c r="U93" s="9"/>
      <c r="V93" s="9"/>
      <c r="W93" s="17"/>
      <c r="X93" s="9"/>
    </row>
    <row r="94" spans="2:24">
      <c r="B94" s="10" t="str">
        <f t="shared" si="5"/>
        <v/>
      </c>
      <c r="C94" s="9" t="str">
        <f t="shared" si="6"/>
        <v/>
      </c>
      <c r="D94" s="9" t="str">
        <f t="shared" si="7"/>
        <v/>
      </c>
      <c r="E94" s="9" t="str">
        <f t="shared" si="8"/>
        <v/>
      </c>
      <c r="T94" s="9"/>
      <c r="U94" s="9"/>
      <c r="V94" s="9"/>
      <c r="W94" s="17"/>
      <c r="X94" s="9"/>
    </row>
    <row r="95" spans="2:24">
      <c r="B95" s="10" t="str">
        <f t="shared" si="5"/>
        <v/>
      </c>
      <c r="C95" s="9" t="str">
        <f t="shared" si="6"/>
        <v/>
      </c>
      <c r="D95" s="9" t="str">
        <f t="shared" si="7"/>
        <v/>
      </c>
      <c r="E95" s="9" t="str">
        <f t="shared" si="8"/>
        <v/>
      </c>
      <c r="T95" s="9"/>
      <c r="U95" s="9"/>
      <c r="V95" s="9"/>
      <c r="W95" s="17"/>
      <c r="X95" s="9"/>
    </row>
    <row r="96" spans="2:24">
      <c r="B96" s="10" t="str">
        <f t="shared" si="5"/>
        <v/>
      </c>
      <c r="C96" s="9" t="str">
        <f t="shared" si="6"/>
        <v/>
      </c>
      <c r="D96" s="9" t="str">
        <f t="shared" si="7"/>
        <v/>
      </c>
      <c r="E96" s="9" t="str">
        <f t="shared" si="8"/>
        <v/>
      </c>
      <c r="T96" s="9"/>
      <c r="U96" s="9"/>
      <c r="V96" s="9"/>
      <c r="W96" s="17"/>
      <c r="X96" s="9"/>
    </row>
    <row r="97" spans="2:24">
      <c r="B97" s="10" t="str">
        <f t="shared" si="5"/>
        <v/>
      </c>
      <c r="C97" s="9" t="str">
        <f t="shared" si="6"/>
        <v/>
      </c>
      <c r="D97" s="9" t="str">
        <f t="shared" si="7"/>
        <v/>
      </c>
      <c r="E97" s="9" t="str">
        <f t="shared" si="8"/>
        <v/>
      </c>
      <c r="T97" s="9"/>
      <c r="U97" s="9"/>
      <c r="V97" s="9"/>
      <c r="W97" s="17"/>
      <c r="X97" s="9"/>
    </row>
    <row r="98" spans="2:24">
      <c r="B98" s="10" t="str">
        <f t="shared" si="5"/>
        <v/>
      </c>
      <c r="C98" s="9" t="str">
        <f t="shared" si="6"/>
        <v/>
      </c>
      <c r="D98" s="9" t="str">
        <f t="shared" si="7"/>
        <v/>
      </c>
      <c r="E98" s="9" t="str">
        <f t="shared" si="8"/>
        <v/>
      </c>
      <c r="T98" s="9"/>
      <c r="U98" s="9"/>
      <c r="V98" s="9"/>
      <c r="W98" s="17"/>
      <c r="X98" s="9"/>
    </row>
    <row r="99" spans="2:24">
      <c r="B99" s="10" t="str">
        <f t="shared" si="5"/>
        <v/>
      </c>
      <c r="C99" s="9" t="str">
        <f t="shared" si="6"/>
        <v/>
      </c>
      <c r="D99" s="9" t="str">
        <f t="shared" si="7"/>
        <v/>
      </c>
      <c r="E99" s="9" t="str">
        <f t="shared" si="8"/>
        <v/>
      </c>
      <c r="T99" s="9"/>
      <c r="U99" s="9"/>
      <c r="V99" s="9"/>
      <c r="W99" s="17"/>
      <c r="X99" s="9"/>
    </row>
    <row r="100" spans="2:24">
      <c r="B100" s="10" t="str">
        <f t="shared" si="5"/>
        <v/>
      </c>
      <c r="C100" s="9" t="str">
        <f t="shared" si="6"/>
        <v/>
      </c>
      <c r="D100" s="9" t="str">
        <f t="shared" si="7"/>
        <v/>
      </c>
      <c r="E100" s="9" t="str">
        <f t="shared" si="8"/>
        <v/>
      </c>
      <c r="T100" s="9"/>
      <c r="U100" s="9"/>
      <c r="V100" s="9"/>
      <c r="W100" s="17"/>
      <c r="X100" s="9"/>
    </row>
    <row r="101" spans="2:24">
      <c r="B101" s="10" t="str">
        <f t="shared" si="5"/>
        <v/>
      </c>
      <c r="C101" s="9" t="str">
        <f t="shared" si="6"/>
        <v/>
      </c>
      <c r="D101" s="9" t="str">
        <f t="shared" si="7"/>
        <v/>
      </c>
      <c r="E101" s="9" t="str">
        <f t="shared" si="8"/>
        <v/>
      </c>
      <c r="T101" s="9"/>
      <c r="U101" s="9"/>
      <c r="V101" s="9"/>
      <c r="W101" s="17"/>
      <c r="X101" s="9"/>
    </row>
    <row r="102" spans="2:24">
      <c r="B102" s="10" t="str">
        <f t="shared" si="5"/>
        <v/>
      </c>
      <c r="C102" s="9" t="str">
        <f t="shared" si="6"/>
        <v/>
      </c>
      <c r="D102" s="9" t="str">
        <f t="shared" si="7"/>
        <v/>
      </c>
      <c r="E102" s="9" t="str">
        <f t="shared" si="8"/>
        <v/>
      </c>
      <c r="T102" s="9"/>
      <c r="U102" s="9"/>
      <c r="V102" s="9"/>
      <c r="W102" s="17"/>
      <c r="X102" s="9"/>
    </row>
    <row r="103" spans="2:24">
      <c r="B103" s="10" t="str">
        <f t="shared" si="5"/>
        <v/>
      </c>
      <c r="C103" s="9" t="str">
        <f t="shared" si="6"/>
        <v/>
      </c>
      <c r="D103" s="9" t="str">
        <f t="shared" si="7"/>
        <v/>
      </c>
      <c r="E103" s="9" t="str">
        <f t="shared" si="8"/>
        <v/>
      </c>
      <c r="T103" s="9"/>
      <c r="U103" s="9"/>
      <c r="V103" s="9"/>
      <c r="W103" s="17"/>
      <c r="X103" s="9"/>
    </row>
    <row r="104" spans="2:24">
      <c r="B104" s="10" t="str">
        <f t="shared" si="5"/>
        <v/>
      </c>
      <c r="C104" s="9" t="str">
        <f t="shared" si="6"/>
        <v/>
      </c>
      <c r="D104" s="9" t="str">
        <f t="shared" si="7"/>
        <v/>
      </c>
      <c r="E104" s="9" t="str">
        <f t="shared" si="8"/>
        <v/>
      </c>
      <c r="T104" s="9"/>
      <c r="U104" s="9"/>
      <c r="V104" s="9"/>
      <c r="W104" s="17"/>
      <c r="X104" s="9"/>
    </row>
    <row r="105" spans="2:24">
      <c r="B105" s="10" t="str">
        <f t="shared" si="5"/>
        <v/>
      </c>
      <c r="C105" s="9" t="str">
        <f t="shared" si="6"/>
        <v/>
      </c>
      <c r="D105" s="9" t="str">
        <f t="shared" si="7"/>
        <v/>
      </c>
      <c r="E105" s="9" t="str">
        <f t="shared" si="8"/>
        <v/>
      </c>
      <c r="T105" s="9"/>
      <c r="U105" s="9"/>
      <c r="V105" s="9"/>
      <c r="W105" s="17"/>
      <c r="X105" s="9"/>
    </row>
    <row r="106" spans="2:24">
      <c r="B106" s="10" t="str">
        <f t="shared" si="5"/>
        <v/>
      </c>
      <c r="C106" s="9" t="str">
        <f t="shared" si="6"/>
        <v/>
      </c>
      <c r="D106" s="9" t="str">
        <f t="shared" si="7"/>
        <v/>
      </c>
      <c r="E106" s="9" t="str">
        <f t="shared" si="8"/>
        <v/>
      </c>
      <c r="T106" s="9"/>
      <c r="U106" s="9"/>
      <c r="V106" s="9"/>
      <c r="W106" s="17"/>
      <c r="X106" s="9"/>
    </row>
    <row r="107" spans="2:24">
      <c r="B107" s="10" t="str">
        <f t="shared" si="5"/>
        <v/>
      </c>
      <c r="C107" s="9" t="str">
        <f t="shared" si="6"/>
        <v/>
      </c>
      <c r="D107" s="9" t="str">
        <f t="shared" si="7"/>
        <v/>
      </c>
      <c r="E107" s="9" t="str">
        <f t="shared" si="8"/>
        <v/>
      </c>
      <c r="T107" s="9"/>
      <c r="U107" s="9"/>
      <c r="V107" s="9"/>
      <c r="W107" s="17"/>
      <c r="X107" s="9"/>
    </row>
    <row r="108" spans="2:24">
      <c r="B108" s="10"/>
      <c r="C108" s="9"/>
      <c r="D108" s="9"/>
      <c r="E108" s="9"/>
      <c r="T108" s="9"/>
      <c r="U108" s="9"/>
      <c r="V108" s="9"/>
      <c r="W108" s="17"/>
      <c r="X108" s="9"/>
    </row>
    <row r="109" spans="2:24">
      <c r="B109" s="10"/>
      <c r="C109" s="9"/>
      <c r="D109" s="9"/>
      <c r="E109" s="9"/>
      <c r="T109" s="9"/>
      <c r="U109" s="9"/>
      <c r="V109" s="9"/>
      <c r="W109" s="17"/>
      <c r="X109" s="9"/>
    </row>
    <row r="110" spans="2:24">
      <c r="B110" s="10"/>
      <c r="C110" s="9"/>
      <c r="D110" s="9"/>
      <c r="E110" s="9"/>
      <c r="T110" s="9"/>
      <c r="U110" s="9"/>
      <c r="V110" s="9"/>
      <c r="W110" s="17"/>
      <c r="X110" s="9"/>
    </row>
    <row r="111" spans="2:24">
      <c r="B111" s="10"/>
      <c r="C111" s="9"/>
      <c r="D111" s="9"/>
      <c r="E111" s="9"/>
      <c r="T111" s="9"/>
      <c r="U111" s="9"/>
      <c r="V111" s="9"/>
      <c r="W111" s="17"/>
      <c r="X111" s="9"/>
    </row>
    <row r="112" spans="2:24">
      <c r="B112" s="10"/>
      <c r="C112" s="9"/>
      <c r="D112" s="9"/>
      <c r="E112" s="9"/>
      <c r="T112" s="9"/>
      <c r="U112" s="9"/>
      <c r="V112" s="9"/>
      <c r="W112" s="17"/>
      <c r="X112" s="9"/>
    </row>
    <row r="113" spans="2:24">
      <c r="B113" s="10"/>
      <c r="C113" s="9"/>
      <c r="D113" s="9"/>
      <c r="E113" s="9"/>
      <c r="T113" s="9"/>
      <c r="U113" s="9"/>
      <c r="V113" s="9"/>
      <c r="W113" s="17"/>
      <c r="X113" s="9"/>
    </row>
    <row r="114" spans="2:24">
      <c r="B114" s="10"/>
      <c r="C114" s="9"/>
      <c r="D114" s="9"/>
      <c r="E114" s="9"/>
      <c r="T114" s="9"/>
      <c r="U114" s="9"/>
      <c r="V114" s="9"/>
      <c r="W114" s="17"/>
      <c r="X114" s="9"/>
    </row>
    <row r="115" spans="2:24">
      <c r="B115" s="10"/>
      <c r="C115" s="9"/>
      <c r="D115" s="9"/>
      <c r="E115" s="9"/>
      <c r="T115" s="9"/>
      <c r="U115" s="9"/>
      <c r="V115" s="9"/>
      <c r="W115" s="17"/>
      <c r="X115" s="9"/>
    </row>
    <row r="116" spans="2:24">
      <c r="B116" s="10"/>
      <c r="C116" s="9"/>
      <c r="D116" s="9"/>
      <c r="E116" s="9"/>
      <c r="T116" s="9"/>
      <c r="U116" s="9"/>
      <c r="V116" s="9"/>
      <c r="W116" s="17"/>
      <c r="X116" s="9"/>
    </row>
    <row r="117" spans="2:24">
      <c r="B117" s="10"/>
      <c r="C117" s="9"/>
      <c r="D117" s="9"/>
      <c r="E117" s="9"/>
      <c r="T117" s="9"/>
      <c r="U117" s="9"/>
      <c r="V117" s="9"/>
      <c r="W117" s="17"/>
      <c r="X117" s="9"/>
    </row>
    <row r="118" spans="2:24">
      <c r="B118" s="10"/>
      <c r="C118" s="9"/>
      <c r="D118" s="9"/>
      <c r="E118" s="9"/>
      <c r="T118" s="9"/>
      <c r="U118" s="9"/>
      <c r="V118" s="9"/>
      <c r="W118" s="17"/>
      <c r="X118" s="9"/>
    </row>
    <row r="119" spans="2:24">
      <c r="B119" s="10"/>
      <c r="C119" s="9"/>
      <c r="D119" s="9"/>
      <c r="E119" s="9"/>
      <c r="T119" s="9"/>
      <c r="U119" s="9"/>
      <c r="V119" s="9"/>
      <c r="W119" s="17"/>
      <c r="X119" s="9"/>
    </row>
    <row r="120" spans="2:24">
      <c r="B120" s="10"/>
      <c r="C120" s="9"/>
      <c r="D120" s="9"/>
      <c r="E120" s="9"/>
      <c r="T120" s="9"/>
      <c r="U120" s="9"/>
      <c r="V120" s="9"/>
      <c r="W120" s="17"/>
      <c r="X120" s="9"/>
    </row>
    <row r="121" spans="2:24">
      <c r="B121" s="10"/>
      <c r="C121" s="9"/>
      <c r="D121" s="9"/>
      <c r="E121" s="9"/>
      <c r="T121" s="9"/>
      <c r="U121" s="9"/>
      <c r="V121" s="9"/>
      <c r="W121" s="17"/>
      <c r="X121" s="9"/>
    </row>
    <row r="122" spans="2:24">
      <c r="B122" s="10"/>
      <c r="C122" s="9"/>
      <c r="D122" s="9"/>
      <c r="E122" s="9"/>
      <c r="T122" s="9"/>
      <c r="U122" s="9"/>
      <c r="V122" s="9"/>
      <c r="W122" s="17"/>
      <c r="X122" s="9"/>
    </row>
    <row r="123" spans="2:24">
      <c r="B123" s="10"/>
      <c r="C123" s="9"/>
      <c r="D123" s="9"/>
      <c r="E123" s="9"/>
      <c r="T123" s="9"/>
      <c r="U123" s="9"/>
      <c r="V123" s="9"/>
      <c r="W123" s="17"/>
      <c r="X123" s="9"/>
    </row>
    <row r="124" spans="2:24">
      <c r="B124" s="10"/>
      <c r="C124" s="9"/>
      <c r="D124" s="9"/>
      <c r="E124" s="9"/>
      <c r="T124" s="9"/>
      <c r="U124" s="9"/>
      <c r="V124" s="9"/>
      <c r="W124" s="17"/>
      <c r="X124" s="9"/>
    </row>
    <row r="125" spans="2:24">
      <c r="B125" s="10"/>
      <c r="C125" s="9"/>
      <c r="D125" s="9"/>
      <c r="E125" s="9"/>
      <c r="T125" s="9"/>
      <c r="U125" s="9"/>
      <c r="V125" s="9"/>
      <c r="W125" s="17"/>
      <c r="X125" s="9"/>
    </row>
    <row r="126" spans="2:24">
      <c r="B126" s="10"/>
      <c r="C126" s="9"/>
      <c r="D126" s="9"/>
      <c r="E126" s="9"/>
      <c r="T126" s="9"/>
      <c r="U126" s="9"/>
      <c r="V126" s="9"/>
      <c r="W126" s="17"/>
      <c r="X126" s="9"/>
    </row>
    <row r="127" spans="2:24">
      <c r="B127" s="10"/>
      <c r="C127" s="9"/>
      <c r="D127" s="9"/>
      <c r="E127" s="9"/>
      <c r="T127" s="9"/>
      <c r="U127" s="9"/>
      <c r="V127" s="9"/>
      <c r="W127" s="17"/>
      <c r="X127" s="9"/>
    </row>
    <row r="128" spans="2:24">
      <c r="B128" s="10"/>
      <c r="C128" s="9"/>
      <c r="D128" s="9"/>
      <c r="E128" s="9"/>
      <c r="T128" s="9"/>
      <c r="U128" s="9"/>
      <c r="V128" s="9"/>
      <c r="W128" s="17"/>
      <c r="X128" s="9"/>
    </row>
    <row r="129" spans="2:24">
      <c r="B129" s="10"/>
      <c r="C129" s="9"/>
      <c r="D129" s="9"/>
      <c r="E129" s="9"/>
      <c r="T129" s="9"/>
      <c r="U129" s="9"/>
      <c r="V129" s="9"/>
      <c r="W129" s="17"/>
      <c r="X129" s="9"/>
    </row>
    <row r="130" spans="2:24">
      <c r="B130" s="10"/>
      <c r="C130" s="9"/>
      <c r="D130" s="9"/>
      <c r="E130" s="9"/>
      <c r="T130" s="9"/>
      <c r="U130" s="9"/>
      <c r="V130" s="9"/>
      <c r="W130" s="17"/>
      <c r="X130" s="9"/>
    </row>
    <row r="131" spans="2:24">
      <c r="B131" s="10"/>
      <c r="C131" s="9"/>
      <c r="D131" s="9"/>
      <c r="E131" s="9"/>
      <c r="T131" s="9"/>
      <c r="U131" s="9"/>
      <c r="V131" s="9"/>
      <c r="W131" s="17"/>
      <c r="X131" s="9"/>
    </row>
    <row r="132" spans="2:24">
      <c r="B132" s="10"/>
      <c r="C132" s="9"/>
      <c r="D132" s="9"/>
      <c r="E132" s="9"/>
      <c r="T132" s="9"/>
      <c r="U132" s="9"/>
      <c r="V132" s="9"/>
      <c r="W132" s="17"/>
      <c r="X132" s="9"/>
    </row>
    <row r="133" spans="2:24">
      <c r="B133" s="10"/>
      <c r="C133" s="9"/>
      <c r="D133" s="9"/>
      <c r="E133" s="9"/>
      <c r="T133" s="9"/>
      <c r="U133" s="9"/>
      <c r="V133" s="9"/>
      <c r="W133" s="17"/>
      <c r="X133" s="9"/>
    </row>
    <row r="134" spans="2:24">
      <c r="B134" s="10"/>
      <c r="C134" s="9"/>
      <c r="D134" s="9"/>
      <c r="E134" s="9"/>
      <c r="T134" s="9"/>
      <c r="U134" s="9"/>
      <c r="V134" s="9"/>
      <c r="W134" s="17"/>
      <c r="X134" s="9"/>
    </row>
    <row r="135" spans="2:24">
      <c r="B135" s="10"/>
      <c r="C135" s="9"/>
      <c r="D135" s="9"/>
      <c r="E135" s="9"/>
      <c r="T135" s="9"/>
      <c r="U135" s="9"/>
      <c r="V135" s="9"/>
      <c r="W135" s="17"/>
      <c r="X135" s="9"/>
    </row>
    <row r="136" spans="2:24">
      <c r="B136" s="10"/>
      <c r="C136" s="9"/>
      <c r="D136" s="9"/>
      <c r="E136" s="9"/>
      <c r="T136" s="9"/>
      <c r="U136" s="9"/>
      <c r="V136" s="9"/>
      <c r="W136" s="17"/>
      <c r="X136" s="9"/>
    </row>
    <row r="137" spans="2:24">
      <c r="B137" s="10"/>
      <c r="C137" s="9"/>
      <c r="D137" s="9"/>
      <c r="E137" s="9"/>
      <c r="T137" s="9"/>
      <c r="U137" s="9"/>
      <c r="V137" s="9"/>
      <c r="W137" s="17"/>
      <c r="X137" s="9"/>
    </row>
    <row r="138" spans="2:24">
      <c r="B138" s="10"/>
      <c r="C138" s="9"/>
      <c r="D138" s="9"/>
      <c r="E138" s="9"/>
      <c r="T138" s="9"/>
      <c r="U138" s="9"/>
      <c r="V138" s="9"/>
      <c r="W138" s="17"/>
      <c r="X138" s="9"/>
    </row>
    <row r="139" spans="2:24">
      <c r="B139" s="10"/>
      <c r="C139" s="9"/>
      <c r="D139" s="9"/>
      <c r="E139" s="9"/>
      <c r="T139" s="9"/>
      <c r="U139" s="9"/>
      <c r="V139" s="9"/>
      <c r="W139" s="17"/>
      <c r="X139" s="9"/>
    </row>
    <row r="140" spans="2:24">
      <c r="B140" s="10"/>
      <c r="C140" s="9"/>
      <c r="D140" s="9"/>
      <c r="E140" s="9"/>
      <c r="T140" s="9"/>
      <c r="U140" s="9"/>
      <c r="V140" s="9"/>
      <c r="W140" s="17"/>
      <c r="X140" s="9"/>
    </row>
    <row r="141" spans="2:24">
      <c r="B141" s="10"/>
      <c r="C141" s="9"/>
      <c r="D141" s="9"/>
      <c r="E141" s="9"/>
      <c r="T141" s="9"/>
      <c r="U141" s="9"/>
      <c r="V141" s="9"/>
      <c r="W141" s="17"/>
      <c r="X141" s="9"/>
    </row>
    <row r="142" spans="2:24">
      <c r="B142" s="10"/>
      <c r="C142" s="9"/>
      <c r="D142" s="9"/>
      <c r="E142" s="9"/>
      <c r="T142" s="9"/>
      <c r="U142" s="9"/>
      <c r="V142" s="9"/>
      <c r="W142" s="17"/>
      <c r="X142" s="9"/>
    </row>
    <row r="143" spans="2:24">
      <c r="B143" s="10"/>
      <c r="C143" s="9"/>
      <c r="D143" s="9"/>
      <c r="E143" s="9"/>
      <c r="T143" s="9"/>
      <c r="U143" s="9"/>
      <c r="V143" s="9"/>
      <c r="W143" s="17"/>
      <c r="X143" s="9"/>
    </row>
    <row r="144" spans="2:24">
      <c r="B144" s="10"/>
      <c r="C144" s="9"/>
      <c r="D144" s="9"/>
      <c r="E144" s="9"/>
      <c r="T144" s="9"/>
      <c r="U144" s="9"/>
      <c r="V144" s="9"/>
      <c r="W144" s="17"/>
      <c r="X144" s="9"/>
    </row>
    <row r="145" spans="2:24">
      <c r="B145" s="10"/>
      <c r="C145" s="9"/>
      <c r="D145" s="9"/>
      <c r="E145" s="9"/>
      <c r="T145" s="9"/>
      <c r="U145" s="9"/>
      <c r="V145" s="9"/>
      <c r="W145" s="17"/>
      <c r="X145" s="9"/>
    </row>
    <row r="146" spans="2:24">
      <c r="B146" s="10"/>
      <c r="C146" s="9"/>
      <c r="D146" s="9"/>
      <c r="E146" s="9"/>
      <c r="T146" s="9"/>
      <c r="U146" s="9"/>
      <c r="V146" s="9"/>
      <c r="W146" s="17"/>
      <c r="X146" s="9"/>
    </row>
    <row r="147" spans="2:24">
      <c r="B147" s="10"/>
      <c r="C147" s="9"/>
      <c r="D147" s="9"/>
      <c r="E147" s="9"/>
      <c r="T147" s="9"/>
      <c r="U147" s="9"/>
      <c r="V147" s="9"/>
      <c r="W147" s="17"/>
      <c r="X147" s="9"/>
    </row>
    <row r="148" spans="2:24">
      <c r="B148" s="10"/>
      <c r="C148" s="9"/>
      <c r="D148" s="9"/>
      <c r="E148" s="9"/>
      <c r="T148" s="9"/>
      <c r="U148" s="9"/>
      <c r="V148" s="9"/>
      <c r="W148" s="17"/>
      <c r="X148" s="9"/>
    </row>
    <row r="149" spans="2:24">
      <c r="B149" s="10"/>
      <c r="C149" s="9"/>
      <c r="D149" s="9"/>
      <c r="E149" s="9"/>
      <c r="T149" s="9"/>
      <c r="U149" s="9"/>
      <c r="V149" s="9"/>
      <c r="W149" s="17"/>
      <c r="X149" s="9"/>
    </row>
    <row r="150" spans="2:24">
      <c r="B150" s="10"/>
      <c r="C150" s="9"/>
      <c r="D150" s="9"/>
      <c r="E150" s="9"/>
      <c r="T150" s="9"/>
      <c r="U150" s="9"/>
      <c r="V150" s="9"/>
      <c r="W150" s="17"/>
      <c r="X150" s="9"/>
    </row>
    <row r="151" spans="2:24">
      <c r="B151" s="10"/>
      <c r="C151" s="9"/>
      <c r="D151" s="9"/>
      <c r="E151" s="9"/>
      <c r="T151" s="9"/>
      <c r="U151" s="9"/>
      <c r="V151" s="9"/>
      <c r="W151" s="17"/>
      <c r="X151" s="9"/>
    </row>
    <row r="152" spans="2:24">
      <c r="B152" s="10"/>
      <c r="C152" s="9"/>
      <c r="D152" s="9"/>
      <c r="E152" s="9"/>
      <c r="T152" s="9"/>
      <c r="U152" s="9"/>
      <c r="V152" s="9"/>
      <c r="W152" s="17"/>
      <c r="X152" s="9"/>
    </row>
    <row r="153" spans="2:24">
      <c r="B153" s="10"/>
      <c r="C153" s="9"/>
      <c r="D153" s="9"/>
      <c r="E153" s="9"/>
      <c r="T153" s="9"/>
      <c r="U153" s="9"/>
      <c r="V153" s="9"/>
      <c r="W153" s="17"/>
      <c r="X153" s="9"/>
    </row>
    <row r="154" spans="2:24">
      <c r="B154" s="10"/>
      <c r="C154" s="9"/>
      <c r="D154" s="9"/>
      <c r="E154" s="9"/>
      <c r="T154" s="9"/>
      <c r="U154" s="9"/>
      <c r="V154" s="9"/>
      <c r="W154" s="17"/>
      <c r="X154" s="9"/>
    </row>
    <row r="155" spans="2:24">
      <c r="B155" s="10"/>
      <c r="C155" s="9"/>
      <c r="D155" s="9"/>
      <c r="E155" s="9"/>
      <c r="T155" s="9"/>
      <c r="U155" s="9"/>
      <c r="V155" s="9"/>
      <c r="W155" s="17"/>
      <c r="X155" s="9"/>
    </row>
    <row r="156" spans="2:24">
      <c r="B156" s="10"/>
      <c r="C156" s="9"/>
      <c r="D156" s="9"/>
      <c r="E156" s="9"/>
      <c r="T156" s="9"/>
      <c r="U156" s="9"/>
      <c r="V156" s="9"/>
      <c r="W156" s="17"/>
      <c r="X156" s="9"/>
    </row>
    <row r="157" spans="2:24">
      <c r="B157" s="10"/>
      <c r="C157" s="9"/>
      <c r="D157" s="9"/>
      <c r="E157" s="9"/>
      <c r="T157" s="9"/>
      <c r="U157" s="9"/>
      <c r="V157" s="9"/>
      <c r="W157" s="17"/>
      <c r="X157" s="9"/>
    </row>
    <row r="158" spans="2:24">
      <c r="B158" s="10"/>
      <c r="C158" s="9"/>
      <c r="D158" s="9"/>
      <c r="E158" s="9"/>
      <c r="T158" s="9"/>
      <c r="U158" s="9"/>
      <c r="V158" s="9"/>
      <c r="W158" s="17"/>
      <c r="X158" s="9"/>
    </row>
    <row r="159" spans="2:24">
      <c r="B159" s="10"/>
      <c r="C159" s="9"/>
      <c r="D159" s="9"/>
      <c r="E159" s="9"/>
      <c r="T159" s="9"/>
      <c r="U159" s="9"/>
      <c r="V159" s="9"/>
      <c r="W159" s="17"/>
      <c r="X159" s="9"/>
    </row>
    <row r="160" spans="2:24">
      <c r="B160" s="10"/>
      <c r="C160" s="9"/>
      <c r="D160" s="9"/>
      <c r="E160" s="9"/>
      <c r="T160" s="9"/>
      <c r="U160" s="9"/>
      <c r="V160" s="9"/>
      <c r="W160" s="17"/>
      <c r="X160" s="9"/>
    </row>
    <row r="161" spans="2:24">
      <c r="B161" s="10"/>
      <c r="C161" s="9"/>
      <c r="D161" s="9"/>
      <c r="E161" s="9"/>
      <c r="T161" s="9"/>
      <c r="U161" s="9"/>
      <c r="V161" s="9"/>
      <c r="W161" s="17"/>
      <c r="X161" s="9"/>
    </row>
    <row r="162" spans="2:24">
      <c r="B162" s="10"/>
      <c r="C162" s="9"/>
      <c r="D162" s="9"/>
      <c r="E162" s="9"/>
      <c r="T162" s="9"/>
      <c r="U162" s="9"/>
      <c r="V162" s="9"/>
      <c r="W162" s="17"/>
      <c r="X162" s="9"/>
    </row>
    <row r="163" spans="2:24">
      <c r="B163" s="10"/>
      <c r="C163" s="9"/>
      <c r="D163" s="9"/>
      <c r="E163" s="9"/>
      <c r="T163" s="9"/>
      <c r="U163" s="9"/>
      <c r="V163" s="9"/>
      <c r="W163" s="17"/>
      <c r="X163" s="9"/>
    </row>
    <row r="164" spans="2:24">
      <c r="B164" s="10"/>
      <c r="C164" s="9"/>
      <c r="D164" s="9"/>
      <c r="E164" s="9"/>
      <c r="T164" s="9"/>
      <c r="U164" s="9"/>
      <c r="V164" s="9"/>
      <c r="W164" s="17"/>
      <c r="X164" s="9"/>
    </row>
    <row r="165" spans="2:24">
      <c r="B165" s="10"/>
      <c r="C165" s="9"/>
      <c r="D165" s="9"/>
      <c r="E165" s="9"/>
      <c r="T165" s="9"/>
      <c r="U165" s="9"/>
      <c r="V165" s="9"/>
      <c r="W165" s="17"/>
      <c r="X165" s="9"/>
    </row>
    <row r="166" spans="2:24">
      <c r="B166" s="10"/>
      <c r="C166" s="9"/>
      <c r="D166" s="9"/>
      <c r="E166" s="9"/>
      <c r="T166" s="9"/>
      <c r="U166" s="9"/>
      <c r="V166" s="9"/>
      <c r="W166" s="17"/>
      <c r="X166" s="9"/>
    </row>
    <row r="167" spans="2:24">
      <c r="B167" s="10"/>
      <c r="C167" s="9"/>
      <c r="D167" s="9"/>
      <c r="E167" s="9"/>
      <c r="T167" s="9"/>
      <c r="U167" s="9"/>
      <c r="V167" s="9"/>
      <c r="W167" s="17"/>
      <c r="X167" s="9"/>
    </row>
    <row r="168" spans="2:24">
      <c r="B168" s="10"/>
      <c r="C168" s="9"/>
      <c r="D168" s="9"/>
      <c r="E168" s="9"/>
      <c r="T168" s="9"/>
      <c r="U168" s="9"/>
      <c r="V168" s="9"/>
      <c r="W168" s="17"/>
      <c r="X168" s="9"/>
    </row>
    <row r="169" spans="2:24">
      <c r="B169" s="10"/>
      <c r="C169" s="9"/>
      <c r="D169" s="9"/>
      <c r="E169" s="9"/>
      <c r="T169" s="9"/>
      <c r="U169" s="9"/>
      <c r="V169" s="9"/>
      <c r="W169" s="17"/>
      <c r="X169" s="9"/>
    </row>
    <row r="170" spans="2:24">
      <c r="B170" s="10"/>
      <c r="C170" s="9"/>
      <c r="D170" s="9"/>
      <c r="E170" s="9"/>
      <c r="T170" s="9"/>
      <c r="U170" s="9"/>
      <c r="V170" s="9"/>
      <c r="W170" s="17"/>
      <c r="X170" s="9"/>
    </row>
    <row r="171" spans="2:24">
      <c r="B171" s="10"/>
      <c r="C171" s="9"/>
      <c r="D171" s="9"/>
      <c r="E171" s="9"/>
      <c r="T171" s="9"/>
      <c r="U171" s="9"/>
      <c r="V171" s="9"/>
      <c r="W171" s="17"/>
      <c r="X171" s="9"/>
    </row>
    <row r="172" spans="2:24">
      <c r="B172" s="10"/>
      <c r="C172" s="9"/>
      <c r="D172" s="9"/>
      <c r="E172" s="9"/>
      <c r="T172" s="9"/>
      <c r="U172" s="9"/>
      <c r="V172" s="9"/>
      <c r="W172" s="17"/>
      <c r="X172" s="9"/>
    </row>
    <row r="173" spans="2:24">
      <c r="B173" s="10"/>
      <c r="C173" s="9"/>
      <c r="D173" s="9"/>
      <c r="E173" s="9"/>
      <c r="T173" s="9"/>
      <c r="U173" s="9"/>
      <c r="V173" s="9"/>
      <c r="W173" s="17"/>
      <c r="X173" s="9"/>
    </row>
    <row r="174" spans="2:24">
      <c r="B174" s="10"/>
      <c r="C174" s="9"/>
      <c r="D174" s="9"/>
      <c r="E174" s="9"/>
      <c r="T174" s="9"/>
      <c r="U174" s="9"/>
      <c r="V174" s="9"/>
      <c r="W174" s="17"/>
      <c r="X174" s="9"/>
    </row>
    <row r="175" spans="2:24">
      <c r="B175" s="10"/>
      <c r="C175" s="9"/>
      <c r="D175" s="9"/>
      <c r="E175" s="9"/>
      <c r="T175" s="9"/>
      <c r="U175" s="9"/>
      <c r="V175" s="9"/>
      <c r="W175" s="17"/>
      <c r="X175" s="9"/>
    </row>
    <row r="176" spans="2:24">
      <c r="B176" s="10"/>
      <c r="C176" s="9"/>
      <c r="D176" s="9"/>
      <c r="E176" s="9"/>
      <c r="T176" s="9"/>
      <c r="U176" s="9"/>
      <c r="V176" s="9"/>
      <c r="W176" s="17"/>
      <c r="X176" s="9"/>
    </row>
    <row r="177" spans="2:24">
      <c r="B177" s="10"/>
      <c r="C177" s="9"/>
      <c r="D177" s="9"/>
      <c r="E177" s="9"/>
      <c r="T177" s="9"/>
      <c r="U177" s="9"/>
      <c r="V177" s="9"/>
      <c r="W177" s="17"/>
      <c r="X177" s="9"/>
    </row>
    <row r="178" spans="2:24">
      <c r="B178" s="10"/>
      <c r="C178" s="9"/>
      <c r="D178" s="9"/>
      <c r="E178" s="9"/>
      <c r="T178" s="9"/>
      <c r="U178" s="9"/>
      <c r="V178" s="9"/>
      <c r="W178" s="17"/>
      <c r="X178" s="9"/>
    </row>
    <row r="179" spans="2:24">
      <c r="B179" s="10"/>
      <c r="C179" s="9"/>
      <c r="D179" s="9"/>
      <c r="E179" s="9"/>
      <c r="T179" s="9"/>
      <c r="U179" s="9"/>
      <c r="V179" s="9"/>
      <c r="W179" s="17"/>
      <c r="X179" s="9"/>
    </row>
    <row r="180" spans="2:24">
      <c r="B180" s="10"/>
      <c r="C180" s="9"/>
      <c r="D180" s="9"/>
      <c r="E180" s="9"/>
      <c r="T180" s="9"/>
      <c r="U180" s="9"/>
      <c r="V180" s="9"/>
      <c r="W180" s="17"/>
      <c r="X180" s="9"/>
    </row>
    <row r="181" spans="2:24">
      <c r="B181" s="10"/>
      <c r="C181" s="9"/>
      <c r="D181" s="9"/>
      <c r="E181" s="9"/>
      <c r="T181" s="9"/>
      <c r="U181" s="9"/>
      <c r="V181" s="9"/>
      <c r="W181" s="17"/>
      <c r="X181" s="9"/>
    </row>
    <row r="182" spans="2:24">
      <c r="B182" s="10"/>
      <c r="C182" s="9"/>
      <c r="D182" s="9"/>
      <c r="E182" s="9"/>
      <c r="T182" s="9"/>
      <c r="U182" s="9"/>
      <c r="V182" s="9"/>
      <c r="W182" s="17"/>
      <c r="X182" s="9"/>
    </row>
    <row r="183" spans="2:24">
      <c r="B183" s="10"/>
      <c r="C183" s="9"/>
      <c r="D183" s="9"/>
      <c r="E183" s="9"/>
      <c r="T183" s="9"/>
      <c r="U183" s="9"/>
      <c r="V183" s="9"/>
      <c r="W183" s="17"/>
      <c r="X183" s="9"/>
    </row>
    <row r="184" spans="2:24">
      <c r="B184" s="10"/>
      <c r="C184" s="9"/>
      <c r="D184" s="9"/>
      <c r="E184" s="9"/>
      <c r="T184" s="9"/>
      <c r="U184" s="9"/>
      <c r="V184" s="9"/>
      <c r="W184" s="17"/>
      <c r="X184" s="9"/>
    </row>
    <row r="185" spans="2:24">
      <c r="B185" s="10"/>
      <c r="C185" s="9"/>
      <c r="D185" s="9"/>
      <c r="E185" s="9"/>
      <c r="T185" s="9"/>
      <c r="U185" s="9"/>
      <c r="V185" s="9"/>
      <c r="W185" s="17"/>
      <c r="X185" s="9"/>
    </row>
    <row r="186" spans="2:24">
      <c r="B186" s="10"/>
      <c r="C186" s="9"/>
      <c r="D186" s="9"/>
      <c r="E186" s="9"/>
      <c r="T186" s="9"/>
      <c r="U186" s="9"/>
      <c r="V186" s="9"/>
      <c r="W186" s="17"/>
      <c r="X186" s="9"/>
    </row>
    <row r="187" spans="2:24">
      <c r="B187" s="10"/>
      <c r="C187" s="9"/>
      <c r="D187" s="9"/>
      <c r="E187" s="9"/>
      <c r="T187" s="9"/>
      <c r="U187" s="9"/>
      <c r="V187" s="9"/>
      <c r="W187" s="17"/>
      <c r="X187" s="9"/>
    </row>
    <row r="188" spans="2:24">
      <c r="B188" s="10"/>
      <c r="C188" s="9"/>
      <c r="D188" s="9"/>
      <c r="E188" s="9"/>
      <c r="T188" s="9"/>
      <c r="U188" s="9"/>
      <c r="V188" s="9"/>
      <c r="W188" s="17"/>
      <c r="X188" s="9"/>
    </row>
    <row r="189" spans="2:24">
      <c r="B189" s="10"/>
      <c r="C189" s="9"/>
      <c r="D189" s="9"/>
      <c r="E189" s="9"/>
      <c r="T189" s="9"/>
      <c r="U189" s="9"/>
      <c r="V189" s="9"/>
      <c r="W189" s="17"/>
      <c r="X189" s="9"/>
    </row>
    <row r="190" spans="2:24">
      <c r="B190" s="10"/>
      <c r="C190" s="9"/>
      <c r="D190" s="9"/>
      <c r="E190" s="9"/>
      <c r="T190" s="9"/>
      <c r="U190" s="9"/>
      <c r="V190" s="9"/>
      <c r="W190" s="17"/>
      <c r="X190" s="9"/>
    </row>
    <row r="191" spans="2:24">
      <c r="B191" s="10"/>
      <c r="C191" s="9"/>
      <c r="D191" s="9"/>
      <c r="E191" s="9"/>
      <c r="T191" s="9"/>
      <c r="U191" s="9"/>
      <c r="V191" s="9"/>
      <c r="W191" s="17"/>
      <c r="X191" s="9"/>
    </row>
    <row r="192" spans="2:24">
      <c r="B192" s="10"/>
      <c r="C192" s="9"/>
      <c r="D192" s="9"/>
      <c r="E192" s="9"/>
      <c r="T192" s="9"/>
      <c r="U192" s="9"/>
      <c r="V192" s="9"/>
      <c r="W192" s="17"/>
      <c r="X192" s="9"/>
    </row>
    <row r="193" spans="2:24">
      <c r="B193" s="10"/>
      <c r="C193" s="9"/>
      <c r="D193" s="9"/>
      <c r="E193" s="9"/>
      <c r="T193" s="9"/>
      <c r="U193" s="9"/>
      <c r="V193" s="9"/>
      <c r="W193" s="17"/>
      <c r="X193" s="9"/>
    </row>
    <row r="194" spans="2:24">
      <c r="B194" s="10"/>
      <c r="C194" s="9"/>
      <c r="D194" s="9"/>
      <c r="E194" s="9"/>
      <c r="T194" s="9"/>
      <c r="U194" s="9"/>
      <c r="V194" s="9"/>
      <c r="W194" s="17"/>
      <c r="X194" s="9"/>
    </row>
    <row r="195" spans="2:24">
      <c r="B195" s="10"/>
      <c r="C195" s="9"/>
      <c r="D195" s="9"/>
      <c r="E195" s="9"/>
      <c r="T195" s="9"/>
      <c r="U195" s="9"/>
      <c r="V195" s="9"/>
      <c r="W195" s="17"/>
      <c r="X195" s="9"/>
    </row>
    <row r="196" spans="2:24">
      <c r="B196" s="10"/>
      <c r="C196" s="9"/>
      <c r="D196" s="9"/>
      <c r="E196" s="9"/>
      <c r="T196" s="9"/>
      <c r="U196" s="9"/>
      <c r="V196" s="9"/>
      <c r="W196" s="17"/>
      <c r="X196" s="9"/>
    </row>
    <row r="197" spans="2:24">
      <c r="B197" s="10"/>
      <c r="C197" s="9"/>
      <c r="D197" s="9"/>
      <c r="E197" s="9"/>
      <c r="T197" s="9"/>
      <c r="U197" s="9"/>
      <c r="V197" s="9"/>
      <c r="W197" s="17"/>
      <c r="X197" s="9"/>
    </row>
    <row r="198" spans="2:24">
      <c r="B198" s="10"/>
      <c r="C198" s="9"/>
      <c r="D198" s="9"/>
      <c r="E198" s="9"/>
      <c r="T198" s="9"/>
      <c r="U198" s="9"/>
      <c r="V198" s="9"/>
      <c r="W198" s="17"/>
      <c r="X198" s="9"/>
    </row>
    <row r="199" spans="2:24">
      <c r="B199" s="10"/>
      <c r="C199" s="9"/>
      <c r="D199" s="9"/>
      <c r="E199" s="9"/>
      <c r="T199" s="9"/>
      <c r="U199" s="9"/>
      <c r="V199" s="9"/>
      <c r="W199" s="17"/>
      <c r="X199" s="9"/>
    </row>
    <row r="200" spans="2:24">
      <c r="B200" s="10"/>
      <c r="C200" s="9"/>
      <c r="D200" s="9"/>
      <c r="E200" s="9"/>
      <c r="T200" s="9"/>
      <c r="U200" s="9"/>
      <c r="V200" s="9"/>
      <c r="W200" s="17"/>
      <c r="X200" s="9"/>
    </row>
    <row r="201" spans="2:24">
      <c r="B201" s="10"/>
      <c r="C201" s="9"/>
      <c r="D201" s="9"/>
      <c r="E201" s="9"/>
      <c r="T201" s="9"/>
      <c r="U201" s="9"/>
      <c r="V201" s="9"/>
      <c r="W201" s="17"/>
      <c r="X201" s="9"/>
    </row>
    <row r="202" spans="2:24">
      <c r="B202" s="10"/>
      <c r="C202" s="9"/>
      <c r="D202" s="9"/>
      <c r="E202" s="9"/>
      <c r="T202" s="9"/>
      <c r="U202" s="9"/>
      <c r="V202" s="9"/>
      <c r="W202" s="17"/>
      <c r="X202" s="9"/>
    </row>
    <row r="203" spans="2:24">
      <c r="B203" s="10"/>
      <c r="C203" s="9"/>
      <c r="D203" s="9"/>
      <c r="E203" s="9"/>
      <c r="T203" s="9"/>
      <c r="U203" s="9"/>
      <c r="V203" s="9"/>
      <c r="W203" s="17"/>
      <c r="X203" s="9"/>
    </row>
    <row r="204" spans="2:24">
      <c r="B204" s="10"/>
      <c r="C204" s="9"/>
      <c r="D204" s="9"/>
      <c r="E204" s="9"/>
      <c r="T204" s="9"/>
      <c r="U204" s="9"/>
      <c r="V204" s="9"/>
      <c r="W204" s="17"/>
      <c r="X204" s="9"/>
    </row>
    <row r="205" spans="2:24">
      <c r="B205" s="10"/>
      <c r="C205" s="9"/>
      <c r="D205" s="9"/>
      <c r="E205" s="9"/>
      <c r="T205" s="9"/>
      <c r="U205" s="9"/>
      <c r="V205" s="9"/>
      <c r="W205" s="17"/>
      <c r="X205" s="9"/>
    </row>
    <row r="206" spans="2:24">
      <c r="B206" s="10"/>
      <c r="C206" s="9"/>
      <c r="D206" s="9"/>
      <c r="E206" s="9"/>
      <c r="T206" s="9"/>
      <c r="U206" s="9"/>
      <c r="V206" s="9"/>
      <c r="W206" s="17"/>
      <c r="X206" s="9"/>
    </row>
    <row r="207" spans="2:24">
      <c r="B207" s="10"/>
      <c r="C207" s="9"/>
      <c r="D207" s="9"/>
      <c r="E207" s="9"/>
      <c r="T207" s="9"/>
      <c r="U207" s="9"/>
      <c r="V207" s="9"/>
      <c r="W207" s="17"/>
      <c r="X207" s="9"/>
    </row>
    <row r="208" spans="2:24">
      <c r="B208" s="10"/>
      <c r="C208" s="9"/>
      <c r="D208" s="9"/>
      <c r="E208" s="9"/>
      <c r="T208" s="9"/>
      <c r="U208" s="9"/>
      <c r="V208" s="9"/>
      <c r="W208" s="17"/>
      <c r="X208" s="9"/>
    </row>
    <row r="209" spans="2:24">
      <c r="B209" s="10"/>
      <c r="C209" s="9"/>
      <c r="D209" s="9"/>
      <c r="E209" s="9"/>
      <c r="T209" s="9"/>
      <c r="U209" s="9"/>
      <c r="V209" s="9"/>
      <c r="W209" s="17"/>
      <c r="X209" s="9"/>
    </row>
    <row r="210" spans="2:24">
      <c r="B210" s="10"/>
      <c r="C210" s="9"/>
      <c r="D210" s="9"/>
      <c r="E210" s="9"/>
      <c r="T210" s="9"/>
      <c r="U210" s="9"/>
      <c r="V210" s="9"/>
      <c r="W210" s="17"/>
      <c r="X210" s="9"/>
    </row>
    <row r="211" spans="2:24">
      <c r="B211" s="10"/>
      <c r="C211" s="9"/>
      <c r="D211" s="9"/>
      <c r="E211" s="9"/>
      <c r="T211" s="9"/>
      <c r="U211" s="9"/>
      <c r="V211" s="9"/>
      <c r="W211" s="17"/>
      <c r="X211" s="9"/>
    </row>
    <row r="212" spans="2:24">
      <c r="B212" s="10"/>
      <c r="C212" s="9"/>
      <c r="D212" s="9"/>
      <c r="E212" s="9"/>
      <c r="T212" s="9"/>
      <c r="U212" s="9"/>
      <c r="V212" s="9"/>
      <c r="W212" s="17"/>
      <c r="X212" s="9"/>
    </row>
    <row r="213" spans="2:24">
      <c r="B213" s="10"/>
      <c r="C213" s="9"/>
      <c r="D213" s="9"/>
      <c r="E213" s="9"/>
      <c r="T213" s="9"/>
      <c r="U213" s="9"/>
      <c r="V213" s="9"/>
      <c r="W213" s="17"/>
      <c r="X213" s="9"/>
    </row>
    <row r="214" spans="2:24">
      <c r="B214" s="10"/>
      <c r="C214" s="9"/>
      <c r="D214" s="9"/>
      <c r="E214" s="9"/>
      <c r="T214" s="9"/>
      <c r="U214" s="9"/>
      <c r="V214" s="9"/>
      <c r="W214" s="17"/>
      <c r="X214" s="9"/>
    </row>
    <row r="215" spans="2:24">
      <c r="B215" s="10"/>
      <c r="C215" s="9"/>
      <c r="D215" s="9"/>
      <c r="E215" s="9"/>
      <c r="T215" s="9"/>
      <c r="U215" s="9"/>
      <c r="V215" s="9"/>
      <c r="W215" s="17"/>
      <c r="X215" s="9"/>
    </row>
    <row r="216" spans="2:24">
      <c r="B216" s="10"/>
      <c r="C216" s="9"/>
      <c r="D216" s="9"/>
      <c r="E216" s="9"/>
      <c r="T216" s="9"/>
      <c r="U216" s="9"/>
      <c r="V216" s="9"/>
      <c r="W216" s="17"/>
      <c r="X216" s="9"/>
    </row>
    <row r="217" spans="2:24">
      <c r="B217" s="10"/>
      <c r="C217" s="9"/>
      <c r="D217" s="9"/>
      <c r="E217" s="9"/>
      <c r="T217" s="9"/>
      <c r="U217" s="9"/>
      <c r="V217" s="9"/>
      <c r="W217" s="17"/>
      <c r="X217" s="9"/>
    </row>
    <row r="218" spans="2:24">
      <c r="B218" s="10"/>
      <c r="C218" s="9"/>
      <c r="D218" s="9"/>
      <c r="E218" s="9"/>
      <c r="T218" s="9"/>
      <c r="U218" s="9"/>
      <c r="V218" s="9"/>
      <c r="W218" s="17"/>
      <c r="X218" s="9"/>
    </row>
    <row r="219" spans="2:24">
      <c r="B219" s="10"/>
      <c r="C219" s="9"/>
      <c r="D219" s="9"/>
      <c r="E219" s="9"/>
      <c r="T219" s="9"/>
      <c r="U219" s="9"/>
      <c r="V219" s="9"/>
      <c r="W219" s="17"/>
      <c r="X219" s="9"/>
    </row>
    <row r="220" spans="2:24">
      <c r="B220" s="10"/>
      <c r="C220" s="9"/>
      <c r="D220" s="9"/>
      <c r="E220" s="9"/>
      <c r="T220" s="9"/>
      <c r="U220" s="9"/>
      <c r="V220" s="9"/>
      <c r="W220" s="17"/>
      <c r="X220" s="9"/>
    </row>
    <row r="221" spans="2:24">
      <c r="B221" s="10"/>
      <c r="C221" s="9"/>
      <c r="D221" s="9"/>
      <c r="E221" s="9"/>
      <c r="T221" s="9"/>
      <c r="U221" s="9"/>
      <c r="V221" s="9"/>
      <c r="W221" s="17"/>
      <c r="X221" s="9"/>
    </row>
    <row r="222" spans="2:24">
      <c r="B222" s="10"/>
      <c r="C222" s="9"/>
      <c r="D222" s="9"/>
      <c r="E222" s="9"/>
      <c r="T222" s="9"/>
      <c r="U222" s="9"/>
      <c r="V222" s="9"/>
      <c r="W222" s="17"/>
      <c r="X222" s="9"/>
    </row>
    <row r="223" spans="2:24">
      <c r="B223" s="10"/>
      <c r="C223" s="9"/>
      <c r="D223" s="9"/>
      <c r="E223" s="9"/>
      <c r="T223" s="9"/>
      <c r="U223" s="9"/>
      <c r="V223" s="9"/>
      <c r="W223" s="17"/>
      <c r="X223" s="9"/>
    </row>
    <row r="224" spans="2:24">
      <c r="B224" s="10"/>
      <c r="C224" s="9"/>
      <c r="D224" s="9"/>
      <c r="E224" s="9"/>
      <c r="T224" s="9"/>
      <c r="U224" s="9"/>
      <c r="V224" s="9"/>
      <c r="W224" s="17"/>
      <c r="X224" s="9"/>
    </row>
    <row r="225" spans="2:24">
      <c r="B225" s="10"/>
      <c r="C225" s="9"/>
      <c r="D225" s="9"/>
      <c r="E225" s="9"/>
      <c r="T225" s="9"/>
      <c r="U225" s="9"/>
      <c r="V225" s="9"/>
      <c r="W225" s="17"/>
      <c r="X225" s="9"/>
    </row>
    <row r="226" spans="2:24">
      <c r="B226" s="10"/>
      <c r="C226" s="9"/>
      <c r="D226" s="9"/>
      <c r="E226" s="9"/>
      <c r="T226" s="9"/>
      <c r="U226" s="9"/>
      <c r="V226" s="9"/>
      <c r="W226" s="17"/>
      <c r="X226" s="9"/>
    </row>
    <row r="227" spans="2:24">
      <c r="B227" s="10"/>
      <c r="C227" s="9"/>
      <c r="D227" s="9"/>
      <c r="E227" s="9"/>
      <c r="T227" s="9"/>
      <c r="U227" s="9"/>
      <c r="V227" s="9"/>
      <c r="W227" s="17"/>
      <c r="X227" s="9"/>
    </row>
    <row r="228" spans="2:24">
      <c r="B228" s="10"/>
      <c r="C228" s="9"/>
      <c r="D228" s="9"/>
      <c r="E228" s="9"/>
      <c r="T228" s="9"/>
      <c r="U228" s="9"/>
      <c r="V228" s="9"/>
      <c r="W228" s="17"/>
      <c r="X228" s="9"/>
    </row>
    <row r="229" spans="2:24">
      <c r="B229" s="10"/>
      <c r="C229" s="9"/>
      <c r="D229" s="9"/>
      <c r="E229" s="9"/>
      <c r="T229" s="9"/>
      <c r="U229" s="9"/>
      <c r="V229" s="9"/>
      <c r="W229" s="17"/>
      <c r="X229" s="9"/>
    </row>
    <row r="230" spans="2:24">
      <c r="B230" s="10"/>
      <c r="C230" s="9"/>
      <c r="D230" s="9"/>
      <c r="E230" s="9"/>
      <c r="T230" s="9"/>
      <c r="U230" s="9"/>
      <c r="V230" s="9"/>
      <c r="W230" s="17"/>
      <c r="X230" s="9"/>
    </row>
    <row r="231" spans="2:24">
      <c r="B231" s="10"/>
      <c r="C231" s="9"/>
      <c r="D231" s="9"/>
      <c r="E231" s="9"/>
      <c r="T231" s="9"/>
      <c r="U231" s="9"/>
      <c r="V231" s="9"/>
      <c r="W231" s="17"/>
      <c r="X231" s="9"/>
    </row>
    <row r="232" spans="2:24">
      <c r="B232" s="10"/>
      <c r="C232" s="9"/>
      <c r="D232" s="9"/>
      <c r="E232" s="9"/>
      <c r="T232" s="9"/>
      <c r="U232" s="9"/>
      <c r="V232" s="9"/>
      <c r="W232" s="17"/>
      <c r="X232" s="9"/>
    </row>
    <row r="233" spans="2:24">
      <c r="B233" s="10"/>
      <c r="C233" s="9"/>
      <c r="D233" s="9"/>
      <c r="E233" s="9"/>
      <c r="T233" s="9"/>
      <c r="U233" s="9"/>
      <c r="V233" s="9"/>
      <c r="W233" s="17"/>
      <c r="X233" s="9"/>
    </row>
    <row r="234" spans="2:24">
      <c r="B234" s="10"/>
      <c r="C234" s="9"/>
      <c r="D234" s="9"/>
      <c r="E234" s="9"/>
      <c r="T234" s="9"/>
      <c r="U234" s="9"/>
      <c r="V234" s="9"/>
      <c r="W234" s="17"/>
      <c r="X234" s="9"/>
    </row>
    <row r="235" spans="2:24">
      <c r="B235" s="10"/>
      <c r="C235" s="9"/>
      <c r="D235" s="9"/>
      <c r="E235" s="9"/>
      <c r="T235" s="9"/>
      <c r="U235" s="9"/>
      <c r="V235" s="9"/>
      <c r="W235" s="17"/>
      <c r="X235" s="9"/>
    </row>
    <row r="236" spans="2:24">
      <c r="B236" s="10"/>
      <c r="C236" s="9"/>
      <c r="D236" s="9"/>
      <c r="E236" s="9"/>
      <c r="T236" s="9"/>
      <c r="U236" s="9"/>
      <c r="V236" s="9"/>
      <c r="W236" s="17"/>
      <c r="X236" s="9"/>
    </row>
    <row r="237" spans="2:24">
      <c r="B237" s="10"/>
      <c r="C237" s="9"/>
      <c r="D237" s="9"/>
      <c r="E237" s="9"/>
      <c r="T237" s="9"/>
      <c r="U237" s="9"/>
      <c r="V237" s="9"/>
      <c r="W237" s="17"/>
      <c r="X237" s="9"/>
    </row>
    <row r="238" spans="2:24">
      <c r="B238" s="10"/>
      <c r="C238" s="9"/>
      <c r="D238" s="9"/>
      <c r="E238" s="9"/>
      <c r="T238" s="9"/>
      <c r="U238" s="9"/>
      <c r="V238" s="9"/>
      <c r="W238" s="17"/>
      <c r="X238" s="9"/>
    </row>
    <row r="239" spans="2:24">
      <c r="B239" s="10"/>
      <c r="C239" s="9"/>
      <c r="D239" s="9"/>
      <c r="E239" s="9"/>
      <c r="T239" s="9"/>
      <c r="U239" s="9"/>
      <c r="V239" s="9"/>
      <c r="W239" s="17"/>
      <c r="X239" s="9"/>
    </row>
    <row r="240" spans="2:24">
      <c r="B240" s="10"/>
      <c r="C240" s="9"/>
      <c r="D240" s="9"/>
      <c r="E240" s="9"/>
      <c r="T240" s="9"/>
      <c r="U240" s="9"/>
      <c r="V240" s="9"/>
      <c r="W240" s="17"/>
      <c r="X240" s="9"/>
    </row>
    <row r="241" spans="2:24">
      <c r="B241" s="10"/>
      <c r="C241" s="9"/>
      <c r="D241" s="9"/>
      <c r="E241" s="9"/>
      <c r="T241" s="9"/>
      <c r="U241" s="9"/>
      <c r="V241" s="9"/>
      <c r="W241" s="17"/>
      <c r="X241" s="9"/>
    </row>
    <row r="242" spans="2:24">
      <c r="B242" s="10"/>
      <c r="C242" s="9"/>
      <c r="D242" s="9"/>
      <c r="E242" s="9"/>
      <c r="T242" s="9"/>
      <c r="U242" s="9"/>
      <c r="V242" s="9"/>
      <c r="W242" s="17"/>
      <c r="X242" s="9"/>
    </row>
    <row r="243" spans="2:24">
      <c r="B243" s="10"/>
      <c r="C243" s="9"/>
      <c r="D243" s="9"/>
      <c r="E243" s="9"/>
      <c r="T243" s="9"/>
      <c r="U243" s="9"/>
      <c r="V243" s="9"/>
      <c r="W243" s="17"/>
      <c r="X243" s="9"/>
    </row>
    <row r="244" spans="2:24">
      <c r="B244" s="10"/>
      <c r="C244" s="9"/>
      <c r="D244" s="9"/>
      <c r="E244" s="9"/>
      <c r="T244" s="9"/>
      <c r="U244" s="9"/>
      <c r="V244" s="9"/>
      <c r="W244" s="17"/>
      <c r="X244" s="9"/>
    </row>
    <row r="245" spans="2:24">
      <c r="B245" s="10"/>
      <c r="C245" s="9"/>
      <c r="D245" s="9"/>
      <c r="E245" s="9"/>
      <c r="T245" s="9"/>
      <c r="U245" s="9"/>
      <c r="V245" s="9"/>
      <c r="W245" s="17"/>
      <c r="X245" s="9"/>
    </row>
    <row r="246" spans="2:24">
      <c r="B246" s="10"/>
      <c r="C246" s="9"/>
      <c r="D246" s="9"/>
      <c r="E246" s="9"/>
      <c r="T246" s="9"/>
      <c r="U246" s="9"/>
      <c r="V246" s="9"/>
      <c r="W246" s="17"/>
      <c r="X246" s="9"/>
    </row>
    <row r="247" spans="2:24">
      <c r="B247" s="10"/>
      <c r="C247" s="9"/>
      <c r="D247" s="9"/>
      <c r="E247" s="9"/>
      <c r="T247" s="9"/>
      <c r="U247" s="9"/>
      <c r="V247" s="9"/>
      <c r="W247" s="17"/>
      <c r="X247" s="9"/>
    </row>
    <row r="248" spans="2:24">
      <c r="B248" s="10"/>
      <c r="C248" s="9"/>
      <c r="D248" s="9"/>
      <c r="E248" s="9"/>
      <c r="T248" s="9"/>
      <c r="U248" s="9"/>
      <c r="V248" s="9"/>
      <c r="W248" s="17"/>
      <c r="X248" s="9"/>
    </row>
    <row r="249" spans="2:24">
      <c r="B249" s="10"/>
      <c r="C249" s="9"/>
      <c r="D249" s="9"/>
      <c r="E249" s="9"/>
      <c r="T249" s="9"/>
      <c r="U249" s="9"/>
      <c r="V249" s="9"/>
      <c r="W249" s="17"/>
      <c r="X249" s="9"/>
    </row>
    <row r="250" spans="2:24">
      <c r="B250" s="10"/>
      <c r="C250" s="9"/>
      <c r="D250" s="9"/>
      <c r="E250" s="9"/>
      <c r="T250" s="9"/>
      <c r="U250" s="9"/>
      <c r="V250" s="9"/>
      <c r="W250" s="17"/>
      <c r="X250" s="9"/>
    </row>
    <row r="251" spans="2:24">
      <c r="B251" s="10"/>
      <c r="C251" s="9"/>
      <c r="D251" s="9"/>
      <c r="E251" s="9"/>
      <c r="T251" s="9"/>
      <c r="U251" s="9"/>
      <c r="V251" s="9"/>
      <c r="W251" s="17"/>
      <c r="X251" s="9"/>
    </row>
    <row r="252" spans="2:24">
      <c r="B252" s="10"/>
      <c r="C252" s="9"/>
      <c r="D252" s="9"/>
      <c r="E252" s="9"/>
      <c r="T252" s="9"/>
      <c r="U252" s="9"/>
      <c r="V252" s="9"/>
      <c r="W252" s="17"/>
      <c r="X252" s="9"/>
    </row>
    <row r="253" spans="2:24">
      <c r="B253" s="10"/>
      <c r="C253" s="9"/>
      <c r="D253" s="9"/>
      <c r="E253" s="9"/>
      <c r="T253" s="9"/>
      <c r="U253" s="9"/>
      <c r="V253" s="9"/>
      <c r="W253" s="17"/>
      <c r="X253" s="9"/>
    </row>
    <row r="254" spans="2:24">
      <c r="B254" s="10"/>
      <c r="C254" s="9"/>
      <c r="D254" s="9"/>
      <c r="E254" s="9"/>
      <c r="T254" s="9"/>
      <c r="U254" s="9"/>
      <c r="V254" s="9"/>
      <c r="W254" s="17"/>
      <c r="X254" s="9"/>
    </row>
    <row r="255" spans="2:24">
      <c r="B255" s="10"/>
      <c r="C255" s="9"/>
      <c r="D255" s="9"/>
      <c r="E255" s="9"/>
      <c r="T255" s="9"/>
      <c r="U255" s="9"/>
      <c r="V255" s="9"/>
      <c r="W255" s="17"/>
      <c r="X255" s="9"/>
    </row>
    <row r="256" spans="2:24">
      <c r="B256" s="10"/>
      <c r="C256" s="9"/>
      <c r="D256" s="9"/>
      <c r="E256" s="9"/>
      <c r="T256" s="9"/>
      <c r="U256" s="9"/>
      <c r="V256" s="9"/>
      <c r="W256" s="17"/>
      <c r="X256" s="9"/>
    </row>
    <row r="257" spans="2:24">
      <c r="B257" s="10"/>
      <c r="C257" s="9"/>
      <c r="D257" s="9"/>
      <c r="E257" s="9"/>
      <c r="T257" s="9"/>
      <c r="U257" s="9"/>
      <c r="V257" s="9"/>
      <c r="W257" s="17"/>
      <c r="X257" s="9"/>
    </row>
    <row r="258" spans="2:24">
      <c r="B258" s="10"/>
      <c r="C258" s="9"/>
      <c r="D258" s="9"/>
      <c r="E258" s="9"/>
      <c r="T258" s="9"/>
      <c r="U258" s="9"/>
      <c r="V258" s="9"/>
      <c r="W258" s="17"/>
      <c r="X258" s="9"/>
    </row>
    <row r="259" spans="2:24">
      <c r="B259" s="10"/>
      <c r="C259" s="9"/>
      <c r="D259" s="9"/>
      <c r="E259" s="9"/>
      <c r="T259" s="9"/>
      <c r="U259" s="9"/>
      <c r="V259" s="9"/>
      <c r="W259" s="17"/>
      <c r="X259" s="9"/>
    </row>
    <row r="260" spans="2:24">
      <c r="B260" s="10"/>
      <c r="C260" s="9"/>
      <c r="D260" s="9"/>
      <c r="E260" s="9"/>
      <c r="T260" s="9"/>
      <c r="U260" s="9"/>
      <c r="V260" s="9"/>
      <c r="W260" s="17"/>
      <c r="X260" s="9"/>
    </row>
    <row r="261" spans="2:24">
      <c r="B261" s="10"/>
      <c r="C261" s="9"/>
      <c r="D261" s="9"/>
      <c r="E261" s="9"/>
      <c r="T261" s="9"/>
      <c r="U261" s="9"/>
      <c r="V261" s="9"/>
      <c r="W261" s="17"/>
      <c r="X261" s="9"/>
    </row>
    <row r="262" spans="2:24">
      <c r="B262" s="10"/>
      <c r="C262" s="9"/>
      <c r="D262" s="9"/>
      <c r="E262" s="9"/>
      <c r="T262" s="9"/>
      <c r="U262" s="9"/>
      <c r="V262" s="9"/>
      <c r="W262" s="17"/>
      <c r="X262" s="9"/>
    </row>
    <row r="263" spans="2:24">
      <c r="B263" s="10"/>
      <c r="C263" s="9"/>
      <c r="D263" s="9"/>
      <c r="E263" s="9"/>
      <c r="T263" s="9"/>
      <c r="U263" s="9"/>
      <c r="V263" s="9"/>
      <c r="W263" s="17"/>
      <c r="X263" s="9"/>
    </row>
    <row r="264" spans="2:24">
      <c r="B264" s="10"/>
      <c r="C264" s="9"/>
      <c r="D264" s="9"/>
      <c r="E264" s="9"/>
      <c r="T264" s="9"/>
      <c r="U264" s="9"/>
      <c r="V264" s="9"/>
      <c r="W264" s="17"/>
      <c r="X264" s="9"/>
    </row>
    <row r="265" spans="2:24">
      <c r="B265" s="10"/>
      <c r="C265" s="9"/>
      <c r="D265" s="9"/>
      <c r="E265" s="9"/>
      <c r="T265" s="9"/>
      <c r="U265" s="9"/>
      <c r="V265" s="9"/>
      <c r="W265" s="17"/>
      <c r="X265" s="9"/>
    </row>
    <row r="266" spans="2:24">
      <c r="B266" s="10"/>
      <c r="C266" s="9"/>
      <c r="D266" s="9"/>
      <c r="E266" s="9"/>
      <c r="T266" s="9"/>
      <c r="U266" s="9"/>
      <c r="V266" s="9"/>
      <c r="W266" s="17"/>
      <c r="X266" s="9"/>
    </row>
    <row r="267" spans="2:24">
      <c r="B267" s="10"/>
      <c r="C267" s="9"/>
      <c r="D267" s="9"/>
      <c r="E267" s="9"/>
      <c r="T267" s="9"/>
      <c r="U267" s="9"/>
      <c r="V267" s="9"/>
      <c r="W267" s="17"/>
      <c r="X267" s="9"/>
    </row>
    <row r="268" spans="2:24">
      <c r="B268" s="10"/>
      <c r="C268" s="9"/>
      <c r="D268" s="9"/>
      <c r="E268" s="9"/>
      <c r="T268" s="9"/>
      <c r="U268" s="9"/>
      <c r="V268" s="9"/>
      <c r="W268" s="17"/>
      <c r="X268" s="9"/>
    </row>
    <row r="269" spans="2:24">
      <c r="B269" s="10"/>
      <c r="C269" s="9"/>
      <c r="D269" s="9"/>
      <c r="E269" s="9"/>
      <c r="T269" s="9"/>
      <c r="U269" s="9"/>
      <c r="V269" s="9"/>
      <c r="W269" s="17"/>
      <c r="X269" s="9"/>
    </row>
    <row r="270" spans="2:24">
      <c r="B270" s="10"/>
      <c r="C270" s="9"/>
      <c r="D270" s="9"/>
      <c r="E270" s="9"/>
      <c r="T270" s="9"/>
      <c r="U270" s="9"/>
      <c r="V270" s="9"/>
      <c r="W270" s="17"/>
      <c r="X270" s="9"/>
    </row>
    <row r="271" spans="2:24">
      <c r="B271" s="10"/>
      <c r="C271" s="9"/>
      <c r="D271" s="9"/>
      <c r="E271" s="9"/>
      <c r="T271" s="9"/>
      <c r="U271" s="9"/>
      <c r="V271" s="9"/>
      <c r="W271" s="17"/>
      <c r="X271" s="9"/>
    </row>
    <row r="272" spans="2:24">
      <c r="B272" s="10"/>
      <c r="C272" s="9"/>
      <c r="D272" s="9"/>
      <c r="E272" s="9"/>
      <c r="T272" s="9"/>
      <c r="U272" s="9"/>
      <c r="V272" s="9"/>
      <c r="W272" s="17"/>
      <c r="X272" s="9"/>
    </row>
    <row r="273" spans="2:24">
      <c r="B273" s="10"/>
      <c r="C273" s="9"/>
      <c r="D273" s="9"/>
      <c r="E273" s="9"/>
      <c r="T273" s="9"/>
      <c r="U273" s="9"/>
      <c r="V273" s="9"/>
      <c r="W273" s="17"/>
      <c r="X273" s="9"/>
    </row>
    <row r="274" spans="2:24">
      <c r="B274" s="10"/>
      <c r="C274" s="9"/>
      <c r="D274" s="9"/>
      <c r="E274" s="9"/>
      <c r="T274" s="9"/>
      <c r="U274" s="9"/>
      <c r="V274" s="9"/>
      <c r="W274" s="17"/>
      <c r="X274" s="9"/>
    </row>
    <row r="275" spans="2:24">
      <c r="B275" s="10"/>
      <c r="C275" s="9"/>
      <c r="D275" s="9"/>
      <c r="E275" s="9"/>
      <c r="T275" s="9"/>
      <c r="U275" s="9"/>
      <c r="V275" s="9"/>
      <c r="W275" s="17"/>
      <c r="X275" s="9"/>
    </row>
    <row r="276" spans="2:24">
      <c r="B276" s="10"/>
      <c r="C276" s="9"/>
      <c r="D276" s="9"/>
      <c r="E276" s="9"/>
      <c r="T276" s="9"/>
      <c r="U276" s="9"/>
      <c r="V276" s="9"/>
      <c r="W276" s="17"/>
      <c r="X276" s="9"/>
    </row>
    <row r="277" spans="2:24">
      <c r="B277" s="10"/>
      <c r="C277" s="9"/>
      <c r="D277" s="9"/>
      <c r="E277" s="9"/>
      <c r="T277" s="9"/>
      <c r="U277" s="9"/>
      <c r="V277" s="9"/>
      <c r="W277" s="17"/>
      <c r="X277" s="9"/>
    </row>
    <row r="278" spans="2:24">
      <c r="B278" s="10"/>
      <c r="C278" s="9"/>
      <c r="D278" s="9"/>
      <c r="E278" s="9"/>
      <c r="T278" s="9"/>
      <c r="U278" s="9"/>
      <c r="V278" s="9"/>
      <c r="W278" s="17"/>
      <c r="X278" s="9"/>
    </row>
    <row r="279" spans="2:24">
      <c r="B279" s="10"/>
      <c r="C279" s="9"/>
      <c r="D279" s="9"/>
      <c r="E279" s="9"/>
      <c r="T279" s="9"/>
      <c r="U279" s="9"/>
      <c r="V279" s="9"/>
      <c r="W279" s="17"/>
      <c r="X279" s="9"/>
    </row>
    <row r="280" spans="2:24">
      <c r="B280" s="10"/>
      <c r="C280" s="9"/>
      <c r="D280" s="9"/>
      <c r="E280" s="9"/>
      <c r="T280" s="9"/>
      <c r="U280" s="9"/>
      <c r="V280" s="9"/>
      <c r="W280" s="17"/>
      <c r="X280" s="9"/>
    </row>
    <row r="281" spans="2:24">
      <c r="B281" s="10"/>
      <c r="C281" s="9"/>
      <c r="D281" s="9"/>
      <c r="E281" s="9"/>
      <c r="T281" s="9"/>
      <c r="U281" s="9"/>
      <c r="V281" s="9"/>
      <c r="W281" s="17"/>
      <c r="X281" s="9"/>
    </row>
    <row r="282" spans="2:24">
      <c r="B282" s="10"/>
      <c r="C282" s="9"/>
      <c r="D282" s="9"/>
      <c r="E282" s="9"/>
      <c r="T282" s="9"/>
      <c r="U282" s="9"/>
      <c r="V282" s="9"/>
      <c r="W282" s="17"/>
      <c r="X282" s="9"/>
    </row>
    <row r="283" spans="2:24">
      <c r="B283" s="10"/>
      <c r="C283" s="9"/>
      <c r="D283" s="9"/>
      <c r="E283" s="9"/>
      <c r="T283" s="9"/>
      <c r="U283" s="9"/>
      <c r="V283" s="9"/>
      <c r="W283" s="17"/>
      <c r="X283" s="9"/>
    </row>
    <row r="284" spans="2:24">
      <c r="B284" s="10"/>
      <c r="C284" s="9"/>
      <c r="D284" s="9"/>
      <c r="E284" s="9"/>
      <c r="T284" s="9"/>
      <c r="U284" s="9"/>
      <c r="V284" s="9"/>
      <c r="W284" s="17"/>
      <c r="X284" s="9"/>
    </row>
    <row r="285" spans="2:24">
      <c r="B285" s="10"/>
      <c r="C285" s="9"/>
      <c r="D285" s="9"/>
      <c r="E285" s="9"/>
      <c r="T285" s="9"/>
      <c r="U285" s="9"/>
      <c r="V285" s="9"/>
      <c r="W285" s="17"/>
      <c r="X285" s="9"/>
    </row>
    <row r="286" spans="2:24">
      <c r="B286" s="10"/>
      <c r="C286" s="9"/>
      <c r="D286" s="9"/>
      <c r="E286" s="9"/>
      <c r="T286" s="9"/>
      <c r="U286" s="9"/>
      <c r="V286" s="9"/>
      <c r="W286" s="17"/>
      <c r="X286" s="9"/>
    </row>
    <row r="287" spans="2:24">
      <c r="B287" s="10"/>
      <c r="C287" s="9"/>
      <c r="D287" s="9"/>
      <c r="E287" s="9"/>
      <c r="T287" s="9"/>
      <c r="U287" s="9"/>
      <c r="V287" s="9"/>
      <c r="W287" s="17"/>
      <c r="X287" s="9"/>
    </row>
    <row r="288" spans="2:24">
      <c r="B288" s="10"/>
      <c r="C288" s="9"/>
      <c r="D288" s="9"/>
      <c r="E288" s="9"/>
      <c r="T288" s="9"/>
      <c r="U288" s="9"/>
      <c r="V288" s="9"/>
      <c r="W288" s="17"/>
      <c r="X288" s="9"/>
    </row>
    <row r="289" spans="2:24">
      <c r="B289" s="10"/>
      <c r="C289" s="9"/>
      <c r="D289" s="9"/>
      <c r="E289" s="9"/>
      <c r="T289" s="9"/>
      <c r="U289" s="9"/>
      <c r="V289" s="9"/>
      <c r="W289" s="17"/>
      <c r="X289" s="9"/>
    </row>
    <row r="290" spans="2:24">
      <c r="B290" s="10"/>
      <c r="C290" s="9"/>
      <c r="D290" s="9"/>
      <c r="E290" s="9"/>
      <c r="T290" s="9"/>
      <c r="U290" s="9"/>
      <c r="V290" s="9"/>
      <c r="W290" s="17"/>
      <c r="X290" s="9"/>
    </row>
    <row r="291" spans="2:24">
      <c r="B291" s="10"/>
      <c r="C291" s="9"/>
      <c r="D291" s="9"/>
      <c r="E291" s="9"/>
      <c r="T291" s="9"/>
      <c r="U291" s="9"/>
      <c r="V291" s="9"/>
      <c r="W291" s="17"/>
      <c r="X291" s="9"/>
    </row>
    <row r="292" spans="2:24">
      <c r="B292" s="10"/>
      <c r="C292" s="9"/>
      <c r="D292" s="9"/>
      <c r="E292" s="9"/>
      <c r="T292" s="9"/>
      <c r="U292" s="9"/>
      <c r="V292" s="9"/>
      <c r="W292" s="17"/>
      <c r="X292" s="9"/>
    </row>
    <row r="293" spans="2:24">
      <c r="B293" s="10"/>
      <c r="C293" s="9"/>
      <c r="D293" s="9"/>
      <c r="E293" s="9"/>
      <c r="T293" s="9"/>
      <c r="U293" s="9"/>
      <c r="V293" s="9"/>
      <c r="W293" s="17"/>
      <c r="X293" s="9"/>
    </row>
    <row r="294" spans="2:24">
      <c r="B294" s="10"/>
      <c r="C294" s="9"/>
      <c r="D294" s="9"/>
      <c r="E294" s="9"/>
      <c r="T294" s="9"/>
      <c r="U294" s="9"/>
      <c r="V294" s="9"/>
      <c r="W294" s="17"/>
      <c r="X294" s="9"/>
    </row>
    <row r="295" spans="2:24">
      <c r="B295" s="10"/>
      <c r="C295" s="9"/>
      <c r="D295" s="9"/>
      <c r="E295" s="9"/>
      <c r="T295" s="9"/>
      <c r="U295" s="9"/>
      <c r="V295" s="9"/>
      <c r="W295" s="17"/>
      <c r="X295" s="9"/>
    </row>
    <row r="296" spans="2:24">
      <c r="B296" s="10"/>
      <c r="C296" s="9"/>
      <c r="D296" s="9"/>
      <c r="E296" s="9"/>
      <c r="T296" s="9"/>
      <c r="U296" s="9"/>
      <c r="V296" s="9"/>
      <c r="W296" s="17"/>
      <c r="X296" s="9"/>
    </row>
    <row r="297" spans="2:24">
      <c r="B297" s="10"/>
      <c r="C297" s="9"/>
      <c r="D297" s="9"/>
      <c r="E297" s="9"/>
      <c r="T297" s="9"/>
      <c r="U297" s="9"/>
      <c r="V297" s="9"/>
      <c r="W297" s="17"/>
      <c r="X297" s="9"/>
    </row>
    <row r="298" spans="2:24">
      <c r="B298" s="10"/>
      <c r="C298" s="9"/>
      <c r="D298" s="9"/>
      <c r="E298" s="9"/>
      <c r="T298" s="9"/>
      <c r="U298" s="9"/>
      <c r="V298" s="9"/>
      <c r="W298" s="17"/>
      <c r="X298" s="9"/>
    </row>
    <row r="299" spans="2:24">
      <c r="B299" s="10"/>
      <c r="C299" s="9"/>
      <c r="D299" s="9"/>
      <c r="E299" s="9"/>
      <c r="T299" s="9"/>
      <c r="U299" s="9"/>
      <c r="V299" s="9"/>
      <c r="W299" s="17"/>
      <c r="X299" s="9"/>
    </row>
    <row r="300" spans="2:24">
      <c r="B300" s="10"/>
      <c r="C300" s="9"/>
      <c r="D300" s="9"/>
      <c r="E300" s="9"/>
      <c r="T300" s="9"/>
      <c r="U300" s="9"/>
      <c r="V300" s="9"/>
      <c r="W300" s="17"/>
      <c r="X300" s="9"/>
    </row>
    <row r="301" spans="2:24">
      <c r="B301" s="10"/>
      <c r="C301" s="9"/>
      <c r="D301" s="9"/>
      <c r="E301" s="9"/>
      <c r="T301" s="9"/>
      <c r="U301" s="9"/>
      <c r="V301" s="9"/>
      <c r="W301" s="17"/>
      <c r="X301" s="9"/>
    </row>
    <row r="302" spans="2:24">
      <c r="B302" s="10"/>
      <c r="C302" s="9"/>
      <c r="D302" s="9"/>
      <c r="E302" s="9"/>
      <c r="T302" s="9"/>
      <c r="U302" s="9"/>
      <c r="V302" s="9"/>
      <c r="W302" s="17"/>
      <c r="X302" s="9"/>
    </row>
    <row r="303" spans="2:24">
      <c r="B303" s="10"/>
      <c r="C303" s="9"/>
      <c r="D303" s="9"/>
      <c r="E303" s="9"/>
      <c r="T303" s="9"/>
      <c r="U303" s="9"/>
      <c r="V303" s="9"/>
      <c r="W303" s="17"/>
      <c r="X303" s="9"/>
    </row>
    <row r="304" spans="2:24">
      <c r="B304" s="10"/>
      <c r="C304" s="9"/>
      <c r="D304" s="9"/>
      <c r="E304" s="9"/>
      <c r="T304" s="9"/>
      <c r="U304" s="9"/>
      <c r="V304" s="9"/>
      <c r="W304" s="17"/>
      <c r="X304" s="9"/>
    </row>
    <row r="305" spans="2:24">
      <c r="B305" s="10"/>
      <c r="C305" s="9"/>
      <c r="D305" s="9"/>
      <c r="E305" s="9"/>
      <c r="T305" s="9"/>
      <c r="U305" s="9"/>
      <c r="V305" s="9"/>
      <c r="W305" s="17"/>
      <c r="X305" s="9"/>
    </row>
    <row r="306" spans="2:24">
      <c r="B306" s="10"/>
      <c r="C306" s="9"/>
      <c r="D306" s="9"/>
      <c r="E306" s="9"/>
      <c r="T306" s="9"/>
      <c r="U306" s="9"/>
      <c r="V306" s="9"/>
      <c r="W306" s="17"/>
      <c r="X306" s="9"/>
    </row>
    <row r="307" spans="2:24">
      <c r="B307" s="10"/>
      <c r="C307" s="9"/>
      <c r="D307" s="9"/>
      <c r="E307" s="9"/>
      <c r="T307" s="9"/>
      <c r="U307" s="9"/>
      <c r="V307" s="9"/>
      <c r="W307" s="17"/>
      <c r="X307" s="9"/>
    </row>
    <row r="308" spans="2:24">
      <c r="B308" s="10"/>
      <c r="C308" s="9"/>
      <c r="D308" s="9"/>
      <c r="E308" s="9"/>
      <c r="T308" s="9"/>
      <c r="U308" s="9"/>
      <c r="V308" s="9"/>
      <c r="W308" s="17"/>
      <c r="X308" s="9"/>
    </row>
    <row r="309" spans="2:24">
      <c r="B309" s="10"/>
      <c r="C309" s="9"/>
      <c r="D309" s="9"/>
      <c r="E309" s="9"/>
      <c r="T309" s="9"/>
      <c r="U309" s="9"/>
      <c r="V309" s="9"/>
      <c r="W309" s="17"/>
      <c r="X309" s="9"/>
    </row>
    <row r="310" spans="2:24">
      <c r="B310" s="10"/>
      <c r="C310" s="9"/>
      <c r="D310" s="9"/>
      <c r="E310" s="9"/>
      <c r="T310" s="9"/>
      <c r="U310" s="9"/>
      <c r="V310" s="9"/>
      <c r="W310" s="17"/>
      <c r="X310" s="9"/>
    </row>
    <row r="311" spans="2:24">
      <c r="B311" s="10"/>
      <c r="C311" s="9"/>
      <c r="D311" s="9"/>
      <c r="E311" s="9"/>
      <c r="T311" s="9"/>
      <c r="U311" s="9"/>
      <c r="V311" s="9"/>
      <c r="W311" s="17"/>
      <c r="X311" s="9"/>
    </row>
    <row r="312" spans="2:24">
      <c r="B312" s="10"/>
      <c r="C312" s="9"/>
      <c r="D312" s="9"/>
      <c r="E312" s="9"/>
      <c r="T312" s="9"/>
      <c r="U312" s="9"/>
      <c r="V312" s="9"/>
      <c r="W312" s="17"/>
      <c r="X312" s="9"/>
    </row>
    <row r="313" spans="2:24">
      <c r="B313" s="10"/>
      <c r="C313" s="9"/>
      <c r="D313" s="9"/>
      <c r="E313" s="9"/>
      <c r="T313" s="9"/>
      <c r="U313" s="9"/>
      <c r="V313" s="9"/>
      <c r="W313" s="17"/>
      <c r="X313" s="9"/>
    </row>
    <row r="314" spans="2:24">
      <c r="B314" s="10"/>
      <c r="C314" s="9"/>
      <c r="D314" s="9"/>
      <c r="E314" s="9"/>
      <c r="T314" s="9"/>
      <c r="U314" s="9"/>
      <c r="V314" s="9"/>
      <c r="W314" s="17"/>
      <c r="X314" s="9"/>
    </row>
    <row r="315" spans="2:24">
      <c r="B315" s="10"/>
      <c r="C315" s="9"/>
      <c r="D315" s="9"/>
      <c r="E315" s="9"/>
      <c r="T315" s="9"/>
      <c r="U315" s="9"/>
      <c r="V315" s="9"/>
      <c r="W315" s="17"/>
      <c r="X315" s="9"/>
    </row>
    <row r="316" spans="2:24">
      <c r="B316" s="10"/>
      <c r="C316" s="9"/>
      <c r="D316" s="9"/>
      <c r="E316" s="9"/>
      <c r="T316" s="9"/>
      <c r="U316" s="9"/>
      <c r="V316" s="9"/>
      <c r="W316" s="17"/>
      <c r="X316" s="9"/>
    </row>
    <row r="317" spans="2:24">
      <c r="B317" s="10"/>
      <c r="C317" s="9"/>
      <c r="D317" s="9"/>
      <c r="E317" s="9"/>
      <c r="T317" s="9"/>
      <c r="U317" s="9"/>
      <c r="V317" s="9"/>
      <c r="W317" s="17"/>
      <c r="X317" s="9"/>
    </row>
    <row r="318" spans="2:24">
      <c r="B318" s="10"/>
      <c r="C318" s="9"/>
      <c r="D318" s="9"/>
      <c r="E318" s="9"/>
      <c r="T318" s="9"/>
      <c r="U318" s="9"/>
      <c r="V318" s="9"/>
      <c r="W318" s="17"/>
      <c r="X318" s="9"/>
    </row>
    <row r="319" spans="2:24">
      <c r="B319" s="10"/>
      <c r="C319" s="9"/>
      <c r="D319" s="9"/>
      <c r="E319" s="9"/>
      <c r="T319" s="9"/>
      <c r="U319" s="9"/>
      <c r="V319" s="9"/>
      <c r="W319" s="17"/>
      <c r="X319" s="9"/>
    </row>
    <row r="320" spans="2:24">
      <c r="B320" s="10"/>
      <c r="C320" s="9"/>
      <c r="D320" s="9"/>
      <c r="E320" s="9"/>
      <c r="T320" s="9"/>
      <c r="U320" s="9"/>
      <c r="V320" s="9"/>
      <c r="W320" s="17"/>
      <c r="X320" s="9"/>
    </row>
    <row r="321" spans="2:24">
      <c r="B321" s="10"/>
      <c r="C321" s="9"/>
      <c r="D321" s="9"/>
      <c r="E321" s="9"/>
      <c r="T321" s="9"/>
      <c r="U321" s="9"/>
      <c r="V321" s="9"/>
      <c r="W321" s="17"/>
      <c r="X321" s="9"/>
    </row>
    <row r="322" spans="2:24">
      <c r="B322" s="10"/>
      <c r="C322" s="9"/>
      <c r="D322" s="9"/>
      <c r="E322" s="9"/>
      <c r="T322" s="9"/>
      <c r="U322" s="9"/>
      <c r="V322" s="9"/>
      <c r="W322" s="17"/>
      <c r="X322" s="9"/>
    </row>
    <row r="323" spans="2:24">
      <c r="B323" s="10"/>
      <c r="C323" s="9"/>
      <c r="D323" s="9"/>
      <c r="E323" s="9"/>
      <c r="T323" s="9"/>
      <c r="U323" s="9"/>
      <c r="V323" s="9"/>
      <c r="W323" s="17"/>
      <c r="X323" s="9"/>
    </row>
    <row r="324" spans="2:24">
      <c r="B324" s="10"/>
      <c r="C324" s="9"/>
      <c r="D324" s="9"/>
      <c r="E324" s="9"/>
      <c r="T324" s="9"/>
      <c r="U324" s="9"/>
      <c r="V324" s="9"/>
      <c r="W324" s="17"/>
      <c r="X324" s="9"/>
    </row>
    <row r="325" spans="2:24">
      <c r="B325" s="10"/>
      <c r="C325" s="9"/>
      <c r="D325" s="9"/>
      <c r="E325" s="9"/>
      <c r="T325" s="9"/>
      <c r="U325" s="9"/>
      <c r="V325" s="9"/>
      <c r="W325" s="17"/>
      <c r="X325" s="9"/>
    </row>
    <row r="326" spans="2:24">
      <c r="B326" s="10"/>
      <c r="C326" s="9"/>
      <c r="D326" s="9"/>
      <c r="E326" s="9"/>
      <c r="T326" s="9"/>
      <c r="U326" s="9"/>
      <c r="V326" s="9"/>
      <c r="W326" s="17"/>
      <c r="X326" s="9"/>
    </row>
    <row r="327" spans="2:24">
      <c r="B327" s="10"/>
      <c r="C327" s="9"/>
      <c r="D327" s="9"/>
      <c r="E327" s="9"/>
      <c r="T327" s="9"/>
      <c r="U327" s="9"/>
      <c r="V327" s="9"/>
      <c r="W327" s="17"/>
      <c r="X327" s="9"/>
    </row>
    <row r="328" spans="2:24">
      <c r="B328" s="10"/>
      <c r="C328" s="9"/>
      <c r="D328" s="9"/>
      <c r="E328" s="9"/>
      <c r="T328" s="9"/>
      <c r="U328" s="9"/>
      <c r="V328" s="9"/>
      <c r="W328" s="17"/>
      <c r="X328" s="9"/>
    </row>
    <row r="329" spans="2:24">
      <c r="B329" s="10"/>
      <c r="C329" s="9"/>
      <c r="D329" s="9"/>
      <c r="E329" s="9"/>
      <c r="T329" s="9"/>
      <c r="U329" s="9"/>
      <c r="V329" s="9"/>
      <c r="W329" s="17"/>
      <c r="X329" s="9"/>
    </row>
    <row r="330" spans="2:24">
      <c r="B330" s="10"/>
      <c r="C330" s="9"/>
      <c r="D330" s="9"/>
      <c r="E330" s="9"/>
      <c r="T330" s="9"/>
      <c r="U330" s="9"/>
      <c r="V330" s="9"/>
      <c r="W330" s="17"/>
      <c r="X330" s="9"/>
    </row>
    <row r="331" spans="2:24">
      <c r="B331" s="10"/>
      <c r="C331" s="9"/>
      <c r="D331" s="9"/>
      <c r="E331" s="9"/>
      <c r="T331" s="9"/>
      <c r="U331" s="9"/>
      <c r="V331" s="9"/>
      <c r="W331" s="17"/>
      <c r="X331" s="9"/>
    </row>
    <row r="332" spans="2:24">
      <c r="B332" s="10"/>
      <c r="C332" s="9"/>
      <c r="D332" s="9"/>
      <c r="E332" s="9"/>
      <c r="T332" s="9"/>
      <c r="U332" s="9"/>
      <c r="V332" s="9"/>
      <c r="W332" s="17"/>
      <c r="X332" s="9"/>
    </row>
    <row r="333" spans="2:24">
      <c r="B333" s="10"/>
      <c r="C333" s="9"/>
      <c r="D333" s="9"/>
      <c r="E333" s="9"/>
      <c r="T333" s="9"/>
      <c r="U333" s="9"/>
      <c r="V333" s="9"/>
      <c r="W333" s="17"/>
      <c r="X333" s="9"/>
    </row>
    <row r="334" spans="2:24">
      <c r="B334" s="10"/>
      <c r="C334" s="9"/>
      <c r="D334" s="9"/>
      <c r="E334" s="9"/>
      <c r="T334" s="9"/>
      <c r="U334" s="9"/>
      <c r="V334" s="9"/>
      <c r="W334" s="17"/>
      <c r="X334" s="9"/>
    </row>
    <row r="335" spans="2:24">
      <c r="B335" s="10"/>
      <c r="C335" s="9"/>
      <c r="D335" s="9"/>
      <c r="E335" s="9"/>
      <c r="T335" s="9"/>
      <c r="U335" s="9"/>
      <c r="V335" s="9"/>
      <c r="W335" s="17"/>
      <c r="X335" s="9"/>
    </row>
    <row r="336" spans="2:24">
      <c r="B336" s="10"/>
      <c r="C336" s="9"/>
      <c r="D336" s="9"/>
      <c r="E336" s="9"/>
      <c r="T336" s="9"/>
      <c r="U336" s="9"/>
      <c r="V336" s="9"/>
      <c r="W336" s="17"/>
      <c r="X336" s="9"/>
    </row>
    <row r="337" spans="2:24">
      <c r="B337" s="10"/>
      <c r="C337" s="9"/>
      <c r="D337" s="9"/>
      <c r="E337" s="9"/>
      <c r="T337" s="9"/>
      <c r="U337" s="9"/>
      <c r="V337" s="9"/>
      <c r="W337" s="17"/>
      <c r="X337" s="9"/>
    </row>
    <row r="338" spans="2:24">
      <c r="B338" s="10"/>
      <c r="C338" s="9"/>
      <c r="D338" s="9"/>
      <c r="E338" s="9"/>
      <c r="T338" s="9"/>
      <c r="U338" s="9"/>
      <c r="V338" s="9"/>
      <c r="W338" s="17"/>
      <c r="X338" s="9"/>
    </row>
    <row r="339" spans="2:24">
      <c r="B339" s="10"/>
      <c r="C339" s="9"/>
      <c r="D339" s="9"/>
      <c r="E339" s="9"/>
      <c r="T339" s="9"/>
      <c r="U339" s="9"/>
      <c r="V339" s="9"/>
      <c r="W339" s="17"/>
      <c r="X339" s="9"/>
    </row>
    <row r="340" spans="2:24">
      <c r="B340" s="10"/>
      <c r="C340" s="9"/>
      <c r="D340" s="9"/>
      <c r="E340" s="9"/>
      <c r="T340" s="9"/>
      <c r="U340" s="9"/>
      <c r="V340" s="9"/>
      <c r="W340" s="17"/>
      <c r="X340" s="9"/>
    </row>
    <row r="341" spans="2:24">
      <c r="B341" s="10"/>
      <c r="C341" s="9"/>
      <c r="D341" s="9"/>
      <c r="E341" s="9"/>
      <c r="T341" s="9"/>
      <c r="U341" s="9"/>
      <c r="V341" s="9"/>
      <c r="W341" s="17"/>
      <c r="X341" s="9"/>
    </row>
    <row r="342" spans="2:24">
      <c r="B342" s="10"/>
      <c r="C342" s="9"/>
      <c r="D342" s="9"/>
      <c r="E342" s="9"/>
      <c r="T342" s="9"/>
      <c r="U342" s="9"/>
      <c r="V342" s="9"/>
      <c r="W342" s="17"/>
      <c r="X342" s="9"/>
    </row>
    <row r="343" spans="2:24">
      <c r="B343" s="10"/>
      <c r="C343" s="9"/>
      <c r="D343" s="9"/>
      <c r="E343" s="9"/>
      <c r="T343" s="9"/>
      <c r="U343" s="9"/>
      <c r="V343" s="9"/>
      <c r="W343" s="17"/>
      <c r="X343" s="9"/>
    </row>
    <row r="344" spans="2:24">
      <c r="B344" s="10"/>
      <c r="C344" s="9"/>
      <c r="D344" s="9"/>
      <c r="E344" s="9"/>
      <c r="T344" s="9"/>
      <c r="U344" s="9"/>
      <c r="V344" s="9"/>
      <c r="W344" s="17"/>
      <c r="X344" s="9"/>
    </row>
    <row r="345" spans="2:24">
      <c r="B345" s="10"/>
      <c r="C345" s="9"/>
      <c r="D345" s="9"/>
      <c r="E345" s="9"/>
      <c r="T345" s="9"/>
      <c r="U345" s="9"/>
      <c r="V345" s="9"/>
      <c r="W345" s="17"/>
      <c r="X345" s="9"/>
    </row>
    <row r="346" spans="2:24">
      <c r="B346" s="10"/>
      <c r="C346" s="9"/>
      <c r="D346" s="9"/>
      <c r="E346" s="9"/>
      <c r="T346" s="9"/>
      <c r="U346" s="9"/>
      <c r="V346" s="9"/>
      <c r="W346" s="17"/>
      <c r="X346" s="9"/>
    </row>
    <row r="347" spans="2:24">
      <c r="B347" s="10"/>
      <c r="C347" s="9"/>
      <c r="D347" s="9"/>
      <c r="E347" s="9"/>
      <c r="T347" s="9"/>
      <c r="U347" s="9"/>
      <c r="V347" s="9"/>
      <c r="W347" s="17"/>
      <c r="X347" s="9"/>
    </row>
    <row r="348" spans="2:24">
      <c r="B348" s="10"/>
      <c r="C348" s="9"/>
      <c r="D348" s="9"/>
      <c r="E348" s="9"/>
      <c r="T348" s="9"/>
      <c r="U348" s="9"/>
      <c r="V348" s="9"/>
      <c r="W348" s="17"/>
      <c r="X348" s="9"/>
    </row>
    <row r="349" spans="2:24">
      <c r="B349" s="10"/>
      <c r="C349" s="9"/>
      <c r="D349" s="9"/>
      <c r="E349" s="9"/>
      <c r="T349" s="9"/>
      <c r="U349" s="9"/>
      <c r="V349" s="9"/>
      <c r="W349" s="17"/>
      <c r="X349" s="9"/>
    </row>
    <row r="350" spans="2:24">
      <c r="B350" s="10"/>
      <c r="C350" s="9"/>
      <c r="D350" s="9"/>
      <c r="E350" s="9"/>
      <c r="T350" s="9"/>
      <c r="U350" s="9"/>
      <c r="V350" s="9"/>
      <c r="W350" s="17"/>
      <c r="X350" s="9"/>
    </row>
    <row r="351" spans="2:24">
      <c r="B351" s="10"/>
      <c r="C351" s="9"/>
      <c r="D351" s="9"/>
      <c r="E351" s="9"/>
      <c r="T351" s="9"/>
      <c r="U351" s="9"/>
      <c r="V351" s="9"/>
      <c r="W351" s="17"/>
      <c r="X351" s="9"/>
    </row>
    <row r="352" spans="2:24">
      <c r="B352" s="10"/>
      <c r="C352" s="9"/>
      <c r="D352" s="9"/>
      <c r="E352" s="9"/>
      <c r="T352" s="9"/>
      <c r="U352" s="9"/>
      <c r="V352" s="9"/>
      <c r="W352" s="17"/>
      <c r="X352" s="9"/>
    </row>
    <row r="353" spans="2:24">
      <c r="B353" s="10"/>
      <c r="C353" s="9"/>
      <c r="D353" s="9"/>
      <c r="E353" s="9"/>
      <c r="T353" s="9"/>
      <c r="U353" s="9"/>
      <c r="V353" s="9"/>
      <c r="W353" s="17"/>
      <c r="X353" s="9"/>
    </row>
    <row r="354" spans="2:24">
      <c r="B354" s="10"/>
      <c r="C354" s="9"/>
      <c r="D354" s="9"/>
      <c r="E354" s="9"/>
      <c r="T354" s="9"/>
      <c r="U354" s="9"/>
      <c r="V354" s="9"/>
      <c r="W354" s="17"/>
      <c r="X354" s="9"/>
    </row>
    <row r="355" spans="2:24">
      <c r="B355" s="10"/>
      <c r="C355" s="9"/>
      <c r="D355" s="9"/>
      <c r="E355" s="9"/>
      <c r="T355" s="9"/>
      <c r="U355" s="9"/>
      <c r="V355" s="9"/>
      <c r="W355" s="17"/>
      <c r="X355" s="9"/>
    </row>
    <row r="356" spans="2:24">
      <c r="B356" s="10"/>
      <c r="C356" s="9"/>
      <c r="D356" s="9"/>
      <c r="E356" s="9"/>
      <c r="T356" s="9"/>
      <c r="U356" s="9"/>
      <c r="V356" s="9"/>
      <c r="W356" s="17"/>
      <c r="X356" s="9"/>
    </row>
    <row r="357" spans="2:24">
      <c r="B357" s="10"/>
      <c r="C357" s="9"/>
      <c r="D357" s="9"/>
      <c r="E357" s="9"/>
      <c r="T357" s="9"/>
      <c r="U357" s="9"/>
      <c r="V357" s="9"/>
      <c r="W357" s="17"/>
      <c r="X357" s="9"/>
    </row>
    <row r="358" spans="2:24">
      <c r="B358" s="10"/>
      <c r="C358" s="9"/>
      <c r="D358" s="9"/>
      <c r="E358" s="9"/>
      <c r="T358" s="9"/>
      <c r="U358" s="9"/>
      <c r="V358" s="9"/>
      <c r="W358" s="17"/>
      <c r="X358" s="9"/>
    </row>
    <row r="359" spans="2:24">
      <c r="B359" s="10"/>
      <c r="C359" s="9"/>
      <c r="D359" s="9"/>
      <c r="E359" s="9"/>
      <c r="T359" s="9"/>
      <c r="U359" s="9"/>
      <c r="V359" s="9"/>
      <c r="W359" s="17"/>
      <c r="X359" s="9"/>
    </row>
    <row r="360" spans="2:24">
      <c r="B360" s="10"/>
      <c r="C360" s="9"/>
      <c r="D360" s="9"/>
      <c r="E360" s="9"/>
      <c r="T360" s="9"/>
      <c r="U360" s="9"/>
      <c r="V360" s="9"/>
      <c r="W360" s="17"/>
      <c r="X360" s="9"/>
    </row>
    <row r="361" spans="2:24">
      <c r="B361" s="10"/>
      <c r="C361" s="9"/>
      <c r="D361" s="9"/>
      <c r="E361" s="9"/>
      <c r="T361" s="9"/>
      <c r="U361" s="9"/>
      <c r="V361" s="9"/>
      <c r="W361" s="17"/>
      <c r="X361" s="9"/>
    </row>
    <row r="362" spans="2:24">
      <c r="B362" s="10"/>
      <c r="C362" s="9"/>
      <c r="D362" s="9"/>
      <c r="E362" s="9"/>
      <c r="T362" s="9"/>
      <c r="U362" s="9"/>
      <c r="V362" s="9"/>
      <c r="W362" s="17"/>
      <c r="X362" s="9"/>
    </row>
    <row r="363" spans="2:24">
      <c r="B363" s="10"/>
      <c r="C363" s="9"/>
      <c r="D363" s="9"/>
      <c r="E363" s="9"/>
      <c r="T363" s="9"/>
      <c r="U363" s="9"/>
      <c r="V363" s="9"/>
      <c r="W363" s="17"/>
      <c r="X363" s="9"/>
    </row>
    <row r="364" spans="2:24">
      <c r="B364" s="10"/>
      <c r="C364" s="9"/>
      <c r="D364" s="9"/>
      <c r="E364" s="9"/>
      <c r="T364" s="9"/>
      <c r="U364" s="9"/>
      <c r="V364" s="9"/>
      <c r="W364" s="17"/>
      <c r="X364" s="9"/>
    </row>
    <row r="365" spans="2:24">
      <c r="B365" s="10"/>
      <c r="C365" s="9"/>
      <c r="D365" s="9"/>
      <c r="E365" s="9"/>
      <c r="T365" s="9"/>
      <c r="U365" s="9"/>
      <c r="V365" s="9"/>
      <c r="W365" s="17"/>
      <c r="X365" s="9"/>
    </row>
    <row r="366" spans="2:24">
      <c r="B366" s="10"/>
      <c r="C366" s="9"/>
      <c r="D366" s="9"/>
      <c r="E366" s="9"/>
      <c r="T366" s="9"/>
      <c r="U366" s="9"/>
      <c r="V366" s="9"/>
      <c r="W366" s="17"/>
      <c r="X366" s="9"/>
    </row>
    <row r="367" spans="2:24">
      <c r="B367" s="10"/>
      <c r="C367" s="9"/>
      <c r="D367" s="9"/>
      <c r="E367" s="9"/>
      <c r="T367" s="9"/>
      <c r="U367" s="9"/>
      <c r="V367" s="9"/>
      <c r="W367" s="17"/>
      <c r="X367" s="9"/>
    </row>
    <row r="368" spans="2:24">
      <c r="B368" s="10"/>
      <c r="C368" s="9"/>
      <c r="D368" s="9"/>
      <c r="E368" s="9"/>
      <c r="T368" s="9"/>
      <c r="U368" s="9"/>
      <c r="V368" s="9"/>
      <c r="W368" s="17"/>
      <c r="X368" s="9"/>
    </row>
    <row r="369" spans="2:24">
      <c r="B369" s="10"/>
      <c r="C369" s="9"/>
      <c r="D369" s="9"/>
      <c r="E369" s="9"/>
      <c r="T369" s="9"/>
      <c r="U369" s="9"/>
      <c r="V369" s="9"/>
      <c r="W369" s="17"/>
      <c r="X369" s="9"/>
    </row>
    <row r="370" spans="2:24">
      <c r="B370" s="10"/>
      <c r="C370" s="9"/>
      <c r="D370" s="9"/>
      <c r="E370" s="9"/>
      <c r="T370" s="9"/>
      <c r="U370" s="9"/>
      <c r="V370" s="9"/>
      <c r="W370" s="17"/>
      <c r="X370" s="9"/>
    </row>
    <row r="371" spans="2:24">
      <c r="B371" s="10"/>
      <c r="C371" s="9"/>
      <c r="D371" s="9"/>
      <c r="E371" s="9"/>
      <c r="T371" s="9"/>
      <c r="U371" s="9"/>
      <c r="V371" s="9"/>
      <c r="W371" s="17"/>
      <c r="X371" s="9"/>
    </row>
    <row r="372" spans="2:24">
      <c r="B372" s="10"/>
      <c r="C372" s="9"/>
      <c r="D372" s="9"/>
      <c r="E372" s="9"/>
      <c r="T372" s="9"/>
      <c r="U372" s="9"/>
      <c r="V372" s="9"/>
      <c r="W372" s="17"/>
      <c r="X372" s="9"/>
    </row>
    <row r="373" spans="2:24">
      <c r="B373" s="10"/>
      <c r="C373" s="9"/>
      <c r="D373" s="9"/>
      <c r="E373" s="9"/>
      <c r="T373" s="9"/>
      <c r="U373" s="9"/>
      <c r="V373" s="9"/>
      <c r="W373" s="17"/>
      <c r="X373" s="9"/>
    </row>
    <row r="374" spans="2:24">
      <c r="B374" s="10"/>
      <c r="C374" s="9"/>
      <c r="D374" s="9"/>
      <c r="E374" s="9"/>
      <c r="T374" s="9"/>
      <c r="U374" s="9"/>
      <c r="V374" s="9"/>
      <c r="W374" s="17"/>
      <c r="X374" s="9"/>
    </row>
    <row r="375" spans="2:24">
      <c r="B375" s="10"/>
      <c r="C375" s="9"/>
      <c r="D375" s="9"/>
      <c r="E375" s="9"/>
      <c r="T375" s="9"/>
      <c r="U375" s="9"/>
      <c r="V375" s="9"/>
      <c r="W375" s="17"/>
      <c r="X375" s="9"/>
    </row>
    <row r="376" spans="2:24">
      <c r="B376" s="10"/>
      <c r="C376" s="9"/>
      <c r="D376" s="9"/>
      <c r="E376" s="9"/>
      <c r="T376" s="9"/>
      <c r="U376" s="9"/>
      <c r="V376" s="9"/>
      <c r="W376" s="17"/>
      <c r="X376" s="9"/>
    </row>
    <row r="377" spans="2:24">
      <c r="B377" s="10"/>
      <c r="C377" s="9"/>
      <c r="D377" s="9"/>
      <c r="E377" s="9"/>
      <c r="T377" s="9"/>
      <c r="U377" s="9"/>
      <c r="V377" s="9"/>
      <c r="W377" s="17"/>
      <c r="X377" s="9"/>
    </row>
    <row r="378" spans="2:24">
      <c r="B378" s="10"/>
      <c r="C378" s="9"/>
      <c r="D378" s="9"/>
      <c r="E378" s="9"/>
      <c r="T378" s="9"/>
      <c r="U378" s="9"/>
      <c r="V378" s="9"/>
      <c r="W378" s="17"/>
      <c r="X378" s="9"/>
    </row>
    <row r="379" spans="2:24">
      <c r="B379" s="10"/>
      <c r="C379" s="9"/>
      <c r="D379" s="9"/>
      <c r="E379" s="9"/>
      <c r="T379" s="9"/>
      <c r="U379" s="9"/>
      <c r="V379" s="9"/>
      <c r="W379" s="17"/>
      <c r="X379" s="9"/>
    </row>
    <row r="380" spans="2:24">
      <c r="B380" s="10"/>
      <c r="C380" s="9"/>
      <c r="D380" s="9"/>
      <c r="E380" s="9"/>
      <c r="T380" s="9"/>
      <c r="U380" s="9"/>
      <c r="V380" s="9"/>
      <c r="W380" s="17"/>
      <c r="X380" s="9"/>
    </row>
    <row r="381" spans="2:24">
      <c r="B381" s="10"/>
      <c r="C381" s="9"/>
      <c r="D381" s="9"/>
      <c r="E381" s="9"/>
      <c r="T381" s="9"/>
      <c r="U381" s="9"/>
      <c r="V381" s="9"/>
      <c r="W381" s="17"/>
      <c r="X381" s="9"/>
    </row>
    <row r="382" spans="2:24">
      <c r="B382" s="10"/>
      <c r="C382" s="9"/>
      <c r="D382" s="9"/>
      <c r="E382" s="9"/>
      <c r="T382" s="9"/>
      <c r="U382" s="9"/>
      <c r="V382" s="9"/>
      <c r="W382" s="17"/>
      <c r="X382" s="9"/>
    </row>
    <row r="383" spans="2:24">
      <c r="B383" s="10"/>
      <c r="C383" s="9"/>
      <c r="D383" s="9"/>
      <c r="E383" s="9"/>
      <c r="T383" s="9"/>
      <c r="U383" s="9"/>
      <c r="V383" s="9"/>
      <c r="W383" s="17"/>
      <c r="X383" s="9"/>
    </row>
    <row r="384" spans="2:24">
      <c r="B384" s="10"/>
      <c r="C384" s="9"/>
      <c r="D384" s="9"/>
      <c r="E384" s="9"/>
      <c r="T384" s="9"/>
      <c r="U384" s="9"/>
      <c r="V384" s="9"/>
      <c r="W384" s="17"/>
      <c r="X384" s="9"/>
    </row>
    <row r="385" spans="2:24">
      <c r="B385" s="10"/>
      <c r="C385" s="9"/>
      <c r="D385" s="9"/>
      <c r="E385" s="9"/>
      <c r="T385" s="9"/>
      <c r="U385" s="9"/>
      <c r="V385" s="9"/>
      <c r="W385" s="17"/>
      <c r="X385" s="9"/>
    </row>
    <row r="386" spans="2:24">
      <c r="B386" s="10"/>
      <c r="C386" s="9"/>
      <c r="D386" s="9"/>
      <c r="E386" s="9"/>
      <c r="T386" s="9"/>
      <c r="U386" s="9"/>
      <c r="V386" s="9"/>
      <c r="W386" s="17"/>
      <c r="X386" s="9"/>
    </row>
    <row r="387" spans="2:24">
      <c r="B387" s="10"/>
      <c r="C387" s="9"/>
      <c r="D387" s="9"/>
      <c r="E387" s="9"/>
      <c r="T387" s="9"/>
      <c r="U387" s="9"/>
      <c r="V387" s="9"/>
      <c r="W387" s="17"/>
      <c r="X387" s="9"/>
    </row>
    <row r="388" spans="2:24">
      <c r="B388" s="10"/>
      <c r="C388" s="9"/>
      <c r="D388" s="9"/>
      <c r="E388" s="9"/>
      <c r="T388" s="9"/>
      <c r="U388" s="9"/>
      <c r="V388" s="9"/>
      <c r="W388" s="17"/>
      <c r="X388" s="9"/>
    </row>
    <row r="389" spans="2:24">
      <c r="B389" s="10"/>
      <c r="C389" s="9"/>
      <c r="D389" s="9"/>
      <c r="E389" s="9"/>
      <c r="T389" s="9"/>
      <c r="U389" s="9"/>
      <c r="V389" s="9"/>
      <c r="W389" s="17"/>
      <c r="X389" s="9"/>
    </row>
    <row r="390" spans="2:24">
      <c r="B390" s="10"/>
      <c r="C390" s="9"/>
      <c r="D390" s="9"/>
      <c r="E390" s="9"/>
      <c r="T390" s="9"/>
      <c r="U390" s="9"/>
      <c r="V390" s="9"/>
      <c r="W390" s="17"/>
      <c r="X390" s="9"/>
    </row>
    <row r="391" spans="2:24">
      <c r="B391" s="10"/>
      <c r="C391" s="9"/>
      <c r="D391" s="9"/>
      <c r="E391" s="9"/>
      <c r="T391" s="9"/>
      <c r="U391" s="9"/>
      <c r="V391" s="9"/>
      <c r="W391" s="17"/>
      <c r="X391" s="9"/>
    </row>
    <row r="392" spans="2:24">
      <c r="B392" s="10"/>
      <c r="C392" s="9"/>
      <c r="D392" s="9"/>
      <c r="E392" s="9"/>
      <c r="T392" s="9"/>
      <c r="U392" s="9"/>
      <c r="V392" s="9"/>
      <c r="W392" s="17"/>
      <c r="X392" s="9"/>
    </row>
    <row r="393" spans="2:24">
      <c r="B393" s="10"/>
      <c r="C393" s="9"/>
      <c r="D393" s="9"/>
      <c r="E393" s="9"/>
      <c r="T393" s="9"/>
      <c r="U393" s="9"/>
      <c r="V393" s="9"/>
      <c r="W393" s="17"/>
      <c r="X393" s="9"/>
    </row>
    <row r="394" spans="2:24">
      <c r="B394" s="10"/>
      <c r="C394" s="9"/>
      <c r="D394" s="9"/>
      <c r="E394" s="9"/>
      <c r="T394" s="9"/>
      <c r="U394" s="9"/>
      <c r="V394" s="9"/>
      <c r="W394" s="17"/>
      <c r="X394" s="9"/>
    </row>
    <row r="395" spans="2:24">
      <c r="B395" s="10"/>
      <c r="C395" s="9"/>
      <c r="D395" s="9"/>
      <c r="E395" s="9"/>
      <c r="T395" s="9"/>
      <c r="U395" s="9"/>
      <c r="V395" s="9"/>
      <c r="W395" s="17"/>
      <c r="X395" s="9"/>
    </row>
    <row r="396" spans="2:24">
      <c r="B396" s="10"/>
      <c r="C396" s="9"/>
      <c r="D396" s="9"/>
      <c r="E396" s="9"/>
      <c r="T396" s="9"/>
      <c r="U396" s="9"/>
      <c r="V396" s="9"/>
      <c r="W396" s="17"/>
      <c r="X396" s="9"/>
    </row>
    <row r="397" spans="2:24">
      <c r="B397" s="10"/>
      <c r="C397" s="9"/>
      <c r="D397" s="9"/>
      <c r="E397" s="9"/>
      <c r="T397" s="9"/>
      <c r="U397" s="9"/>
      <c r="V397" s="9"/>
      <c r="W397" s="17"/>
      <c r="X397" s="9"/>
    </row>
    <row r="398" spans="2:24">
      <c r="B398" s="10"/>
      <c r="C398" s="9"/>
      <c r="D398" s="9"/>
      <c r="E398" s="9"/>
      <c r="T398" s="9"/>
      <c r="U398" s="9"/>
      <c r="V398" s="9"/>
      <c r="W398" s="17"/>
      <c r="X398" s="9"/>
    </row>
    <row r="399" spans="2:24">
      <c r="B399" s="10"/>
      <c r="C399" s="9"/>
      <c r="D399" s="9"/>
      <c r="E399" s="9"/>
      <c r="T399" s="9"/>
      <c r="U399" s="9"/>
      <c r="V399" s="9"/>
      <c r="W399" s="17"/>
      <c r="X399" s="9"/>
    </row>
    <row r="400" spans="2:24">
      <c r="B400" s="10"/>
      <c r="C400" s="9"/>
      <c r="D400" s="9"/>
      <c r="E400" s="9"/>
      <c r="T400" s="9"/>
      <c r="U400" s="9"/>
      <c r="V400" s="9"/>
      <c r="W400" s="17"/>
      <c r="X400" s="9"/>
    </row>
    <row r="401" spans="2:24">
      <c r="B401" s="10"/>
      <c r="C401" s="9"/>
      <c r="D401" s="9"/>
      <c r="E401" s="9"/>
      <c r="T401" s="9"/>
      <c r="U401" s="9"/>
      <c r="V401" s="9"/>
      <c r="W401" s="17"/>
      <c r="X401" s="9"/>
    </row>
    <row r="402" spans="2:24">
      <c r="B402" s="10"/>
      <c r="C402" s="9"/>
      <c r="D402" s="9"/>
      <c r="E402" s="9"/>
      <c r="T402" s="9"/>
      <c r="U402" s="9"/>
      <c r="V402" s="9"/>
      <c r="W402" s="17"/>
      <c r="X402" s="9"/>
    </row>
    <row r="403" spans="2:24">
      <c r="B403" s="10"/>
      <c r="C403" s="9"/>
      <c r="D403" s="9"/>
      <c r="E403" s="9"/>
      <c r="T403" s="9"/>
      <c r="U403" s="9"/>
      <c r="V403" s="9"/>
      <c r="W403" s="17"/>
      <c r="X403" s="9"/>
    </row>
    <row r="404" spans="2:24">
      <c r="B404" s="10"/>
      <c r="C404" s="9"/>
      <c r="D404" s="9"/>
      <c r="E404" s="9"/>
      <c r="T404" s="9"/>
      <c r="U404" s="9"/>
      <c r="V404" s="9"/>
      <c r="W404" s="17"/>
      <c r="X404" s="9"/>
    </row>
    <row r="405" spans="2:24">
      <c r="B405" s="10"/>
      <c r="C405" s="9"/>
      <c r="D405" s="9"/>
      <c r="E405" s="9"/>
      <c r="T405" s="9"/>
      <c r="U405" s="9"/>
      <c r="V405" s="9"/>
      <c r="W405" s="17"/>
      <c r="X405" s="9"/>
    </row>
    <row r="406" spans="2:24">
      <c r="B406" s="10"/>
      <c r="C406" s="9"/>
      <c r="D406" s="9"/>
      <c r="E406" s="9"/>
      <c r="T406" s="9"/>
      <c r="U406" s="9"/>
      <c r="V406" s="9"/>
      <c r="W406" s="17"/>
      <c r="X406" s="9"/>
    </row>
    <row r="407" spans="2:24">
      <c r="B407" s="10"/>
      <c r="C407" s="9"/>
      <c r="D407" s="9"/>
      <c r="E407" s="9"/>
      <c r="T407" s="9"/>
      <c r="U407" s="9"/>
      <c r="V407" s="9"/>
      <c r="W407" s="17"/>
      <c r="X407" s="9"/>
    </row>
    <row r="408" spans="2:24">
      <c r="B408" s="10"/>
      <c r="C408" s="9"/>
      <c r="D408" s="9"/>
      <c r="E408" s="9"/>
      <c r="T408" s="9"/>
      <c r="U408" s="9"/>
      <c r="V408" s="9"/>
      <c r="W408" s="17"/>
      <c r="X408" s="9"/>
    </row>
    <row r="409" spans="2:24">
      <c r="B409" s="10"/>
      <c r="C409" s="9"/>
      <c r="D409" s="9"/>
      <c r="E409" s="9"/>
      <c r="T409" s="9"/>
      <c r="U409" s="9"/>
      <c r="V409" s="9"/>
      <c r="W409" s="17"/>
      <c r="X409" s="9"/>
    </row>
    <row r="410" spans="2:24">
      <c r="B410" s="10"/>
      <c r="C410" s="9"/>
      <c r="D410" s="9"/>
      <c r="E410" s="9"/>
      <c r="T410" s="9"/>
      <c r="U410" s="9"/>
      <c r="V410" s="9"/>
      <c r="W410" s="17"/>
      <c r="X410" s="9"/>
    </row>
    <row r="411" spans="2:24">
      <c r="B411" s="10"/>
      <c r="C411" s="9"/>
      <c r="D411" s="9"/>
      <c r="E411" s="9"/>
      <c r="T411" s="9"/>
      <c r="U411" s="9"/>
      <c r="V411" s="9"/>
      <c r="W411" s="17"/>
      <c r="X411" s="9"/>
    </row>
    <row r="412" spans="2:24">
      <c r="B412" s="10"/>
      <c r="C412" s="9"/>
      <c r="D412" s="9"/>
      <c r="E412" s="9"/>
      <c r="T412" s="9"/>
      <c r="U412" s="9"/>
      <c r="V412" s="9"/>
      <c r="W412" s="17"/>
      <c r="X412" s="9"/>
    </row>
    <row r="413" spans="2:24">
      <c r="B413" s="10"/>
      <c r="C413" s="9"/>
      <c r="D413" s="9"/>
      <c r="E413" s="9"/>
      <c r="T413" s="9"/>
      <c r="U413" s="9"/>
      <c r="V413" s="9"/>
      <c r="W413" s="17"/>
      <c r="X413" s="9"/>
    </row>
    <row r="414" spans="2:24">
      <c r="B414" s="10"/>
      <c r="C414" s="9"/>
      <c r="D414" s="9"/>
      <c r="E414" s="9"/>
      <c r="T414" s="9"/>
      <c r="U414" s="9"/>
      <c r="V414" s="9"/>
      <c r="W414" s="17"/>
      <c r="X414" s="9"/>
    </row>
    <row r="415" spans="2:24">
      <c r="B415" s="10"/>
      <c r="C415" s="9"/>
      <c r="D415" s="9"/>
      <c r="E415" s="9"/>
      <c r="T415" s="9"/>
      <c r="U415" s="9"/>
      <c r="V415" s="9"/>
      <c r="W415" s="17"/>
      <c r="X415" s="9"/>
    </row>
    <row r="416" spans="2:24">
      <c r="B416" s="10"/>
      <c r="C416" s="9"/>
      <c r="D416" s="9"/>
      <c r="E416" s="9"/>
      <c r="T416" s="9"/>
      <c r="U416" s="9"/>
      <c r="V416" s="9"/>
      <c r="W416" s="17"/>
      <c r="X416" s="9"/>
    </row>
    <row r="417" spans="2:24">
      <c r="B417" s="10"/>
      <c r="C417" s="9"/>
      <c r="D417" s="9"/>
      <c r="E417" s="9"/>
      <c r="T417" s="9"/>
      <c r="U417" s="9"/>
      <c r="V417" s="9"/>
      <c r="W417" s="17"/>
      <c r="X417" s="9"/>
    </row>
    <row r="418" spans="2:24">
      <c r="B418" s="10"/>
      <c r="C418" s="9"/>
      <c r="D418" s="9"/>
      <c r="E418" s="9"/>
      <c r="T418" s="9"/>
      <c r="U418" s="9"/>
      <c r="V418" s="9"/>
      <c r="W418" s="17"/>
      <c r="X418" s="9"/>
    </row>
    <row r="419" spans="2:24">
      <c r="B419" s="10"/>
      <c r="C419" s="9"/>
      <c r="D419" s="9"/>
      <c r="E419" s="9"/>
      <c r="T419" s="9"/>
      <c r="U419" s="9"/>
      <c r="V419" s="9"/>
      <c r="W419" s="17"/>
      <c r="X419" s="9"/>
    </row>
    <row r="420" spans="2:24">
      <c r="B420" s="10"/>
      <c r="C420" s="9"/>
      <c r="D420" s="9"/>
      <c r="E420" s="9"/>
      <c r="T420" s="9"/>
      <c r="U420" s="9"/>
      <c r="V420" s="9"/>
      <c r="W420" s="17"/>
      <c r="X420" s="9"/>
    </row>
    <row r="421" spans="2:24">
      <c r="B421" s="10"/>
      <c r="C421" s="9"/>
      <c r="D421" s="9"/>
      <c r="E421" s="9"/>
      <c r="T421" s="9"/>
      <c r="U421" s="9"/>
      <c r="V421" s="9"/>
      <c r="W421" s="17"/>
      <c r="X421" s="9"/>
    </row>
    <row r="422" spans="2:24">
      <c r="B422" s="10"/>
      <c r="C422" s="9"/>
      <c r="D422" s="9"/>
      <c r="E422" s="9"/>
      <c r="T422" s="9"/>
      <c r="U422" s="9"/>
      <c r="V422" s="9"/>
      <c r="W422" s="17"/>
      <c r="X422" s="9"/>
    </row>
    <row r="423" spans="2:24">
      <c r="B423" s="10"/>
      <c r="C423" s="9"/>
      <c r="D423" s="9"/>
      <c r="E423" s="9"/>
      <c r="T423" s="9"/>
      <c r="U423" s="9"/>
      <c r="V423" s="9"/>
      <c r="W423" s="17"/>
      <c r="X423" s="9"/>
    </row>
    <row r="424" spans="2:24">
      <c r="B424" s="10"/>
      <c r="C424" s="9"/>
      <c r="D424" s="9"/>
      <c r="E424" s="9"/>
      <c r="T424" s="9"/>
      <c r="U424" s="9"/>
      <c r="V424" s="9"/>
      <c r="W424" s="17"/>
      <c r="X424" s="9"/>
    </row>
    <row r="425" spans="2:24">
      <c r="B425" s="10"/>
      <c r="C425" s="9"/>
      <c r="D425" s="9"/>
      <c r="E425" s="9"/>
      <c r="T425" s="9"/>
      <c r="U425" s="9"/>
      <c r="V425" s="9"/>
      <c r="W425" s="17"/>
      <c r="X425" s="9"/>
    </row>
    <row r="426" spans="2:24">
      <c r="B426" s="10"/>
      <c r="C426" s="9"/>
      <c r="D426" s="9"/>
      <c r="E426" s="9"/>
      <c r="T426" s="9"/>
      <c r="U426" s="9"/>
      <c r="V426" s="9"/>
      <c r="W426" s="17"/>
      <c r="X426" s="9"/>
    </row>
    <row r="427" spans="2:24">
      <c r="B427" s="10"/>
      <c r="C427" s="9"/>
      <c r="D427" s="9"/>
      <c r="E427" s="9"/>
      <c r="T427" s="9"/>
      <c r="U427" s="9"/>
      <c r="V427" s="9"/>
      <c r="W427" s="17"/>
      <c r="X427" s="9"/>
    </row>
    <row r="428" spans="2:24">
      <c r="B428" s="10"/>
      <c r="C428" s="9"/>
      <c r="D428" s="9"/>
      <c r="E428" s="9"/>
      <c r="T428" s="9"/>
      <c r="U428" s="9"/>
      <c r="V428" s="9"/>
      <c r="W428" s="17"/>
      <c r="X428" s="9"/>
    </row>
    <row r="429" spans="2:24">
      <c r="B429" s="10"/>
      <c r="C429" s="9"/>
      <c r="D429" s="9"/>
      <c r="E429" s="9"/>
      <c r="T429" s="9"/>
      <c r="U429" s="9"/>
      <c r="V429" s="9"/>
      <c r="W429" s="17"/>
      <c r="X429" s="9"/>
    </row>
    <row r="430" spans="2:24">
      <c r="B430" s="10"/>
      <c r="C430" s="9"/>
      <c r="D430" s="9"/>
      <c r="E430" s="9"/>
      <c r="T430" s="9"/>
      <c r="U430" s="9"/>
      <c r="V430" s="9"/>
      <c r="W430" s="17"/>
      <c r="X430" s="9"/>
    </row>
    <row r="431" spans="2:24">
      <c r="B431" s="10"/>
      <c r="C431" s="9"/>
      <c r="D431" s="9"/>
      <c r="E431" s="9"/>
      <c r="T431" s="9"/>
      <c r="U431" s="9"/>
      <c r="V431" s="9"/>
      <c r="W431" s="17"/>
      <c r="X431" s="9"/>
    </row>
    <row r="432" spans="2:24">
      <c r="B432" s="10"/>
      <c r="C432" s="9"/>
      <c r="D432" s="9"/>
      <c r="E432" s="9"/>
      <c r="T432" s="9"/>
      <c r="U432" s="9"/>
      <c r="V432" s="9"/>
      <c r="W432" s="17"/>
      <c r="X432" s="9"/>
    </row>
    <row r="433" spans="2:24">
      <c r="B433" s="10"/>
      <c r="C433" s="9"/>
      <c r="D433" s="9"/>
      <c r="E433" s="9"/>
      <c r="T433" s="9"/>
      <c r="U433" s="9"/>
      <c r="V433" s="9"/>
      <c r="W433" s="17"/>
      <c r="X433" s="9"/>
    </row>
    <row r="434" spans="2:24">
      <c r="B434" s="10"/>
      <c r="C434" s="9"/>
      <c r="D434" s="9"/>
      <c r="E434" s="9"/>
      <c r="T434" s="9"/>
      <c r="U434" s="9"/>
      <c r="V434" s="9"/>
      <c r="W434" s="17"/>
      <c r="X434" s="9"/>
    </row>
    <row r="435" spans="2:24">
      <c r="B435" s="10"/>
      <c r="C435" s="9"/>
      <c r="D435" s="9"/>
      <c r="E435" s="9"/>
      <c r="T435" s="9"/>
      <c r="U435" s="9"/>
      <c r="V435" s="9"/>
      <c r="W435" s="17"/>
      <c r="X435" s="9"/>
    </row>
    <row r="436" spans="2:24">
      <c r="B436" s="10"/>
      <c r="C436" s="9"/>
      <c r="D436" s="9"/>
      <c r="E436" s="9"/>
      <c r="T436" s="9"/>
      <c r="U436" s="9"/>
      <c r="V436" s="9"/>
      <c r="W436" s="17"/>
      <c r="X436" s="9"/>
    </row>
    <row r="437" spans="2:24">
      <c r="B437" s="10"/>
      <c r="C437" s="9"/>
      <c r="D437" s="9"/>
      <c r="E437" s="9"/>
      <c r="T437" s="9"/>
      <c r="U437" s="9"/>
      <c r="V437" s="9"/>
      <c r="W437" s="17"/>
      <c r="X437" s="9"/>
    </row>
    <row r="438" spans="2:24">
      <c r="B438" s="10"/>
      <c r="C438" s="9"/>
      <c r="D438" s="9"/>
      <c r="E438" s="9"/>
      <c r="T438" s="9"/>
      <c r="U438" s="9"/>
      <c r="V438" s="9"/>
      <c r="W438" s="17"/>
      <c r="X438" s="9"/>
    </row>
    <row r="439" spans="2:24">
      <c r="B439" s="10"/>
      <c r="C439" s="9"/>
      <c r="D439" s="9"/>
      <c r="E439" s="9"/>
      <c r="T439" s="9"/>
      <c r="U439" s="9"/>
      <c r="V439" s="9"/>
      <c r="W439" s="17"/>
      <c r="X439" s="9"/>
    </row>
    <row r="440" spans="2:24">
      <c r="B440" s="10"/>
      <c r="C440" s="9"/>
      <c r="D440" s="9"/>
      <c r="E440" s="9"/>
      <c r="T440" s="9"/>
      <c r="U440" s="9"/>
      <c r="V440" s="9"/>
      <c r="W440" s="17"/>
      <c r="X440" s="9"/>
    </row>
    <row r="441" spans="2:24">
      <c r="B441" s="10"/>
      <c r="C441" s="9"/>
      <c r="D441" s="9"/>
      <c r="E441" s="9"/>
      <c r="T441" s="9"/>
      <c r="U441" s="9"/>
      <c r="V441" s="9"/>
      <c r="W441" s="17"/>
      <c r="X441" s="9"/>
    </row>
    <row r="442" spans="2:24">
      <c r="B442" s="10"/>
      <c r="C442" s="9"/>
      <c r="D442" s="9"/>
      <c r="E442" s="9"/>
      <c r="T442" s="9"/>
      <c r="U442" s="9"/>
      <c r="V442" s="9"/>
      <c r="W442" s="17"/>
      <c r="X442" s="9"/>
    </row>
    <row r="443" spans="2:24">
      <c r="B443" s="10"/>
      <c r="C443" s="9"/>
      <c r="D443" s="9"/>
      <c r="E443" s="9"/>
      <c r="T443" s="9"/>
      <c r="U443" s="9"/>
      <c r="V443" s="9"/>
      <c r="W443" s="17"/>
      <c r="X443" s="9"/>
    </row>
    <row r="444" spans="2:24">
      <c r="B444" s="10"/>
      <c r="C444" s="9"/>
      <c r="D444" s="9"/>
      <c r="E444" s="9"/>
      <c r="T444" s="9"/>
      <c r="U444" s="9"/>
      <c r="V444" s="9"/>
      <c r="W444" s="17"/>
      <c r="X444" s="9"/>
    </row>
    <row r="445" spans="2:24">
      <c r="B445" s="10"/>
      <c r="C445" s="9"/>
      <c r="D445" s="9"/>
      <c r="E445" s="9"/>
      <c r="T445" s="9"/>
      <c r="U445" s="9"/>
      <c r="V445" s="9"/>
      <c r="W445" s="17"/>
      <c r="X445" s="9"/>
    </row>
    <row r="446" spans="2:24">
      <c r="B446" s="10"/>
      <c r="C446" s="9"/>
      <c r="D446" s="9"/>
      <c r="E446" s="9"/>
      <c r="T446" s="9"/>
      <c r="U446" s="9"/>
      <c r="V446" s="9"/>
      <c r="W446" s="17"/>
      <c r="X446" s="9"/>
    </row>
    <row r="447" spans="2:24">
      <c r="B447" s="10"/>
      <c r="C447" s="9"/>
      <c r="D447" s="9"/>
      <c r="E447" s="9"/>
      <c r="T447" s="9"/>
      <c r="U447" s="9"/>
      <c r="V447" s="9"/>
      <c r="W447" s="17"/>
      <c r="X447" s="9"/>
    </row>
    <row r="448" spans="2:24">
      <c r="B448" s="10"/>
      <c r="C448" s="9"/>
      <c r="D448" s="9"/>
      <c r="E448" s="9"/>
      <c r="T448" s="9"/>
      <c r="U448" s="9"/>
      <c r="V448" s="9"/>
      <c r="W448" s="17"/>
      <c r="X448" s="9"/>
    </row>
    <row r="449" spans="2:24">
      <c r="B449" s="10"/>
      <c r="C449" s="9"/>
      <c r="D449" s="9"/>
      <c r="E449" s="9"/>
      <c r="T449" s="9"/>
      <c r="U449" s="9"/>
      <c r="V449" s="9"/>
      <c r="W449" s="17"/>
      <c r="X449" s="9"/>
    </row>
    <row r="450" spans="2:24">
      <c r="B450" s="10"/>
      <c r="C450" s="9"/>
      <c r="D450" s="9"/>
      <c r="E450" s="9"/>
      <c r="T450" s="9"/>
      <c r="U450" s="9"/>
      <c r="V450" s="9"/>
      <c r="W450" s="17"/>
      <c r="X450" s="9"/>
    </row>
    <row r="451" spans="2:24">
      <c r="B451" s="10"/>
      <c r="C451" s="9"/>
      <c r="D451" s="9"/>
      <c r="E451" s="9"/>
      <c r="T451" s="9"/>
      <c r="U451" s="9"/>
      <c r="V451" s="9"/>
      <c r="W451" s="17"/>
      <c r="X451" s="9"/>
    </row>
    <row r="452" spans="2:24">
      <c r="B452" s="10"/>
      <c r="C452" s="9"/>
      <c r="D452" s="9"/>
      <c r="E452" s="9"/>
      <c r="T452" s="9"/>
      <c r="U452" s="9"/>
      <c r="V452" s="9"/>
      <c r="W452" s="17"/>
      <c r="X452" s="9"/>
    </row>
    <row r="453" spans="2:24">
      <c r="B453" s="10"/>
      <c r="C453" s="9"/>
      <c r="D453" s="9"/>
      <c r="E453" s="9"/>
      <c r="T453" s="9"/>
      <c r="U453" s="9"/>
      <c r="V453" s="9"/>
      <c r="W453" s="17"/>
      <c r="X453" s="9"/>
    </row>
    <row r="454" spans="2:24">
      <c r="B454" s="10"/>
      <c r="C454" s="9"/>
      <c r="D454" s="9"/>
      <c r="E454" s="9"/>
      <c r="T454" s="9"/>
      <c r="U454" s="9"/>
      <c r="V454" s="9"/>
      <c r="W454" s="17"/>
      <c r="X454" s="9"/>
    </row>
    <row r="455" spans="2:24">
      <c r="B455" s="10"/>
      <c r="C455" s="9"/>
      <c r="D455" s="9"/>
      <c r="E455" s="9"/>
      <c r="T455" s="9"/>
      <c r="U455" s="9"/>
      <c r="V455" s="9"/>
      <c r="W455" s="17"/>
      <c r="X455" s="9"/>
    </row>
    <row r="456" spans="2:24">
      <c r="B456" s="10"/>
      <c r="C456" s="9"/>
      <c r="D456" s="9"/>
      <c r="E456" s="9"/>
      <c r="T456" s="9"/>
      <c r="U456" s="9"/>
      <c r="V456" s="9"/>
      <c r="W456" s="17"/>
      <c r="X456" s="9"/>
    </row>
    <row r="457" spans="2:24">
      <c r="B457" s="10"/>
      <c r="C457" s="9"/>
      <c r="D457" s="9"/>
      <c r="E457" s="9"/>
      <c r="T457" s="9"/>
      <c r="U457" s="9"/>
      <c r="V457" s="9"/>
      <c r="W457" s="17"/>
      <c r="X457" s="9"/>
    </row>
    <row r="458" spans="2:24">
      <c r="B458" s="10"/>
      <c r="C458" s="9"/>
      <c r="D458" s="9"/>
      <c r="E458" s="9"/>
      <c r="T458" s="9"/>
      <c r="U458" s="9"/>
      <c r="V458" s="9"/>
      <c r="W458" s="17"/>
      <c r="X458" s="9"/>
    </row>
    <row r="459" spans="2:24">
      <c r="B459" s="10"/>
      <c r="C459" s="9"/>
      <c r="D459" s="9"/>
      <c r="E459" s="9"/>
      <c r="T459" s="9"/>
      <c r="U459" s="9"/>
      <c r="V459" s="9"/>
      <c r="W459" s="17"/>
      <c r="X459" s="9"/>
    </row>
    <row r="460" spans="2:24">
      <c r="B460" s="10"/>
      <c r="C460" s="9"/>
      <c r="D460" s="9"/>
      <c r="E460" s="9"/>
      <c r="T460" s="9"/>
      <c r="U460" s="9"/>
      <c r="V460" s="9"/>
      <c r="W460" s="17"/>
      <c r="X460" s="9"/>
    </row>
    <row r="461" spans="2:24">
      <c r="B461" s="10"/>
      <c r="C461" s="9"/>
      <c r="D461" s="9"/>
      <c r="E461" s="9"/>
      <c r="T461" s="9"/>
      <c r="U461" s="9"/>
      <c r="V461" s="9"/>
      <c r="W461" s="17"/>
      <c r="X461" s="9"/>
    </row>
    <row r="462" spans="2:24">
      <c r="B462" s="10"/>
      <c r="C462" s="9"/>
      <c r="D462" s="9"/>
      <c r="E462" s="9"/>
      <c r="T462" s="9"/>
      <c r="U462" s="9"/>
      <c r="V462" s="9"/>
      <c r="W462" s="17"/>
      <c r="X462" s="9"/>
    </row>
    <row r="463" spans="2:24">
      <c r="B463" s="10"/>
      <c r="C463" s="9"/>
      <c r="D463" s="9"/>
      <c r="E463" s="9"/>
      <c r="T463" s="9"/>
      <c r="U463" s="9"/>
      <c r="V463" s="9"/>
      <c r="W463" s="17"/>
      <c r="X463" s="9"/>
    </row>
    <row r="464" spans="2:24">
      <c r="B464" s="10"/>
      <c r="C464" s="9"/>
      <c r="D464" s="9"/>
      <c r="E464" s="9"/>
      <c r="T464" s="9"/>
      <c r="U464" s="9"/>
      <c r="V464" s="9"/>
      <c r="W464" s="17"/>
      <c r="X464" s="9"/>
    </row>
    <row r="465" spans="2:24">
      <c r="B465" s="10"/>
      <c r="C465" s="9"/>
      <c r="D465" s="9"/>
      <c r="E465" s="9"/>
      <c r="T465" s="9"/>
      <c r="U465" s="9"/>
      <c r="V465" s="9"/>
      <c r="W465" s="17"/>
      <c r="X465" s="9"/>
    </row>
    <row r="466" spans="2:24">
      <c r="B466" s="10"/>
      <c r="C466" s="9"/>
      <c r="D466" s="9"/>
      <c r="E466" s="9"/>
      <c r="T466" s="9"/>
      <c r="U466" s="9"/>
      <c r="V466" s="9"/>
      <c r="W466" s="17"/>
      <c r="X466" s="9"/>
    </row>
    <row r="467" spans="2:24">
      <c r="B467" s="10"/>
      <c r="C467" s="9"/>
      <c r="D467" s="9"/>
      <c r="E467" s="9"/>
      <c r="T467" s="9"/>
      <c r="U467" s="9"/>
      <c r="V467" s="9"/>
      <c r="W467" s="17"/>
      <c r="X467" s="9"/>
    </row>
    <row r="468" spans="2:24">
      <c r="B468" s="10"/>
      <c r="C468" s="9"/>
      <c r="D468" s="9"/>
      <c r="E468" s="9"/>
      <c r="T468" s="9"/>
      <c r="U468" s="9"/>
      <c r="V468" s="9"/>
      <c r="W468" s="17"/>
      <c r="X468" s="9"/>
    </row>
    <row r="469" spans="2:24">
      <c r="B469" s="10"/>
      <c r="C469" s="9"/>
      <c r="D469" s="9"/>
      <c r="E469" s="9"/>
      <c r="T469" s="9"/>
      <c r="U469" s="9"/>
      <c r="V469" s="9"/>
      <c r="W469" s="17"/>
      <c r="X469" s="9"/>
    </row>
    <row r="470" spans="2:24">
      <c r="B470" s="10"/>
      <c r="C470" s="9"/>
      <c r="D470" s="9"/>
      <c r="E470" s="9"/>
      <c r="T470" s="9"/>
      <c r="U470" s="9"/>
      <c r="V470" s="9"/>
      <c r="W470" s="17"/>
      <c r="X470" s="9"/>
    </row>
    <row r="471" spans="2:24">
      <c r="B471" s="10"/>
      <c r="C471" s="9"/>
      <c r="D471" s="9"/>
      <c r="E471" s="9"/>
      <c r="T471" s="9"/>
      <c r="U471" s="9"/>
      <c r="V471" s="9"/>
      <c r="W471" s="17"/>
      <c r="X471" s="9"/>
    </row>
    <row r="472" spans="2:24">
      <c r="B472" s="10"/>
      <c r="C472" s="9"/>
      <c r="D472" s="9"/>
      <c r="E472" s="9"/>
      <c r="T472" s="9"/>
      <c r="U472" s="9"/>
      <c r="V472" s="9"/>
      <c r="W472" s="17"/>
      <c r="X472" s="9"/>
    </row>
    <row r="473" spans="2:24">
      <c r="B473" s="10"/>
      <c r="C473" s="9"/>
      <c r="D473" s="9"/>
      <c r="E473" s="9"/>
      <c r="T473" s="9"/>
      <c r="U473" s="9"/>
      <c r="V473" s="9"/>
      <c r="W473" s="17"/>
      <c r="X473" s="9"/>
    </row>
    <row r="474" spans="2:24">
      <c r="B474" s="10"/>
      <c r="C474" s="9"/>
      <c r="D474" s="9"/>
      <c r="E474" s="9"/>
      <c r="T474" s="9"/>
      <c r="U474" s="9"/>
      <c r="V474" s="9"/>
      <c r="W474" s="17"/>
      <c r="X474" s="9"/>
    </row>
    <row r="475" spans="2:24">
      <c r="B475" s="10"/>
      <c r="C475" s="9"/>
      <c r="D475" s="9"/>
      <c r="E475" s="9"/>
      <c r="T475" s="9"/>
      <c r="U475" s="9"/>
      <c r="V475" s="9"/>
      <c r="W475" s="17"/>
      <c r="X475" s="9"/>
    </row>
    <row r="476" spans="2:24">
      <c r="B476" s="10"/>
      <c r="C476" s="9"/>
      <c r="D476" s="9"/>
      <c r="E476" s="9"/>
      <c r="T476" s="9"/>
      <c r="U476" s="9"/>
      <c r="V476" s="9"/>
      <c r="W476" s="17"/>
      <c r="X476" s="9"/>
    </row>
    <row r="477" spans="2:24">
      <c r="B477" s="10"/>
      <c r="C477" s="9"/>
      <c r="D477" s="9"/>
      <c r="E477" s="9"/>
      <c r="T477" s="9"/>
      <c r="U477" s="9"/>
      <c r="V477" s="9"/>
      <c r="W477" s="17"/>
      <c r="X477" s="9"/>
    </row>
    <row r="478" spans="2:24">
      <c r="B478" s="10"/>
      <c r="C478" s="9"/>
      <c r="D478" s="9"/>
      <c r="E478" s="9"/>
      <c r="T478" s="9"/>
      <c r="U478" s="9"/>
      <c r="V478" s="9"/>
      <c r="W478" s="17"/>
      <c r="X478" s="9"/>
    </row>
    <row r="479" spans="2:24">
      <c r="B479" s="10"/>
      <c r="C479" s="9"/>
      <c r="D479" s="9"/>
      <c r="E479" s="9"/>
      <c r="T479" s="9"/>
      <c r="U479" s="9"/>
      <c r="V479" s="9"/>
      <c r="W479" s="17"/>
      <c r="X479" s="9"/>
    </row>
    <row r="480" spans="2:24">
      <c r="B480" s="10"/>
      <c r="C480" s="9"/>
      <c r="D480" s="9"/>
      <c r="E480" s="9"/>
      <c r="T480" s="9"/>
      <c r="U480" s="9"/>
      <c r="V480" s="9"/>
      <c r="W480" s="17"/>
      <c r="X480" s="9"/>
    </row>
    <row r="481" spans="2:24">
      <c r="B481" s="10"/>
      <c r="C481" s="9"/>
      <c r="D481" s="9"/>
      <c r="E481" s="9"/>
      <c r="T481" s="9"/>
      <c r="U481" s="9"/>
      <c r="V481" s="9"/>
      <c r="W481" s="17"/>
      <c r="X481" s="9"/>
    </row>
    <row r="482" spans="2:24">
      <c r="B482" s="10"/>
      <c r="C482" s="9"/>
      <c r="D482" s="9"/>
      <c r="E482" s="9"/>
      <c r="T482" s="9"/>
      <c r="U482" s="9"/>
      <c r="V482" s="9"/>
      <c r="W482" s="17"/>
      <c r="X482" s="9"/>
    </row>
    <row r="483" spans="2:24">
      <c r="B483" s="10"/>
      <c r="C483" s="9"/>
      <c r="D483" s="9"/>
      <c r="E483" s="9"/>
      <c r="T483" s="9"/>
      <c r="U483" s="9"/>
      <c r="V483" s="9"/>
      <c r="W483" s="17"/>
      <c r="X483" s="9"/>
    </row>
    <row r="484" spans="2:24">
      <c r="B484" s="10"/>
      <c r="C484" s="9"/>
      <c r="D484" s="9"/>
      <c r="E484" s="9"/>
      <c r="T484" s="9"/>
      <c r="U484" s="9"/>
      <c r="V484" s="9"/>
      <c r="W484" s="17"/>
      <c r="X484" s="9"/>
    </row>
    <row r="485" spans="2:24">
      <c r="B485" s="10"/>
      <c r="C485" s="9"/>
      <c r="D485" s="9"/>
      <c r="E485" s="9"/>
      <c r="T485" s="9"/>
      <c r="U485" s="9"/>
      <c r="V485" s="9"/>
      <c r="W485" s="17"/>
      <c r="X485" s="9"/>
    </row>
    <row r="486" spans="2:24">
      <c r="B486" s="10"/>
      <c r="C486" s="9"/>
      <c r="D486" s="9"/>
      <c r="E486" s="9"/>
      <c r="T486" s="9"/>
      <c r="U486" s="9"/>
      <c r="V486" s="9"/>
      <c r="W486" s="17"/>
      <c r="X486" s="9"/>
    </row>
    <row r="487" spans="2:24">
      <c r="B487" s="10"/>
      <c r="C487" s="9"/>
      <c r="D487" s="9"/>
      <c r="E487" s="9"/>
      <c r="T487" s="9"/>
      <c r="U487" s="9"/>
      <c r="V487" s="9"/>
      <c r="W487" s="17"/>
      <c r="X487" s="9"/>
    </row>
    <row r="488" spans="2:24">
      <c r="B488" s="10"/>
      <c r="C488" s="9"/>
      <c r="D488" s="9"/>
      <c r="E488" s="9"/>
      <c r="T488" s="9"/>
      <c r="U488" s="9"/>
      <c r="V488" s="9"/>
      <c r="W488" s="17"/>
      <c r="X488" s="9"/>
    </row>
    <row r="489" spans="2:24">
      <c r="B489" s="10"/>
      <c r="C489" s="9"/>
      <c r="D489" s="9"/>
      <c r="E489" s="9"/>
      <c r="T489" s="9"/>
      <c r="U489" s="9"/>
      <c r="V489" s="9"/>
      <c r="W489" s="17"/>
      <c r="X489" s="9"/>
    </row>
    <row r="490" spans="2:24">
      <c r="B490" s="10"/>
      <c r="C490" s="9"/>
      <c r="D490" s="9"/>
      <c r="E490" s="9"/>
      <c r="T490" s="9"/>
      <c r="U490" s="9"/>
      <c r="V490" s="9"/>
      <c r="W490" s="17"/>
      <c r="X490" s="9"/>
    </row>
    <row r="491" spans="2:24">
      <c r="B491" s="10"/>
      <c r="C491" s="9"/>
      <c r="D491" s="9"/>
      <c r="E491" s="9"/>
      <c r="T491" s="9"/>
      <c r="U491" s="9"/>
      <c r="V491" s="9"/>
      <c r="W491" s="17"/>
      <c r="X491" s="9"/>
    </row>
    <row r="492" spans="2:24">
      <c r="B492" s="10"/>
      <c r="C492" s="9"/>
      <c r="D492" s="9"/>
      <c r="E492" s="9"/>
      <c r="T492" s="9"/>
      <c r="U492" s="9"/>
      <c r="V492" s="9"/>
      <c r="W492" s="17"/>
      <c r="X492" s="9"/>
    </row>
    <row r="493" spans="2:24">
      <c r="B493" s="10"/>
      <c r="C493" s="9"/>
      <c r="D493" s="9"/>
      <c r="E493" s="9"/>
      <c r="T493" s="9"/>
      <c r="U493" s="9"/>
      <c r="V493" s="9"/>
      <c r="W493" s="17"/>
      <c r="X493" s="9"/>
    </row>
    <row r="494" spans="2:24">
      <c r="B494" s="10"/>
      <c r="C494" s="9"/>
      <c r="D494" s="9"/>
      <c r="E494" s="9"/>
      <c r="T494" s="9"/>
      <c r="U494" s="9"/>
      <c r="V494" s="9"/>
      <c r="W494" s="17"/>
      <c r="X494" s="9"/>
    </row>
    <row r="495" spans="2:24">
      <c r="B495" s="10"/>
      <c r="C495" s="9"/>
      <c r="D495" s="9"/>
      <c r="E495" s="9"/>
      <c r="T495" s="9"/>
      <c r="U495" s="9"/>
      <c r="V495" s="9"/>
      <c r="W495" s="17"/>
      <c r="X495" s="9"/>
    </row>
    <row r="496" spans="2:24">
      <c r="B496" s="10"/>
      <c r="C496" s="9"/>
      <c r="D496" s="9"/>
      <c r="E496" s="9"/>
      <c r="T496" s="9"/>
      <c r="U496" s="9"/>
      <c r="V496" s="9"/>
      <c r="W496" s="17"/>
      <c r="X496" s="9"/>
    </row>
    <row r="497" spans="2:24">
      <c r="B497" s="10"/>
      <c r="C497" s="9"/>
      <c r="D497" s="9"/>
      <c r="E497" s="9"/>
      <c r="T497" s="9"/>
      <c r="U497" s="9"/>
      <c r="V497" s="9"/>
      <c r="W497" s="17"/>
      <c r="X497" s="9"/>
    </row>
    <row r="498" spans="2:24">
      <c r="B498" s="10"/>
      <c r="C498" s="9"/>
      <c r="D498" s="9"/>
      <c r="E498" s="9"/>
      <c r="T498" s="9"/>
      <c r="U498" s="9"/>
      <c r="V498" s="9"/>
      <c r="W498" s="17"/>
      <c r="X498" s="9"/>
    </row>
    <row r="499" spans="2:24">
      <c r="B499" s="10"/>
      <c r="C499" s="9"/>
      <c r="D499" s="9"/>
      <c r="E499" s="9"/>
      <c r="T499" s="9"/>
      <c r="U499" s="9"/>
      <c r="V499" s="9"/>
      <c r="W499" s="17"/>
      <c r="X499" s="9"/>
    </row>
    <row r="500" spans="2:24">
      <c r="B500" s="10"/>
      <c r="C500" s="9"/>
      <c r="D500" s="9"/>
      <c r="E500" s="9"/>
      <c r="T500" s="9"/>
      <c r="U500" s="9"/>
      <c r="V500" s="9"/>
      <c r="W500" s="17"/>
      <c r="X500" s="9"/>
    </row>
    <row r="501" spans="2:24">
      <c r="B501" s="10"/>
      <c r="C501" s="9"/>
      <c r="D501" s="9"/>
      <c r="E501" s="9"/>
      <c r="T501" s="9"/>
      <c r="U501" s="9"/>
      <c r="V501" s="9"/>
      <c r="W501" s="17"/>
      <c r="X501" s="9"/>
    </row>
    <row r="502" spans="2:24">
      <c r="B502" s="10"/>
      <c r="C502" s="9"/>
      <c r="D502" s="9"/>
      <c r="E502" s="9"/>
      <c r="T502" s="9"/>
      <c r="U502" s="9"/>
      <c r="V502" s="9"/>
      <c r="W502" s="17"/>
      <c r="X502" s="9"/>
    </row>
    <row r="503" spans="2:24">
      <c r="B503" s="10"/>
      <c r="C503" s="9"/>
      <c r="D503" s="9"/>
      <c r="E503" s="9"/>
      <c r="T503" s="9"/>
      <c r="U503" s="9"/>
      <c r="V503" s="9"/>
      <c r="W503" s="17"/>
      <c r="X503" s="9"/>
    </row>
    <row r="504" spans="2:24">
      <c r="B504" s="10"/>
      <c r="C504" s="9"/>
      <c r="D504" s="9"/>
      <c r="E504" s="9"/>
      <c r="T504" s="9"/>
      <c r="U504" s="9"/>
      <c r="V504" s="9"/>
      <c r="W504" s="17"/>
      <c r="X504" s="9"/>
    </row>
    <row r="505" spans="2:24">
      <c r="B505" s="10"/>
      <c r="C505" s="9"/>
      <c r="D505" s="9"/>
      <c r="E505" s="9"/>
      <c r="T505" s="9"/>
      <c r="U505" s="9"/>
      <c r="V505" s="9"/>
      <c r="W505" s="17"/>
      <c r="X505" s="9"/>
    </row>
    <row r="506" spans="2:24">
      <c r="B506" s="10"/>
      <c r="C506" s="9"/>
      <c r="D506" s="9"/>
      <c r="E506" s="9"/>
      <c r="T506" s="9"/>
      <c r="U506" s="9"/>
      <c r="V506" s="9"/>
      <c r="W506" s="17"/>
      <c r="X506" s="9"/>
    </row>
    <row r="507" spans="2:24">
      <c r="B507" s="10"/>
      <c r="C507" s="9"/>
      <c r="D507" s="9"/>
      <c r="E507" s="9"/>
      <c r="T507" s="9"/>
      <c r="U507" s="9"/>
      <c r="V507" s="9"/>
      <c r="W507" s="17"/>
      <c r="X507" s="9"/>
    </row>
    <row r="508" spans="2:24">
      <c r="B508" s="10"/>
      <c r="C508" s="9"/>
      <c r="D508" s="9"/>
      <c r="E508" s="9"/>
      <c r="T508" s="9"/>
      <c r="U508" s="9"/>
      <c r="V508" s="9"/>
      <c r="W508" s="17"/>
      <c r="X508" s="9"/>
    </row>
    <row r="509" spans="2:24">
      <c r="B509" s="10"/>
      <c r="C509" s="9"/>
      <c r="D509" s="9"/>
      <c r="E509" s="9"/>
      <c r="T509" s="9"/>
      <c r="U509" s="9"/>
      <c r="V509" s="9"/>
      <c r="W509" s="17"/>
      <c r="X509" s="9"/>
    </row>
    <row r="510" spans="2:24">
      <c r="B510" s="10"/>
      <c r="C510" s="9"/>
      <c r="D510" s="9"/>
      <c r="E510" s="9"/>
      <c r="T510" s="9"/>
      <c r="U510" s="9"/>
      <c r="V510" s="9"/>
      <c r="W510" s="17"/>
      <c r="X510" s="9"/>
    </row>
    <row r="511" spans="2:24">
      <c r="B511" s="10"/>
      <c r="C511" s="9"/>
      <c r="D511" s="9"/>
      <c r="E511" s="9"/>
      <c r="T511" s="9"/>
      <c r="U511" s="9"/>
      <c r="V511" s="9"/>
      <c r="W511" s="17"/>
      <c r="X511" s="9"/>
    </row>
    <row r="512" spans="2:24">
      <c r="B512" s="10"/>
      <c r="C512" s="9"/>
      <c r="D512" s="9"/>
      <c r="E512" s="9"/>
      <c r="T512" s="9"/>
      <c r="U512" s="9"/>
      <c r="V512" s="9"/>
      <c r="W512" s="17"/>
      <c r="X512" s="9"/>
    </row>
    <row r="513" spans="2:24">
      <c r="B513" s="10"/>
      <c r="C513" s="9"/>
      <c r="D513" s="9"/>
      <c r="E513" s="9"/>
      <c r="T513" s="9"/>
      <c r="U513" s="9"/>
      <c r="V513" s="9"/>
      <c r="W513" s="17"/>
      <c r="X513" s="9"/>
    </row>
    <row r="514" spans="2:24">
      <c r="B514" s="10"/>
      <c r="C514" s="9"/>
      <c r="D514" s="9"/>
      <c r="E514" s="9"/>
      <c r="T514" s="9"/>
      <c r="U514" s="9"/>
      <c r="V514" s="9"/>
      <c r="W514" s="17"/>
      <c r="X514" s="9"/>
    </row>
    <row r="515" spans="2:24">
      <c r="B515" s="10"/>
      <c r="C515" s="9"/>
      <c r="D515" s="9"/>
      <c r="E515" s="9"/>
      <c r="T515" s="9"/>
      <c r="U515" s="9"/>
      <c r="V515" s="9"/>
      <c r="W515" s="17"/>
      <c r="X515" s="9"/>
    </row>
    <row r="516" spans="2:24">
      <c r="B516" s="10"/>
      <c r="C516" s="9"/>
      <c r="D516" s="9"/>
      <c r="E516" s="9"/>
      <c r="T516" s="9"/>
      <c r="U516" s="9"/>
      <c r="V516" s="9"/>
      <c r="W516" s="17"/>
      <c r="X516" s="9"/>
    </row>
    <row r="517" spans="2:24">
      <c r="B517" s="10"/>
      <c r="C517" s="9"/>
      <c r="D517" s="9"/>
      <c r="E517" s="9"/>
      <c r="T517" s="9"/>
      <c r="U517" s="9"/>
      <c r="V517" s="9"/>
      <c r="W517" s="17"/>
      <c r="X517" s="9"/>
    </row>
    <row r="518" spans="2:24">
      <c r="B518" s="10"/>
      <c r="C518" s="9"/>
      <c r="D518" s="9"/>
      <c r="E518" s="9"/>
      <c r="T518" s="9"/>
      <c r="U518" s="9"/>
      <c r="V518" s="9"/>
      <c r="W518" s="17"/>
      <c r="X518" s="9"/>
    </row>
    <row r="519" spans="2:24">
      <c r="B519" s="10"/>
      <c r="C519" s="9"/>
      <c r="D519" s="9"/>
      <c r="E519" s="9"/>
      <c r="T519" s="9"/>
      <c r="U519" s="9"/>
      <c r="V519" s="9"/>
      <c r="W519" s="17"/>
      <c r="X519" s="9"/>
    </row>
    <row r="520" spans="2:24">
      <c r="B520" s="10"/>
      <c r="C520" s="9"/>
      <c r="D520" s="9"/>
      <c r="E520" s="9"/>
      <c r="T520" s="9"/>
      <c r="U520" s="9"/>
      <c r="V520" s="9"/>
      <c r="W520" s="17"/>
      <c r="X520" s="9"/>
    </row>
    <row r="521" spans="2:24">
      <c r="B521" s="10"/>
      <c r="C521" s="9"/>
      <c r="D521" s="9"/>
      <c r="E521" s="9"/>
      <c r="T521" s="9"/>
      <c r="U521" s="9"/>
      <c r="V521" s="9"/>
      <c r="W521" s="17"/>
      <c r="X521" s="9"/>
    </row>
    <row r="522" spans="2:24">
      <c r="B522" s="10"/>
      <c r="C522" s="9"/>
      <c r="D522" s="9"/>
      <c r="E522" s="9"/>
      <c r="T522" s="9"/>
      <c r="U522" s="9"/>
      <c r="V522" s="9"/>
      <c r="W522" s="17"/>
      <c r="X522" s="9"/>
    </row>
    <row r="523" spans="2:24">
      <c r="B523" s="10"/>
      <c r="C523" s="9"/>
      <c r="D523" s="9"/>
      <c r="E523" s="9"/>
      <c r="T523" s="9"/>
      <c r="U523" s="9"/>
      <c r="V523" s="9"/>
      <c r="W523" s="17"/>
      <c r="X523" s="9"/>
    </row>
    <row r="524" spans="2:24">
      <c r="B524" s="10"/>
      <c r="C524" s="9"/>
      <c r="D524" s="9"/>
      <c r="E524" s="9"/>
      <c r="T524" s="9"/>
      <c r="U524" s="9"/>
      <c r="V524" s="9"/>
      <c r="W524" s="17"/>
      <c r="X524" s="9"/>
    </row>
    <row r="525" spans="2:24">
      <c r="B525" s="10"/>
      <c r="C525" s="9"/>
      <c r="D525" s="9"/>
      <c r="E525" s="9"/>
      <c r="T525" s="9"/>
      <c r="U525" s="9"/>
      <c r="V525" s="9"/>
      <c r="W525" s="17"/>
      <c r="X525" s="9"/>
    </row>
    <row r="526" spans="2:24">
      <c r="B526" s="10"/>
      <c r="C526" s="9"/>
      <c r="D526" s="9"/>
      <c r="E526" s="9"/>
      <c r="T526" s="9"/>
      <c r="U526" s="9"/>
      <c r="V526" s="9"/>
      <c r="W526" s="17"/>
      <c r="X526" s="9"/>
    </row>
    <row r="527" spans="2:24">
      <c r="B527" s="10"/>
      <c r="C527" s="9"/>
      <c r="D527" s="9"/>
      <c r="E527" s="9"/>
      <c r="T527" s="9"/>
      <c r="U527" s="9"/>
      <c r="V527" s="9"/>
      <c r="W527" s="17"/>
      <c r="X527" s="9"/>
    </row>
    <row r="528" spans="2:24">
      <c r="B528" s="10"/>
      <c r="C528" s="9"/>
      <c r="D528" s="9"/>
      <c r="E528" s="9"/>
      <c r="T528" s="9"/>
      <c r="U528" s="9"/>
      <c r="V528" s="9"/>
      <c r="W528" s="17"/>
      <c r="X528" s="9"/>
    </row>
    <row r="529" spans="2:24">
      <c r="B529" s="10"/>
      <c r="C529" s="9"/>
      <c r="D529" s="9"/>
      <c r="E529" s="9"/>
      <c r="T529" s="9"/>
      <c r="U529" s="9"/>
      <c r="V529" s="9"/>
      <c r="W529" s="17"/>
      <c r="X529" s="9"/>
    </row>
    <row r="530" spans="2:24">
      <c r="B530" s="10"/>
      <c r="C530" s="9"/>
      <c r="D530" s="9"/>
      <c r="E530" s="9"/>
      <c r="T530" s="9"/>
      <c r="U530" s="9"/>
      <c r="V530" s="9"/>
      <c r="W530" s="17"/>
      <c r="X530" s="9"/>
    </row>
    <row r="531" spans="2:24">
      <c r="B531" s="10"/>
      <c r="C531" s="9"/>
      <c r="D531" s="9"/>
      <c r="E531" s="9"/>
      <c r="T531" s="9"/>
      <c r="U531" s="9"/>
      <c r="V531" s="9"/>
      <c r="W531" s="17"/>
      <c r="X531" s="9"/>
    </row>
    <row r="532" spans="2:24">
      <c r="B532" s="10"/>
      <c r="C532" s="9"/>
      <c r="D532" s="9"/>
      <c r="E532" s="9"/>
      <c r="T532" s="9"/>
      <c r="U532" s="9"/>
      <c r="V532" s="9"/>
      <c r="W532" s="17"/>
      <c r="X532" s="9"/>
    </row>
    <row r="533" spans="2:24">
      <c r="B533" s="10"/>
      <c r="C533" s="9"/>
      <c r="D533" s="9"/>
      <c r="E533" s="9"/>
      <c r="T533" s="9"/>
      <c r="U533" s="9"/>
      <c r="V533" s="9"/>
      <c r="W533" s="17"/>
      <c r="X533" s="9"/>
    </row>
    <row r="534" spans="2:24">
      <c r="B534" s="10"/>
      <c r="C534" s="9"/>
      <c r="D534" s="9"/>
      <c r="E534" s="9"/>
      <c r="T534" s="9"/>
      <c r="U534" s="9"/>
      <c r="V534" s="9"/>
      <c r="W534" s="17"/>
      <c r="X534" s="9"/>
    </row>
    <row r="535" spans="2:24">
      <c r="B535" s="10"/>
      <c r="C535" s="9"/>
      <c r="D535" s="9"/>
      <c r="E535" s="9"/>
      <c r="T535" s="9"/>
      <c r="U535" s="9"/>
      <c r="V535" s="9"/>
      <c r="W535" s="17"/>
      <c r="X535" s="9"/>
    </row>
    <row r="536" spans="2:24">
      <c r="B536" s="10"/>
      <c r="C536" s="9"/>
      <c r="D536" s="9"/>
      <c r="E536" s="9"/>
      <c r="T536" s="9"/>
      <c r="U536" s="9"/>
      <c r="V536" s="9"/>
      <c r="W536" s="17"/>
      <c r="X536" s="9"/>
    </row>
    <row r="537" spans="2:24">
      <c r="B537" s="10"/>
      <c r="C537" s="9"/>
      <c r="D537" s="9"/>
      <c r="E537" s="9"/>
      <c r="T537" s="9"/>
      <c r="U537" s="9"/>
      <c r="V537" s="9"/>
      <c r="W537" s="17"/>
      <c r="X537" s="9"/>
    </row>
    <row r="538" spans="2:24">
      <c r="B538" s="10"/>
      <c r="C538" s="9"/>
      <c r="D538" s="9"/>
      <c r="E538" s="9"/>
      <c r="T538" s="9"/>
      <c r="U538" s="9"/>
      <c r="V538" s="9"/>
      <c r="W538" s="17"/>
      <c r="X538" s="9"/>
    </row>
    <row r="539" spans="2:24">
      <c r="B539" s="10"/>
      <c r="C539" s="9"/>
      <c r="D539" s="9"/>
      <c r="E539" s="9"/>
      <c r="T539" s="9"/>
      <c r="U539" s="9"/>
      <c r="V539" s="9"/>
      <c r="W539" s="17"/>
      <c r="X539" s="9"/>
    </row>
    <row r="540" spans="2:24">
      <c r="B540" s="10"/>
      <c r="C540" s="9"/>
      <c r="D540" s="9"/>
      <c r="E540" s="9"/>
      <c r="T540" s="9"/>
      <c r="U540" s="9"/>
      <c r="V540" s="9"/>
      <c r="W540" s="17"/>
      <c r="X540" s="9"/>
    </row>
    <row r="541" spans="2:24">
      <c r="B541" s="10"/>
      <c r="C541" s="9"/>
      <c r="D541" s="9"/>
      <c r="E541" s="9"/>
      <c r="T541" s="9"/>
      <c r="U541" s="9"/>
      <c r="V541" s="9"/>
      <c r="W541" s="17"/>
      <c r="X541" s="9"/>
    </row>
    <row r="542" spans="2:24">
      <c r="B542" s="10"/>
      <c r="C542" s="9"/>
      <c r="D542" s="9"/>
      <c r="E542" s="9"/>
      <c r="T542" s="9"/>
      <c r="U542" s="9"/>
      <c r="V542" s="9"/>
      <c r="W542" s="17"/>
      <c r="X542" s="9"/>
    </row>
    <row r="543" spans="2:24">
      <c r="B543" s="10"/>
      <c r="C543" s="9"/>
      <c r="D543" s="9"/>
      <c r="E543" s="9"/>
      <c r="T543" s="9"/>
      <c r="U543" s="9"/>
      <c r="V543" s="9"/>
      <c r="W543" s="17"/>
      <c r="X543" s="9"/>
    </row>
    <row r="544" spans="2:24">
      <c r="B544" s="10"/>
      <c r="C544" s="9"/>
      <c r="D544" s="9"/>
      <c r="E544" s="9"/>
      <c r="T544" s="9"/>
      <c r="U544" s="9"/>
      <c r="V544" s="9"/>
      <c r="W544" s="17"/>
      <c r="X544" s="9"/>
    </row>
    <row r="545" spans="2:24">
      <c r="B545" s="10"/>
      <c r="C545" s="9"/>
      <c r="D545" s="9"/>
      <c r="E545" s="9"/>
      <c r="T545" s="9"/>
      <c r="U545" s="9"/>
      <c r="V545" s="9"/>
      <c r="W545" s="17"/>
      <c r="X545" s="9"/>
    </row>
    <row r="546" spans="2:24">
      <c r="B546" s="10"/>
      <c r="C546" s="9"/>
      <c r="D546" s="9"/>
      <c r="E546" s="9"/>
      <c r="T546" s="9"/>
      <c r="U546" s="9"/>
      <c r="V546" s="9"/>
      <c r="W546" s="17"/>
      <c r="X546" s="9"/>
    </row>
    <row r="547" spans="2:24">
      <c r="B547" s="10"/>
      <c r="C547" s="9"/>
      <c r="D547" s="9"/>
      <c r="E547" s="9"/>
      <c r="T547" s="9"/>
      <c r="U547" s="9"/>
      <c r="V547" s="9"/>
      <c r="W547" s="17"/>
      <c r="X547" s="9"/>
    </row>
    <row r="548" spans="2:24">
      <c r="B548" s="10"/>
      <c r="C548" s="9"/>
      <c r="D548" s="9"/>
      <c r="E548" s="9"/>
      <c r="T548" s="9"/>
      <c r="U548" s="9"/>
      <c r="V548" s="9"/>
      <c r="W548" s="17"/>
      <c r="X548" s="9"/>
    </row>
    <row r="549" spans="2:24">
      <c r="B549" s="10"/>
      <c r="C549" s="9"/>
      <c r="D549" s="9"/>
      <c r="E549" s="9"/>
      <c r="T549" s="9"/>
      <c r="U549" s="9"/>
      <c r="V549" s="9"/>
      <c r="W549" s="17"/>
      <c r="X549" s="9"/>
    </row>
    <row r="550" spans="2:24">
      <c r="B550" s="10"/>
      <c r="C550" s="9"/>
      <c r="D550" s="9"/>
      <c r="E550" s="9"/>
      <c r="T550" s="9"/>
      <c r="U550" s="9"/>
      <c r="V550" s="9"/>
      <c r="W550" s="17"/>
      <c r="X550" s="9"/>
    </row>
    <row r="551" spans="2:24">
      <c r="B551" s="10"/>
      <c r="C551" s="9"/>
      <c r="D551" s="9"/>
      <c r="E551" s="9"/>
      <c r="T551" s="9"/>
      <c r="U551" s="9"/>
      <c r="V551" s="9"/>
      <c r="W551" s="17"/>
      <c r="X551" s="9"/>
    </row>
    <row r="552" spans="2:24">
      <c r="B552" s="10"/>
      <c r="C552" s="9"/>
      <c r="D552" s="9"/>
      <c r="E552" s="9"/>
      <c r="T552" s="9"/>
      <c r="U552" s="9"/>
      <c r="V552" s="9"/>
      <c r="W552" s="17"/>
      <c r="X552" s="9"/>
    </row>
    <row r="553" spans="2:24">
      <c r="B553" s="10"/>
      <c r="C553" s="9"/>
      <c r="D553" s="9"/>
      <c r="E553" s="9"/>
      <c r="T553" s="9"/>
      <c r="U553" s="9"/>
      <c r="V553" s="9"/>
      <c r="W553" s="17"/>
      <c r="X553" s="9"/>
    </row>
    <row r="554" spans="2:24">
      <c r="B554" s="10"/>
      <c r="C554" s="9"/>
      <c r="D554" s="9"/>
      <c r="E554" s="9"/>
      <c r="T554" s="9"/>
      <c r="U554" s="9"/>
      <c r="V554" s="9"/>
      <c r="W554" s="17"/>
      <c r="X554" s="9"/>
    </row>
    <row r="555" spans="2:24">
      <c r="B555" s="10"/>
      <c r="C555" s="9"/>
      <c r="D555" s="9"/>
      <c r="E555" s="9"/>
      <c r="T555" s="9"/>
      <c r="U555" s="9"/>
      <c r="V555" s="9"/>
      <c r="W555" s="17"/>
      <c r="X555" s="9"/>
    </row>
    <row r="556" spans="2:24">
      <c r="B556" s="10"/>
      <c r="C556" s="9"/>
      <c r="D556" s="9"/>
      <c r="E556" s="9"/>
      <c r="T556" s="9"/>
      <c r="U556" s="9"/>
      <c r="V556" s="9"/>
      <c r="W556" s="17"/>
      <c r="X556" s="9"/>
    </row>
    <row r="557" spans="2:24">
      <c r="B557" s="10"/>
      <c r="C557" s="9"/>
      <c r="D557" s="9"/>
      <c r="E557" s="9"/>
      <c r="T557" s="9"/>
      <c r="U557" s="9"/>
      <c r="V557" s="9"/>
      <c r="W557" s="17"/>
      <c r="X557" s="9"/>
    </row>
    <row r="558" spans="2:24">
      <c r="B558" s="10"/>
      <c r="C558" s="9"/>
      <c r="D558" s="9"/>
      <c r="E558" s="9"/>
      <c r="T558" s="9"/>
      <c r="U558" s="9"/>
      <c r="V558" s="9"/>
      <c r="W558" s="17"/>
      <c r="X558" s="9"/>
    </row>
    <row r="559" spans="2:24">
      <c r="B559" s="10"/>
      <c r="C559" s="9"/>
      <c r="D559" s="9"/>
      <c r="E559" s="9"/>
      <c r="T559" s="9"/>
      <c r="U559" s="9"/>
      <c r="V559" s="9"/>
      <c r="W559" s="17"/>
      <c r="X559" s="9"/>
    </row>
    <row r="560" spans="2:24">
      <c r="B560" s="10"/>
      <c r="C560" s="9"/>
      <c r="D560" s="9"/>
      <c r="E560" s="9"/>
      <c r="T560" s="9"/>
      <c r="U560" s="9"/>
      <c r="V560" s="9"/>
      <c r="W560" s="17"/>
      <c r="X560" s="9"/>
    </row>
    <row r="561" spans="2:24">
      <c r="B561" s="10"/>
      <c r="C561" s="9"/>
      <c r="D561" s="9"/>
      <c r="E561" s="9"/>
      <c r="T561" s="9"/>
      <c r="U561" s="9"/>
      <c r="V561" s="9"/>
      <c r="W561" s="17"/>
      <c r="X561" s="9"/>
    </row>
    <row r="562" spans="2:24">
      <c r="B562" s="10"/>
      <c r="C562" s="9"/>
      <c r="D562" s="9"/>
      <c r="E562" s="9"/>
      <c r="T562" s="9"/>
      <c r="U562" s="9"/>
      <c r="V562" s="9"/>
      <c r="W562" s="17"/>
      <c r="X562" s="9"/>
    </row>
    <row r="563" spans="2:24">
      <c r="B563" s="10"/>
      <c r="C563" s="9"/>
      <c r="D563" s="9"/>
      <c r="E563" s="9"/>
      <c r="T563" s="9"/>
      <c r="U563" s="9"/>
      <c r="V563" s="9"/>
      <c r="W563" s="17"/>
      <c r="X563" s="9"/>
    </row>
    <row r="564" spans="2:24">
      <c r="B564" s="10"/>
      <c r="C564" s="9"/>
      <c r="D564" s="9"/>
      <c r="E564" s="9"/>
      <c r="T564" s="9"/>
      <c r="U564" s="9"/>
      <c r="V564" s="9"/>
      <c r="W564" s="17"/>
      <c r="X564" s="9"/>
    </row>
    <row r="565" spans="2:24">
      <c r="B565" s="10"/>
      <c r="C565" s="9"/>
      <c r="D565" s="9"/>
      <c r="E565" s="9"/>
      <c r="T565" s="9"/>
      <c r="U565" s="9"/>
      <c r="V565" s="9"/>
      <c r="W565" s="17"/>
      <c r="X565" s="9"/>
    </row>
    <row r="566" spans="2:24">
      <c r="B566" s="10"/>
      <c r="C566" s="9"/>
      <c r="D566" s="9"/>
      <c r="E566" s="9"/>
      <c r="T566" s="9"/>
      <c r="U566" s="9"/>
      <c r="V566" s="9"/>
      <c r="W566" s="17"/>
      <c r="X566" s="9"/>
    </row>
    <row r="567" spans="2:24">
      <c r="B567" s="10"/>
      <c r="C567" s="9"/>
      <c r="D567" s="9"/>
      <c r="E567" s="9"/>
      <c r="T567" s="9"/>
      <c r="U567" s="9"/>
      <c r="V567" s="9"/>
      <c r="W567" s="17"/>
      <c r="X567" s="9"/>
    </row>
    <row r="568" spans="2:24">
      <c r="B568" s="10"/>
      <c r="C568" s="9"/>
      <c r="D568" s="9"/>
      <c r="E568" s="9"/>
      <c r="T568" s="9"/>
      <c r="U568" s="9"/>
      <c r="V568" s="9"/>
      <c r="W568" s="17"/>
      <c r="X568" s="9"/>
    </row>
    <row r="569" spans="2:24">
      <c r="B569" s="10"/>
      <c r="C569" s="9"/>
      <c r="D569" s="9"/>
      <c r="E569" s="9"/>
      <c r="T569" s="9"/>
      <c r="U569" s="9"/>
      <c r="V569" s="9"/>
      <c r="W569" s="17"/>
      <c r="X569" s="9"/>
    </row>
    <row r="570" spans="2:24">
      <c r="B570" s="10"/>
      <c r="C570" s="9"/>
      <c r="D570" s="9"/>
      <c r="E570" s="9"/>
      <c r="T570" s="9"/>
      <c r="U570" s="9"/>
      <c r="V570" s="9"/>
      <c r="W570" s="17"/>
      <c r="X570" s="9"/>
    </row>
    <row r="571" spans="2:24">
      <c r="B571" s="10"/>
      <c r="C571" s="9"/>
      <c r="D571" s="9"/>
      <c r="E571" s="9"/>
      <c r="T571" s="9"/>
      <c r="U571" s="9"/>
      <c r="V571" s="9"/>
      <c r="W571" s="17"/>
      <c r="X571" s="9"/>
    </row>
    <row r="572" spans="2:24">
      <c r="B572" s="10"/>
      <c r="C572" s="9"/>
      <c r="D572" s="9"/>
      <c r="E572" s="9"/>
      <c r="T572" s="9"/>
      <c r="U572" s="9"/>
      <c r="V572" s="9"/>
      <c r="W572" s="17"/>
      <c r="X572" s="9"/>
    </row>
    <row r="573" spans="2:24">
      <c r="B573" s="10"/>
      <c r="C573" s="9"/>
      <c r="D573" s="9"/>
      <c r="E573" s="9"/>
      <c r="T573" s="9"/>
      <c r="U573" s="9"/>
      <c r="V573" s="9"/>
      <c r="W573" s="17"/>
      <c r="X573" s="9"/>
    </row>
    <row r="574" spans="2:24">
      <c r="B574" s="10"/>
      <c r="C574" s="9"/>
      <c r="D574" s="9"/>
      <c r="E574" s="9"/>
      <c r="T574" s="9"/>
      <c r="U574" s="9"/>
      <c r="V574" s="9"/>
      <c r="W574" s="17"/>
      <c r="X574" s="9"/>
    </row>
    <row r="575" spans="2:24">
      <c r="B575" s="10"/>
      <c r="C575" s="9"/>
      <c r="D575" s="9"/>
      <c r="E575" s="9"/>
      <c r="T575" s="9"/>
      <c r="U575" s="9"/>
      <c r="V575" s="9"/>
      <c r="W575" s="17"/>
      <c r="X575" s="9"/>
    </row>
    <row r="576" spans="2:24">
      <c r="B576" s="10"/>
      <c r="C576" s="9"/>
      <c r="D576" s="9"/>
      <c r="E576" s="9"/>
      <c r="T576" s="9"/>
      <c r="U576" s="9"/>
      <c r="V576" s="9"/>
      <c r="W576" s="17"/>
      <c r="X576" s="9"/>
    </row>
    <row r="577" spans="2:24">
      <c r="B577" s="10"/>
      <c r="C577" s="9"/>
      <c r="D577" s="9"/>
      <c r="E577" s="9"/>
      <c r="T577" s="9"/>
      <c r="U577" s="9"/>
      <c r="V577" s="9"/>
      <c r="W577" s="17"/>
      <c r="X577" s="9"/>
    </row>
    <row r="578" spans="2:24">
      <c r="B578" s="10"/>
      <c r="C578" s="9"/>
      <c r="D578" s="9"/>
      <c r="E578" s="9"/>
      <c r="T578" s="9"/>
      <c r="U578" s="9"/>
      <c r="V578" s="9"/>
      <c r="W578" s="17"/>
      <c r="X578" s="9"/>
    </row>
    <row r="579" spans="2:24">
      <c r="B579" s="10"/>
      <c r="C579" s="9"/>
      <c r="D579" s="9"/>
      <c r="E579" s="9"/>
      <c r="T579" s="9"/>
      <c r="U579" s="9"/>
      <c r="V579" s="9"/>
      <c r="W579" s="17"/>
      <c r="X579" s="9"/>
    </row>
    <row r="580" spans="2:24">
      <c r="B580" s="10"/>
      <c r="C580" s="9"/>
      <c r="D580" s="9"/>
      <c r="E580" s="9"/>
      <c r="T580" s="9"/>
      <c r="U580" s="9"/>
      <c r="V580" s="9"/>
      <c r="W580" s="17"/>
      <c r="X580" s="9"/>
    </row>
    <row r="581" spans="2:24">
      <c r="B581" s="10"/>
      <c r="C581" s="9"/>
      <c r="D581" s="9"/>
      <c r="E581" s="9"/>
      <c r="T581" s="9"/>
      <c r="U581" s="9"/>
      <c r="V581" s="9"/>
      <c r="W581" s="17"/>
      <c r="X581" s="9"/>
    </row>
    <row r="582" spans="2:24">
      <c r="B582" s="10"/>
      <c r="C582" s="9"/>
      <c r="D582" s="9"/>
      <c r="E582" s="9"/>
      <c r="T582" s="9"/>
      <c r="U582" s="9"/>
      <c r="V582" s="9"/>
      <c r="W582" s="17"/>
      <c r="X582" s="9"/>
    </row>
    <row r="583" spans="2:24">
      <c r="B583" s="10"/>
      <c r="C583" s="9"/>
      <c r="D583" s="9"/>
      <c r="E583" s="9"/>
      <c r="T583" s="9"/>
      <c r="U583" s="9"/>
      <c r="V583" s="9"/>
      <c r="W583" s="17"/>
      <c r="X583" s="9"/>
    </row>
    <row r="584" spans="2:24">
      <c r="B584" s="10"/>
      <c r="C584" s="9"/>
      <c r="D584" s="9"/>
      <c r="E584" s="9"/>
      <c r="T584" s="9"/>
      <c r="U584" s="9"/>
      <c r="V584" s="9"/>
      <c r="W584" s="17"/>
      <c r="X584" s="9"/>
    </row>
    <row r="585" spans="2:24">
      <c r="B585" s="10"/>
      <c r="C585" s="9"/>
      <c r="D585" s="9"/>
      <c r="E585" s="9"/>
      <c r="T585" s="9"/>
      <c r="U585" s="9"/>
      <c r="V585" s="9"/>
      <c r="W585" s="17"/>
      <c r="X585" s="9"/>
    </row>
    <row r="586" spans="2:24">
      <c r="B586" s="10"/>
      <c r="C586" s="9"/>
      <c r="D586" s="9"/>
      <c r="E586" s="9"/>
      <c r="T586" s="9"/>
      <c r="U586" s="9"/>
      <c r="V586" s="9"/>
      <c r="W586" s="17"/>
      <c r="X586" s="9"/>
    </row>
    <row r="587" spans="2:24">
      <c r="B587" s="10"/>
      <c r="C587" s="9"/>
      <c r="D587" s="9"/>
      <c r="E587" s="9"/>
      <c r="T587" s="9"/>
      <c r="U587" s="9"/>
      <c r="V587" s="9"/>
      <c r="W587" s="17"/>
      <c r="X587" s="9"/>
    </row>
    <row r="588" spans="2:24">
      <c r="B588" s="10"/>
      <c r="C588" s="9"/>
      <c r="D588" s="9"/>
      <c r="E588" s="9"/>
      <c r="T588" s="9"/>
      <c r="U588" s="9"/>
      <c r="V588" s="9"/>
      <c r="W588" s="17"/>
      <c r="X588" s="9"/>
    </row>
    <row r="589" spans="2:24">
      <c r="B589" s="10"/>
      <c r="C589" s="9"/>
      <c r="D589" s="9"/>
      <c r="E589" s="9"/>
      <c r="T589" s="9"/>
      <c r="U589" s="9"/>
      <c r="V589" s="9"/>
      <c r="W589" s="17"/>
      <c r="X589" s="9"/>
    </row>
    <row r="590" spans="2:24">
      <c r="B590" s="10"/>
      <c r="C590" s="9"/>
      <c r="D590" s="9"/>
      <c r="E590" s="9"/>
      <c r="T590" s="9"/>
      <c r="U590" s="9"/>
      <c r="V590" s="9"/>
      <c r="W590" s="17"/>
      <c r="X590" s="9"/>
    </row>
    <row r="591" spans="2:24">
      <c r="B591" s="10"/>
      <c r="C591" s="9"/>
      <c r="D591" s="9"/>
      <c r="E591" s="9"/>
      <c r="T591" s="9"/>
      <c r="U591" s="9"/>
      <c r="V591" s="9"/>
      <c r="W591" s="17"/>
      <c r="X591" s="9"/>
    </row>
    <row r="592" spans="2:24">
      <c r="B592" s="10"/>
      <c r="C592" s="9"/>
      <c r="D592" s="9"/>
      <c r="E592" s="9"/>
      <c r="T592" s="9"/>
      <c r="U592" s="9"/>
      <c r="V592" s="9"/>
      <c r="W592" s="17"/>
      <c r="X592" s="9"/>
    </row>
    <row r="593" spans="2:24">
      <c r="B593" s="10"/>
      <c r="C593" s="9"/>
      <c r="D593" s="9"/>
      <c r="E593" s="9"/>
      <c r="T593" s="9"/>
      <c r="U593" s="9"/>
      <c r="V593" s="9"/>
      <c r="W593" s="17"/>
      <c r="X593" s="9"/>
    </row>
    <row r="594" spans="2:24">
      <c r="B594" s="10"/>
      <c r="C594" s="9"/>
      <c r="D594" s="9"/>
      <c r="E594" s="9"/>
      <c r="T594" s="9"/>
      <c r="U594" s="9"/>
      <c r="V594" s="9"/>
      <c r="W594" s="17"/>
      <c r="X594" s="9"/>
    </row>
    <row r="595" spans="2:24">
      <c r="B595" s="10"/>
      <c r="C595" s="9"/>
      <c r="D595" s="9"/>
      <c r="E595" s="9"/>
      <c r="T595" s="9"/>
      <c r="U595" s="9"/>
      <c r="V595" s="9"/>
      <c r="W595" s="17"/>
      <c r="X595" s="9"/>
    </row>
    <row r="596" spans="2:24">
      <c r="B596" s="10"/>
      <c r="C596" s="9"/>
      <c r="D596" s="9"/>
      <c r="E596" s="9"/>
      <c r="T596" s="9"/>
      <c r="U596" s="9"/>
      <c r="V596" s="9"/>
      <c r="W596" s="17"/>
      <c r="X596" s="9"/>
    </row>
    <row r="597" spans="2:24">
      <c r="B597" s="10"/>
      <c r="C597" s="9"/>
      <c r="D597" s="9"/>
      <c r="E597" s="9"/>
      <c r="T597" s="9"/>
      <c r="U597" s="9"/>
      <c r="V597" s="9"/>
      <c r="W597" s="17"/>
      <c r="X597" s="9"/>
    </row>
    <row r="598" spans="2:24">
      <c r="B598" s="10"/>
      <c r="C598" s="9"/>
      <c r="D598" s="9"/>
      <c r="E598" s="9"/>
      <c r="T598" s="9"/>
      <c r="U598" s="9"/>
      <c r="V598" s="9"/>
      <c r="W598" s="17"/>
      <c r="X598" s="9"/>
    </row>
    <row r="599" spans="2:24">
      <c r="B599" s="10"/>
      <c r="C599" s="9"/>
      <c r="D599" s="9"/>
      <c r="E599" s="9"/>
      <c r="T599" s="9"/>
      <c r="U599" s="9"/>
      <c r="V599" s="9"/>
      <c r="W599" s="17"/>
      <c r="X599" s="9"/>
    </row>
    <row r="600" spans="2:24">
      <c r="B600" s="10"/>
      <c r="C600" s="9"/>
      <c r="D600" s="9"/>
      <c r="E600" s="9"/>
      <c r="T600" s="9"/>
      <c r="U600" s="9"/>
      <c r="V600" s="9"/>
      <c r="W600" s="17"/>
      <c r="X600" s="9"/>
    </row>
    <row r="601" spans="2:24">
      <c r="B601" s="10"/>
      <c r="C601" s="9"/>
      <c r="D601" s="9"/>
      <c r="E601" s="9"/>
      <c r="T601" s="9"/>
      <c r="U601" s="9"/>
      <c r="V601" s="9"/>
      <c r="W601" s="17"/>
      <c r="X601" s="9"/>
    </row>
    <row r="602" spans="2:24">
      <c r="B602" s="10"/>
      <c r="C602" s="9"/>
      <c r="D602" s="9"/>
      <c r="E602" s="9"/>
      <c r="T602" s="9"/>
      <c r="U602" s="9"/>
      <c r="V602" s="9"/>
      <c r="W602" s="17"/>
      <c r="X602" s="9"/>
    </row>
    <row r="603" spans="2:24">
      <c r="B603" s="10"/>
      <c r="C603" s="9"/>
      <c r="D603" s="9"/>
      <c r="E603" s="9"/>
      <c r="T603" s="9"/>
      <c r="U603" s="9"/>
      <c r="V603" s="9"/>
      <c r="W603" s="17"/>
      <c r="X603" s="9"/>
    </row>
    <row r="604" spans="2:24">
      <c r="B604" s="10"/>
      <c r="C604" s="9"/>
      <c r="D604" s="9"/>
      <c r="E604" s="9"/>
      <c r="T604" s="9"/>
      <c r="U604" s="9"/>
      <c r="V604" s="9"/>
      <c r="W604" s="17"/>
      <c r="X604" s="9"/>
    </row>
    <row r="605" spans="2:24">
      <c r="B605" s="10"/>
      <c r="C605" s="9"/>
      <c r="D605" s="9"/>
      <c r="E605" s="9"/>
      <c r="T605" s="9"/>
      <c r="U605" s="9"/>
      <c r="V605" s="9"/>
      <c r="W605" s="17"/>
      <c r="X605" s="9"/>
    </row>
    <row r="606" spans="2:24">
      <c r="B606" s="10"/>
      <c r="C606" s="9"/>
      <c r="D606" s="9"/>
      <c r="E606" s="9"/>
      <c r="T606" s="9"/>
      <c r="U606" s="9"/>
      <c r="V606" s="9"/>
      <c r="W606" s="17"/>
      <c r="X606" s="9"/>
    </row>
    <row r="607" spans="2:24">
      <c r="B607" s="10"/>
      <c r="C607" s="9"/>
      <c r="D607" s="9"/>
      <c r="E607" s="9"/>
      <c r="T607" s="9"/>
      <c r="U607" s="9"/>
      <c r="V607" s="9"/>
      <c r="W607" s="17"/>
      <c r="X607" s="9"/>
    </row>
    <row r="608" spans="2:24">
      <c r="B608" s="10"/>
      <c r="C608" s="9"/>
      <c r="D608" s="9"/>
      <c r="E608" s="9"/>
      <c r="T608" s="9"/>
      <c r="U608" s="9"/>
      <c r="V608" s="9"/>
      <c r="W608" s="17"/>
      <c r="X608" s="9"/>
    </row>
    <row r="609" spans="2:24">
      <c r="B609" s="10"/>
      <c r="C609" s="9"/>
      <c r="D609" s="9"/>
      <c r="E609" s="9"/>
      <c r="T609" s="9"/>
      <c r="U609" s="9"/>
      <c r="V609" s="9"/>
      <c r="W609" s="17"/>
      <c r="X609" s="9"/>
    </row>
    <row r="610" spans="2:24">
      <c r="B610" s="10"/>
      <c r="C610" s="9"/>
      <c r="D610" s="9"/>
      <c r="E610" s="9"/>
      <c r="T610" s="9"/>
      <c r="U610" s="9"/>
      <c r="V610" s="9"/>
      <c r="W610" s="17"/>
      <c r="X610" s="9"/>
    </row>
    <row r="611" spans="2:24">
      <c r="B611" s="10"/>
      <c r="C611" s="9"/>
      <c r="D611" s="9"/>
      <c r="E611" s="9"/>
      <c r="T611" s="9"/>
      <c r="U611" s="9"/>
      <c r="V611" s="9"/>
      <c r="W611" s="17"/>
      <c r="X611" s="9"/>
    </row>
    <row r="612" spans="2:24">
      <c r="B612" s="10"/>
      <c r="C612" s="9"/>
      <c r="D612" s="9"/>
      <c r="E612" s="9"/>
      <c r="T612" s="9"/>
      <c r="U612" s="9"/>
      <c r="V612" s="9"/>
      <c r="W612" s="17"/>
      <c r="X612" s="9"/>
    </row>
    <row r="613" spans="2:24">
      <c r="B613" s="10"/>
      <c r="C613" s="9"/>
      <c r="D613" s="9"/>
      <c r="E613" s="9"/>
      <c r="T613" s="9"/>
      <c r="U613" s="9"/>
      <c r="V613" s="9"/>
      <c r="W613" s="17"/>
      <c r="X613" s="9"/>
    </row>
    <row r="614" spans="2:24">
      <c r="B614" s="10"/>
      <c r="C614" s="9"/>
      <c r="D614" s="9"/>
      <c r="E614" s="9"/>
      <c r="T614" s="9"/>
      <c r="U614" s="9"/>
      <c r="V614" s="9"/>
      <c r="W614" s="17"/>
      <c r="X614" s="9"/>
    </row>
    <row r="615" spans="2:24">
      <c r="B615" s="10"/>
      <c r="C615" s="9"/>
      <c r="D615" s="9"/>
      <c r="E615" s="9"/>
      <c r="T615" s="9"/>
      <c r="U615" s="9"/>
      <c r="V615" s="9"/>
      <c r="W615" s="17"/>
      <c r="X615" s="9"/>
    </row>
    <row r="616" spans="2:24">
      <c r="B616" s="10"/>
      <c r="C616" s="9"/>
      <c r="D616" s="9"/>
      <c r="E616" s="9"/>
      <c r="T616" s="9"/>
      <c r="U616" s="9"/>
      <c r="V616" s="9"/>
      <c r="W616" s="17"/>
      <c r="X616" s="9"/>
    </row>
    <row r="617" spans="2:24">
      <c r="B617" s="10"/>
      <c r="C617" s="9"/>
      <c r="D617" s="9"/>
      <c r="E617" s="9"/>
      <c r="T617" s="9"/>
      <c r="U617" s="9"/>
      <c r="V617" s="9"/>
      <c r="W617" s="17"/>
      <c r="X617" s="9"/>
    </row>
    <row r="618" spans="2:24">
      <c r="B618" s="10"/>
      <c r="C618" s="9"/>
      <c r="D618" s="9"/>
      <c r="E618" s="9"/>
      <c r="T618" s="9"/>
      <c r="U618" s="9"/>
      <c r="V618" s="9"/>
      <c r="W618" s="17"/>
      <c r="X618" s="9"/>
    </row>
    <row r="619" spans="2:24">
      <c r="B619" s="10"/>
      <c r="C619" s="9"/>
      <c r="D619" s="9"/>
      <c r="E619" s="9"/>
      <c r="T619" s="9"/>
      <c r="U619" s="9"/>
      <c r="V619" s="9"/>
      <c r="W619" s="17"/>
      <c r="X619" s="9"/>
    </row>
    <row r="620" spans="2:24">
      <c r="B620" s="10"/>
      <c r="C620" s="9"/>
      <c r="D620" s="9"/>
      <c r="E620" s="9"/>
      <c r="T620" s="9"/>
      <c r="U620" s="9"/>
      <c r="V620" s="9"/>
      <c r="W620" s="17"/>
      <c r="X620" s="9"/>
    </row>
    <row r="621" spans="2:24">
      <c r="B621" s="10"/>
      <c r="C621" s="9"/>
      <c r="D621" s="9"/>
      <c r="E621" s="9"/>
      <c r="T621" s="9"/>
      <c r="U621" s="9"/>
      <c r="V621" s="9"/>
      <c r="W621" s="17"/>
      <c r="X621" s="9"/>
    </row>
    <row r="622" spans="2:24">
      <c r="B622" s="10"/>
      <c r="C622" s="9"/>
      <c r="D622" s="9"/>
      <c r="E622" s="9"/>
      <c r="T622" s="9"/>
      <c r="U622" s="9"/>
      <c r="V622" s="9"/>
      <c r="W622" s="17"/>
      <c r="X622" s="9"/>
    </row>
    <row r="623" spans="2:24">
      <c r="B623" s="10"/>
      <c r="C623" s="9"/>
      <c r="D623" s="9"/>
      <c r="E623" s="9"/>
      <c r="T623" s="9"/>
      <c r="U623" s="9"/>
      <c r="V623" s="9"/>
      <c r="W623" s="17"/>
      <c r="X623" s="9"/>
    </row>
    <row r="624" spans="2:24">
      <c r="B624" s="10"/>
      <c r="C624" s="9"/>
      <c r="D624" s="9"/>
      <c r="E624" s="9"/>
      <c r="T624" s="9"/>
      <c r="U624" s="9"/>
      <c r="V624" s="9"/>
      <c r="W624" s="17"/>
      <c r="X624" s="9"/>
    </row>
    <row r="625" spans="2:24">
      <c r="B625" s="10"/>
      <c r="C625" s="9"/>
      <c r="D625" s="9"/>
      <c r="E625" s="9"/>
      <c r="T625" s="9"/>
      <c r="U625" s="9"/>
      <c r="V625" s="9"/>
      <c r="W625" s="17"/>
      <c r="X625" s="9"/>
    </row>
    <row r="626" spans="2:24">
      <c r="B626" s="10"/>
      <c r="C626" s="9"/>
      <c r="D626" s="9"/>
      <c r="E626" s="9"/>
      <c r="T626" s="9"/>
      <c r="U626" s="9"/>
      <c r="V626" s="9"/>
      <c r="W626" s="17"/>
      <c r="X626" s="9"/>
    </row>
    <row r="627" spans="2:24">
      <c r="B627" s="10"/>
      <c r="C627" s="9"/>
      <c r="D627" s="9"/>
      <c r="E627" s="9"/>
      <c r="T627" s="9"/>
      <c r="U627" s="9"/>
      <c r="V627" s="9"/>
      <c r="W627" s="17"/>
      <c r="X627" s="9"/>
    </row>
    <row r="628" spans="2:24">
      <c r="B628" s="10"/>
      <c r="C628" s="9"/>
      <c r="D628" s="9"/>
      <c r="E628" s="9"/>
      <c r="T628" s="9"/>
      <c r="U628" s="9"/>
      <c r="V628" s="9"/>
      <c r="W628" s="17"/>
      <c r="X628" s="9"/>
    </row>
    <row r="629" spans="2:24">
      <c r="B629" s="10"/>
      <c r="C629" s="9"/>
      <c r="D629" s="9"/>
      <c r="E629" s="9"/>
      <c r="T629" s="9"/>
      <c r="U629" s="9"/>
      <c r="V629" s="9"/>
      <c r="W629" s="17"/>
      <c r="X629" s="9"/>
    </row>
    <row r="630" spans="2:24">
      <c r="B630" s="10"/>
      <c r="C630" s="9"/>
      <c r="D630" s="9"/>
      <c r="E630" s="9"/>
      <c r="T630" s="9"/>
      <c r="U630" s="9"/>
      <c r="V630" s="9"/>
      <c r="W630" s="17"/>
      <c r="X630" s="9"/>
    </row>
    <row r="631" spans="2:24">
      <c r="B631" s="10"/>
      <c r="C631" s="9"/>
      <c r="D631" s="9"/>
      <c r="E631" s="9"/>
      <c r="T631" s="9"/>
      <c r="U631" s="9"/>
      <c r="V631" s="9"/>
      <c r="W631" s="17"/>
      <c r="X631" s="9"/>
    </row>
    <row r="632" spans="2:24">
      <c r="B632" s="10"/>
      <c r="C632" s="9"/>
      <c r="D632" s="9"/>
      <c r="E632" s="9"/>
      <c r="T632" s="9"/>
      <c r="U632" s="9"/>
      <c r="V632" s="9"/>
      <c r="W632" s="17"/>
      <c r="X632" s="9"/>
    </row>
    <row r="633" spans="2:24">
      <c r="B633" s="10"/>
      <c r="C633" s="9"/>
      <c r="D633" s="9"/>
      <c r="E633" s="9"/>
      <c r="T633" s="9"/>
      <c r="U633" s="9"/>
      <c r="V633" s="9"/>
      <c r="W633" s="17"/>
      <c r="X633" s="9"/>
    </row>
    <row r="634" spans="2:24">
      <c r="B634" s="10"/>
      <c r="C634" s="9"/>
      <c r="D634" s="9"/>
      <c r="E634" s="9"/>
      <c r="T634" s="9"/>
      <c r="U634" s="9"/>
      <c r="V634" s="9"/>
      <c r="W634" s="17"/>
      <c r="X634" s="9"/>
    </row>
    <row r="635" spans="2:24">
      <c r="B635" s="10"/>
      <c r="C635" s="9"/>
      <c r="D635" s="9"/>
      <c r="E635" s="9"/>
      <c r="T635" s="9"/>
      <c r="U635" s="9"/>
      <c r="V635" s="9"/>
      <c r="W635" s="17"/>
      <c r="X635" s="9"/>
    </row>
    <row r="636" spans="2:24">
      <c r="B636" s="10"/>
      <c r="C636" s="9"/>
      <c r="D636" s="9"/>
      <c r="E636" s="9"/>
      <c r="T636" s="9"/>
      <c r="U636" s="9"/>
      <c r="V636" s="9"/>
      <c r="W636" s="17"/>
      <c r="X636" s="9"/>
    </row>
    <row r="637" spans="2:24">
      <c r="B637" s="10"/>
      <c r="C637" s="9"/>
      <c r="D637" s="9"/>
      <c r="E637" s="9"/>
      <c r="T637" s="9"/>
      <c r="U637" s="9"/>
      <c r="V637" s="9"/>
      <c r="W637" s="17"/>
      <c r="X637" s="9"/>
    </row>
    <row r="638" spans="2:24">
      <c r="B638" s="10"/>
      <c r="C638" s="9"/>
      <c r="D638" s="9"/>
      <c r="E638" s="9"/>
      <c r="T638" s="9"/>
      <c r="U638" s="9"/>
      <c r="V638" s="9"/>
      <c r="W638" s="17"/>
      <c r="X638" s="9"/>
    </row>
    <row r="639" spans="2:24">
      <c r="B639" s="10"/>
      <c r="C639" s="9"/>
      <c r="D639" s="9"/>
      <c r="E639" s="9"/>
      <c r="T639" s="9"/>
      <c r="U639" s="9"/>
      <c r="V639" s="9"/>
      <c r="W639" s="17"/>
      <c r="X639" s="9"/>
    </row>
    <row r="640" spans="2:24">
      <c r="B640" s="10"/>
      <c r="C640" s="9"/>
      <c r="D640" s="9"/>
      <c r="E640" s="9"/>
      <c r="T640" s="9"/>
      <c r="U640" s="9"/>
      <c r="V640" s="9"/>
      <c r="W640" s="17"/>
      <c r="X640" s="9"/>
    </row>
    <row r="641" spans="2:24">
      <c r="B641" s="10"/>
      <c r="C641" s="9"/>
      <c r="D641" s="9"/>
      <c r="E641" s="9"/>
      <c r="T641" s="9"/>
      <c r="U641" s="9"/>
      <c r="V641" s="9"/>
      <c r="W641" s="17"/>
      <c r="X641" s="9"/>
    </row>
    <row r="642" spans="2:24">
      <c r="B642" s="10"/>
      <c r="C642" s="9"/>
      <c r="D642" s="9"/>
      <c r="E642" s="9"/>
      <c r="T642" s="9"/>
      <c r="U642" s="9"/>
      <c r="V642" s="9"/>
      <c r="W642" s="17"/>
      <c r="X642" s="9"/>
    </row>
    <row r="643" spans="2:24">
      <c r="B643" s="10"/>
      <c r="C643" s="9"/>
      <c r="D643" s="9"/>
      <c r="E643" s="9"/>
      <c r="T643" s="9"/>
      <c r="U643" s="9"/>
      <c r="V643" s="9"/>
      <c r="W643" s="17"/>
      <c r="X643" s="9"/>
    </row>
    <row r="644" spans="2:24">
      <c r="B644" s="10"/>
      <c r="C644" s="9"/>
      <c r="D644" s="9"/>
      <c r="E644" s="9"/>
      <c r="T644" s="9"/>
      <c r="U644" s="9"/>
      <c r="V644" s="9"/>
      <c r="W644" s="17"/>
      <c r="X644" s="9"/>
    </row>
    <row r="645" spans="2:24">
      <c r="B645" s="10"/>
      <c r="C645" s="9"/>
      <c r="D645" s="9"/>
      <c r="E645" s="9"/>
      <c r="T645" s="9"/>
      <c r="U645" s="9"/>
      <c r="V645" s="9"/>
      <c r="W645" s="17"/>
      <c r="X645" s="9"/>
    </row>
    <row r="646" spans="2:24">
      <c r="B646" s="10"/>
      <c r="C646" s="9"/>
      <c r="D646" s="9"/>
      <c r="E646" s="9"/>
      <c r="T646" s="9"/>
      <c r="U646" s="9"/>
      <c r="V646" s="9"/>
      <c r="W646" s="17"/>
      <c r="X646" s="9"/>
    </row>
    <row r="647" spans="2:24">
      <c r="B647" s="10"/>
      <c r="C647" s="9"/>
      <c r="D647" s="9"/>
      <c r="E647" s="9"/>
      <c r="T647" s="9"/>
      <c r="U647" s="9"/>
      <c r="V647" s="9"/>
      <c r="W647" s="17"/>
      <c r="X647" s="9"/>
    </row>
    <row r="648" spans="2:24">
      <c r="B648" s="10"/>
      <c r="C648" s="9"/>
      <c r="D648" s="9"/>
      <c r="E648" s="9"/>
      <c r="T648" s="9"/>
      <c r="U648" s="9"/>
      <c r="V648" s="9"/>
      <c r="W648" s="17"/>
      <c r="X648" s="9"/>
    </row>
    <row r="649" spans="2:24">
      <c r="B649" s="10"/>
      <c r="C649" s="9"/>
      <c r="D649" s="9"/>
      <c r="E649" s="9"/>
      <c r="T649" s="9"/>
      <c r="U649" s="9"/>
      <c r="V649" s="9"/>
      <c r="W649" s="17"/>
      <c r="X649" s="9"/>
    </row>
    <row r="650" spans="2:24">
      <c r="B650" s="10"/>
      <c r="C650" s="9"/>
      <c r="D650" s="9"/>
      <c r="E650" s="9"/>
      <c r="T650" s="9"/>
      <c r="U650" s="9"/>
      <c r="V650" s="9"/>
      <c r="W650" s="17"/>
      <c r="X650" s="9"/>
    </row>
    <row r="651" spans="2:24">
      <c r="B651" s="10"/>
      <c r="C651" s="9"/>
      <c r="D651" s="9"/>
      <c r="E651" s="9"/>
      <c r="T651" s="9"/>
      <c r="U651" s="9"/>
      <c r="V651" s="9"/>
      <c r="W651" s="17"/>
      <c r="X651" s="9"/>
    </row>
    <row r="652" spans="2:24">
      <c r="B652" s="10"/>
      <c r="C652" s="9"/>
      <c r="D652" s="9"/>
      <c r="E652" s="9"/>
      <c r="T652" s="9"/>
      <c r="U652" s="9"/>
      <c r="V652" s="9"/>
      <c r="W652" s="17"/>
      <c r="X652" s="9"/>
    </row>
    <row r="653" spans="2:24">
      <c r="B653" s="10"/>
      <c r="C653" s="9"/>
      <c r="D653" s="9"/>
      <c r="E653" s="9"/>
      <c r="T653" s="9"/>
      <c r="U653" s="9"/>
      <c r="V653" s="9"/>
      <c r="W653" s="17"/>
      <c r="X653" s="9"/>
    </row>
    <row r="654" spans="2:24">
      <c r="B654" s="10"/>
      <c r="C654" s="9"/>
      <c r="D654" s="9"/>
      <c r="E654" s="9"/>
      <c r="T654" s="9"/>
      <c r="U654" s="9"/>
      <c r="V654" s="9"/>
      <c r="W654" s="17"/>
      <c r="X654" s="9"/>
    </row>
    <row r="655" spans="2:24">
      <c r="B655" s="10"/>
      <c r="C655" s="9"/>
      <c r="D655" s="9"/>
      <c r="E655" s="9"/>
      <c r="T655" s="9"/>
      <c r="U655" s="9"/>
      <c r="V655" s="9"/>
      <c r="W655" s="17"/>
      <c r="X655" s="9"/>
    </row>
    <row r="656" spans="2:24">
      <c r="B656" s="10"/>
      <c r="C656" s="9"/>
      <c r="D656" s="9"/>
      <c r="E656" s="9"/>
      <c r="T656" s="9"/>
      <c r="U656" s="9"/>
      <c r="V656" s="9"/>
      <c r="W656" s="17"/>
      <c r="X656" s="9"/>
    </row>
    <row r="657" spans="2:24">
      <c r="B657" s="10"/>
      <c r="C657" s="9"/>
      <c r="D657" s="9"/>
      <c r="E657" s="9"/>
      <c r="T657" s="9"/>
      <c r="U657" s="9"/>
      <c r="V657" s="9"/>
      <c r="W657" s="17"/>
      <c r="X657" s="9"/>
    </row>
    <row r="658" spans="2:24">
      <c r="B658" s="10"/>
      <c r="C658" s="9"/>
      <c r="D658" s="9"/>
      <c r="E658" s="9"/>
      <c r="T658" s="9"/>
      <c r="U658" s="9"/>
      <c r="V658" s="9"/>
      <c r="W658" s="17"/>
      <c r="X658" s="9"/>
    </row>
    <row r="659" spans="2:24">
      <c r="B659" s="10"/>
      <c r="C659" s="9"/>
      <c r="D659" s="9"/>
      <c r="E659" s="9"/>
      <c r="T659" s="9"/>
      <c r="U659" s="9"/>
      <c r="V659" s="9"/>
      <c r="W659" s="17"/>
      <c r="X659" s="9"/>
    </row>
    <row r="660" spans="2:24">
      <c r="B660" s="10"/>
      <c r="C660" s="9"/>
      <c r="D660" s="9"/>
      <c r="E660" s="9"/>
      <c r="T660" s="9"/>
      <c r="U660" s="9"/>
      <c r="V660" s="9"/>
      <c r="W660" s="17"/>
      <c r="X660" s="9"/>
    </row>
    <row r="661" spans="2:24">
      <c r="B661" s="10"/>
      <c r="C661" s="9"/>
      <c r="D661" s="9"/>
      <c r="E661" s="9"/>
      <c r="T661" s="9"/>
      <c r="U661" s="9"/>
      <c r="V661" s="9"/>
      <c r="W661" s="17"/>
      <c r="X661" s="9"/>
    </row>
    <row r="662" spans="2:24">
      <c r="B662" s="10"/>
      <c r="C662" s="9"/>
      <c r="D662" s="9"/>
      <c r="E662" s="9"/>
      <c r="T662" s="9"/>
      <c r="U662" s="9"/>
      <c r="V662" s="9"/>
      <c r="W662" s="17"/>
      <c r="X662" s="9"/>
    </row>
    <row r="663" spans="2:24">
      <c r="B663" s="10"/>
      <c r="C663" s="9"/>
      <c r="D663" s="9"/>
      <c r="E663" s="9"/>
      <c r="T663" s="9"/>
      <c r="U663" s="9"/>
      <c r="V663" s="9"/>
      <c r="W663" s="17"/>
      <c r="X663" s="9"/>
    </row>
    <row r="664" spans="2:24">
      <c r="B664" s="10"/>
      <c r="C664" s="9"/>
      <c r="D664" s="9"/>
      <c r="E664" s="9"/>
      <c r="T664" s="9"/>
      <c r="U664" s="9"/>
      <c r="V664" s="9"/>
      <c r="W664" s="17"/>
      <c r="X664" s="9"/>
    </row>
    <row r="665" spans="2:24">
      <c r="B665" s="10"/>
      <c r="C665" s="9"/>
      <c r="D665" s="9"/>
      <c r="E665" s="9"/>
      <c r="T665" s="9"/>
      <c r="U665" s="9"/>
      <c r="V665" s="9"/>
      <c r="W665" s="17"/>
      <c r="X665" s="9"/>
    </row>
    <row r="666" spans="2:24">
      <c r="B666" s="10"/>
      <c r="C666" s="9"/>
      <c r="D666" s="9"/>
      <c r="E666" s="9"/>
      <c r="T666" s="9"/>
      <c r="U666" s="9"/>
      <c r="V666" s="9"/>
      <c r="W666" s="17"/>
      <c r="X666" s="9"/>
    </row>
    <row r="667" spans="2:24">
      <c r="B667" s="10"/>
      <c r="C667" s="9"/>
      <c r="D667" s="9"/>
      <c r="E667" s="9"/>
      <c r="T667" s="9"/>
      <c r="U667" s="9"/>
      <c r="V667" s="9"/>
      <c r="W667" s="17"/>
      <c r="X667" s="9"/>
    </row>
    <row r="668" spans="2:24">
      <c r="B668" s="10"/>
      <c r="C668" s="9"/>
      <c r="D668" s="9"/>
      <c r="E668" s="9"/>
      <c r="T668" s="9"/>
      <c r="U668" s="9"/>
      <c r="V668" s="9"/>
      <c r="W668" s="17"/>
      <c r="X668" s="9"/>
    </row>
    <row r="669" spans="2:24">
      <c r="B669" s="10"/>
      <c r="C669" s="9"/>
      <c r="D669" s="9"/>
      <c r="E669" s="9"/>
      <c r="T669" s="9"/>
      <c r="U669" s="9"/>
      <c r="V669" s="9"/>
      <c r="W669" s="17"/>
      <c r="X669" s="9"/>
    </row>
    <row r="670" spans="2:24">
      <c r="B670" s="10"/>
      <c r="C670" s="9"/>
      <c r="D670" s="9"/>
      <c r="E670" s="9"/>
      <c r="T670" s="9"/>
      <c r="U670" s="9"/>
      <c r="V670" s="9"/>
      <c r="W670" s="17"/>
      <c r="X670" s="9"/>
    </row>
    <row r="671" spans="2:24">
      <c r="B671" s="10"/>
      <c r="C671" s="9"/>
      <c r="D671" s="9"/>
      <c r="E671" s="9"/>
      <c r="T671" s="9"/>
      <c r="U671" s="9"/>
      <c r="V671" s="9"/>
      <c r="W671" s="17"/>
      <c r="X671" s="9"/>
    </row>
    <row r="672" spans="2:24">
      <c r="B672" s="10"/>
      <c r="C672" s="9"/>
      <c r="D672" s="9"/>
      <c r="E672" s="9"/>
      <c r="T672" s="9"/>
      <c r="U672" s="9"/>
      <c r="V672" s="9"/>
      <c r="W672" s="17"/>
      <c r="X672" s="9"/>
    </row>
    <row r="673" spans="2:24">
      <c r="B673" s="10"/>
      <c r="C673" s="9"/>
      <c r="D673" s="9"/>
      <c r="E673" s="9"/>
      <c r="T673" s="9"/>
      <c r="U673" s="9"/>
      <c r="V673" s="9"/>
      <c r="W673" s="17"/>
      <c r="X673" s="9"/>
    </row>
    <row r="674" spans="2:24">
      <c r="B674" s="10"/>
      <c r="C674" s="9"/>
      <c r="D674" s="9"/>
      <c r="E674" s="9"/>
      <c r="T674" s="9"/>
      <c r="U674" s="9"/>
      <c r="V674" s="9"/>
      <c r="W674" s="17"/>
      <c r="X674" s="9"/>
    </row>
    <row r="675" spans="2:24">
      <c r="B675" s="10"/>
      <c r="C675" s="9"/>
      <c r="D675" s="9"/>
      <c r="E675" s="9"/>
      <c r="T675" s="9"/>
      <c r="U675" s="9"/>
      <c r="V675" s="9"/>
      <c r="W675" s="17"/>
      <c r="X675" s="9"/>
    </row>
    <row r="676" spans="2:24">
      <c r="B676" s="10"/>
      <c r="C676" s="9"/>
      <c r="D676" s="9"/>
      <c r="E676" s="9"/>
      <c r="T676" s="9"/>
      <c r="U676" s="9"/>
      <c r="V676" s="9"/>
      <c r="W676" s="17"/>
      <c r="X676" s="9"/>
    </row>
    <row r="677" spans="2:24">
      <c r="B677" s="10"/>
      <c r="C677" s="9"/>
      <c r="D677" s="9"/>
      <c r="E677" s="9"/>
      <c r="T677" s="9"/>
      <c r="U677" s="9"/>
      <c r="V677" s="9"/>
      <c r="W677" s="17"/>
      <c r="X677" s="9"/>
    </row>
    <row r="678" spans="2:24">
      <c r="B678" s="10"/>
      <c r="C678" s="9"/>
      <c r="D678" s="9"/>
      <c r="E678" s="9"/>
      <c r="T678" s="9"/>
      <c r="U678" s="9"/>
      <c r="V678" s="9"/>
      <c r="W678" s="17"/>
      <c r="X678" s="9"/>
    </row>
    <row r="679" spans="2:24">
      <c r="B679" s="10"/>
      <c r="C679" s="9"/>
      <c r="D679" s="9"/>
      <c r="E679" s="9"/>
      <c r="T679" s="9"/>
      <c r="U679" s="9"/>
      <c r="V679" s="9"/>
      <c r="W679" s="17"/>
      <c r="X679" s="9"/>
    </row>
    <row r="680" spans="2:24">
      <c r="B680" s="10"/>
      <c r="C680" s="9"/>
      <c r="D680" s="9"/>
      <c r="E680" s="9"/>
      <c r="T680" s="9"/>
      <c r="U680" s="9"/>
      <c r="V680" s="9"/>
      <c r="W680" s="17"/>
      <c r="X680" s="9"/>
    </row>
    <row r="681" spans="2:24">
      <c r="B681" s="10"/>
      <c r="C681" s="9"/>
      <c r="D681" s="9"/>
      <c r="E681" s="9"/>
      <c r="T681" s="9"/>
      <c r="U681" s="9"/>
      <c r="V681" s="9"/>
      <c r="W681" s="17"/>
      <c r="X681" s="9"/>
    </row>
    <row r="682" spans="2:24">
      <c r="B682" s="10"/>
      <c r="C682" s="9"/>
      <c r="D682" s="9"/>
      <c r="E682" s="9"/>
      <c r="T682" s="9"/>
      <c r="U682" s="9"/>
      <c r="V682" s="9"/>
      <c r="W682" s="17"/>
      <c r="X682" s="9"/>
    </row>
    <row r="683" spans="2:24">
      <c r="B683" s="10"/>
      <c r="C683" s="9"/>
      <c r="D683" s="9"/>
      <c r="E683" s="9"/>
      <c r="T683" s="9"/>
      <c r="U683" s="9"/>
      <c r="V683" s="9"/>
      <c r="W683" s="17"/>
      <c r="X683" s="9"/>
    </row>
    <row r="684" spans="2:24">
      <c r="B684" s="10"/>
      <c r="C684" s="9"/>
      <c r="D684" s="9"/>
      <c r="E684" s="9"/>
      <c r="T684" s="9"/>
      <c r="U684" s="9"/>
      <c r="V684" s="9"/>
      <c r="W684" s="17"/>
      <c r="X684" s="9"/>
    </row>
    <row r="685" spans="2:24">
      <c r="B685" s="10"/>
      <c r="C685" s="9"/>
      <c r="D685" s="9"/>
      <c r="E685" s="9"/>
      <c r="T685" s="9"/>
      <c r="U685" s="9"/>
      <c r="V685" s="9"/>
      <c r="W685" s="17"/>
      <c r="X685" s="9"/>
    </row>
    <row r="686" spans="2:24">
      <c r="B686" s="10"/>
      <c r="C686" s="9"/>
      <c r="D686" s="9"/>
      <c r="E686" s="9"/>
      <c r="T686" s="9"/>
      <c r="U686" s="9"/>
      <c r="V686" s="9"/>
      <c r="W686" s="17"/>
      <c r="X686" s="9"/>
    </row>
    <row r="687" spans="2:24">
      <c r="B687" s="10"/>
      <c r="C687" s="9"/>
      <c r="D687" s="9"/>
      <c r="E687" s="9"/>
      <c r="T687" s="9"/>
      <c r="U687" s="9"/>
      <c r="V687" s="9"/>
      <c r="W687" s="17"/>
      <c r="X687" s="9"/>
    </row>
    <row r="688" spans="2:24">
      <c r="B688" s="10"/>
      <c r="C688" s="9"/>
      <c r="D688" s="9"/>
      <c r="E688" s="9"/>
      <c r="T688" s="9"/>
      <c r="U688" s="9"/>
      <c r="V688" s="9"/>
      <c r="W688" s="17"/>
      <c r="X688" s="9"/>
    </row>
    <row r="689" spans="2:24">
      <c r="B689" s="10"/>
      <c r="C689" s="9"/>
      <c r="D689" s="9"/>
      <c r="E689" s="9"/>
      <c r="T689" s="9"/>
      <c r="U689" s="9"/>
      <c r="V689" s="9"/>
      <c r="W689" s="17"/>
      <c r="X689" s="9"/>
    </row>
    <row r="690" spans="2:24">
      <c r="B690" s="10"/>
      <c r="C690" s="9"/>
      <c r="D690" s="9"/>
      <c r="E690" s="9"/>
      <c r="T690" s="9"/>
      <c r="U690" s="9"/>
      <c r="V690" s="9"/>
      <c r="W690" s="17"/>
      <c r="X690" s="9"/>
    </row>
    <row r="691" spans="2:24">
      <c r="B691" s="10"/>
      <c r="C691" s="9"/>
      <c r="D691" s="9"/>
      <c r="E691" s="9"/>
      <c r="T691" s="9"/>
      <c r="U691" s="9"/>
      <c r="V691" s="9"/>
      <c r="W691" s="17"/>
      <c r="X691" s="9"/>
    </row>
    <row r="692" spans="2:24">
      <c r="B692" s="10"/>
      <c r="C692" s="9"/>
      <c r="D692" s="9"/>
      <c r="E692" s="9"/>
      <c r="T692" s="9"/>
      <c r="U692" s="9"/>
      <c r="V692" s="9"/>
      <c r="W692" s="17"/>
      <c r="X692" s="9"/>
    </row>
    <row r="693" spans="2:24">
      <c r="B693" s="10"/>
      <c r="C693" s="9"/>
      <c r="D693" s="9"/>
      <c r="E693" s="9"/>
      <c r="T693" s="9"/>
      <c r="U693" s="9"/>
      <c r="V693" s="9"/>
      <c r="W693" s="17"/>
      <c r="X693" s="9"/>
    </row>
    <row r="694" spans="2:24">
      <c r="B694" s="10"/>
      <c r="C694" s="9"/>
      <c r="D694" s="9"/>
      <c r="E694" s="9"/>
      <c r="T694" s="9"/>
      <c r="U694" s="9"/>
      <c r="V694" s="9"/>
      <c r="W694" s="17"/>
      <c r="X694" s="9"/>
    </row>
    <row r="695" spans="2:24">
      <c r="B695" s="10"/>
      <c r="C695" s="9"/>
      <c r="D695" s="9"/>
      <c r="E695" s="9"/>
      <c r="T695" s="9"/>
      <c r="U695" s="9"/>
      <c r="V695" s="9"/>
      <c r="W695" s="17"/>
      <c r="X695" s="9"/>
    </row>
    <row r="696" spans="2:24">
      <c r="B696" s="10"/>
      <c r="C696" s="9"/>
      <c r="D696" s="9"/>
      <c r="E696" s="9"/>
      <c r="T696" s="9"/>
      <c r="U696" s="9"/>
      <c r="V696" s="9"/>
      <c r="W696" s="17"/>
      <c r="X696" s="9"/>
    </row>
    <row r="697" spans="2:24">
      <c r="B697" s="10"/>
      <c r="C697" s="9"/>
      <c r="D697" s="9"/>
      <c r="E697" s="9"/>
      <c r="T697" s="9"/>
      <c r="U697" s="9"/>
      <c r="V697" s="9"/>
      <c r="W697" s="17"/>
      <c r="X697" s="9"/>
    </row>
    <row r="698" spans="2:24">
      <c r="B698" s="10"/>
      <c r="C698" s="9"/>
      <c r="D698" s="9"/>
      <c r="E698" s="9"/>
      <c r="T698" s="9"/>
      <c r="U698" s="9"/>
      <c r="V698" s="9"/>
      <c r="W698" s="17"/>
      <c r="X698" s="9"/>
    </row>
    <row r="699" spans="2:24">
      <c r="B699" s="10"/>
      <c r="C699" s="9"/>
      <c r="D699" s="9"/>
      <c r="E699" s="9"/>
      <c r="T699" s="9"/>
      <c r="U699" s="9"/>
      <c r="V699" s="9"/>
      <c r="W699" s="17"/>
      <c r="X699" s="9"/>
    </row>
    <row r="700" spans="2:24">
      <c r="B700" s="10"/>
      <c r="C700" s="9"/>
      <c r="D700" s="9"/>
      <c r="E700" s="9"/>
      <c r="T700" s="9"/>
      <c r="U700" s="9"/>
      <c r="V700" s="9"/>
      <c r="W700" s="17"/>
      <c r="X700" s="9"/>
    </row>
    <row r="701" spans="2:24">
      <c r="B701" s="10"/>
      <c r="C701" s="9"/>
      <c r="D701" s="9"/>
      <c r="E701" s="9"/>
      <c r="T701" s="9"/>
      <c r="U701" s="9"/>
      <c r="V701" s="9"/>
      <c r="W701" s="17"/>
      <c r="X701" s="9"/>
    </row>
    <row r="702" spans="2:24">
      <c r="B702" s="10"/>
      <c r="C702" s="9"/>
      <c r="D702" s="9"/>
      <c r="E702" s="9"/>
      <c r="T702" s="9"/>
      <c r="U702" s="9"/>
      <c r="V702" s="9"/>
      <c r="W702" s="17"/>
      <c r="X702" s="9"/>
    </row>
    <row r="703" spans="2:24">
      <c r="B703" s="10"/>
      <c r="C703" s="9"/>
      <c r="D703" s="9"/>
      <c r="E703" s="9"/>
      <c r="T703" s="9"/>
      <c r="U703" s="9"/>
      <c r="V703" s="9"/>
      <c r="W703" s="17"/>
      <c r="X703" s="9"/>
    </row>
    <row r="704" spans="2:24">
      <c r="B704" s="10"/>
      <c r="C704" s="9"/>
      <c r="D704" s="9"/>
      <c r="E704" s="9"/>
      <c r="T704" s="9"/>
      <c r="U704" s="9"/>
      <c r="V704" s="9"/>
      <c r="W704" s="17"/>
      <c r="X704" s="9"/>
    </row>
    <row r="705" spans="2:24">
      <c r="B705" s="10"/>
      <c r="C705" s="9"/>
      <c r="D705" s="9"/>
      <c r="E705" s="9"/>
      <c r="T705" s="9"/>
      <c r="U705" s="9"/>
      <c r="V705" s="9"/>
      <c r="W705" s="17"/>
      <c r="X705" s="9"/>
    </row>
    <row r="706" spans="2:24">
      <c r="B706" s="10"/>
      <c r="C706" s="9"/>
      <c r="D706" s="9"/>
      <c r="E706" s="9"/>
      <c r="T706" s="9"/>
      <c r="U706" s="9"/>
      <c r="V706" s="9"/>
      <c r="W706" s="17"/>
      <c r="X706" s="9"/>
    </row>
    <row r="707" spans="2:24">
      <c r="B707" s="10"/>
      <c r="C707" s="9"/>
      <c r="D707" s="9"/>
      <c r="E707" s="9"/>
      <c r="T707" s="9"/>
      <c r="U707" s="9"/>
      <c r="V707" s="9"/>
      <c r="W707" s="17"/>
      <c r="X707" s="9"/>
    </row>
    <row r="708" spans="2:24">
      <c r="B708" s="10"/>
      <c r="C708" s="9"/>
      <c r="D708" s="9"/>
      <c r="E708" s="9"/>
      <c r="T708" s="9"/>
      <c r="U708" s="9"/>
      <c r="V708" s="9"/>
      <c r="W708" s="17"/>
      <c r="X708" s="9"/>
    </row>
    <row r="709" spans="2:24">
      <c r="B709" s="10"/>
      <c r="C709" s="9"/>
      <c r="D709" s="9"/>
      <c r="E709" s="9"/>
      <c r="T709" s="9"/>
      <c r="U709" s="9"/>
      <c r="V709" s="9"/>
      <c r="W709" s="17"/>
      <c r="X709" s="9"/>
    </row>
    <row r="710" spans="2:24">
      <c r="B710" s="10"/>
      <c r="C710" s="9"/>
      <c r="D710" s="9"/>
      <c r="E710" s="9"/>
      <c r="T710" s="9"/>
      <c r="U710" s="9"/>
      <c r="V710" s="9"/>
      <c r="W710" s="17"/>
      <c r="X710" s="9"/>
    </row>
    <row r="711" spans="2:24">
      <c r="B711" s="10"/>
      <c r="C711" s="9"/>
      <c r="D711" s="9"/>
      <c r="E711" s="9"/>
      <c r="T711" s="9"/>
      <c r="U711" s="9"/>
      <c r="V711" s="9"/>
      <c r="W711" s="17"/>
      <c r="X711" s="9"/>
    </row>
    <row r="712" spans="2:24">
      <c r="B712" s="10"/>
      <c r="C712" s="9"/>
      <c r="D712" s="9"/>
      <c r="E712" s="9"/>
      <c r="T712" s="9"/>
      <c r="U712" s="9"/>
      <c r="V712" s="9"/>
      <c r="W712" s="17"/>
      <c r="X712" s="9"/>
    </row>
    <row r="713" spans="2:24">
      <c r="B713" s="10"/>
      <c r="C713" s="9"/>
      <c r="D713" s="9"/>
      <c r="E713" s="9"/>
      <c r="T713" s="9"/>
      <c r="U713" s="9"/>
      <c r="V713" s="9"/>
      <c r="W713" s="17"/>
      <c r="X713" s="9"/>
    </row>
    <row r="714" spans="2:24">
      <c r="B714" s="10"/>
      <c r="C714" s="9"/>
      <c r="D714" s="9"/>
      <c r="E714" s="9"/>
      <c r="T714" s="9"/>
      <c r="U714" s="9"/>
      <c r="V714" s="9"/>
      <c r="W714" s="17"/>
      <c r="X714" s="9"/>
    </row>
    <row r="715" spans="2:24">
      <c r="B715" s="10"/>
      <c r="C715" s="9"/>
      <c r="D715" s="9"/>
      <c r="E715" s="9"/>
      <c r="T715" s="9"/>
      <c r="U715" s="9"/>
      <c r="V715" s="9"/>
      <c r="W715" s="17"/>
      <c r="X715" s="9"/>
    </row>
    <row r="716" spans="2:24">
      <c r="B716" s="10"/>
      <c r="C716" s="9"/>
      <c r="D716" s="9"/>
      <c r="E716" s="9"/>
      <c r="T716" s="9"/>
      <c r="U716" s="9"/>
      <c r="V716" s="9"/>
      <c r="W716" s="17"/>
      <c r="X716" s="9"/>
    </row>
    <row r="717" spans="2:24">
      <c r="B717" s="10"/>
      <c r="C717" s="9"/>
      <c r="D717" s="9"/>
      <c r="E717" s="9"/>
      <c r="T717" s="9"/>
      <c r="U717" s="9"/>
      <c r="V717" s="9"/>
      <c r="W717" s="17"/>
      <c r="X717" s="9"/>
    </row>
    <row r="718" spans="2:24">
      <c r="B718" s="10"/>
      <c r="C718" s="9"/>
      <c r="D718" s="9"/>
      <c r="E718" s="9"/>
      <c r="T718" s="9"/>
      <c r="U718" s="9"/>
      <c r="V718" s="9"/>
      <c r="W718" s="17"/>
      <c r="X718" s="9"/>
    </row>
    <row r="719" spans="2:24">
      <c r="B719" s="10"/>
      <c r="C719" s="9"/>
      <c r="D719" s="9"/>
      <c r="E719" s="9"/>
      <c r="T719" s="9"/>
      <c r="U719" s="9"/>
      <c r="V719" s="9"/>
      <c r="W719" s="17"/>
      <c r="X719" s="9"/>
    </row>
    <row r="720" spans="2:24">
      <c r="B720" s="10"/>
      <c r="C720" s="9"/>
      <c r="D720" s="9"/>
      <c r="E720" s="9"/>
      <c r="T720" s="9"/>
      <c r="U720" s="9"/>
      <c r="V720" s="9"/>
      <c r="W720" s="17"/>
      <c r="X720" s="9"/>
    </row>
    <row r="721" spans="2:24">
      <c r="B721" s="10"/>
      <c r="C721" s="9"/>
      <c r="D721" s="9"/>
      <c r="E721" s="9"/>
      <c r="T721" s="9"/>
      <c r="U721" s="9"/>
      <c r="V721" s="9"/>
      <c r="W721" s="17"/>
      <c r="X721" s="9"/>
    </row>
    <row r="722" spans="2:24">
      <c r="B722" s="10"/>
      <c r="C722" s="9"/>
      <c r="D722" s="9"/>
      <c r="E722" s="9"/>
      <c r="T722" s="9"/>
      <c r="U722" s="9"/>
      <c r="V722" s="9"/>
      <c r="W722" s="17"/>
      <c r="X722" s="9"/>
    </row>
    <row r="723" spans="2:24">
      <c r="B723" s="10"/>
      <c r="C723" s="9"/>
      <c r="D723" s="9"/>
      <c r="E723" s="9"/>
      <c r="T723" s="9"/>
      <c r="U723" s="9"/>
      <c r="V723" s="9"/>
      <c r="W723" s="17"/>
      <c r="X723" s="9"/>
    </row>
    <row r="724" spans="2:24">
      <c r="B724" s="10"/>
      <c r="C724" s="9"/>
      <c r="D724" s="9"/>
      <c r="E724" s="9"/>
      <c r="T724" s="9"/>
      <c r="U724" s="9"/>
      <c r="V724" s="9"/>
      <c r="W724" s="17"/>
      <c r="X724" s="9"/>
    </row>
    <row r="725" spans="2:24">
      <c r="B725" s="10"/>
      <c r="C725" s="9"/>
      <c r="D725" s="9"/>
      <c r="E725" s="9"/>
      <c r="T725" s="9"/>
      <c r="U725" s="9"/>
      <c r="V725" s="9"/>
      <c r="W725" s="17"/>
      <c r="X725" s="9"/>
    </row>
    <row r="726" spans="2:24">
      <c r="B726" s="10"/>
      <c r="C726" s="9"/>
      <c r="D726" s="9"/>
      <c r="E726" s="9"/>
      <c r="T726" s="9"/>
      <c r="U726" s="9"/>
      <c r="V726" s="9"/>
      <c r="W726" s="17"/>
      <c r="X726" s="9"/>
    </row>
    <row r="727" spans="2:24">
      <c r="B727" s="10"/>
      <c r="C727" s="9"/>
      <c r="D727" s="9"/>
      <c r="E727" s="9"/>
      <c r="T727" s="9"/>
      <c r="U727" s="9"/>
      <c r="V727" s="9"/>
      <c r="W727" s="17"/>
      <c r="X727" s="9"/>
    </row>
    <row r="728" spans="2:24">
      <c r="B728" s="10"/>
      <c r="C728" s="9"/>
      <c r="D728" s="9"/>
      <c r="E728" s="9"/>
      <c r="T728" s="9"/>
      <c r="U728" s="9"/>
      <c r="V728" s="9"/>
      <c r="W728" s="17"/>
      <c r="X728" s="9"/>
    </row>
    <row r="729" spans="2:24">
      <c r="B729" s="10"/>
      <c r="C729" s="9"/>
      <c r="D729" s="9"/>
      <c r="E729" s="9"/>
      <c r="T729" s="9"/>
      <c r="U729" s="9"/>
      <c r="V729" s="9"/>
      <c r="W729" s="17"/>
      <c r="X729" s="9"/>
    </row>
    <row r="730" spans="2:24">
      <c r="B730" s="10"/>
      <c r="C730" s="9"/>
      <c r="D730" s="9"/>
      <c r="E730" s="9"/>
      <c r="T730" s="9"/>
      <c r="U730" s="9"/>
      <c r="V730" s="9"/>
      <c r="W730" s="17"/>
      <c r="X730" s="9"/>
    </row>
    <row r="731" spans="2:24">
      <c r="B731" s="10"/>
      <c r="C731" s="9"/>
      <c r="D731" s="9"/>
      <c r="E731" s="9"/>
      <c r="T731" s="9"/>
      <c r="U731" s="9"/>
      <c r="V731" s="9"/>
      <c r="W731" s="17"/>
      <c r="X731" s="9"/>
    </row>
    <row r="732" spans="2:24">
      <c r="B732" s="10"/>
      <c r="C732" s="9"/>
      <c r="D732" s="9"/>
      <c r="E732" s="9"/>
      <c r="T732" s="9"/>
      <c r="U732" s="9"/>
      <c r="V732" s="9"/>
      <c r="W732" s="17"/>
      <c r="X732" s="9"/>
    </row>
    <row r="733" spans="2:24">
      <c r="B733" s="10"/>
      <c r="C733" s="9"/>
      <c r="D733" s="9"/>
      <c r="E733" s="9"/>
      <c r="T733" s="9"/>
      <c r="U733" s="9"/>
      <c r="V733" s="9"/>
      <c r="W733" s="17"/>
      <c r="X733" s="9"/>
    </row>
    <row r="734" spans="2:24">
      <c r="B734" s="10"/>
      <c r="C734" s="9"/>
      <c r="D734" s="9"/>
      <c r="E734" s="9"/>
      <c r="T734" s="9"/>
      <c r="U734" s="9"/>
      <c r="V734" s="9"/>
      <c r="W734" s="17"/>
      <c r="X734" s="9"/>
    </row>
    <row r="735" spans="2:24">
      <c r="B735" s="10"/>
      <c r="C735" s="9"/>
      <c r="D735" s="9"/>
      <c r="E735" s="9"/>
      <c r="T735" s="9"/>
      <c r="U735" s="9"/>
      <c r="V735" s="9"/>
      <c r="W735" s="17"/>
      <c r="X735" s="9"/>
    </row>
    <row r="736" spans="2:24">
      <c r="B736" s="10"/>
      <c r="C736" s="9"/>
      <c r="D736" s="9"/>
      <c r="E736" s="9"/>
      <c r="T736" s="9"/>
      <c r="U736" s="9"/>
      <c r="V736" s="9"/>
      <c r="W736" s="17"/>
      <c r="X736" s="9"/>
    </row>
    <row r="737" spans="2:24">
      <c r="B737" s="10"/>
      <c r="C737" s="9"/>
      <c r="D737" s="9"/>
      <c r="E737" s="9"/>
      <c r="T737" s="9"/>
      <c r="U737" s="9"/>
      <c r="V737" s="9"/>
      <c r="W737" s="17"/>
      <c r="X737" s="9"/>
    </row>
    <row r="738" spans="2:24">
      <c r="B738" s="10"/>
      <c r="C738" s="9"/>
      <c r="D738" s="9"/>
      <c r="E738" s="9"/>
      <c r="T738" s="9"/>
      <c r="U738" s="9"/>
      <c r="V738" s="9"/>
      <c r="W738" s="17"/>
      <c r="X738" s="9"/>
    </row>
    <row r="739" spans="2:24">
      <c r="B739" s="10"/>
      <c r="C739" s="9"/>
      <c r="D739" s="9"/>
      <c r="E739" s="9"/>
      <c r="T739" s="9"/>
      <c r="U739" s="9"/>
      <c r="V739" s="9"/>
      <c r="W739" s="17"/>
      <c r="X739" s="9"/>
    </row>
    <row r="740" spans="2:24">
      <c r="B740" s="10"/>
      <c r="C740" s="9"/>
      <c r="D740" s="9"/>
      <c r="E740" s="9"/>
      <c r="T740" s="9"/>
      <c r="U740" s="9"/>
      <c r="V740" s="9"/>
      <c r="W740" s="17"/>
      <c r="X740" s="9"/>
    </row>
    <row r="741" spans="2:24">
      <c r="B741" s="10"/>
      <c r="C741" s="9"/>
      <c r="D741" s="9"/>
      <c r="E741" s="9"/>
      <c r="T741" s="9"/>
      <c r="U741" s="9"/>
      <c r="V741" s="9"/>
      <c r="W741" s="17"/>
      <c r="X741" s="9"/>
    </row>
    <row r="742" spans="2:24">
      <c r="B742" s="10"/>
      <c r="C742" s="9"/>
      <c r="D742" s="9"/>
      <c r="E742" s="9"/>
      <c r="T742" s="9"/>
      <c r="U742" s="9"/>
      <c r="V742" s="9"/>
      <c r="W742" s="17"/>
      <c r="X742" s="9"/>
    </row>
    <row r="743" spans="2:24">
      <c r="B743" s="10"/>
      <c r="C743" s="9"/>
      <c r="D743" s="9"/>
      <c r="E743" s="9"/>
      <c r="T743" s="9"/>
      <c r="U743" s="9"/>
      <c r="V743" s="9"/>
      <c r="W743" s="17"/>
      <c r="X743" s="9"/>
    </row>
    <row r="744" spans="2:24">
      <c r="B744" s="10"/>
      <c r="C744" s="9"/>
      <c r="D744" s="9"/>
      <c r="E744" s="9"/>
      <c r="T744" s="9"/>
      <c r="U744" s="9"/>
      <c r="V744" s="9"/>
      <c r="W744" s="17"/>
      <c r="X744" s="9"/>
    </row>
    <row r="745" spans="2:24">
      <c r="B745" s="10"/>
      <c r="C745" s="9"/>
      <c r="D745" s="9"/>
      <c r="E745" s="9"/>
      <c r="T745" s="9"/>
      <c r="U745" s="9"/>
      <c r="V745" s="9"/>
      <c r="W745" s="17"/>
      <c r="X745" s="9"/>
    </row>
    <row r="746" spans="2:24">
      <c r="B746" s="10"/>
      <c r="C746" s="9"/>
      <c r="D746" s="9"/>
      <c r="E746" s="9"/>
      <c r="T746" s="9"/>
      <c r="U746" s="9"/>
      <c r="V746" s="9"/>
      <c r="W746" s="17"/>
      <c r="X746" s="9"/>
    </row>
    <row r="747" spans="2:24">
      <c r="B747" s="10"/>
      <c r="C747" s="9"/>
      <c r="D747" s="9"/>
      <c r="E747" s="9"/>
      <c r="T747" s="9"/>
      <c r="U747" s="9"/>
      <c r="V747" s="9"/>
      <c r="W747" s="17"/>
      <c r="X747" s="9"/>
    </row>
    <row r="748" spans="2:24">
      <c r="B748" s="10"/>
      <c r="C748" s="9"/>
      <c r="D748" s="9"/>
      <c r="E748" s="9"/>
      <c r="T748" s="9"/>
      <c r="U748" s="9"/>
      <c r="V748" s="9"/>
      <c r="W748" s="17"/>
      <c r="X748" s="9"/>
    </row>
    <row r="749" spans="2:24">
      <c r="B749" s="10"/>
      <c r="C749" s="9"/>
      <c r="D749" s="9"/>
      <c r="E749" s="9"/>
      <c r="T749" s="9"/>
      <c r="U749" s="9"/>
      <c r="V749" s="9"/>
      <c r="W749" s="17"/>
      <c r="X749" s="9"/>
    </row>
    <row r="750" spans="2:24">
      <c r="B750" s="10"/>
      <c r="C750" s="9"/>
      <c r="D750" s="9"/>
      <c r="E750" s="9"/>
      <c r="T750" s="9"/>
      <c r="U750" s="9"/>
      <c r="V750" s="9"/>
      <c r="W750" s="17"/>
      <c r="X750" s="9"/>
    </row>
    <row r="751" spans="2:24">
      <c r="B751" s="10"/>
      <c r="C751" s="9"/>
      <c r="D751" s="9"/>
      <c r="E751" s="9"/>
      <c r="T751" s="9"/>
      <c r="U751" s="9"/>
      <c r="V751" s="9"/>
      <c r="W751" s="17"/>
      <c r="X751" s="9"/>
    </row>
    <row r="752" spans="2:24">
      <c r="B752" s="10"/>
      <c r="C752" s="9"/>
      <c r="D752" s="9"/>
      <c r="E752" s="9"/>
      <c r="T752" s="9"/>
      <c r="U752" s="9"/>
      <c r="V752" s="9"/>
      <c r="W752" s="17"/>
      <c r="X752" s="9"/>
    </row>
    <row r="753" spans="2:24">
      <c r="B753" s="10"/>
      <c r="C753" s="9"/>
      <c r="D753" s="9"/>
      <c r="E753" s="9"/>
      <c r="T753" s="9"/>
      <c r="U753" s="9"/>
      <c r="V753" s="9"/>
      <c r="W753" s="17"/>
      <c r="X753" s="9"/>
    </row>
    <row r="754" spans="2:24">
      <c r="B754" s="10"/>
      <c r="C754" s="9"/>
      <c r="D754" s="9"/>
      <c r="E754" s="9"/>
      <c r="T754" s="9"/>
      <c r="U754" s="9"/>
      <c r="V754" s="9"/>
      <c r="W754" s="17"/>
      <c r="X754" s="9"/>
    </row>
    <row r="755" spans="2:24">
      <c r="B755" s="10"/>
      <c r="C755" s="9"/>
      <c r="D755" s="9"/>
      <c r="E755" s="9"/>
      <c r="T755" s="9"/>
      <c r="U755" s="9"/>
      <c r="V755" s="9"/>
      <c r="W755" s="17"/>
      <c r="X755" s="9"/>
    </row>
    <row r="756" spans="2:24">
      <c r="B756" s="10"/>
      <c r="C756" s="9"/>
      <c r="D756" s="9"/>
      <c r="E756" s="9"/>
      <c r="T756" s="9"/>
      <c r="U756" s="9"/>
      <c r="V756" s="9"/>
      <c r="W756" s="17"/>
      <c r="X756" s="9"/>
    </row>
    <row r="757" spans="2:24">
      <c r="B757" s="10"/>
      <c r="C757" s="9"/>
      <c r="D757" s="9"/>
      <c r="E757" s="9"/>
      <c r="T757" s="9"/>
      <c r="U757" s="9"/>
      <c r="V757" s="9"/>
      <c r="W757" s="17"/>
      <c r="X757" s="9"/>
    </row>
    <row r="758" spans="2:24">
      <c r="B758" s="10"/>
      <c r="C758" s="9"/>
      <c r="D758" s="9"/>
      <c r="E758" s="9"/>
      <c r="T758" s="9"/>
      <c r="U758" s="9"/>
      <c r="V758" s="9"/>
      <c r="W758" s="17"/>
      <c r="X758" s="9"/>
    </row>
    <row r="759" spans="2:24">
      <c r="B759" s="10"/>
      <c r="C759" s="9"/>
      <c r="D759" s="9"/>
      <c r="E759" s="9"/>
      <c r="T759" s="9"/>
      <c r="U759" s="9"/>
      <c r="V759" s="9"/>
      <c r="W759" s="17"/>
      <c r="X759" s="9"/>
    </row>
    <row r="760" spans="2:24">
      <c r="B760" s="10"/>
      <c r="C760" s="9"/>
      <c r="D760" s="9"/>
      <c r="E760" s="9"/>
      <c r="T760" s="9"/>
      <c r="U760" s="9"/>
      <c r="V760" s="9"/>
      <c r="W760" s="17"/>
      <c r="X760" s="9"/>
    </row>
    <row r="761" spans="2:24">
      <c r="B761" s="10"/>
      <c r="C761" s="9"/>
      <c r="D761" s="9"/>
      <c r="E761" s="9"/>
      <c r="T761" s="9"/>
      <c r="U761" s="9"/>
      <c r="V761" s="9"/>
      <c r="W761" s="17"/>
      <c r="X761" s="9"/>
    </row>
    <row r="762" spans="2:24">
      <c r="B762" s="10"/>
      <c r="C762" s="9"/>
      <c r="D762" s="9"/>
      <c r="E762" s="9"/>
      <c r="T762" s="9"/>
      <c r="U762" s="9"/>
      <c r="V762" s="9"/>
      <c r="W762" s="17"/>
      <c r="X762" s="9"/>
    </row>
    <row r="763" spans="2:24">
      <c r="B763" s="10"/>
      <c r="C763" s="9"/>
      <c r="D763" s="9"/>
      <c r="E763" s="9"/>
      <c r="T763" s="9"/>
      <c r="U763" s="9"/>
      <c r="V763" s="9"/>
      <c r="W763" s="17"/>
      <c r="X763" s="9"/>
    </row>
    <row r="764" spans="2:24">
      <c r="B764" s="10"/>
      <c r="C764" s="9"/>
      <c r="D764" s="9"/>
      <c r="E764" s="9"/>
      <c r="T764" s="9"/>
      <c r="U764" s="9"/>
      <c r="V764" s="9"/>
      <c r="W764" s="17"/>
      <c r="X764" s="9"/>
    </row>
    <row r="765" spans="2:24">
      <c r="B765" s="10"/>
      <c r="C765" s="9"/>
      <c r="D765" s="9"/>
      <c r="E765" s="9"/>
      <c r="T765" s="9"/>
      <c r="U765" s="9"/>
      <c r="V765" s="9"/>
      <c r="W765" s="17"/>
      <c r="X765" s="9"/>
    </row>
    <row r="766" spans="2:24">
      <c r="B766" s="10"/>
      <c r="C766" s="9"/>
      <c r="D766" s="9"/>
      <c r="E766" s="9"/>
      <c r="T766" s="9"/>
      <c r="U766" s="9"/>
      <c r="V766" s="9"/>
      <c r="W766" s="17"/>
      <c r="X766" s="9"/>
    </row>
    <row r="767" spans="2:24">
      <c r="B767" s="10"/>
      <c r="C767" s="9"/>
      <c r="D767" s="9"/>
      <c r="E767" s="9"/>
      <c r="T767" s="9"/>
      <c r="U767" s="9"/>
      <c r="V767" s="9"/>
      <c r="W767" s="17"/>
      <c r="X767" s="9"/>
    </row>
    <row r="768" spans="2:24">
      <c r="B768" s="10"/>
      <c r="C768" s="9"/>
      <c r="D768" s="9"/>
      <c r="E768" s="9"/>
      <c r="T768" s="9"/>
      <c r="U768" s="9"/>
      <c r="V768" s="9"/>
      <c r="W768" s="17"/>
      <c r="X768" s="9"/>
    </row>
    <row r="769" spans="2:24">
      <c r="B769" s="10"/>
      <c r="C769" s="9"/>
      <c r="D769" s="9"/>
      <c r="E769" s="9"/>
      <c r="T769" s="9"/>
      <c r="U769" s="9"/>
      <c r="V769" s="9"/>
      <c r="W769" s="17"/>
      <c r="X769" s="9"/>
    </row>
    <row r="770" spans="2:24">
      <c r="B770" s="10"/>
      <c r="C770" s="9"/>
      <c r="D770" s="9"/>
      <c r="E770" s="9"/>
      <c r="T770" s="9"/>
      <c r="U770" s="9"/>
      <c r="V770" s="9"/>
      <c r="W770" s="17"/>
      <c r="X770" s="9"/>
    </row>
    <row r="771" spans="2:24">
      <c r="B771" s="10"/>
      <c r="C771" s="9"/>
      <c r="D771" s="9"/>
      <c r="E771" s="9"/>
      <c r="T771" s="9"/>
      <c r="U771" s="9"/>
      <c r="V771" s="9"/>
      <c r="W771" s="17"/>
      <c r="X771" s="9"/>
    </row>
    <row r="772" spans="2:24">
      <c r="B772" s="10"/>
      <c r="C772" s="9"/>
      <c r="D772" s="9"/>
      <c r="E772" s="9"/>
      <c r="T772" s="9"/>
      <c r="U772" s="9"/>
      <c r="V772" s="9"/>
      <c r="W772" s="17"/>
      <c r="X772" s="9"/>
    </row>
    <row r="773" spans="2:24">
      <c r="B773" s="10"/>
      <c r="C773" s="9"/>
      <c r="D773" s="9"/>
      <c r="E773" s="9"/>
      <c r="T773" s="9"/>
      <c r="U773" s="9"/>
      <c r="V773" s="9"/>
      <c r="W773" s="17"/>
      <c r="X773" s="9"/>
    </row>
    <row r="774" spans="2:24">
      <c r="B774" s="10"/>
      <c r="C774" s="9"/>
      <c r="D774" s="9"/>
      <c r="E774" s="9"/>
      <c r="T774" s="9"/>
      <c r="U774" s="9"/>
      <c r="V774" s="9"/>
      <c r="W774" s="17"/>
      <c r="X774" s="9"/>
    </row>
    <row r="775" spans="2:24">
      <c r="B775" s="10"/>
      <c r="C775" s="9"/>
      <c r="D775" s="9"/>
      <c r="E775" s="9"/>
      <c r="T775" s="9"/>
      <c r="U775" s="9"/>
      <c r="V775" s="9"/>
      <c r="W775" s="17"/>
      <c r="X775" s="9"/>
    </row>
    <row r="776" spans="2:24">
      <c r="B776" s="10"/>
      <c r="C776" s="9"/>
      <c r="D776" s="9"/>
      <c r="E776" s="9"/>
      <c r="T776" s="9"/>
      <c r="U776" s="9"/>
      <c r="V776" s="9"/>
      <c r="W776" s="17"/>
      <c r="X776" s="9"/>
    </row>
    <row r="777" spans="2:24">
      <c r="B777" s="10"/>
      <c r="C777" s="9"/>
      <c r="D777" s="9"/>
      <c r="E777" s="9"/>
      <c r="T777" s="9"/>
      <c r="U777" s="9"/>
      <c r="V777" s="9"/>
      <c r="W777" s="17"/>
      <c r="X777" s="9"/>
    </row>
    <row r="778" spans="2:24">
      <c r="B778" s="10"/>
      <c r="C778" s="9"/>
      <c r="D778" s="9"/>
      <c r="E778" s="9"/>
      <c r="T778" s="9"/>
      <c r="U778" s="9"/>
      <c r="V778" s="9"/>
      <c r="W778" s="17"/>
      <c r="X778" s="9"/>
    </row>
    <row r="779" spans="2:24">
      <c r="B779" s="10"/>
      <c r="C779" s="9"/>
      <c r="D779" s="9"/>
      <c r="E779" s="9"/>
      <c r="T779" s="9"/>
      <c r="U779" s="9"/>
      <c r="V779" s="9"/>
      <c r="W779" s="17"/>
      <c r="X779" s="9"/>
    </row>
    <row r="780" spans="2:24">
      <c r="B780" s="10"/>
      <c r="C780" s="9"/>
      <c r="D780" s="9"/>
      <c r="E780" s="9"/>
      <c r="T780" s="9"/>
      <c r="U780" s="9"/>
      <c r="V780" s="9"/>
      <c r="W780" s="17"/>
      <c r="X780" s="9"/>
    </row>
    <row r="781" spans="2:24">
      <c r="B781" s="10"/>
      <c r="C781" s="9"/>
      <c r="D781" s="9"/>
      <c r="E781" s="9"/>
      <c r="T781" s="9"/>
      <c r="U781" s="9"/>
      <c r="V781" s="9"/>
      <c r="W781" s="17"/>
      <c r="X781" s="9"/>
    </row>
    <row r="782" spans="2:24">
      <c r="B782" s="10"/>
      <c r="C782" s="9"/>
      <c r="D782" s="9"/>
      <c r="E782" s="9"/>
      <c r="T782" s="9"/>
      <c r="U782" s="9"/>
      <c r="V782" s="9"/>
      <c r="W782" s="17"/>
      <c r="X782" s="9"/>
    </row>
    <row r="783" spans="2:24">
      <c r="B783" s="10"/>
      <c r="C783" s="9"/>
      <c r="D783" s="9"/>
      <c r="E783" s="9"/>
      <c r="T783" s="9"/>
      <c r="U783" s="9"/>
      <c r="V783" s="9"/>
      <c r="W783" s="17"/>
      <c r="X783" s="9"/>
    </row>
    <row r="784" spans="2:24">
      <c r="B784" s="10"/>
      <c r="C784" s="9"/>
      <c r="D784" s="9"/>
      <c r="E784" s="9"/>
      <c r="T784" s="9"/>
      <c r="U784" s="9"/>
      <c r="V784" s="9"/>
      <c r="W784" s="17"/>
      <c r="X784" s="9"/>
    </row>
    <row r="785" spans="2:24">
      <c r="B785" s="10"/>
      <c r="C785" s="9"/>
      <c r="D785" s="9"/>
      <c r="E785" s="9"/>
      <c r="T785" s="9"/>
      <c r="U785" s="9"/>
      <c r="V785" s="9"/>
      <c r="W785" s="17"/>
      <c r="X785" s="9"/>
    </row>
    <row r="786" spans="2:24">
      <c r="B786" s="10"/>
      <c r="C786" s="9"/>
      <c r="D786" s="9"/>
      <c r="E786" s="9"/>
      <c r="T786" s="9"/>
      <c r="U786" s="9"/>
      <c r="V786" s="9"/>
      <c r="W786" s="17"/>
      <c r="X786" s="9"/>
    </row>
    <row r="787" spans="2:24">
      <c r="B787" s="10"/>
      <c r="C787" s="9"/>
      <c r="D787" s="9"/>
      <c r="E787" s="9"/>
      <c r="T787" s="9"/>
      <c r="U787" s="9"/>
      <c r="V787" s="9"/>
      <c r="W787" s="17"/>
      <c r="X787" s="9"/>
    </row>
    <row r="788" spans="2:24">
      <c r="B788" s="10"/>
      <c r="C788" s="9"/>
      <c r="D788" s="9"/>
      <c r="E788" s="9"/>
      <c r="T788" s="9"/>
      <c r="U788" s="9"/>
      <c r="V788" s="9"/>
      <c r="W788" s="17"/>
      <c r="X788" s="9"/>
    </row>
    <row r="789" spans="2:24">
      <c r="B789" s="10"/>
      <c r="C789" s="9"/>
      <c r="D789" s="9"/>
      <c r="E789" s="9"/>
      <c r="T789" s="9"/>
      <c r="U789" s="9"/>
      <c r="V789" s="9"/>
      <c r="W789" s="17"/>
      <c r="X789" s="9"/>
    </row>
    <row r="790" spans="2:24">
      <c r="B790" s="10"/>
      <c r="C790" s="9"/>
      <c r="D790" s="9"/>
      <c r="E790" s="9"/>
      <c r="T790" s="9"/>
      <c r="U790" s="9"/>
      <c r="V790" s="9"/>
      <c r="W790" s="17"/>
      <c r="X790" s="9"/>
    </row>
    <row r="791" spans="2:24">
      <c r="B791" s="10"/>
      <c r="C791" s="9"/>
      <c r="D791" s="9"/>
      <c r="E791" s="9"/>
      <c r="T791" s="9"/>
      <c r="U791" s="9"/>
      <c r="V791" s="9"/>
      <c r="W791" s="17"/>
      <c r="X791" s="9"/>
    </row>
    <row r="792" spans="2:24">
      <c r="B792" s="10"/>
      <c r="C792" s="9"/>
      <c r="D792" s="9"/>
      <c r="E792" s="9"/>
      <c r="T792" s="9"/>
      <c r="U792" s="9"/>
      <c r="V792" s="9"/>
      <c r="W792" s="17"/>
      <c r="X792" s="9"/>
    </row>
    <row r="793" spans="2:24">
      <c r="B793" s="10"/>
      <c r="C793" s="9"/>
      <c r="D793" s="9"/>
      <c r="E793" s="9"/>
      <c r="T793" s="9"/>
      <c r="U793" s="9"/>
      <c r="V793" s="9"/>
      <c r="W793" s="17"/>
      <c r="X793" s="9"/>
    </row>
    <row r="794" spans="2:24">
      <c r="B794" s="10"/>
      <c r="C794" s="9"/>
      <c r="D794" s="9"/>
      <c r="E794" s="9"/>
      <c r="T794" s="9"/>
      <c r="U794" s="9"/>
      <c r="V794" s="9"/>
      <c r="W794" s="17"/>
      <c r="X794" s="9"/>
    </row>
    <row r="795" spans="2:24">
      <c r="B795" s="10"/>
      <c r="C795" s="9"/>
      <c r="D795" s="9"/>
      <c r="E795" s="9"/>
      <c r="T795" s="9"/>
      <c r="U795" s="9"/>
      <c r="V795" s="9"/>
      <c r="W795" s="17"/>
      <c r="X795" s="9"/>
    </row>
    <row r="796" spans="2:24">
      <c r="B796" s="10"/>
      <c r="C796" s="9"/>
      <c r="D796" s="9"/>
      <c r="E796" s="9"/>
      <c r="T796" s="9"/>
      <c r="U796" s="9"/>
      <c r="V796" s="9"/>
      <c r="W796" s="17"/>
      <c r="X796" s="9"/>
    </row>
    <row r="797" spans="2:24">
      <c r="B797" s="10"/>
      <c r="C797" s="9"/>
      <c r="D797" s="9"/>
      <c r="E797" s="9"/>
      <c r="T797" s="9"/>
      <c r="U797" s="9"/>
      <c r="V797" s="9"/>
      <c r="W797" s="17"/>
      <c r="X797" s="9"/>
    </row>
    <row r="798" spans="2:24">
      <c r="B798" s="10"/>
      <c r="C798" s="9"/>
      <c r="D798" s="9"/>
      <c r="E798" s="9"/>
      <c r="T798" s="9"/>
      <c r="U798" s="9"/>
      <c r="V798" s="9"/>
      <c r="W798" s="17"/>
      <c r="X798" s="9"/>
    </row>
    <row r="799" spans="2:24">
      <c r="B799" s="10"/>
      <c r="C799" s="9"/>
      <c r="D799" s="9"/>
      <c r="E799" s="9"/>
      <c r="T799" s="9"/>
      <c r="U799" s="9"/>
      <c r="V799" s="9"/>
      <c r="W799" s="17"/>
      <c r="X799" s="9"/>
    </row>
    <row r="800" spans="2:24">
      <c r="B800" s="10"/>
      <c r="C800" s="9"/>
      <c r="D800" s="9"/>
      <c r="E800" s="9"/>
      <c r="T800" s="9"/>
      <c r="U800" s="9"/>
      <c r="V800" s="9"/>
      <c r="W800" s="17"/>
      <c r="X800" s="9"/>
    </row>
    <row r="801" spans="2:24">
      <c r="B801" s="10"/>
      <c r="C801" s="9"/>
      <c r="D801" s="9"/>
      <c r="E801" s="9"/>
      <c r="T801" s="9"/>
      <c r="U801" s="9"/>
      <c r="V801" s="9"/>
      <c r="W801" s="17"/>
      <c r="X801" s="9"/>
    </row>
    <row r="802" spans="2:24">
      <c r="B802" s="10"/>
      <c r="C802" s="9"/>
      <c r="D802" s="9"/>
      <c r="E802" s="9"/>
      <c r="T802" s="9"/>
      <c r="U802" s="9"/>
      <c r="V802" s="9"/>
      <c r="W802" s="17"/>
      <c r="X802" s="9"/>
    </row>
    <row r="803" spans="2:24">
      <c r="B803" s="10"/>
      <c r="C803" s="9"/>
      <c r="D803" s="9"/>
      <c r="E803" s="9"/>
      <c r="T803" s="9"/>
      <c r="U803" s="9"/>
      <c r="V803" s="9"/>
      <c r="W803" s="17"/>
      <c r="X803" s="9"/>
    </row>
    <row r="804" spans="2:24">
      <c r="B804" s="10"/>
      <c r="C804" s="9"/>
      <c r="D804" s="9"/>
      <c r="E804" s="9"/>
      <c r="T804" s="9"/>
      <c r="U804" s="9"/>
      <c r="V804" s="9"/>
      <c r="W804" s="17"/>
      <c r="X804" s="9"/>
    </row>
    <row r="805" spans="2:24">
      <c r="B805" s="10"/>
      <c r="C805" s="9"/>
      <c r="D805" s="9"/>
      <c r="E805" s="9"/>
      <c r="T805" s="9"/>
      <c r="U805" s="9"/>
      <c r="V805" s="9"/>
      <c r="W805" s="17"/>
      <c r="X805" s="9"/>
    </row>
    <row r="806" spans="2:24">
      <c r="B806" s="10"/>
      <c r="C806" s="9"/>
      <c r="D806" s="9"/>
      <c r="E806" s="9"/>
      <c r="T806" s="9"/>
      <c r="U806" s="9"/>
      <c r="V806" s="9"/>
      <c r="W806" s="17"/>
      <c r="X806" s="9"/>
    </row>
    <row r="807" spans="2:24">
      <c r="B807" s="10"/>
      <c r="C807" s="9"/>
      <c r="D807" s="9"/>
      <c r="E807" s="9"/>
      <c r="T807" s="9"/>
      <c r="U807" s="9"/>
      <c r="V807" s="9"/>
      <c r="W807" s="17"/>
      <c r="X807" s="9"/>
    </row>
    <row r="808" spans="2:24">
      <c r="B808" s="10"/>
      <c r="C808" s="9"/>
      <c r="D808" s="9"/>
      <c r="E808" s="9"/>
      <c r="T808" s="9"/>
      <c r="U808" s="9"/>
      <c r="V808" s="9"/>
      <c r="W808" s="17"/>
      <c r="X808" s="9"/>
    </row>
    <row r="809" spans="2:24">
      <c r="B809" s="10"/>
      <c r="C809" s="9"/>
      <c r="D809" s="9"/>
      <c r="E809" s="9"/>
      <c r="T809" s="9"/>
      <c r="U809" s="9"/>
      <c r="V809" s="9"/>
      <c r="W809" s="17"/>
      <c r="X809" s="9"/>
    </row>
    <row r="810" spans="2:24">
      <c r="B810" s="10"/>
      <c r="C810" s="9"/>
      <c r="D810" s="9"/>
      <c r="E810" s="9"/>
      <c r="T810" s="9"/>
      <c r="U810" s="9"/>
      <c r="V810" s="9"/>
      <c r="W810" s="17"/>
      <c r="X810" s="9"/>
    </row>
    <row r="811" spans="2:24">
      <c r="B811" s="10"/>
      <c r="C811" s="9"/>
      <c r="D811" s="9"/>
      <c r="E811" s="9"/>
      <c r="T811" s="9"/>
      <c r="U811" s="9"/>
      <c r="V811" s="9"/>
      <c r="W811" s="17"/>
      <c r="X811" s="9"/>
    </row>
    <row r="812" spans="2:24">
      <c r="B812" s="10"/>
      <c r="C812" s="9"/>
      <c r="D812" s="9"/>
      <c r="E812" s="9"/>
      <c r="T812" s="9"/>
      <c r="U812" s="9"/>
      <c r="V812" s="9"/>
      <c r="W812" s="17"/>
      <c r="X812" s="9"/>
    </row>
    <row r="813" spans="2:24">
      <c r="B813" s="10"/>
      <c r="C813" s="9"/>
      <c r="D813" s="9"/>
      <c r="E813" s="9"/>
      <c r="T813" s="9"/>
      <c r="U813" s="9"/>
      <c r="V813" s="9"/>
      <c r="W813" s="17"/>
      <c r="X813" s="9"/>
    </row>
    <row r="814" spans="2:24">
      <c r="B814" s="10"/>
      <c r="C814" s="9"/>
      <c r="D814" s="9"/>
      <c r="E814" s="9"/>
      <c r="T814" s="9"/>
      <c r="U814" s="9"/>
      <c r="V814" s="9"/>
      <c r="W814" s="17"/>
      <c r="X814" s="9"/>
    </row>
    <row r="815" spans="2:24">
      <c r="B815" s="10"/>
      <c r="C815" s="9"/>
      <c r="D815" s="9"/>
      <c r="E815" s="9"/>
      <c r="T815" s="9"/>
      <c r="U815" s="9"/>
      <c r="V815" s="9"/>
      <c r="W815" s="17"/>
      <c r="X815" s="9"/>
    </row>
    <row r="816" spans="2:24">
      <c r="B816" s="10"/>
      <c r="C816" s="9"/>
      <c r="D816" s="9"/>
      <c r="E816" s="9"/>
      <c r="T816" s="9"/>
      <c r="U816" s="9"/>
      <c r="V816" s="9"/>
      <c r="W816" s="17"/>
      <c r="X816" s="9"/>
    </row>
    <row r="817" spans="2:24">
      <c r="B817" s="10"/>
      <c r="C817" s="9"/>
      <c r="D817" s="9"/>
      <c r="E817" s="9"/>
      <c r="T817" s="9"/>
      <c r="U817" s="9"/>
      <c r="V817" s="9"/>
      <c r="W817" s="17"/>
      <c r="X817" s="9"/>
    </row>
    <row r="818" spans="2:24">
      <c r="B818" s="10"/>
      <c r="C818" s="9"/>
      <c r="D818" s="9"/>
      <c r="E818" s="9"/>
      <c r="T818" s="9"/>
      <c r="U818" s="9"/>
      <c r="V818" s="9"/>
      <c r="W818" s="17"/>
      <c r="X818" s="9"/>
    </row>
    <row r="819" spans="2:24">
      <c r="B819" s="10"/>
      <c r="C819" s="9"/>
      <c r="D819" s="9"/>
      <c r="E819" s="9"/>
      <c r="T819" s="9"/>
      <c r="U819" s="9"/>
      <c r="V819" s="9"/>
      <c r="W819" s="17"/>
      <c r="X819" s="9"/>
    </row>
    <row r="820" spans="2:24">
      <c r="B820" s="10"/>
      <c r="C820" s="9"/>
      <c r="D820" s="9"/>
      <c r="E820" s="9"/>
      <c r="T820" s="9"/>
      <c r="U820" s="9"/>
      <c r="V820" s="9"/>
      <c r="W820" s="17"/>
      <c r="X820" s="9"/>
    </row>
    <row r="821" spans="2:24">
      <c r="B821" s="10"/>
      <c r="C821" s="9"/>
      <c r="D821" s="9"/>
      <c r="E821" s="9"/>
      <c r="T821" s="9"/>
      <c r="U821" s="9"/>
      <c r="V821" s="9"/>
      <c r="W821" s="17"/>
      <c r="X821" s="9"/>
    </row>
    <row r="822" spans="2:24">
      <c r="B822" s="10"/>
      <c r="C822" s="9"/>
      <c r="D822" s="9"/>
      <c r="E822" s="9"/>
      <c r="T822" s="9"/>
      <c r="U822" s="9"/>
      <c r="V822" s="9"/>
      <c r="W822" s="17"/>
      <c r="X822" s="9"/>
    </row>
    <row r="823" spans="2:24">
      <c r="B823" s="10"/>
      <c r="C823" s="9"/>
      <c r="D823" s="9"/>
      <c r="E823" s="9"/>
      <c r="T823" s="9"/>
      <c r="U823" s="9"/>
      <c r="V823" s="9"/>
      <c r="W823" s="17"/>
      <c r="X823" s="9"/>
    </row>
    <row r="824" spans="2:24">
      <c r="B824" s="10"/>
      <c r="C824" s="9"/>
      <c r="D824" s="9"/>
      <c r="E824" s="9"/>
      <c r="T824" s="9"/>
      <c r="U824" s="9"/>
      <c r="V824" s="9"/>
      <c r="W824" s="17"/>
      <c r="X824" s="9"/>
    </row>
    <row r="825" spans="2:24">
      <c r="B825" s="10"/>
      <c r="C825" s="9"/>
      <c r="D825" s="9"/>
      <c r="E825" s="9"/>
      <c r="T825" s="9"/>
      <c r="U825" s="9"/>
      <c r="V825" s="9"/>
      <c r="W825" s="17"/>
      <c r="X825" s="9"/>
    </row>
    <row r="826" spans="2:24">
      <c r="B826" s="10"/>
      <c r="C826" s="9"/>
      <c r="D826" s="9"/>
      <c r="E826" s="9"/>
      <c r="T826" s="9"/>
      <c r="U826" s="9"/>
      <c r="V826" s="9"/>
      <c r="W826" s="17"/>
      <c r="X826" s="9"/>
    </row>
    <row r="827" spans="2:24">
      <c r="B827" s="10"/>
      <c r="C827" s="9"/>
      <c r="D827" s="9"/>
      <c r="E827" s="9"/>
      <c r="T827" s="9"/>
      <c r="U827" s="9"/>
      <c r="V827" s="9"/>
      <c r="W827" s="17"/>
      <c r="X827" s="9"/>
    </row>
    <row r="828" spans="2:24">
      <c r="B828" s="10"/>
      <c r="C828" s="9"/>
      <c r="D828" s="9"/>
      <c r="E828" s="9"/>
      <c r="T828" s="9"/>
      <c r="U828" s="9"/>
      <c r="V828" s="9"/>
      <c r="W828" s="17"/>
      <c r="X828" s="9"/>
    </row>
    <row r="829" spans="2:24">
      <c r="B829" s="10"/>
      <c r="C829" s="9"/>
      <c r="D829" s="9"/>
      <c r="E829" s="9"/>
      <c r="T829" s="9"/>
      <c r="U829" s="9"/>
      <c r="V829" s="9"/>
      <c r="W829" s="17"/>
      <c r="X829" s="9"/>
    </row>
    <row r="830" spans="2:24">
      <c r="B830" s="10"/>
      <c r="C830" s="9"/>
      <c r="D830" s="9"/>
      <c r="E830" s="9"/>
      <c r="T830" s="9"/>
      <c r="U830" s="9"/>
      <c r="V830" s="9"/>
      <c r="W830" s="17"/>
      <c r="X830" s="9"/>
    </row>
    <row r="831" spans="2:24">
      <c r="B831" s="10"/>
      <c r="C831" s="9"/>
      <c r="D831" s="9"/>
      <c r="E831" s="9"/>
      <c r="T831" s="9"/>
      <c r="U831" s="9"/>
      <c r="V831" s="9"/>
      <c r="W831" s="17"/>
      <c r="X831" s="9"/>
    </row>
    <row r="832" spans="2:24">
      <c r="B832" s="10"/>
      <c r="C832" s="9"/>
      <c r="D832" s="9"/>
      <c r="E832" s="9"/>
      <c r="T832" s="9"/>
      <c r="U832" s="9"/>
      <c r="V832" s="9"/>
      <c r="W832" s="17"/>
      <c r="X832" s="9"/>
    </row>
    <row r="833" spans="2:24">
      <c r="B833" s="10"/>
      <c r="C833" s="9"/>
      <c r="D833" s="9"/>
      <c r="E833" s="9"/>
      <c r="T833" s="9"/>
      <c r="U833" s="9"/>
      <c r="V833" s="9"/>
      <c r="W833" s="17"/>
      <c r="X833" s="9"/>
    </row>
    <row r="834" spans="2:24">
      <c r="B834" s="10"/>
      <c r="C834" s="9"/>
      <c r="D834" s="9"/>
      <c r="E834" s="9"/>
      <c r="T834" s="9"/>
      <c r="U834" s="9"/>
      <c r="V834" s="9"/>
      <c r="W834" s="17"/>
      <c r="X834" s="9"/>
    </row>
    <row r="835" spans="2:24">
      <c r="B835" s="10"/>
      <c r="C835" s="9"/>
      <c r="D835" s="9"/>
      <c r="E835" s="9"/>
      <c r="T835" s="9"/>
      <c r="U835" s="9"/>
      <c r="V835" s="9"/>
      <c r="W835" s="17"/>
      <c r="X835" s="9"/>
    </row>
    <row r="836" spans="2:24">
      <c r="B836" s="10"/>
      <c r="C836" s="9"/>
      <c r="D836" s="9"/>
      <c r="E836" s="9"/>
      <c r="T836" s="9"/>
      <c r="U836" s="9"/>
      <c r="V836" s="9"/>
      <c r="W836" s="17"/>
      <c r="X836" s="9"/>
    </row>
    <row r="837" spans="2:24">
      <c r="B837" s="10"/>
      <c r="C837" s="9"/>
      <c r="D837" s="9"/>
      <c r="E837" s="9"/>
      <c r="T837" s="9"/>
      <c r="U837" s="9"/>
      <c r="V837" s="9"/>
      <c r="W837" s="17"/>
      <c r="X837" s="9"/>
    </row>
    <row r="838" spans="2:24">
      <c r="B838" s="10"/>
      <c r="C838" s="9"/>
      <c r="D838" s="9"/>
      <c r="E838" s="9"/>
      <c r="T838" s="9"/>
      <c r="U838" s="9"/>
      <c r="V838" s="9"/>
      <c r="W838" s="17"/>
      <c r="X838" s="9"/>
    </row>
    <row r="839" spans="2:24">
      <c r="B839" s="10"/>
      <c r="C839" s="9"/>
      <c r="D839" s="9"/>
      <c r="E839" s="9"/>
      <c r="T839" s="9"/>
      <c r="U839" s="9"/>
      <c r="V839" s="9"/>
      <c r="W839" s="17"/>
      <c r="X839" s="9"/>
    </row>
    <row r="840" spans="2:24">
      <c r="B840" s="10"/>
      <c r="C840" s="9"/>
      <c r="D840" s="9"/>
      <c r="E840" s="9"/>
      <c r="T840" s="9"/>
      <c r="U840" s="9"/>
      <c r="V840" s="9"/>
      <c r="W840" s="17"/>
      <c r="X840" s="9"/>
    </row>
    <row r="841" spans="2:24">
      <c r="B841" s="10"/>
      <c r="C841" s="9"/>
      <c r="D841" s="9"/>
      <c r="E841" s="9"/>
      <c r="T841" s="9"/>
      <c r="U841" s="9"/>
      <c r="V841" s="9"/>
      <c r="W841" s="17"/>
      <c r="X841" s="9"/>
    </row>
    <row r="842" spans="2:24">
      <c r="B842" s="10"/>
      <c r="C842" s="9"/>
      <c r="D842" s="9"/>
      <c r="E842" s="9"/>
      <c r="T842" s="9"/>
      <c r="U842" s="9"/>
      <c r="V842" s="9"/>
      <c r="W842" s="17"/>
      <c r="X842" s="9"/>
    </row>
    <row r="843" spans="2:24">
      <c r="B843" s="10"/>
      <c r="C843" s="9"/>
      <c r="D843" s="9"/>
      <c r="E843" s="9"/>
      <c r="T843" s="9"/>
      <c r="U843" s="9"/>
      <c r="V843" s="9"/>
      <c r="W843" s="17"/>
      <c r="X843" s="9"/>
    </row>
    <row r="844" spans="2:24">
      <c r="B844" s="10"/>
      <c r="C844" s="9"/>
      <c r="D844" s="9"/>
      <c r="E844" s="9"/>
      <c r="T844" s="9"/>
      <c r="U844" s="9"/>
      <c r="V844" s="9"/>
      <c r="W844" s="17"/>
      <c r="X844" s="9"/>
    </row>
    <row r="845" spans="2:24">
      <c r="B845" s="10"/>
      <c r="C845" s="9"/>
      <c r="D845" s="9"/>
      <c r="E845" s="9"/>
      <c r="T845" s="9"/>
      <c r="U845" s="9"/>
      <c r="V845" s="9"/>
      <c r="W845" s="17"/>
      <c r="X845" s="9"/>
    </row>
    <row r="846" spans="2:24">
      <c r="B846" s="10"/>
      <c r="C846" s="9"/>
      <c r="D846" s="9"/>
      <c r="E846" s="9"/>
      <c r="T846" s="9"/>
      <c r="U846" s="9"/>
      <c r="V846" s="9"/>
      <c r="W846" s="17"/>
      <c r="X846" s="9"/>
    </row>
    <row r="847" spans="2:24">
      <c r="B847" s="10"/>
      <c r="C847" s="9"/>
      <c r="D847" s="9"/>
      <c r="E847" s="9"/>
      <c r="T847" s="9"/>
      <c r="U847" s="9"/>
      <c r="V847" s="9"/>
      <c r="W847" s="17"/>
      <c r="X847" s="9"/>
    </row>
    <row r="848" spans="2:24">
      <c r="B848" s="10"/>
      <c r="C848" s="9"/>
      <c r="D848" s="9"/>
      <c r="E848" s="9"/>
      <c r="T848" s="9"/>
      <c r="U848" s="9"/>
      <c r="V848" s="9"/>
      <c r="W848" s="17"/>
      <c r="X848" s="9"/>
    </row>
    <row r="849" spans="2:24">
      <c r="B849" s="10"/>
      <c r="C849" s="9"/>
      <c r="D849" s="9"/>
      <c r="E849" s="9"/>
      <c r="T849" s="9"/>
      <c r="U849" s="9"/>
      <c r="V849" s="9"/>
      <c r="W849" s="17"/>
      <c r="X849" s="9"/>
    </row>
    <row r="850" spans="2:24">
      <c r="B850" s="10"/>
      <c r="C850" s="9"/>
      <c r="D850" s="9"/>
      <c r="E850" s="9"/>
      <c r="T850" s="9"/>
      <c r="U850" s="9"/>
      <c r="V850" s="9"/>
      <c r="W850" s="17"/>
      <c r="X850" s="9"/>
    </row>
    <row r="851" spans="2:24">
      <c r="B851" s="10"/>
      <c r="C851" s="9"/>
      <c r="D851" s="9"/>
      <c r="E851" s="9"/>
      <c r="T851" s="9"/>
      <c r="U851" s="9"/>
      <c r="V851" s="9"/>
      <c r="W851" s="17"/>
      <c r="X851" s="9"/>
    </row>
    <row r="852" spans="2:24">
      <c r="B852" s="10"/>
      <c r="C852" s="9"/>
      <c r="D852" s="9"/>
      <c r="E852" s="9"/>
      <c r="T852" s="9"/>
      <c r="U852" s="9"/>
      <c r="V852" s="9"/>
      <c r="W852" s="17"/>
      <c r="X852" s="9"/>
    </row>
    <row r="853" spans="2:24">
      <c r="B853" s="10"/>
      <c r="C853" s="9"/>
      <c r="D853" s="9"/>
      <c r="E853" s="9"/>
      <c r="T853" s="9"/>
      <c r="U853" s="9"/>
      <c r="V853" s="9"/>
      <c r="W853" s="17"/>
      <c r="X853" s="9"/>
    </row>
    <row r="854" spans="2:24">
      <c r="B854" s="10"/>
      <c r="C854" s="9"/>
      <c r="D854" s="9"/>
      <c r="E854" s="9"/>
      <c r="T854" s="9"/>
      <c r="U854" s="9"/>
      <c r="V854" s="9"/>
      <c r="W854" s="17"/>
      <c r="X854" s="9"/>
    </row>
    <row r="855" spans="2:24">
      <c r="B855" s="10"/>
      <c r="C855" s="9"/>
      <c r="D855" s="9"/>
      <c r="E855" s="9"/>
      <c r="T855" s="9"/>
      <c r="U855" s="9"/>
      <c r="V855" s="9"/>
      <c r="W855" s="17"/>
      <c r="X855" s="9"/>
    </row>
    <row r="856" spans="2:24">
      <c r="B856" s="10"/>
      <c r="C856" s="9"/>
      <c r="D856" s="9"/>
      <c r="E856" s="9"/>
      <c r="T856" s="9"/>
      <c r="U856" s="9"/>
      <c r="V856" s="9"/>
      <c r="W856" s="17"/>
      <c r="X856" s="9"/>
    </row>
    <row r="857" spans="2:24">
      <c r="B857" s="10"/>
      <c r="C857" s="9"/>
      <c r="D857" s="9"/>
      <c r="E857" s="9"/>
      <c r="T857" s="9"/>
      <c r="U857" s="9"/>
      <c r="V857" s="9"/>
      <c r="W857" s="17"/>
      <c r="X857" s="9"/>
    </row>
    <row r="858" spans="2:24">
      <c r="B858" s="10"/>
      <c r="C858" s="9"/>
      <c r="D858" s="9"/>
      <c r="E858" s="9"/>
      <c r="T858" s="9"/>
      <c r="U858" s="9"/>
      <c r="V858" s="9"/>
      <c r="W858" s="17"/>
      <c r="X858" s="9"/>
    </row>
    <row r="859" spans="2:24">
      <c r="B859" s="10"/>
      <c r="C859" s="9"/>
      <c r="D859" s="9"/>
      <c r="E859" s="9"/>
      <c r="T859" s="9"/>
      <c r="U859" s="9"/>
      <c r="V859" s="9"/>
      <c r="W859" s="17"/>
      <c r="X859" s="9"/>
    </row>
    <row r="860" spans="2:24">
      <c r="B860" s="10"/>
      <c r="C860" s="9"/>
      <c r="D860" s="9"/>
      <c r="E860" s="9"/>
      <c r="T860" s="9"/>
      <c r="U860" s="9"/>
      <c r="V860" s="9"/>
      <c r="W860" s="17"/>
      <c r="X860" s="9"/>
    </row>
    <row r="861" spans="2:24">
      <c r="B861" s="10"/>
      <c r="C861" s="9"/>
      <c r="D861" s="9"/>
      <c r="E861" s="9"/>
      <c r="T861" s="9"/>
      <c r="U861" s="9"/>
      <c r="V861" s="9"/>
      <c r="W861" s="17"/>
      <c r="X861" s="9"/>
    </row>
    <row r="862" spans="2:24">
      <c r="B862" s="10"/>
      <c r="C862" s="9"/>
      <c r="D862" s="9"/>
      <c r="E862" s="9"/>
      <c r="T862" s="9"/>
      <c r="U862" s="9"/>
      <c r="V862" s="9"/>
      <c r="W862" s="17"/>
      <c r="X862" s="9"/>
    </row>
    <row r="863" spans="2:24">
      <c r="B863" s="10"/>
      <c r="C863" s="9"/>
      <c r="D863" s="9"/>
      <c r="E863" s="9"/>
      <c r="T863" s="9"/>
      <c r="U863" s="9"/>
      <c r="V863" s="9"/>
      <c r="W863" s="17"/>
      <c r="X863" s="9"/>
    </row>
    <row r="864" spans="2:24">
      <c r="B864" s="10"/>
      <c r="C864" s="9"/>
      <c r="D864" s="9"/>
      <c r="E864" s="9"/>
      <c r="T864" s="9"/>
      <c r="U864" s="9"/>
      <c r="V864" s="9"/>
      <c r="W864" s="17"/>
      <c r="X864" s="9"/>
    </row>
    <row r="865" spans="2:24">
      <c r="B865" s="10"/>
      <c r="C865" s="9"/>
      <c r="D865" s="9"/>
      <c r="E865" s="9"/>
      <c r="T865" s="9"/>
      <c r="U865" s="9"/>
      <c r="V865" s="9"/>
      <c r="W865" s="17"/>
      <c r="X865" s="9"/>
    </row>
    <row r="866" spans="2:24">
      <c r="B866" s="10"/>
      <c r="C866" s="9"/>
      <c r="D866" s="9"/>
      <c r="E866" s="9"/>
      <c r="T866" s="9"/>
      <c r="U866" s="9"/>
      <c r="V866" s="9"/>
      <c r="W866" s="17"/>
      <c r="X866" s="9"/>
    </row>
    <row r="867" spans="2:24">
      <c r="B867" s="10"/>
      <c r="C867" s="9"/>
      <c r="D867" s="9"/>
      <c r="E867" s="9"/>
      <c r="T867" s="9"/>
      <c r="U867" s="9"/>
      <c r="V867" s="9"/>
      <c r="W867" s="17"/>
      <c r="X867" s="9"/>
    </row>
    <row r="868" spans="2:24">
      <c r="B868" s="10"/>
      <c r="C868" s="9"/>
      <c r="D868" s="9"/>
      <c r="E868" s="9"/>
      <c r="T868" s="9"/>
      <c r="U868" s="9"/>
      <c r="V868" s="9"/>
      <c r="W868" s="17"/>
      <c r="X868" s="9"/>
    </row>
    <row r="869" spans="2:24">
      <c r="B869" s="10"/>
      <c r="C869" s="9"/>
      <c r="D869" s="9"/>
      <c r="E869" s="9"/>
      <c r="T869" s="9"/>
      <c r="U869" s="9"/>
      <c r="V869" s="9"/>
      <c r="W869" s="17"/>
      <c r="X869" s="9"/>
    </row>
    <row r="870" spans="2:24">
      <c r="B870" s="10"/>
      <c r="C870" s="9"/>
      <c r="D870" s="9"/>
      <c r="E870" s="9"/>
      <c r="T870" s="9"/>
      <c r="U870" s="9"/>
      <c r="V870" s="9"/>
      <c r="W870" s="17"/>
      <c r="X870" s="9"/>
    </row>
    <row r="871" spans="2:24">
      <c r="B871" s="10"/>
      <c r="C871" s="9"/>
      <c r="D871" s="9"/>
      <c r="E871" s="9"/>
      <c r="T871" s="9"/>
      <c r="U871" s="9"/>
      <c r="V871" s="9"/>
      <c r="W871" s="17"/>
      <c r="X871" s="9"/>
    </row>
    <row r="872" spans="2:24">
      <c r="B872" s="10"/>
      <c r="C872" s="9"/>
      <c r="D872" s="9"/>
      <c r="E872" s="9"/>
      <c r="T872" s="9"/>
      <c r="U872" s="9"/>
      <c r="V872" s="9"/>
      <c r="W872" s="17"/>
      <c r="X872" s="9"/>
    </row>
    <row r="873" spans="2:24">
      <c r="B873" s="10"/>
      <c r="C873" s="9"/>
      <c r="D873" s="9"/>
      <c r="E873" s="9"/>
      <c r="T873" s="9"/>
      <c r="U873" s="9"/>
      <c r="V873" s="9"/>
      <c r="W873" s="17"/>
      <c r="X873" s="9"/>
    </row>
    <row r="874" spans="2:24">
      <c r="B874" s="10"/>
      <c r="C874" s="9"/>
      <c r="D874" s="9"/>
      <c r="E874" s="9"/>
      <c r="T874" s="9"/>
      <c r="U874" s="9"/>
      <c r="V874" s="9"/>
      <c r="W874" s="17"/>
      <c r="X874" s="9"/>
    </row>
    <row r="875" spans="2:24">
      <c r="B875" s="10"/>
      <c r="C875" s="9"/>
      <c r="D875" s="9"/>
      <c r="E875" s="9"/>
      <c r="T875" s="9"/>
      <c r="U875" s="9"/>
      <c r="V875" s="9"/>
      <c r="W875" s="17"/>
      <c r="X875" s="9"/>
    </row>
    <row r="876" spans="2:24">
      <c r="B876" s="10"/>
      <c r="C876" s="9"/>
      <c r="D876" s="9"/>
      <c r="E876" s="9"/>
      <c r="T876" s="9"/>
      <c r="U876" s="9"/>
      <c r="V876" s="9"/>
      <c r="W876" s="17"/>
      <c r="X876" s="9"/>
    </row>
    <row r="877" spans="2:24">
      <c r="B877" s="10"/>
      <c r="C877" s="9"/>
      <c r="D877" s="9"/>
      <c r="E877" s="9"/>
      <c r="T877" s="9"/>
      <c r="U877" s="9"/>
      <c r="V877" s="9"/>
      <c r="W877" s="17"/>
      <c r="X877" s="9"/>
    </row>
    <row r="878" spans="2:24">
      <c r="B878" s="10"/>
      <c r="C878" s="9"/>
      <c r="D878" s="9"/>
      <c r="E878" s="9"/>
      <c r="T878" s="9"/>
      <c r="U878" s="9"/>
      <c r="V878" s="9"/>
      <c r="W878" s="17"/>
      <c r="X878" s="9"/>
    </row>
    <row r="879" spans="2:24">
      <c r="B879" s="10"/>
      <c r="C879" s="9"/>
      <c r="D879" s="9"/>
      <c r="E879" s="9"/>
      <c r="T879" s="9"/>
      <c r="U879" s="9"/>
      <c r="V879" s="9"/>
      <c r="W879" s="17"/>
      <c r="X879" s="9"/>
    </row>
    <row r="880" spans="2:24">
      <c r="B880" s="10"/>
      <c r="C880" s="9"/>
      <c r="D880" s="9"/>
      <c r="E880" s="9"/>
      <c r="T880" s="9"/>
      <c r="U880" s="9"/>
      <c r="V880" s="9"/>
      <c r="W880" s="17"/>
      <c r="X880" s="9"/>
    </row>
    <row r="881" spans="2:24">
      <c r="B881" s="10"/>
      <c r="C881" s="9"/>
      <c r="D881" s="9"/>
      <c r="E881" s="9"/>
      <c r="T881" s="9"/>
      <c r="U881" s="9"/>
      <c r="V881" s="9"/>
      <c r="W881" s="17"/>
      <c r="X881" s="9"/>
    </row>
    <row r="882" spans="2:24">
      <c r="B882" s="10"/>
      <c r="C882" s="9"/>
      <c r="D882" s="9"/>
      <c r="E882" s="9"/>
      <c r="T882" s="9"/>
      <c r="U882" s="9"/>
      <c r="V882" s="9"/>
      <c r="W882" s="17"/>
      <c r="X882" s="9"/>
    </row>
    <row r="883" spans="2:24">
      <c r="B883" s="10"/>
      <c r="C883" s="9"/>
      <c r="D883" s="9"/>
      <c r="E883" s="9"/>
      <c r="T883" s="9"/>
      <c r="U883" s="9"/>
      <c r="V883" s="9"/>
      <c r="W883" s="17"/>
      <c r="X883" s="9"/>
    </row>
    <row r="884" spans="2:24">
      <c r="B884" s="10"/>
      <c r="C884" s="9"/>
      <c r="D884" s="9"/>
      <c r="E884" s="9"/>
      <c r="T884" s="9"/>
      <c r="U884" s="9"/>
      <c r="V884" s="9"/>
      <c r="W884" s="17"/>
      <c r="X884" s="9"/>
    </row>
    <row r="885" spans="2:24">
      <c r="B885" s="10"/>
      <c r="C885" s="9"/>
      <c r="D885" s="9"/>
      <c r="E885" s="9"/>
      <c r="T885" s="9"/>
      <c r="U885" s="9"/>
      <c r="V885" s="9"/>
      <c r="W885" s="17"/>
      <c r="X885" s="9"/>
    </row>
    <row r="886" spans="2:24">
      <c r="B886" s="10"/>
      <c r="C886" s="9"/>
      <c r="D886" s="9"/>
      <c r="E886" s="9"/>
      <c r="T886" s="9"/>
      <c r="U886" s="9"/>
      <c r="V886" s="9"/>
      <c r="W886" s="17"/>
      <c r="X886" s="9"/>
    </row>
    <row r="887" spans="2:24">
      <c r="B887" s="10"/>
      <c r="C887" s="9"/>
      <c r="D887" s="9"/>
      <c r="E887" s="9"/>
      <c r="T887" s="9"/>
      <c r="U887" s="9"/>
      <c r="V887" s="9"/>
      <c r="W887" s="17"/>
      <c r="X887" s="9"/>
    </row>
    <row r="888" spans="2:24">
      <c r="B888" s="10"/>
      <c r="C888" s="9"/>
      <c r="D888" s="9"/>
      <c r="E888" s="9"/>
      <c r="T888" s="9"/>
      <c r="U888" s="9"/>
      <c r="V888" s="9"/>
      <c r="W888" s="17"/>
      <c r="X888" s="9"/>
    </row>
    <row r="889" spans="2:24">
      <c r="B889" s="10"/>
      <c r="C889" s="9"/>
      <c r="D889" s="9"/>
      <c r="E889" s="9"/>
      <c r="T889" s="9"/>
      <c r="U889" s="9"/>
      <c r="V889" s="9"/>
      <c r="W889" s="17"/>
      <c r="X889" s="9"/>
    </row>
    <row r="890" spans="2:24">
      <c r="B890" s="10"/>
      <c r="C890" s="9"/>
      <c r="D890" s="9"/>
      <c r="E890" s="9"/>
      <c r="T890" s="9"/>
      <c r="U890" s="9"/>
      <c r="V890" s="9"/>
      <c r="W890" s="17"/>
      <c r="X890" s="9"/>
    </row>
    <row r="891" spans="2:24">
      <c r="B891" s="10"/>
      <c r="C891" s="9"/>
      <c r="D891" s="9"/>
      <c r="E891" s="9"/>
      <c r="T891" s="9"/>
      <c r="U891" s="9"/>
      <c r="V891" s="9"/>
      <c r="W891" s="17"/>
      <c r="X891" s="9"/>
    </row>
    <row r="892" spans="2:24">
      <c r="B892" s="10"/>
      <c r="C892" s="9"/>
      <c r="D892" s="9"/>
      <c r="E892" s="9"/>
      <c r="T892" s="9"/>
      <c r="U892" s="9"/>
      <c r="V892" s="9"/>
      <c r="W892" s="17"/>
      <c r="X892" s="9"/>
    </row>
    <row r="893" spans="2:24">
      <c r="B893" s="10"/>
      <c r="C893" s="9"/>
      <c r="D893" s="9"/>
      <c r="E893" s="9"/>
      <c r="T893" s="9"/>
      <c r="U893" s="9"/>
      <c r="V893" s="9"/>
      <c r="W893" s="17"/>
      <c r="X893" s="9"/>
    </row>
    <row r="894" spans="2:24">
      <c r="B894" s="10"/>
      <c r="C894" s="9"/>
      <c r="D894" s="9"/>
      <c r="E894" s="9"/>
      <c r="T894" s="9"/>
      <c r="U894" s="9"/>
      <c r="V894" s="9"/>
      <c r="W894" s="17"/>
      <c r="X894" s="9"/>
    </row>
    <row r="895" spans="2:24">
      <c r="B895" s="10"/>
      <c r="C895" s="9"/>
      <c r="D895" s="9"/>
      <c r="E895" s="9"/>
      <c r="T895" s="9"/>
      <c r="U895" s="9"/>
      <c r="V895" s="9"/>
      <c r="W895" s="17"/>
      <c r="X895" s="9"/>
    </row>
    <row r="896" spans="2:24">
      <c r="B896" s="10"/>
      <c r="C896" s="9"/>
      <c r="D896" s="9"/>
      <c r="E896" s="9"/>
      <c r="T896" s="9"/>
      <c r="U896" s="9"/>
      <c r="V896" s="9"/>
      <c r="W896" s="17"/>
      <c r="X896" s="9"/>
    </row>
    <row r="897" spans="2:24">
      <c r="B897" s="10"/>
      <c r="C897" s="9"/>
      <c r="D897" s="9"/>
      <c r="E897" s="9"/>
      <c r="T897" s="9"/>
      <c r="U897" s="9"/>
      <c r="V897" s="9"/>
      <c r="W897" s="17"/>
      <c r="X897" s="9"/>
    </row>
    <row r="898" spans="2:24">
      <c r="B898" s="10"/>
      <c r="C898" s="9"/>
      <c r="D898" s="9"/>
      <c r="E898" s="9"/>
      <c r="T898" s="9"/>
      <c r="U898" s="9"/>
      <c r="V898" s="9"/>
      <c r="W898" s="17"/>
      <c r="X898" s="9"/>
    </row>
    <row r="899" spans="2:24">
      <c r="B899" s="10"/>
      <c r="C899" s="9"/>
      <c r="D899" s="9"/>
      <c r="E899" s="9"/>
      <c r="T899" s="9"/>
      <c r="U899" s="9"/>
      <c r="V899" s="9"/>
      <c r="W899" s="17"/>
      <c r="X899" s="9"/>
    </row>
    <row r="900" spans="2:24">
      <c r="B900" s="10"/>
      <c r="C900" s="9"/>
      <c r="D900" s="9"/>
      <c r="E900" s="9"/>
      <c r="T900" s="9"/>
      <c r="U900" s="9"/>
      <c r="V900" s="9"/>
      <c r="W900" s="17"/>
      <c r="X900" s="9"/>
    </row>
    <row r="901" spans="2:24">
      <c r="B901" s="10"/>
      <c r="C901" s="9"/>
      <c r="D901" s="9"/>
      <c r="E901" s="9"/>
      <c r="T901" s="9"/>
      <c r="U901" s="9"/>
      <c r="V901" s="9"/>
      <c r="W901" s="17"/>
      <c r="X901" s="9"/>
    </row>
    <row r="902" spans="2:24">
      <c r="B902" s="10"/>
      <c r="C902" s="9"/>
      <c r="D902" s="9"/>
      <c r="E902" s="9"/>
      <c r="T902" s="9"/>
      <c r="U902" s="9"/>
      <c r="V902" s="9"/>
      <c r="W902" s="17"/>
      <c r="X902" s="9"/>
    </row>
    <row r="903" spans="2:24">
      <c r="B903" s="10"/>
      <c r="C903" s="9"/>
      <c r="D903" s="9"/>
      <c r="E903" s="9"/>
      <c r="T903" s="9"/>
      <c r="U903" s="9"/>
      <c r="V903" s="9"/>
      <c r="W903" s="17"/>
      <c r="X903" s="9"/>
    </row>
    <row r="904" spans="2:24">
      <c r="B904" s="10"/>
      <c r="C904" s="9"/>
      <c r="D904" s="9"/>
      <c r="E904" s="9"/>
      <c r="T904" s="9"/>
      <c r="U904" s="9"/>
      <c r="V904" s="9"/>
      <c r="W904" s="17"/>
      <c r="X904" s="9"/>
    </row>
    <row r="905" spans="2:24">
      <c r="B905" s="10"/>
      <c r="C905" s="9"/>
      <c r="D905" s="9"/>
      <c r="E905" s="9"/>
      <c r="T905" s="9"/>
      <c r="U905" s="9"/>
      <c r="V905" s="9"/>
      <c r="W905" s="17"/>
      <c r="X905" s="9"/>
    </row>
    <row r="906" spans="2:24">
      <c r="B906" s="10"/>
      <c r="C906" s="9"/>
      <c r="D906" s="9"/>
      <c r="E906" s="9"/>
      <c r="T906" s="9"/>
      <c r="U906" s="9"/>
      <c r="V906" s="9"/>
      <c r="W906" s="17"/>
      <c r="X906" s="9"/>
    </row>
    <row r="907" spans="2:24">
      <c r="B907" s="10"/>
      <c r="C907" s="9"/>
      <c r="D907" s="9"/>
      <c r="E907" s="9"/>
      <c r="T907" s="9"/>
      <c r="U907" s="9"/>
      <c r="V907" s="9"/>
      <c r="W907" s="17"/>
      <c r="X907" s="9"/>
    </row>
    <row r="908" spans="2:24">
      <c r="B908" s="10"/>
      <c r="C908" s="9"/>
      <c r="D908" s="9"/>
      <c r="E908" s="9"/>
      <c r="T908" s="9"/>
      <c r="U908" s="9"/>
      <c r="V908" s="9"/>
      <c r="W908" s="17"/>
      <c r="X908" s="9"/>
    </row>
    <row r="909" spans="2:24">
      <c r="B909" s="10"/>
      <c r="C909" s="9"/>
      <c r="D909" s="9"/>
      <c r="E909" s="9"/>
      <c r="T909" s="9"/>
      <c r="U909" s="9"/>
      <c r="V909" s="9"/>
      <c r="W909" s="17"/>
      <c r="X909" s="9"/>
    </row>
    <row r="910" spans="2:24">
      <c r="B910" s="10"/>
      <c r="C910" s="9"/>
      <c r="D910" s="9"/>
      <c r="E910" s="9"/>
      <c r="T910" s="9"/>
      <c r="U910" s="9"/>
      <c r="V910" s="9"/>
      <c r="W910" s="17"/>
      <c r="X910" s="9"/>
    </row>
    <row r="911" spans="2:24">
      <c r="B911" s="10"/>
      <c r="C911" s="9"/>
      <c r="D911" s="9"/>
      <c r="E911" s="9"/>
      <c r="T911" s="9"/>
      <c r="U911" s="9"/>
      <c r="V911" s="9"/>
      <c r="W911" s="17"/>
      <c r="X911" s="9"/>
    </row>
    <row r="912" spans="2:24">
      <c r="B912" s="10"/>
      <c r="C912" s="9"/>
      <c r="D912" s="9"/>
      <c r="E912" s="9"/>
      <c r="T912" s="9"/>
      <c r="U912" s="9"/>
      <c r="V912" s="9"/>
      <c r="W912" s="17"/>
      <c r="X912" s="9"/>
    </row>
    <row r="913" spans="2:24">
      <c r="B913" s="10"/>
      <c r="C913" s="9"/>
      <c r="D913" s="9"/>
      <c r="E913" s="9"/>
      <c r="T913" s="9"/>
      <c r="U913" s="9"/>
      <c r="V913" s="9"/>
      <c r="W913" s="17"/>
      <c r="X913" s="9"/>
    </row>
    <row r="914" spans="2:24">
      <c r="B914" s="10"/>
      <c r="C914" s="9"/>
      <c r="D914" s="9"/>
      <c r="E914" s="9"/>
      <c r="T914" s="9"/>
      <c r="U914" s="9"/>
      <c r="V914" s="9"/>
      <c r="W914" s="17"/>
      <c r="X914" s="9"/>
    </row>
    <row r="915" spans="2:24">
      <c r="B915" s="10"/>
      <c r="C915" s="9"/>
      <c r="D915" s="9"/>
      <c r="E915" s="9"/>
      <c r="T915" s="9"/>
      <c r="U915" s="9"/>
      <c r="V915" s="9"/>
      <c r="W915" s="17"/>
      <c r="X915" s="9"/>
    </row>
    <row r="916" spans="2:24">
      <c r="B916" s="10"/>
      <c r="C916" s="9"/>
      <c r="D916" s="9"/>
      <c r="E916" s="9"/>
      <c r="T916" s="9"/>
      <c r="U916" s="9"/>
      <c r="V916" s="9"/>
      <c r="W916" s="17"/>
      <c r="X916" s="9"/>
    </row>
    <row r="917" spans="2:24">
      <c r="B917" s="10"/>
      <c r="C917" s="9"/>
      <c r="D917" s="9"/>
      <c r="E917" s="9"/>
      <c r="T917" s="9"/>
      <c r="U917" s="9"/>
      <c r="V917" s="9"/>
      <c r="W917" s="17"/>
      <c r="X917" s="9"/>
    </row>
    <row r="918" spans="2:24">
      <c r="B918" s="10"/>
      <c r="C918" s="9"/>
      <c r="D918" s="9"/>
      <c r="E918" s="9"/>
      <c r="T918" s="9"/>
      <c r="U918" s="9"/>
      <c r="V918" s="9"/>
      <c r="W918" s="17"/>
      <c r="X918" s="9"/>
    </row>
    <row r="919" spans="2:24">
      <c r="B919" s="10"/>
      <c r="C919" s="9"/>
      <c r="D919" s="9"/>
      <c r="E919" s="9"/>
      <c r="T919" s="9"/>
      <c r="U919" s="9"/>
      <c r="V919" s="9"/>
      <c r="W919" s="17"/>
      <c r="X919" s="9"/>
    </row>
    <row r="920" spans="2:24">
      <c r="B920" s="10"/>
      <c r="C920" s="9"/>
      <c r="D920" s="9"/>
      <c r="E920" s="9"/>
      <c r="T920" s="9"/>
      <c r="U920" s="9"/>
      <c r="V920" s="9"/>
      <c r="W920" s="17"/>
      <c r="X920" s="9"/>
    </row>
    <row r="921" spans="2:24">
      <c r="B921" s="10"/>
      <c r="C921" s="9"/>
      <c r="D921" s="9"/>
      <c r="E921" s="9"/>
      <c r="T921" s="9"/>
      <c r="U921" s="9"/>
      <c r="V921" s="9"/>
      <c r="W921" s="17"/>
      <c r="X921" s="9"/>
    </row>
    <row r="922" spans="2:24">
      <c r="B922" s="10"/>
      <c r="C922" s="9"/>
      <c r="D922" s="9"/>
      <c r="E922" s="9"/>
      <c r="T922" s="9"/>
      <c r="U922" s="9"/>
      <c r="V922" s="9"/>
      <c r="W922" s="17"/>
      <c r="X922" s="9"/>
    </row>
    <row r="923" spans="2:24">
      <c r="B923" s="10"/>
      <c r="C923" s="9"/>
      <c r="D923" s="9"/>
      <c r="E923" s="9"/>
      <c r="T923" s="9"/>
      <c r="U923" s="9"/>
      <c r="V923" s="9"/>
      <c r="W923" s="17"/>
      <c r="X923" s="9"/>
    </row>
    <row r="924" spans="2:24">
      <c r="B924" s="10"/>
      <c r="C924" s="9"/>
      <c r="D924" s="9"/>
      <c r="E924" s="9"/>
      <c r="T924" s="9"/>
      <c r="U924" s="9"/>
      <c r="V924" s="9"/>
      <c r="W924" s="17"/>
      <c r="X924" s="9"/>
    </row>
    <row r="925" spans="2:24">
      <c r="B925" s="10"/>
      <c r="C925" s="9"/>
      <c r="D925" s="9"/>
      <c r="E925" s="9"/>
      <c r="T925" s="9"/>
      <c r="U925" s="9"/>
      <c r="V925" s="9"/>
      <c r="W925" s="17"/>
      <c r="X925" s="9"/>
    </row>
    <row r="926" spans="2:24">
      <c r="B926" s="10"/>
      <c r="C926" s="9"/>
      <c r="D926" s="9"/>
      <c r="E926" s="9"/>
      <c r="T926" s="9"/>
      <c r="U926" s="9"/>
      <c r="V926" s="9"/>
      <c r="W926" s="17"/>
      <c r="X926" s="9"/>
    </row>
    <row r="927" spans="2:24">
      <c r="B927" s="10"/>
      <c r="C927" s="9"/>
      <c r="D927" s="9"/>
      <c r="E927" s="9"/>
      <c r="T927" s="9"/>
      <c r="U927" s="9"/>
      <c r="V927" s="9"/>
      <c r="W927" s="17"/>
      <c r="X927" s="9"/>
    </row>
    <row r="928" spans="2:24">
      <c r="B928" s="10"/>
      <c r="C928" s="9"/>
      <c r="D928" s="9"/>
      <c r="E928" s="9"/>
      <c r="T928" s="9"/>
      <c r="U928" s="9"/>
      <c r="V928" s="9"/>
      <c r="W928" s="17"/>
      <c r="X928" s="9"/>
    </row>
    <row r="929" spans="2:24">
      <c r="B929" s="10"/>
      <c r="C929" s="9"/>
      <c r="D929" s="9"/>
      <c r="E929" s="9"/>
      <c r="T929" s="9"/>
      <c r="U929" s="9"/>
      <c r="V929" s="9"/>
      <c r="W929" s="17"/>
      <c r="X929" s="9"/>
    </row>
    <row r="930" spans="2:24">
      <c r="B930" s="10"/>
      <c r="C930" s="9"/>
      <c r="D930" s="9"/>
      <c r="E930" s="9"/>
      <c r="T930" s="9"/>
      <c r="U930" s="9"/>
      <c r="V930" s="9"/>
      <c r="W930" s="17"/>
      <c r="X930" s="9"/>
    </row>
    <row r="931" spans="2:24">
      <c r="B931" s="10"/>
      <c r="C931" s="9"/>
      <c r="D931" s="9"/>
      <c r="E931" s="9"/>
      <c r="T931" s="9"/>
      <c r="U931" s="9"/>
      <c r="V931" s="9"/>
      <c r="W931" s="17"/>
      <c r="X931" s="9"/>
    </row>
    <row r="932" spans="2:24">
      <c r="B932" s="10"/>
      <c r="C932" s="9"/>
      <c r="D932" s="9"/>
      <c r="E932" s="9"/>
      <c r="T932" s="9"/>
      <c r="U932" s="9"/>
      <c r="V932" s="9"/>
      <c r="W932" s="17"/>
      <c r="X932" s="9"/>
    </row>
    <row r="933" spans="2:24">
      <c r="B933" s="10"/>
      <c r="C933" s="9"/>
      <c r="D933" s="9"/>
      <c r="E933" s="9"/>
      <c r="T933" s="9"/>
      <c r="U933" s="9"/>
      <c r="V933" s="9"/>
      <c r="W933" s="17"/>
      <c r="X933" s="9"/>
    </row>
    <row r="934" spans="2:24">
      <c r="B934" s="10"/>
      <c r="C934" s="9"/>
      <c r="D934" s="9"/>
      <c r="E934" s="9"/>
      <c r="T934" s="9"/>
      <c r="U934" s="9"/>
      <c r="V934" s="9"/>
      <c r="W934" s="17"/>
      <c r="X934" s="9"/>
    </row>
    <row r="935" spans="2:24">
      <c r="B935" s="10"/>
      <c r="C935" s="9"/>
      <c r="D935" s="9"/>
      <c r="E935" s="9"/>
      <c r="T935" s="9"/>
      <c r="U935" s="9"/>
      <c r="V935" s="9"/>
      <c r="W935" s="17"/>
      <c r="X935" s="9"/>
    </row>
    <row r="936" spans="2:24">
      <c r="B936" s="10"/>
      <c r="C936" s="9"/>
      <c r="D936" s="9"/>
      <c r="E936" s="9"/>
      <c r="T936" s="9"/>
      <c r="U936" s="9"/>
      <c r="V936" s="9"/>
      <c r="W936" s="17"/>
      <c r="X936" s="9"/>
    </row>
    <row r="937" spans="2:24">
      <c r="B937" s="10"/>
      <c r="C937" s="9"/>
      <c r="D937" s="9"/>
      <c r="E937" s="9"/>
      <c r="T937" s="9"/>
      <c r="U937" s="9"/>
      <c r="V937" s="9"/>
      <c r="W937" s="17"/>
      <c r="X937" s="9"/>
    </row>
    <row r="938" spans="2:24">
      <c r="B938" s="10"/>
      <c r="C938" s="9"/>
      <c r="D938" s="9"/>
      <c r="E938" s="9"/>
      <c r="T938" s="9"/>
      <c r="U938" s="9"/>
      <c r="V938" s="9"/>
      <c r="W938" s="17"/>
      <c r="X938" s="9"/>
    </row>
    <row r="939" spans="2:24">
      <c r="B939" s="10"/>
      <c r="C939" s="9"/>
      <c r="D939" s="9"/>
      <c r="E939" s="9"/>
      <c r="T939" s="9"/>
      <c r="U939" s="9"/>
      <c r="V939" s="9"/>
      <c r="W939" s="17"/>
      <c r="X939" s="9"/>
    </row>
    <row r="940" spans="2:24">
      <c r="B940" s="10"/>
      <c r="C940" s="9"/>
      <c r="D940" s="9"/>
      <c r="E940" s="9"/>
      <c r="T940" s="9"/>
      <c r="U940" s="9"/>
      <c r="V940" s="9"/>
      <c r="W940" s="17"/>
      <c r="X940" s="9"/>
    </row>
    <row r="941" spans="2:24">
      <c r="B941" s="10"/>
      <c r="C941" s="9"/>
      <c r="D941" s="9"/>
      <c r="E941" s="9"/>
      <c r="T941" s="9"/>
      <c r="U941" s="9"/>
      <c r="V941" s="9"/>
      <c r="W941" s="17"/>
      <c r="X941" s="9"/>
    </row>
    <row r="942" spans="2:24">
      <c r="B942" s="10"/>
      <c r="C942" s="9"/>
      <c r="D942" s="9"/>
      <c r="E942" s="9"/>
      <c r="T942" s="9"/>
      <c r="U942" s="9"/>
      <c r="V942" s="9"/>
      <c r="W942" s="17"/>
      <c r="X942" s="9"/>
    </row>
    <row r="943" spans="2:24">
      <c r="B943" s="10"/>
      <c r="C943" s="9"/>
      <c r="D943" s="9"/>
      <c r="E943" s="9"/>
      <c r="T943" s="9"/>
      <c r="U943" s="9"/>
      <c r="V943" s="9"/>
      <c r="W943" s="17"/>
      <c r="X943" s="9"/>
    </row>
    <row r="944" spans="2:24">
      <c r="B944" s="10"/>
      <c r="C944" s="9"/>
      <c r="D944" s="9"/>
      <c r="E944" s="9"/>
      <c r="T944" s="9"/>
      <c r="U944" s="9"/>
      <c r="V944" s="9"/>
      <c r="W944" s="17"/>
      <c r="X944" s="9"/>
    </row>
    <row r="945" spans="2:24">
      <c r="B945" s="10"/>
      <c r="C945" s="9"/>
      <c r="D945" s="9"/>
      <c r="E945" s="9"/>
      <c r="T945" s="9"/>
      <c r="U945" s="9"/>
      <c r="V945" s="9"/>
      <c r="W945" s="17"/>
      <c r="X945" s="9"/>
    </row>
    <row r="946" spans="2:24">
      <c r="B946" s="10"/>
      <c r="C946" s="9"/>
      <c r="D946" s="9"/>
      <c r="E946" s="9"/>
      <c r="T946" s="9"/>
      <c r="U946" s="9"/>
      <c r="V946" s="9"/>
      <c r="W946" s="17"/>
      <c r="X946" s="9"/>
    </row>
    <row r="947" spans="2:24">
      <c r="B947" s="10"/>
      <c r="C947" s="9"/>
      <c r="D947" s="9"/>
      <c r="E947" s="9"/>
      <c r="T947" s="9"/>
      <c r="U947" s="9"/>
      <c r="V947" s="9"/>
      <c r="W947" s="17"/>
      <c r="X947" s="9"/>
    </row>
    <row r="948" spans="2:24">
      <c r="B948" s="10"/>
      <c r="C948" s="9"/>
      <c r="D948" s="9"/>
      <c r="E948" s="9"/>
      <c r="T948" s="9"/>
      <c r="U948" s="9"/>
      <c r="V948" s="9"/>
      <c r="W948" s="17"/>
      <c r="X948" s="9"/>
    </row>
    <row r="949" spans="2:24">
      <c r="B949" s="10"/>
      <c r="C949" s="9"/>
      <c r="D949" s="9"/>
      <c r="E949" s="9"/>
      <c r="T949" s="9"/>
      <c r="U949" s="9"/>
      <c r="V949" s="9"/>
      <c r="W949" s="17"/>
      <c r="X949" s="9"/>
    </row>
    <row r="950" spans="2:24">
      <c r="B950" s="10"/>
      <c r="C950" s="9"/>
      <c r="D950" s="9"/>
      <c r="E950" s="9"/>
      <c r="T950" s="9"/>
      <c r="U950" s="9"/>
      <c r="V950" s="9"/>
      <c r="W950" s="17"/>
      <c r="X950" s="9"/>
    </row>
    <row r="951" spans="2:24">
      <c r="B951" s="10"/>
      <c r="C951" s="9"/>
      <c r="D951" s="9"/>
      <c r="E951" s="9"/>
      <c r="T951" s="9"/>
      <c r="U951" s="9"/>
      <c r="V951" s="9"/>
      <c r="W951" s="17"/>
      <c r="X951" s="9"/>
    </row>
    <row r="952" spans="2:24">
      <c r="B952" s="10"/>
      <c r="C952" s="9"/>
      <c r="D952" s="9"/>
      <c r="E952" s="9"/>
      <c r="T952" s="9"/>
      <c r="U952" s="9"/>
      <c r="V952" s="9"/>
      <c r="W952" s="17"/>
      <c r="X952" s="9"/>
    </row>
    <row r="953" spans="2:24">
      <c r="B953" s="10"/>
      <c r="C953" s="9"/>
      <c r="D953" s="9"/>
      <c r="E953" s="9"/>
      <c r="T953" s="9"/>
      <c r="U953" s="9"/>
      <c r="V953" s="9"/>
      <c r="W953" s="17"/>
      <c r="X953" s="9"/>
    </row>
    <row r="954" spans="2:24">
      <c r="B954" s="10"/>
      <c r="C954" s="9"/>
      <c r="D954" s="9"/>
      <c r="E954" s="9"/>
      <c r="T954" s="9"/>
      <c r="U954" s="9"/>
      <c r="V954" s="9"/>
      <c r="W954" s="17"/>
      <c r="X954" s="9"/>
    </row>
    <row r="955" spans="2:24">
      <c r="B955" s="10"/>
      <c r="C955" s="9"/>
      <c r="D955" s="9"/>
      <c r="E955" s="9"/>
      <c r="T955" s="9"/>
      <c r="U955" s="9"/>
      <c r="V955" s="9"/>
      <c r="W955" s="17"/>
      <c r="X955" s="9"/>
    </row>
    <row r="956" spans="2:24">
      <c r="B956" s="10"/>
      <c r="C956" s="9"/>
      <c r="D956" s="9"/>
      <c r="E956" s="9"/>
      <c r="T956" s="9"/>
      <c r="U956" s="9"/>
      <c r="V956" s="9"/>
      <c r="W956" s="17"/>
      <c r="X956" s="9"/>
    </row>
    <row r="957" spans="2:24">
      <c r="B957" s="10"/>
      <c r="C957" s="9"/>
      <c r="D957" s="9"/>
      <c r="E957" s="9"/>
      <c r="T957" s="9"/>
      <c r="U957" s="9"/>
      <c r="V957" s="9"/>
      <c r="W957" s="17"/>
      <c r="X957" s="9"/>
    </row>
    <row r="958" spans="2:24">
      <c r="B958" s="10"/>
      <c r="C958" s="9"/>
      <c r="D958" s="9"/>
      <c r="E958" s="9"/>
      <c r="T958" s="9"/>
      <c r="U958" s="9"/>
      <c r="V958" s="9"/>
      <c r="W958" s="17"/>
      <c r="X958" s="9"/>
    </row>
    <row r="959" spans="2:24">
      <c r="B959" s="10"/>
      <c r="C959" s="9"/>
      <c r="D959" s="9"/>
      <c r="E959" s="9"/>
      <c r="T959" s="9"/>
      <c r="U959" s="9"/>
      <c r="V959" s="9"/>
      <c r="W959" s="17"/>
      <c r="X959" s="9"/>
    </row>
    <row r="960" spans="2:24">
      <c r="B960" s="10"/>
      <c r="C960" s="9"/>
      <c r="D960" s="9"/>
      <c r="E960" s="9"/>
      <c r="T960" s="9"/>
      <c r="U960" s="9"/>
      <c r="V960" s="9"/>
      <c r="W960" s="17"/>
      <c r="X960" s="9"/>
    </row>
    <row r="961" spans="2:24">
      <c r="B961" s="10"/>
      <c r="C961" s="9"/>
      <c r="D961" s="9"/>
      <c r="E961" s="9"/>
      <c r="T961" s="9"/>
      <c r="U961" s="9"/>
      <c r="V961" s="9"/>
      <c r="W961" s="17"/>
      <c r="X961" s="9"/>
    </row>
    <row r="962" spans="2:24">
      <c r="B962" s="10"/>
      <c r="C962" s="9"/>
      <c r="D962" s="9"/>
      <c r="E962" s="9"/>
      <c r="T962" s="9"/>
      <c r="U962" s="9"/>
      <c r="V962" s="9"/>
      <c r="W962" s="17"/>
      <c r="X962" s="9"/>
    </row>
    <row r="963" spans="2:24">
      <c r="B963" s="10"/>
      <c r="C963" s="9"/>
      <c r="D963" s="9"/>
      <c r="E963" s="9"/>
      <c r="T963" s="9"/>
      <c r="U963" s="9"/>
      <c r="V963" s="9"/>
      <c r="W963" s="17"/>
      <c r="X963" s="9"/>
    </row>
    <row r="964" spans="2:24">
      <c r="B964" s="10"/>
      <c r="C964" s="9"/>
      <c r="D964" s="9"/>
      <c r="E964" s="9"/>
      <c r="T964" s="9"/>
      <c r="U964" s="9"/>
      <c r="V964" s="9"/>
      <c r="W964" s="17"/>
      <c r="X964" s="9"/>
    </row>
    <row r="965" spans="2:24">
      <c r="B965" s="10"/>
      <c r="C965" s="9"/>
      <c r="D965" s="9"/>
      <c r="E965" s="9"/>
      <c r="T965" s="9"/>
      <c r="U965" s="9"/>
      <c r="V965" s="9"/>
      <c r="W965" s="17"/>
      <c r="X965" s="9"/>
    </row>
    <row r="966" spans="2:24">
      <c r="B966" s="10"/>
      <c r="C966" s="9"/>
      <c r="D966" s="9"/>
      <c r="E966" s="9"/>
      <c r="T966" s="9"/>
      <c r="U966" s="9"/>
      <c r="V966" s="9"/>
      <c r="W966" s="17"/>
      <c r="X966" s="9"/>
    </row>
    <row r="967" spans="2:24">
      <c r="B967" s="10"/>
      <c r="C967" s="9"/>
      <c r="D967" s="9"/>
      <c r="E967" s="9"/>
      <c r="T967" s="9"/>
      <c r="U967" s="9"/>
      <c r="V967" s="9"/>
      <c r="W967" s="17"/>
      <c r="X967" s="9"/>
    </row>
    <row r="968" spans="2:24">
      <c r="B968" s="10"/>
      <c r="C968" s="9"/>
      <c r="D968" s="9"/>
      <c r="E968" s="9"/>
      <c r="T968" s="9"/>
      <c r="U968" s="9"/>
      <c r="V968" s="9"/>
      <c r="W968" s="17"/>
      <c r="X968" s="9"/>
    </row>
    <row r="969" spans="2:24">
      <c r="B969" s="10"/>
      <c r="C969" s="9"/>
      <c r="D969" s="9"/>
      <c r="E969" s="9"/>
      <c r="T969" s="9"/>
      <c r="U969" s="9"/>
      <c r="V969" s="9"/>
      <c r="W969" s="17"/>
      <c r="X969" s="9"/>
    </row>
    <row r="970" spans="2:24">
      <c r="B970" s="10"/>
      <c r="C970" s="9"/>
      <c r="D970" s="9"/>
      <c r="E970" s="9"/>
      <c r="T970" s="9"/>
      <c r="U970" s="9"/>
      <c r="V970" s="9"/>
      <c r="W970" s="17"/>
      <c r="X970" s="9"/>
    </row>
    <row r="971" spans="2:24">
      <c r="B971" s="10"/>
      <c r="C971" s="9"/>
      <c r="D971" s="9"/>
      <c r="E971" s="9"/>
      <c r="T971" s="9"/>
      <c r="U971" s="9"/>
      <c r="V971" s="9"/>
      <c r="W971" s="17"/>
      <c r="X971" s="9"/>
    </row>
    <row r="972" spans="2:24">
      <c r="B972" s="10"/>
      <c r="C972" s="9"/>
      <c r="D972" s="9"/>
      <c r="E972" s="9"/>
      <c r="T972" s="9"/>
      <c r="U972" s="9"/>
      <c r="V972" s="9"/>
      <c r="W972" s="17"/>
      <c r="X972" s="9"/>
    </row>
    <row r="973" spans="2:24">
      <c r="B973" s="10"/>
      <c r="C973" s="9"/>
      <c r="D973" s="9"/>
      <c r="E973" s="9"/>
      <c r="T973" s="9"/>
      <c r="U973" s="9"/>
      <c r="V973" s="9"/>
      <c r="W973" s="17"/>
      <c r="X973" s="9"/>
    </row>
    <row r="974" spans="2:24">
      <c r="B974" s="10"/>
      <c r="C974" s="9"/>
      <c r="D974" s="9"/>
      <c r="E974" s="9"/>
      <c r="T974" s="9"/>
      <c r="U974" s="9"/>
      <c r="V974" s="9"/>
      <c r="W974" s="17"/>
      <c r="X974" s="9"/>
    </row>
    <row r="975" spans="2:24">
      <c r="B975" s="10"/>
      <c r="C975" s="9"/>
      <c r="D975" s="9"/>
      <c r="E975" s="9"/>
      <c r="T975" s="9"/>
      <c r="U975" s="9"/>
      <c r="V975" s="9"/>
      <c r="W975" s="17"/>
      <c r="X975" s="9"/>
    </row>
    <row r="976" spans="2:24">
      <c r="B976" s="10"/>
      <c r="C976" s="9"/>
      <c r="D976" s="9"/>
      <c r="E976" s="9"/>
      <c r="T976" s="9"/>
      <c r="U976" s="9"/>
      <c r="V976" s="9"/>
      <c r="W976" s="17"/>
      <c r="X976" s="9"/>
    </row>
    <row r="977" spans="2:24">
      <c r="B977" s="10"/>
      <c r="C977" s="9"/>
      <c r="D977" s="9"/>
      <c r="E977" s="9"/>
      <c r="T977" s="9"/>
      <c r="U977" s="9"/>
      <c r="V977" s="9"/>
      <c r="W977" s="17"/>
      <c r="X977" s="9"/>
    </row>
    <row r="978" spans="2:24">
      <c r="B978" s="10"/>
      <c r="C978" s="9"/>
      <c r="D978" s="9"/>
      <c r="E978" s="9"/>
      <c r="T978" s="9"/>
      <c r="U978" s="9"/>
      <c r="V978" s="9"/>
      <c r="W978" s="17"/>
      <c r="X978" s="9"/>
    </row>
    <row r="979" spans="2:24">
      <c r="B979" s="10"/>
      <c r="C979" s="9"/>
      <c r="D979" s="9"/>
      <c r="E979" s="9"/>
      <c r="T979" s="9"/>
      <c r="U979" s="9"/>
      <c r="V979" s="9"/>
      <c r="W979" s="17"/>
      <c r="X979" s="9"/>
    </row>
    <row r="980" spans="2:24">
      <c r="B980" s="10"/>
      <c r="C980" s="9"/>
      <c r="D980" s="9"/>
      <c r="E980" s="9"/>
      <c r="T980" s="9"/>
      <c r="U980" s="9"/>
      <c r="V980" s="9"/>
      <c r="W980" s="17"/>
      <c r="X980" s="9"/>
    </row>
    <row r="981" spans="2:24">
      <c r="B981" s="10"/>
      <c r="C981" s="9"/>
      <c r="D981" s="9"/>
      <c r="E981" s="9"/>
      <c r="T981" s="9"/>
      <c r="U981" s="9"/>
      <c r="V981" s="9"/>
      <c r="W981" s="17"/>
      <c r="X981" s="9"/>
    </row>
    <row r="982" spans="2:24">
      <c r="B982" s="10"/>
      <c r="C982" s="9"/>
      <c r="D982" s="9"/>
      <c r="E982" s="9"/>
      <c r="T982" s="9"/>
      <c r="U982" s="9"/>
      <c r="V982" s="9"/>
      <c r="W982" s="17"/>
      <c r="X982" s="9"/>
    </row>
    <row r="983" spans="2:24">
      <c r="B983" s="10"/>
      <c r="C983" s="9"/>
      <c r="D983" s="9"/>
      <c r="E983" s="9"/>
      <c r="T983" s="9"/>
      <c r="U983" s="9"/>
      <c r="V983" s="9"/>
      <c r="W983" s="17"/>
      <c r="X983" s="9"/>
    </row>
    <row r="984" spans="2:24">
      <c r="B984" s="10"/>
      <c r="C984" s="9"/>
      <c r="D984" s="9"/>
      <c r="E984" s="9"/>
      <c r="T984" s="9"/>
      <c r="U984" s="9"/>
      <c r="V984" s="9"/>
      <c r="W984" s="17"/>
      <c r="X984" s="9"/>
    </row>
    <row r="985" spans="2:24">
      <c r="B985" s="10"/>
      <c r="C985" s="9"/>
      <c r="D985" s="9"/>
      <c r="E985" s="9"/>
      <c r="T985" s="9"/>
      <c r="U985" s="9"/>
      <c r="V985" s="9"/>
      <c r="W985" s="17"/>
      <c r="X985" s="9"/>
    </row>
    <row r="986" spans="2:24">
      <c r="B986" s="10"/>
      <c r="C986" s="9"/>
      <c r="D986" s="9"/>
      <c r="E986" s="9"/>
      <c r="T986" s="9"/>
      <c r="U986" s="9"/>
      <c r="V986" s="9"/>
      <c r="W986" s="17"/>
      <c r="X986" s="9"/>
    </row>
    <row r="987" spans="2:24">
      <c r="B987" s="10"/>
      <c r="C987" s="9"/>
      <c r="D987" s="9"/>
      <c r="E987" s="9"/>
      <c r="T987" s="9"/>
      <c r="U987" s="9"/>
      <c r="V987" s="9"/>
      <c r="W987" s="17"/>
      <c r="X987" s="9"/>
    </row>
    <row r="988" spans="2:24">
      <c r="B988" s="10"/>
      <c r="C988" s="9"/>
      <c r="D988" s="9"/>
      <c r="E988" s="9"/>
      <c r="T988" s="9"/>
      <c r="U988" s="9"/>
      <c r="V988" s="9"/>
      <c r="W988" s="17"/>
      <c r="X988" s="9"/>
    </row>
    <row r="989" spans="2:24">
      <c r="B989" s="10"/>
      <c r="C989" s="9"/>
      <c r="D989" s="9"/>
      <c r="E989" s="9"/>
      <c r="T989" s="9"/>
      <c r="U989" s="9"/>
      <c r="V989" s="9"/>
      <c r="W989" s="17"/>
      <c r="X989" s="9"/>
    </row>
    <row r="990" spans="2:24">
      <c r="B990" s="10"/>
      <c r="C990" s="9"/>
      <c r="D990" s="9"/>
      <c r="E990" s="9"/>
      <c r="T990" s="9"/>
      <c r="U990" s="9"/>
      <c r="V990" s="9"/>
      <c r="W990" s="17"/>
      <c r="X990" s="9"/>
    </row>
    <row r="991" spans="2:24">
      <c r="B991" s="10"/>
      <c r="C991" s="9"/>
      <c r="D991" s="9"/>
      <c r="E991" s="9"/>
      <c r="T991" s="9"/>
      <c r="U991" s="9"/>
      <c r="V991" s="9"/>
      <c r="W991" s="17"/>
      <c r="X991" s="9"/>
    </row>
    <row r="992" spans="2:24">
      <c r="B992" s="10"/>
      <c r="C992" s="9"/>
      <c r="D992" s="9"/>
      <c r="E992" s="9"/>
      <c r="T992" s="9"/>
      <c r="U992" s="9"/>
      <c r="V992" s="9"/>
      <c r="W992" s="17"/>
      <c r="X992" s="9"/>
    </row>
    <row r="993" spans="2:24">
      <c r="B993" s="10"/>
      <c r="C993" s="9"/>
      <c r="D993" s="9"/>
      <c r="E993" s="9"/>
      <c r="T993" s="9"/>
      <c r="U993" s="9"/>
      <c r="V993" s="9"/>
      <c r="W993" s="17"/>
      <c r="X993" s="9"/>
    </row>
    <row r="994" spans="2:24">
      <c r="B994" s="10"/>
      <c r="C994" s="9"/>
      <c r="D994" s="9"/>
      <c r="E994" s="9"/>
      <c r="T994" s="9"/>
      <c r="U994" s="9"/>
      <c r="V994" s="9"/>
      <c r="W994" s="17"/>
      <c r="X994" s="9"/>
    </row>
    <row r="995" spans="2:24">
      <c r="B995" s="10"/>
      <c r="C995" s="9"/>
      <c r="D995" s="9"/>
      <c r="E995" s="9"/>
      <c r="T995" s="9"/>
      <c r="U995" s="9"/>
      <c r="V995" s="9"/>
      <c r="W995" s="17"/>
      <c r="X995" s="9"/>
    </row>
    <row r="996" spans="2:24">
      <c r="B996" s="10"/>
      <c r="C996" s="9"/>
      <c r="D996" s="9"/>
      <c r="E996" s="9"/>
      <c r="T996" s="9"/>
      <c r="U996" s="9"/>
      <c r="V996" s="9"/>
      <c r="W996" s="17"/>
      <c r="X996" s="9"/>
    </row>
    <row r="997" spans="2:24">
      <c r="B997" s="10"/>
      <c r="C997" s="9"/>
      <c r="D997" s="9"/>
      <c r="E997" s="9"/>
      <c r="T997" s="9"/>
      <c r="U997" s="9"/>
      <c r="V997" s="9"/>
      <c r="W997" s="17"/>
      <c r="X997" s="9"/>
    </row>
    <row r="998" spans="2:24">
      <c r="B998" s="10"/>
      <c r="C998" s="9"/>
      <c r="D998" s="9"/>
      <c r="E998" s="9"/>
      <c r="T998" s="9"/>
      <c r="U998" s="9"/>
      <c r="V998" s="9"/>
      <c r="W998" s="17"/>
      <c r="X998" s="9"/>
    </row>
    <row r="999" spans="2:24">
      <c r="B999" s="10"/>
      <c r="C999" s="9"/>
      <c r="D999" s="9"/>
      <c r="E999" s="9"/>
      <c r="T999" s="9"/>
      <c r="U999" s="9"/>
      <c r="V999" s="9"/>
      <c r="W999" s="17"/>
      <c r="X999" s="9"/>
    </row>
    <row r="1000" spans="2:24">
      <c r="B1000" s="10"/>
      <c r="C1000" s="9"/>
      <c r="D1000" s="9"/>
      <c r="E1000" s="9"/>
      <c r="T1000" s="9"/>
      <c r="U1000" s="9"/>
      <c r="V1000" s="9"/>
      <c r="W1000" s="17"/>
      <c r="X1000" s="9"/>
    </row>
    <row r="1001" spans="2:24">
      <c r="B1001" s="10"/>
      <c r="C1001" s="9"/>
      <c r="D1001" s="9"/>
      <c r="E1001" s="9"/>
      <c r="T1001" s="9"/>
      <c r="U1001" s="9"/>
      <c r="V1001" s="9"/>
      <c r="W1001" s="17"/>
      <c r="X1001" s="9"/>
    </row>
    <row r="1002" spans="2:24">
      <c r="B1002" s="10"/>
      <c r="C1002" s="9"/>
      <c r="D1002" s="9"/>
      <c r="E1002" s="9"/>
      <c r="T1002" s="9"/>
      <c r="U1002" s="9"/>
      <c r="V1002" s="9"/>
      <c r="W1002" s="17"/>
      <c r="X1002" s="9"/>
    </row>
    <row r="1003" spans="2:24">
      <c r="B1003" s="10"/>
      <c r="C1003" s="9"/>
      <c r="D1003" s="9"/>
      <c r="E1003" s="9"/>
      <c r="T1003" s="9"/>
      <c r="U1003" s="9"/>
      <c r="V1003" s="9"/>
      <c r="W1003" s="17"/>
      <c r="X1003" s="9"/>
    </row>
    <row r="1004" spans="2:24">
      <c r="B1004" s="10"/>
      <c r="C1004" s="9"/>
      <c r="D1004" s="9"/>
      <c r="E1004" s="9"/>
      <c r="T1004" s="9"/>
      <c r="U1004" s="9"/>
      <c r="V1004" s="9"/>
      <c r="W1004" s="17"/>
      <c r="X1004" s="9"/>
    </row>
    <row r="1005" spans="2:24">
      <c r="B1005" s="10"/>
      <c r="C1005" s="9"/>
      <c r="D1005" s="9"/>
      <c r="E1005" s="9"/>
      <c r="T1005" s="9"/>
      <c r="U1005" s="9"/>
      <c r="V1005" s="9"/>
      <c r="W1005" s="17"/>
      <c r="X1005" s="9"/>
    </row>
    <row r="1006" spans="2:24">
      <c r="B1006" s="10"/>
      <c r="C1006" s="9"/>
      <c r="D1006" s="9"/>
      <c r="E1006" s="9"/>
      <c r="T1006" s="9"/>
      <c r="U1006" s="9"/>
      <c r="V1006" s="9"/>
      <c r="W1006" s="17"/>
      <c r="X1006" s="9"/>
    </row>
    <row r="1007" spans="2:24">
      <c r="B1007" s="10"/>
      <c r="C1007" s="9"/>
      <c r="D1007" s="9"/>
      <c r="E1007" s="9"/>
      <c r="T1007" s="9"/>
      <c r="U1007" s="9"/>
      <c r="V1007" s="9"/>
      <c r="W1007" s="17"/>
      <c r="X1007" s="9"/>
    </row>
  </sheetData>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F8" sqref="F8"/>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25</v>
      </c>
    </row>
    <row r="3" spans="1:24">
      <c r="A3" s="14" t="s">
        <v>29</v>
      </c>
      <c r="B3" s="1">
        <v>0.11</v>
      </c>
      <c r="C3" s="14" t="s">
        <v>80</v>
      </c>
      <c r="T3" s="14"/>
    </row>
    <row r="4" spans="1:24">
      <c r="A4" s="14"/>
      <c r="B4" s="11"/>
      <c r="T4" s="14"/>
      <c r="W4" s="10">
        <f t="array" ref="W4">MAX(ABS(W7:W1007))</f>
        <v>0</v>
      </c>
      <c r="X4" s="10">
        <f t="array" ref="X4">MAX(ABS(X7:X1007))</f>
        <v>0</v>
      </c>
    </row>
    <row r="6" spans="1:24">
      <c r="B6" s="4" t="s">
        <v>4</v>
      </c>
      <c r="C6" s="4" t="s">
        <v>30</v>
      </c>
      <c r="D6" s="4" t="s">
        <v>6</v>
      </c>
      <c r="E6" s="4" t="s">
        <v>16</v>
      </c>
      <c r="O6" s="2"/>
      <c r="T6" s="4" t="s">
        <v>4</v>
      </c>
      <c r="U6" s="4" t="s">
        <v>5</v>
      </c>
      <c r="V6" s="4" t="s">
        <v>6</v>
      </c>
      <c r="W6" s="16" t="str">
        <f>"Diff("&amp;U6&amp;")"</f>
        <v>Diff(f(x))</v>
      </c>
      <c r="X6" s="4" t="str">
        <f>"Diff("&amp;V6&amp;")"</f>
        <v>Diff(F(x))</v>
      </c>
    </row>
    <row r="7" spans="1:24">
      <c r="B7" s="10">
        <v>0</v>
      </c>
      <c r="C7" s="9">
        <f>IFERROR((($B$3^B7)/FACT(B7))*EXP(-$B$3),0)</f>
        <v>0.89583413529652822</v>
      </c>
      <c r="D7" s="9">
        <f>C7</f>
        <v>0.89583413529652822</v>
      </c>
      <c r="E7" s="9">
        <f>1-D7</f>
        <v>0.10416586470347178</v>
      </c>
      <c r="T7" s="10">
        <f>B7</f>
        <v>0</v>
      </c>
      <c r="U7" s="9"/>
      <c r="V7" s="9"/>
      <c r="W7" s="17"/>
      <c r="X7" s="9"/>
    </row>
    <row r="8" spans="1:24">
      <c r="B8" s="10">
        <v>1</v>
      </c>
      <c r="C8" s="9">
        <f t="shared" ref="C8:C71" si="0">IFERROR((($B$3^B8)/FACT(B8))*EXP(-$B$3),0)</f>
        <v>9.8541754882618099E-2</v>
      </c>
      <c r="D8" s="9">
        <f>D7+C8</f>
        <v>0.99437589017914629</v>
      </c>
      <c r="E8" s="9">
        <f t="shared" ref="E8:E71" si="1">1-D8</f>
        <v>5.6241098208537066E-3</v>
      </c>
      <c r="T8" s="9"/>
      <c r="U8" s="9"/>
      <c r="V8" s="9"/>
      <c r="W8" s="17"/>
      <c r="X8" s="9"/>
    </row>
    <row r="9" spans="1:24">
      <c r="B9" s="10">
        <v>2</v>
      </c>
      <c r="C9" s="9">
        <f t="shared" si="0"/>
        <v>5.4197965185439952E-3</v>
      </c>
      <c r="D9" s="9">
        <f t="shared" ref="D9:D72" si="2">D8+C9</f>
        <v>0.99979568669769026</v>
      </c>
      <c r="E9" s="9">
        <f t="shared" si="1"/>
        <v>2.0431330230974432E-4</v>
      </c>
      <c r="O9" s="2" t="s">
        <v>41</v>
      </c>
      <c r="T9" s="9"/>
      <c r="U9" s="9"/>
      <c r="V9" s="9"/>
      <c r="W9" s="17"/>
      <c r="X9" s="9"/>
    </row>
    <row r="10" spans="1:24">
      <c r="B10" s="10">
        <v>3</v>
      </c>
      <c r="C10" s="9">
        <f t="shared" si="0"/>
        <v>1.9872587234661318E-4</v>
      </c>
      <c r="D10" s="9">
        <f t="shared" si="2"/>
        <v>0.99999441257003685</v>
      </c>
      <c r="E10" s="9">
        <f t="shared" si="1"/>
        <v>5.5874299631497593E-6</v>
      </c>
      <c r="O10" s="2" t="s">
        <v>9</v>
      </c>
      <c r="P10">
        <f>B3</f>
        <v>0.11</v>
      </c>
      <c r="T10" s="9"/>
      <c r="U10" s="9"/>
      <c r="V10" s="9"/>
      <c r="W10" s="17"/>
      <c r="X10" s="9"/>
    </row>
    <row r="11" spans="1:24" ht="17.25">
      <c r="B11" s="10">
        <v>4</v>
      </c>
      <c r="C11" s="9">
        <f t="shared" si="0"/>
        <v>5.4649614895318627E-6</v>
      </c>
      <c r="D11" s="9">
        <f t="shared" si="2"/>
        <v>0.99999987753152642</v>
      </c>
      <c r="E11" s="9">
        <f t="shared" si="1"/>
        <v>1.2246847358454716E-7</v>
      </c>
      <c r="O11" s="2" t="s">
        <v>10</v>
      </c>
      <c r="P11">
        <f>B3^2+B3</f>
        <v>0.1221</v>
      </c>
      <c r="T11" s="9"/>
      <c r="U11" s="9"/>
      <c r="V11" s="9"/>
      <c r="W11" s="17"/>
      <c r="X11" s="9"/>
    </row>
    <row r="12" spans="1:24" ht="18.75">
      <c r="B12" s="10">
        <v>5</v>
      </c>
      <c r="C12" s="9">
        <f t="shared" si="0"/>
        <v>1.2022915276970096E-7</v>
      </c>
      <c r="D12" s="9">
        <f t="shared" si="2"/>
        <v>0.99999999776067916</v>
      </c>
      <c r="E12" s="9">
        <f t="shared" si="1"/>
        <v>2.2393208398696629E-9</v>
      </c>
      <c r="O12" s="2" t="s">
        <v>11</v>
      </c>
      <c r="P12">
        <f>B3</f>
        <v>0.11</v>
      </c>
      <c r="T12" s="9"/>
      <c r="U12" s="9"/>
      <c r="V12" s="9"/>
      <c r="W12" s="17"/>
      <c r="X12" s="9"/>
    </row>
    <row r="13" spans="1:24" ht="18">
      <c r="B13" s="10">
        <v>6</v>
      </c>
      <c r="C13" s="9">
        <f t="shared" si="0"/>
        <v>2.2042011341111842E-9</v>
      </c>
      <c r="D13" s="9">
        <f t="shared" si="2"/>
        <v>0.99999999996488032</v>
      </c>
      <c r="E13" s="9">
        <f t="shared" si="1"/>
        <v>3.5119684937967577E-11</v>
      </c>
      <c r="O13" s="2" t="s">
        <v>12</v>
      </c>
      <c r="P13">
        <f>SQRT(P12)</f>
        <v>0.33166247903553997</v>
      </c>
      <c r="T13" s="9"/>
      <c r="U13" s="9"/>
      <c r="V13" s="9"/>
      <c r="W13" s="17"/>
      <c r="X13" s="9"/>
    </row>
    <row r="14" spans="1:24">
      <c r="B14" s="10">
        <v>7</v>
      </c>
      <c r="C14" s="9">
        <f t="shared" si="0"/>
        <v>3.4637446393175755E-11</v>
      </c>
      <c r="D14" s="9">
        <f t="shared" si="2"/>
        <v>0.99999999999951772</v>
      </c>
      <c r="E14" s="9">
        <f t="shared" si="1"/>
        <v>4.82280881897168E-13</v>
      </c>
      <c r="T14" s="9"/>
      <c r="U14" s="9"/>
      <c r="V14" s="9"/>
      <c r="W14" s="17"/>
      <c r="X14" s="9"/>
    </row>
    <row r="15" spans="1:24">
      <c r="B15" s="10">
        <v>8</v>
      </c>
      <c r="C15" s="9">
        <f t="shared" si="0"/>
        <v>4.7626488790616661E-13</v>
      </c>
      <c r="D15" s="9">
        <f t="shared" si="2"/>
        <v>0.999999999999994</v>
      </c>
      <c r="E15" s="9">
        <f t="shared" si="1"/>
        <v>5.9952043329758453E-15</v>
      </c>
      <c r="T15" s="9"/>
      <c r="U15" s="9"/>
      <c r="V15" s="9"/>
      <c r="W15" s="17"/>
      <c r="X15" s="9"/>
    </row>
    <row r="16" spans="1:24">
      <c r="B16" s="10">
        <v>9</v>
      </c>
      <c r="C16" s="9">
        <f t="shared" si="0"/>
        <v>5.8210152966309259E-15</v>
      </c>
      <c r="D16" s="9">
        <f t="shared" si="2"/>
        <v>0.99999999999999978</v>
      </c>
      <c r="E16" s="9">
        <f t="shared" si="1"/>
        <v>0</v>
      </c>
      <c r="O16" s="3" t="s">
        <v>20</v>
      </c>
      <c r="P16" s="3" t="s">
        <v>21</v>
      </c>
      <c r="T16" s="9"/>
      <c r="U16" s="9"/>
      <c r="V16" s="9"/>
      <c r="W16" s="17"/>
      <c r="X16" s="9"/>
    </row>
    <row r="17" spans="2:24">
      <c r="B17" s="10">
        <v>10</v>
      </c>
      <c r="C17" s="9">
        <f t="shared" si="0"/>
        <v>6.4031168262940182E-17</v>
      </c>
      <c r="D17" s="9">
        <f t="shared" si="2"/>
        <v>0.99999999999999989</v>
      </c>
      <c r="E17" s="9">
        <f t="shared" si="1"/>
        <v>0</v>
      </c>
      <c r="O17" s="8">
        <v>0.95</v>
      </c>
      <c r="P17" s="10">
        <f>IFERROR(INDEX($B$7:$B$1007,IF(ISNUMBER(MATCH(O17,$D$7:$D$1007,0)),MATCH(O17,$D$7:$D$1007,0),MATCH(O17,$D$7:$D$1007,1)+1)),0)</f>
        <v>1</v>
      </c>
      <c r="T17" s="9"/>
      <c r="U17" s="9"/>
      <c r="V17" s="9"/>
      <c r="W17" s="17"/>
      <c r="X17" s="9"/>
    </row>
    <row r="18" spans="2:24">
      <c r="B18" s="10">
        <v>11</v>
      </c>
      <c r="C18" s="9">
        <f t="shared" si="0"/>
        <v>6.403116826294018E-19</v>
      </c>
      <c r="D18" s="9">
        <f t="shared" si="2"/>
        <v>0.99999999999999989</v>
      </c>
      <c r="E18" s="9">
        <f t="shared" si="1"/>
        <v>0</v>
      </c>
      <c r="O18" s="8">
        <v>0.9</v>
      </c>
      <c r="P18" s="10">
        <f t="shared" ref="P18:P27" si="3">IFERROR(INDEX($B$7:$B$1007,IF(ISNUMBER(MATCH(O18,$D$7:$D$1007,0)),MATCH(O18,$D$7:$D$1007,0),MATCH(O18,$D$7:$D$1007,1)+1)),0)</f>
        <v>1</v>
      </c>
      <c r="T18" s="9"/>
      <c r="U18" s="9"/>
      <c r="V18" s="9"/>
      <c r="W18" s="17"/>
      <c r="X18" s="9"/>
    </row>
    <row r="19" spans="2:24">
      <c r="B19" s="10">
        <v>12</v>
      </c>
      <c r="C19" s="9">
        <f t="shared" si="0"/>
        <v>5.8695237574361836E-21</v>
      </c>
      <c r="D19" s="9">
        <f t="shared" si="2"/>
        <v>0.99999999999999989</v>
      </c>
      <c r="E19" s="9">
        <f t="shared" si="1"/>
        <v>0</v>
      </c>
      <c r="O19" s="8">
        <v>0.8</v>
      </c>
      <c r="P19" s="10">
        <f t="shared" si="3"/>
        <v>0</v>
      </c>
      <c r="T19" s="9"/>
      <c r="U19" s="9"/>
      <c r="V19" s="9"/>
      <c r="W19" s="17"/>
      <c r="X19" s="9"/>
    </row>
    <row r="20" spans="2:24">
      <c r="B20" s="10">
        <v>13</v>
      </c>
      <c r="C20" s="9">
        <f t="shared" si="0"/>
        <v>4.9665201024460016E-23</v>
      </c>
      <c r="D20" s="9">
        <f t="shared" si="2"/>
        <v>0.99999999999999989</v>
      </c>
      <c r="E20" s="9">
        <f t="shared" si="1"/>
        <v>0</v>
      </c>
      <c r="O20" s="8">
        <v>0.75</v>
      </c>
      <c r="P20" s="10">
        <f t="shared" si="3"/>
        <v>0</v>
      </c>
      <c r="T20" s="9"/>
      <c r="U20" s="9"/>
      <c r="V20" s="9"/>
      <c r="W20" s="17"/>
      <c r="X20" s="9"/>
    </row>
    <row r="21" spans="2:24">
      <c r="B21" s="10">
        <v>14</v>
      </c>
      <c r="C21" s="9">
        <f t="shared" si="0"/>
        <v>3.9022657947790007E-25</v>
      </c>
      <c r="D21" s="9">
        <f t="shared" si="2"/>
        <v>0.99999999999999989</v>
      </c>
      <c r="E21" s="9">
        <f t="shared" si="1"/>
        <v>0</v>
      </c>
      <c r="O21" s="8">
        <f>2/3</f>
        <v>0.66666666666666663</v>
      </c>
      <c r="P21" s="10">
        <f t="shared" si="3"/>
        <v>0</v>
      </c>
      <c r="T21" s="9"/>
      <c r="U21" s="9"/>
      <c r="V21" s="9"/>
      <c r="W21" s="17"/>
      <c r="X21" s="9"/>
    </row>
    <row r="22" spans="2:24">
      <c r="B22" s="10">
        <v>15</v>
      </c>
      <c r="C22" s="9">
        <f t="shared" si="0"/>
        <v>2.8616615828379344E-27</v>
      </c>
      <c r="D22" s="9">
        <f t="shared" si="2"/>
        <v>0.99999999999999989</v>
      </c>
      <c r="E22" s="9">
        <f t="shared" si="1"/>
        <v>0</v>
      </c>
      <c r="O22" s="8">
        <v>0.5</v>
      </c>
      <c r="P22" s="10">
        <f t="shared" si="3"/>
        <v>0</v>
      </c>
      <c r="T22" s="9"/>
      <c r="U22" s="9"/>
      <c r="V22" s="9"/>
      <c r="W22" s="17"/>
      <c r="X22" s="9"/>
    </row>
    <row r="23" spans="2:24">
      <c r="B23" s="10">
        <v>16</v>
      </c>
      <c r="C23" s="9">
        <f t="shared" si="0"/>
        <v>1.9673923382010799E-29</v>
      </c>
      <c r="D23" s="9">
        <f t="shared" si="2"/>
        <v>0.99999999999999989</v>
      </c>
      <c r="E23" s="9">
        <f t="shared" si="1"/>
        <v>0</v>
      </c>
      <c r="O23" s="8">
        <f>1/3</f>
        <v>0.33333333333333331</v>
      </c>
      <c r="P23" s="10">
        <f t="shared" si="3"/>
        <v>0</v>
      </c>
      <c r="T23" s="9"/>
      <c r="U23" s="9"/>
      <c r="V23" s="9"/>
      <c r="W23" s="17"/>
      <c r="X23" s="9"/>
    </row>
    <row r="24" spans="2:24">
      <c r="B24" s="10">
        <v>17</v>
      </c>
      <c r="C24" s="9">
        <f t="shared" si="0"/>
        <v>1.2730185717771693E-31</v>
      </c>
      <c r="D24" s="9">
        <f t="shared" si="2"/>
        <v>0.99999999999999989</v>
      </c>
      <c r="E24" s="9">
        <f t="shared" si="1"/>
        <v>0</v>
      </c>
      <c r="O24" s="8">
        <v>0.25</v>
      </c>
      <c r="P24" s="10">
        <f t="shared" si="3"/>
        <v>0</v>
      </c>
      <c r="T24" s="9"/>
      <c r="U24" s="9"/>
      <c r="V24" s="9"/>
      <c r="W24" s="17"/>
      <c r="X24" s="9"/>
    </row>
    <row r="25" spans="2:24">
      <c r="B25" s="10">
        <v>18</v>
      </c>
      <c r="C25" s="9">
        <f t="shared" si="0"/>
        <v>7.7795579386382559E-34</v>
      </c>
      <c r="D25" s="9">
        <f t="shared" si="2"/>
        <v>0.99999999999999989</v>
      </c>
      <c r="E25" s="9">
        <f t="shared" si="1"/>
        <v>0</v>
      </c>
      <c r="O25" s="8">
        <v>0.2</v>
      </c>
      <c r="P25" s="10">
        <f t="shared" si="3"/>
        <v>0</v>
      </c>
      <c r="T25" s="9"/>
      <c r="U25" s="9"/>
      <c r="V25" s="9"/>
      <c r="W25" s="17"/>
      <c r="X25" s="9"/>
    </row>
    <row r="26" spans="2:24">
      <c r="B26" s="10">
        <v>19</v>
      </c>
      <c r="C26" s="9">
        <f t="shared" si="0"/>
        <v>4.5039545960537276E-36</v>
      </c>
      <c r="D26" s="9">
        <f t="shared" si="2"/>
        <v>0.99999999999999989</v>
      </c>
      <c r="E26" s="9">
        <f t="shared" si="1"/>
        <v>0</v>
      </c>
      <c r="O26" s="8">
        <v>0.1</v>
      </c>
      <c r="P26" s="10">
        <f t="shared" si="3"/>
        <v>0</v>
      </c>
      <c r="T26" s="9"/>
      <c r="U26" s="9"/>
      <c r="V26" s="9"/>
      <c r="W26" s="17"/>
      <c r="X26" s="9"/>
    </row>
    <row r="27" spans="2:24">
      <c r="B27" s="10">
        <v>20</v>
      </c>
      <c r="C27" s="9">
        <f t="shared" si="0"/>
        <v>2.4771750278295503E-38</v>
      </c>
      <c r="D27" s="9">
        <f t="shared" si="2"/>
        <v>0.99999999999999989</v>
      </c>
      <c r="E27" s="9">
        <f t="shared" si="1"/>
        <v>0</v>
      </c>
      <c r="O27" s="8">
        <v>0.05</v>
      </c>
      <c r="P27" s="10">
        <f t="shared" si="3"/>
        <v>0</v>
      </c>
      <c r="T27" s="9"/>
      <c r="U27" s="9"/>
      <c r="V27" s="9"/>
      <c r="W27" s="17"/>
      <c r="X27" s="9"/>
    </row>
    <row r="28" spans="2:24">
      <c r="B28" s="10">
        <v>21</v>
      </c>
      <c r="C28" s="9">
        <f t="shared" si="0"/>
        <v>1.2975678717202405E-40</v>
      </c>
      <c r="D28" s="9">
        <f t="shared" si="2"/>
        <v>0.99999999999999989</v>
      </c>
      <c r="E28" s="9">
        <f t="shared" si="1"/>
        <v>0</v>
      </c>
      <c r="T28" s="9"/>
      <c r="U28" s="9"/>
      <c r="V28" s="9"/>
      <c r="W28" s="17"/>
      <c r="X28" s="9"/>
    </row>
    <row r="29" spans="2:24">
      <c r="B29" s="10">
        <v>22</v>
      </c>
      <c r="C29" s="9">
        <f t="shared" si="0"/>
        <v>6.487839358601202E-43</v>
      </c>
      <c r="D29" s="9">
        <f t="shared" si="2"/>
        <v>0.99999999999999989</v>
      </c>
      <c r="E29" s="9">
        <f t="shared" si="1"/>
        <v>0</v>
      </c>
      <c r="T29" s="9"/>
      <c r="U29" s="9"/>
      <c r="V29" s="9"/>
      <c r="W29" s="17"/>
      <c r="X29" s="9"/>
    </row>
    <row r="30" spans="2:24">
      <c r="B30" s="10">
        <v>23</v>
      </c>
      <c r="C30" s="9">
        <f t="shared" si="0"/>
        <v>3.1028796932440535E-45</v>
      </c>
      <c r="D30" s="9">
        <f t="shared" si="2"/>
        <v>0.99999999999999989</v>
      </c>
      <c r="E30" s="9">
        <f t="shared" si="1"/>
        <v>0</v>
      </c>
      <c r="T30" s="9"/>
      <c r="U30" s="9"/>
      <c r="V30" s="9"/>
      <c r="W30" s="17"/>
      <c r="X30" s="9"/>
    </row>
    <row r="31" spans="2:24">
      <c r="B31" s="10">
        <v>24</v>
      </c>
      <c r="C31" s="9">
        <f t="shared" si="0"/>
        <v>1.4221531927368579E-47</v>
      </c>
      <c r="D31" s="9">
        <f t="shared" si="2"/>
        <v>0.99999999999999989</v>
      </c>
      <c r="E31" s="9">
        <f t="shared" si="1"/>
        <v>0</v>
      </c>
      <c r="T31" s="9"/>
      <c r="U31" s="9"/>
      <c r="V31" s="9"/>
      <c r="W31" s="17"/>
      <c r="X31" s="9"/>
    </row>
    <row r="32" spans="2:24">
      <c r="B32" s="10">
        <v>25</v>
      </c>
      <c r="C32" s="9">
        <f t="shared" si="0"/>
        <v>6.2574740480421754E-50</v>
      </c>
      <c r="D32" s="9">
        <f t="shared" si="2"/>
        <v>0.99999999999999989</v>
      </c>
      <c r="E32" s="9">
        <f t="shared" si="1"/>
        <v>0</v>
      </c>
      <c r="T32" s="9"/>
      <c r="U32" s="9"/>
      <c r="V32" s="9"/>
      <c r="W32" s="17"/>
      <c r="X32" s="9"/>
    </row>
    <row r="33" spans="2:24">
      <c r="B33" s="10">
        <v>26</v>
      </c>
      <c r="C33" s="9">
        <f t="shared" si="0"/>
        <v>2.6473928664793808E-52</v>
      </c>
      <c r="D33" s="9">
        <f t="shared" si="2"/>
        <v>0.99999999999999989</v>
      </c>
      <c r="E33" s="9">
        <f t="shared" si="1"/>
        <v>0</v>
      </c>
      <c r="T33" s="9"/>
      <c r="U33" s="9"/>
      <c r="V33" s="9"/>
      <c r="W33" s="17"/>
      <c r="X33" s="9"/>
    </row>
    <row r="34" spans="2:24">
      <c r="B34" s="10">
        <v>27</v>
      </c>
      <c r="C34" s="9">
        <f t="shared" si="0"/>
        <v>1.0785674641212296E-54</v>
      </c>
      <c r="D34" s="9">
        <f t="shared" si="2"/>
        <v>0.99999999999999989</v>
      </c>
      <c r="E34" s="9">
        <f t="shared" si="1"/>
        <v>0</v>
      </c>
      <c r="T34" s="9"/>
      <c r="U34" s="9"/>
      <c r="V34" s="9"/>
      <c r="W34" s="17"/>
      <c r="X34" s="9"/>
    </row>
    <row r="35" spans="2:24">
      <c r="B35" s="10">
        <v>28</v>
      </c>
      <c r="C35" s="9">
        <f t="shared" si="0"/>
        <v>4.2372293233334026E-57</v>
      </c>
      <c r="D35" s="9">
        <f t="shared" si="2"/>
        <v>0.99999999999999989</v>
      </c>
      <c r="E35" s="9">
        <f t="shared" si="1"/>
        <v>0</v>
      </c>
      <c r="T35" s="9"/>
      <c r="U35" s="9"/>
      <c r="V35" s="9"/>
      <c r="W35" s="17"/>
      <c r="X35" s="9"/>
    </row>
    <row r="36" spans="2:24">
      <c r="B36" s="10">
        <v>29</v>
      </c>
      <c r="C36" s="9">
        <f t="shared" si="0"/>
        <v>1.6072249157471524E-59</v>
      </c>
      <c r="D36" s="9">
        <f t="shared" si="2"/>
        <v>0.99999999999999989</v>
      </c>
      <c r="E36" s="9">
        <f t="shared" si="1"/>
        <v>0</v>
      </c>
      <c r="T36" s="9"/>
      <c r="U36" s="9"/>
      <c r="V36" s="9"/>
      <c r="W36" s="17"/>
      <c r="X36" s="9"/>
    </row>
    <row r="37" spans="2:24">
      <c r="B37" s="10">
        <v>30</v>
      </c>
      <c r="C37" s="9">
        <f t="shared" si="0"/>
        <v>5.8931580244062248E-62</v>
      </c>
      <c r="D37" s="9">
        <f t="shared" si="2"/>
        <v>0.99999999999999989</v>
      </c>
      <c r="E37" s="9">
        <f t="shared" si="1"/>
        <v>0</v>
      </c>
      <c r="T37" s="9"/>
      <c r="U37" s="9"/>
      <c r="V37" s="9"/>
      <c r="W37" s="17"/>
      <c r="X37" s="9"/>
    </row>
    <row r="38" spans="2:24">
      <c r="B38" s="10">
        <v>31</v>
      </c>
      <c r="C38" s="9">
        <f t="shared" si="0"/>
        <v>2.0911205893054348E-64</v>
      </c>
      <c r="D38" s="9">
        <f t="shared" si="2"/>
        <v>0.99999999999999989</v>
      </c>
      <c r="E38" s="9">
        <f t="shared" si="1"/>
        <v>0</v>
      </c>
      <c r="T38" s="9"/>
      <c r="U38" s="9"/>
      <c r="V38" s="9"/>
      <c r="W38" s="17"/>
      <c r="X38" s="9"/>
    </row>
    <row r="39" spans="2:24">
      <c r="B39" s="10">
        <v>32</v>
      </c>
      <c r="C39" s="9">
        <f t="shared" si="0"/>
        <v>7.1882270257374325E-67</v>
      </c>
      <c r="D39" s="9">
        <f t="shared" si="2"/>
        <v>0.99999999999999989</v>
      </c>
      <c r="E39" s="9">
        <f t="shared" si="1"/>
        <v>0</v>
      </c>
      <c r="T39" s="9"/>
      <c r="U39" s="9"/>
      <c r="V39" s="9"/>
      <c r="W39" s="17"/>
      <c r="X39" s="9"/>
    </row>
    <row r="40" spans="2:24">
      <c r="B40" s="10">
        <v>33</v>
      </c>
      <c r="C40" s="9">
        <f t="shared" si="0"/>
        <v>2.3960756752458103E-69</v>
      </c>
      <c r="D40" s="9">
        <f t="shared" si="2"/>
        <v>0.99999999999999989</v>
      </c>
      <c r="E40" s="9">
        <f t="shared" si="1"/>
        <v>0</v>
      </c>
      <c r="T40" s="9"/>
      <c r="U40" s="9"/>
      <c r="V40" s="9"/>
      <c r="W40" s="17"/>
      <c r="X40" s="9"/>
    </row>
    <row r="41" spans="2:24">
      <c r="B41" s="10">
        <v>34</v>
      </c>
      <c r="C41" s="9">
        <f t="shared" si="0"/>
        <v>7.7520095375599785E-72</v>
      </c>
      <c r="D41" s="9">
        <f t="shared" si="2"/>
        <v>0.99999999999999989</v>
      </c>
      <c r="E41" s="9">
        <f t="shared" si="1"/>
        <v>0</v>
      </c>
      <c r="T41" s="9"/>
      <c r="U41" s="9"/>
      <c r="V41" s="9"/>
      <c r="W41" s="17"/>
      <c r="X41" s="9"/>
    </row>
    <row r="42" spans="2:24">
      <c r="B42" s="10">
        <v>35</v>
      </c>
      <c r="C42" s="9">
        <f t="shared" si="0"/>
        <v>2.4363458546617069E-74</v>
      </c>
      <c r="D42" s="9">
        <f t="shared" si="2"/>
        <v>0.99999999999999989</v>
      </c>
      <c r="E42" s="9">
        <f t="shared" si="1"/>
        <v>0</v>
      </c>
      <c r="T42" s="9"/>
      <c r="U42" s="9"/>
      <c r="V42" s="9"/>
      <c r="W42" s="17"/>
      <c r="X42" s="9"/>
    </row>
    <row r="43" spans="2:24">
      <c r="B43" s="10">
        <v>36</v>
      </c>
      <c r="C43" s="9">
        <f t="shared" si="0"/>
        <v>7.4443901114663255E-77</v>
      </c>
      <c r="D43" s="9">
        <f t="shared" si="2"/>
        <v>0.99999999999999989</v>
      </c>
      <c r="E43" s="9">
        <f t="shared" si="1"/>
        <v>0</v>
      </c>
      <c r="T43" s="9"/>
      <c r="U43" s="9"/>
      <c r="V43" s="9"/>
      <c r="W43" s="17"/>
      <c r="X43" s="9"/>
    </row>
    <row r="44" spans="2:24">
      <c r="B44" s="10">
        <v>37</v>
      </c>
      <c r="C44" s="9">
        <f t="shared" si="0"/>
        <v>2.2131970601656643E-79</v>
      </c>
      <c r="D44" s="9">
        <f t="shared" si="2"/>
        <v>0.99999999999999989</v>
      </c>
      <c r="E44" s="9">
        <f t="shared" si="1"/>
        <v>0</v>
      </c>
      <c r="T44" s="9"/>
      <c r="U44" s="9"/>
      <c r="V44" s="9"/>
      <c r="W44" s="17"/>
      <c r="X44" s="9"/>
    </row>
    <row r="45" spans="2:24">
      <c r="B45" s="10">
        <v>38</v>
      </c>
      <c r="C45" s="9">
        <f t="shared" si="0"/>
        <v>6.4066230689006084E-82</v>
      </c>
      <c r="D45" s="9">
        <f t="shared" si="2"/>
        <v>0.99999999999999989</v>
      </c>
      <c r="E45" s="9">
        <f t="shared" si="1"/>
        <v>0</v>
      </c>
      <c r="T45" s="9"/>
      <c r="U45" s="9"/>
      <c r="V45" s="9"/>
      <c r="W45" s="17"/>
      <c r="X45" s="9"/>
    </row>
    <row r="46" spans="2:24">
      <c r="B46" s="10">
        <v>39</v>
      </c>
      <c r="C46" s="9">
        <f t="shared" si="0"/>
        <v>1.8069962502027355E-84</v>
      </c>
      <c r="D46" s="9">
        <f t="shared" si="2"/>
        <v>0.99999999999999989</v>
      </c>
      <c r="E46" s="9">
        <f t="shared" si="1"/>
        <v>0</v>
      </c>
      <c r="T46" s="9"/>
      <c r="U46" s="9"/>
      <c r="V46" s="9"/>
      <c r="W46" s="17"/>
      <c r="X46" s="9"/>
    </row>
    <row r="47" spans="2:24">
      <c r="B47" s="10">
        <v>40</v>
      </c>
      <c r="C47" s="9">
        <f t="shared" si="0"/>
        <v>4.9692396880575216E-87</v>
      </c>
      <c r="D47" s="9">
        <f t="shared" si="2"/>
        <v>0.99999999999999989</v>
      </c>
      <c r="E47" s="9">
        <f t="shared" si="1"/>
        <v>0</v>
      </c>
      <c r="T47" s="9"/>
      <c r="U47" s="9"/>
      <c r="V47" s="9"/>
      <c r="W47" s="17"/>
      <c r="X47" s="9"/>
    </row>
    <row r="48" spans="2:24">
      <c r="B48" s="10">
        <v>41</v>
      </c>
      <c r="C48" s="9">
        <f t="shared" si="0"/>
        <v>1.3332106480154337E-89</v>
      </c>
      <c r="D48" s="9">
        <f t="shared" si="2"/>
        <v>0.99999999999999989</v>
      </c>
      <c r="E48" s="9">
        <f t="shared" si="1"/>
        <v>0</v>
      </c>
      <c r="T48" s="9"/>
      <c r="U48" s="9"/>
      <c r="V48" s="9"/>
      <c r="W48" s="17"/>
      <c r="X48" s="9"/>
    </row>
    <row r="49" spans="2:24">
      <c r="B49" s="10">
        <v>42</v>
      </c>
      <c r="C49" s="9">
        <f t="shared" si="0"/>
        <v>3.4917421733737525E-92</v>
      </c>
      <c r="D49" s="9">
        <f t="shared" si="2"/>
        <v>0.99999999999999989</v>
      </c>
      <c r="E49" s="9">
        <f t="shared" si="1"/>
        <v>0</v>
      </c>
      <c r="T49" s="9"/>
      <c r="U49" s="9"/>
      <c r="V49" s="9"/>
      <c r="W49" s="17"/>
      <c r="X49" s="9"/>
    </row>
    <row r="50" spans="2:24">
      <c r="B50" s="10">
        <v>43</v>
      </c>
      <c r="C50" s="9">
        <f t="shared" si="0"/>
        <v>8.9323636993282062E-95</v>
      </c>
      <c r="D50" s="9">
        <f t="shared" si="2"/>
        <v>0.99999999999999989</v>
      </c>
      <c r="E50" s="9">
        <f t="shared" si="1"/>
        <v>0</v>
      </c>
      <c r="T50" s="9"/>
      <c r="U50" s="9"/>
      <c r="V50" s="9"/>
      <c r="W50" s="17"/>
      <c r="X50" s="9"/>
    </row>
    <row r="51" spans="2:24">
      <c r="B51" s="10">
        <v>44</v>
      </c>
      <c r="C51" s="9">
        <f t="shared" si="0"/>
        <v>2.2330909248320506E-97</v>
      </c>
      <c r="D51" s="9">
        <f t="shared" si="2"/>
        <v>0.99999999999999989</v>
      </c>
      <c r="E51" s="9">
        <f t="shared" si="1"/>
        <v>0</v>
      </c>
      <c r="T51" s="9"/>
      <c r="U51" s="9"/>
      <c r="V51" s="9"/>
      <c r="W51" s="17"/>
      <c r="X51" s="9"/>
    </row>
    <row r="52" spans="2:24">
      <c r="B52" s="10">
        <v>45</v>
      </c>
      <c r="C52" s="9">
        <f t="shared" si="0"/>
        <v>5.4586667051450131E-100</v>
      </c>
      <c r="D52" s="9">
        <f t="shared" si="2"/>
        <v>0.99999999999999989</v>
      </c>
      <c r="E52" s="9">
        <f t="shared" si="1"/>
        <v>0</v>
      </c>
      <c r="T52" s="9"/>
      <c r="U52" s="9"/>
      <c r="V52" s="9"/>
      <c r="W52" s="17"/>
      <c r="X52" s="9"/>
    </row>
    <row r="53" spans="2:24">
      <c r="B53" s="10">
        <v>46</v>
      </c>
      <c r="C53" s="9">
        <f t="shared" si="0"/>
        <v>1.3053333425346775E-102</v>
      </c>
      <c r="D53" s="9">
        <f t="shared" si="2"/>
        <v>0.99999999999999989</v>
      </c>
      <c r="E53" s="9">
        <f t="shared" si="1"/>
        <v>0</v>
      </c>
      <c r="T53" s="9"/>
      <c r="U53" s="9"/>
      <c r="V53" s="9"/>
      <c r="W53" s="17"/>
      <c r="X53" s="9"/>
    </row>
    <row r="54" spans="2:24">
      <c r="B54" s="10">
        <v>47</v>
      </c>
      <c r="C54" s="9">
        <f t="shared" si="0"/>
        <v>3.0550354825279675E-105</v>
      </c>
      <c r="D54" s="9">
        <f t="shared" si="2"/>
        <v>0.99999999999999989</v>
      </c>
      <c r="E54" s="9">
        <f t="shared" si="1"/>
        <v>0</v>
      </c>
      <c r="T54" s="9"/>
      <c r="U54" s="9"/>
      <c r="V54" s="9"/>
      <c r="W54" s="17"/>
      <c r="X54" s="9"/>
    </row>
    <row r="55" spans="2:24">
      <c r="B55" s="10">
        <v>48</v>
      </c>
      <c r="C55" s="9">
        <f t="shared" si="0"/>
        <v>7.0011229807932637E-108</v>
      </c>
      <c r="D55" s="9">
        <f t="shared" si="2"/>
        <v>0.99999999999999989</v>
      </c>
      <c r="E55" s="9">
        <f t="shared" si="1"/>
        <v>0</v>
      </c>
      <c r="T55" s="9"/>
      <c r="U55" s="9"/>
      <c r="V55" s="9"/>
      <c r="W55" s="17"/>
      <c r="X55" s="9"/>
    </row>
    <row r="56" spans="2:24">
      <c r="B56" s="10">
        <v>49</v>
      </c>
      <c r="C56" s="9">
        <f t="shared" si="0"/>
        <v>1.5716806691576702E-110</v>
      </c>
      <c r="D56" s="9">
        <f t="shared" si="2"/>
        <v>0.99999999999999989</v>
      </c>
      <c r="E56" s="9">
        <f t="shared" si="1"/>
        <v>0</v>
      </c>
      <c r="T56" s="9"/>
      <c r="U56" s="9"/>
      <c r="V56" s="9"/>
      <c r="W56" s="17"/>
      <c r="X56" s="9"/>
    </row>
    <row r="57" spans="2:24">
      <c r="B57" s="10">
        <v>50</v>
      </c>
      <c r="C57" s="9">
        <f t="shared" si="0"/>
        <v>3.4576974721468761E-113</v>
      </c>
      <c r="D57" s="9">
        <f t="shared" si="2"/>
        <v>0.99999999999999989</v>
      </c>
      <c r="E57" s="9">
        <f t="shared" si="1"/>
        <v>0</v>
      </c>
      <c r="T57" s="9"/>
      <c r="U57" s="9"/>
      <c r="V57" s="9"/>
      <c r="W57" s="17"/>
      <c r="X57" s="9"/>
    </row>
    <row r="58" spans="2:24">
      <c r="B58" s="10">
        <v>51</v>
      </c>
      <c r="C58" s="9">
        <f t="shared" si="0"/>
        <v>7.4577788614932648E-116</v>
      </c>
      <c r="D58" s="9">
        <f t="shared" si="2"/>
        <v>0.99999999999999989</v>
      </c>
      <c r="E58" s="9">
        <f t="shared" si="1"/>
        <v>0</v>
      </c>
      <c r="T58" s="9"/>
      <c r="U58" s="9"/>
      <c r="V58" s="9"/>
      <c r="W58" s="17"/>
      <c r="X58" s="9"/>
    </row>
    <row r="59" spans="2:24">
      <c r="B59" s="10">
        <v>52</v>
      </c>
      <c r="C59" s="9">
        <f t="shared" si="0"/>
        <v>1.5776070668543433E-118</v>
      </c>
      <c r="D59" s="9">
        <f t="shared" si="2"/>
        <v>0.99999999999999989</v>
      </c>
      <c r="E59" s="9">
        <f t="shared" si="1"/>
        <v>0</v>
      </c>
      <c r="T59" s="9"/>
      <c r="U59" s="9"/>
      <c r="V59" s="9"/>
      <c r="W59" s="17"/>
      <c r="X59" s="9"/>
    </row>
    <row r="60" spans="2:24">
      <c r="B60" s="10">
        <v>53</v>
      </c>
      <c r="C60" s="9">
        <f t="shared" si="0"/>
        <v>3.2742788179995828E-121</v>
      </c>
      <c r="D60" s="9">
        <f t="shared" si="2"/>
        <v>0.99999999999999989</v>
      </c>
      <c r="E60" s="9">
        <f t="shared" si="1"/>
        <v>0</v>
      </c>
      <c r="T60" s="9"/>
      <c r="U60" s="9"/>
      <c r="V60" s="9"/>
      <c r="W60" s="17"/>
      <c r="X60" s="9"/>
    </row>
    <row r="61" spans="2:24">
      <c r="B61" s="10">
        <v>54</v>
      </c>
      <c r="C61" s="9">
        <f t="shared" si="0"/>
        <v>6.6698272218510023E-124</v>
      </c>
      <c r="D61" s="9">
        <f t="shared" si="2"/>
        <v>0.99999999999999989</v>
      </c>
      <c r="E61" s="9">
        <f t="shared" si="1"/>
        <v>0</v>
      </c>
      <c r="T61" s="9"/>
      <c r="U61" s="9"/>
      <c r="V61" s="9"/>
      <c r="W61" s="17"/>
      <c r="X61" s="9"/>
    </row>
    <row r="62" spans="2:24">
      <c r="B62" s="10">
        <v>55</v>
      </c>
      <c r="C62" s="9">
        <f t="shared" si="0"/>
        <v>1.3339654443702013E-126</v>
      </c>
      <c r="D62" s="9">
        <f t="shared" si="2"/>
        <v>0.99999999999999989</v>
      </c>
      <c r="E62" s="9">
        <f t="shared" si="1"/>
        <v>0</v>
      </c>
      <c r="T62" s="9"/>
      <c r="U62" s="9"/>
      <c r="V62" s="9"/>
      <c r="W62" s="17"/>
      <c r="X62" s="9"/>
    </row>
    <row r="63" spans="2:24">
      <c r="B63" s="10">
        <v>56</v>
      </c>
      <c r="C63" s="9">
        <f t="shared" si="0"/>
        <v>2.6202892657271794E-129</v>
      </c>
      <c r="D63" s="9">
        <f t="shared" si="2"/>
        <v>0.99999999999999989</v>
      </c>
      <c r="E63" s="9">
        <f t="shared" si="1"/>
        <v>0</v>
      </c>
      <c r="T63" s="9"/>
      <c r="U63" s="9"/>
      <c r="V63" s="9"/>
      <c r="W63" s="17"/>
      <c r="X63" s="9"/>
    </row>
    <row r="64" spans="2:24">
      <c r="B64" s="10">
        <v>57</v>
      </c>
      <c r="C64" s="9">
        <f t="shared" si="0"/>
        <v>5.0566985829822727E-132</v>
      </c>
      <c r="D64" s="9">
        <f t="shared" si="2"/>
        <v>0.99999999999999989</v>
      </c>
      <c r="E64" s="9">
        <f t="shared" si="1"/>
        <v>0</v>
      </c>
      <c r="T64" s="9"/>
      <c r="U64" s="9"/>
      <c r="V64" s="9"/>
      <c r="W64" s="17"/>
      <c r="X64" s="9"/>
    </row>
    <row r="65" spans="2:24">
      <c r="B65" s="10">
        <v>58</v>
      </c>
      <c r="C65" s="9">
        <f t="shared" si="0"/>
        <v>9.5902904160008629E-135</v>
      </c>
      <c r="D65" s="9">
        <f t="shared" si="2"/>
        <v>0.99999999999999989</v>
      </c>
      <c r="E65" s="9">
        <f t="shared" si="1"/>
        <v>0</v>
      </c>
      <c r="T65" s="9"/>
      <c r="U65" s="9"/>
      <c r="V65" s="9"/>
      <c r="W65" s="17"/>
      <c r="X65" s="9"/>
    </row>
    <row r="66" spans="2:24">
      <c r="B66" s="10">
        <v>59</v>
      </c>
      <c r="C66" s="9">
        <f t="shared" si="0"/>
        <v>1.7880202470510091E-137</v>
      </c>
      <c r="D66" s="9">
        <f t="shared" si="2"/>
        <v>0.99999999999999989</v>
      </c>
      <c r="E66" s="9">
        <f t="shared" si="1"/>
        <v>0</v>
      </c>
      <c r="T66" s="9"/>
      <c r="U66" s="9"/>
      <c r="V66" s="9"/>
      <c r="W66" s="17"/>
      <c r="X66" s="9"/>
    </row>
    <row r="67" spans="2:24">
      <c r="B67" s="10">
        <v>60</v>
      </c>
      <c r="C67" s="9">
        <f t="shared" si="0"/>
        <v>3.2780371195935163E-140</v>
      </c>
      <c r="D67" s="9">
        <f t="shared" si="2"/>
        <v>0.99999999999999989</v>
      </c>
      <c r="E67" s="9">
        <f t="shared" si="1"/>
        <v>0</v>
      </c>
      <c r="T67" s="9"/>
      <c r="U67" s="9"/>
      <c r="V67" s="9"/>
      <c r="W67" s="17"/>
      <c r="X67" s="9"/>
    </row>
    <row r="68" spans="2:24">
      <c r="B68" s="10">
        <v>61</v>
      </c>
      <c r="C68" s="9">
        <f t="shared" si="0"/>
        <v>5.9112144779555218E-143</v>
      </c>
      <c r="D68" s="9">
        <f t="shared" si="2"/>
        <v>0.99999999999999989</v>
      </c>
      <c r="E68" s="9">
        <f t="shared" si="1"/>
        <v>0</v>
      </c>
      <c r="T68" s="9"/>
      <c r="U68" s="9"/>
      <c r="V68" s="9"/>
      <c r="W68" s="17"/>
      <c r="X68" s="9"/>
    </row>
    <row r="69" spans="2:24">
      <c r="B69" s="10">
        <v>62</v>
      </c>
      <c r="C69" s="9">
        <f t="shared" si="0"/>
        <v>1.0487638589921084E-145</v>
      </c>
      <c r="D69" s="9">
        <f t="shared" si="2"/>
        <v>0.99999999999999989</v>
      </c>
      <c r="E69" s="9">
        <f t="shared" si="1"/>
        <v>0</v>
      </c>
      <c r="T69" s="9"/>
      <c r="U69" s="9"/>
      <c r="V69" s="9"/>
      <c r="W69" s="17"/>
      <c r="X69" s="9"/>
    </row>
    <row r="70" spans="2:24">
      <c r="B70" s="10">
        <v>63</v>
      </c>
      <c r="C70" s="9">
        <f t="shared" si="0"/>
        <v>1.8311749918909836E-148</v>
      </c>
      <c r="D70" s="9">
        <f t="shared" si="2"/>
        <v>0.99999999999999989</v>
      </c>
      <c r="E70" s="9">
        <f t="shared" si="1"/>
        <v>0</v>
      </c>
      <c r="T70" s="9"/>
      <c r="U70" s="9"/>
      <c r="V70" s="9"/>
      <c r="W70" s="17"/>
      <c r="X70" s="9"/>
    </row>
    <row r="71" spans="2:24">
      <c r="B71" s="10">
        <v>64</v>
      </c>
      <c r="C71" s="9">
        <f t="shared" si="0"/>
        <v>3.147332017312628E-151</v>
      </c>
      <c r="D71" s="9">
        <f t="shared" si="2"/>
        <v>0.99999999999999989</v>
      </c>
      <c r="E71" s="9">
        <f t="shared" si="1"/>
        <v>0</v>
      </c>
      <c r="T71" s="9"/>
      <c r="U71" s="9"/>
      <c r="V71" s="9"/>
      <c r="W71" s="17"/>
      <c r="X71" s="9"/>
    </row>
    <row r="72" spans="2:24">
      <c r="B72" s="10">
        <v>65</v>
      </c>
      <c r="C72" s="9">
        <f t="shared" ref="C72:C107" si="4">IFERROR((($B$3^B72)/FACT(B72))*EXP(-$B$3),0)</f>
        <v>5.3262541831444463E-154</v>
      </c>
      <c r="D72" s="9">
        <f t="shared" si="2"/>
        <v>0.99999999999999989</v>
      </c>
      <c r="E72" s="9">
        <f t="shared" ref="E72:E107" si="5">1-D72</f>
        <v>0</v>
      </c>
      <c r="T72" s="9"/>
      <c r="U72" s="9"/>
      <c r="V72" s="9"/>
      <c r="W72" s="17"/>
      <c r="X72" s="9"/>
    </row>
    <row r="73" spans="2:24">
      <c r="B73" s="10">
        <v>66</v>
      </c>
      <c r="C73" s="9">
        <f t="shared" si="4"/>
        <v>8.8770903052407433E-157</v>
      </c>
      <c r="D73" s="9">
        <f t="shared" ref="D73:D107" si="6">D72+C73</f>
        <v>0.99999999999999989</v>
      </c>
      <c r="E73" s="9">
        <f t="shared" si="5"/>
        <v>0</v>
      </c>
      <c r="T73" s="9"/>
      <c r="U73" s="9"/>
      <c r="V73" s="9"/>
      <c r="W73" s="17"/>
      <c r="X73" s="9"/>
    </row>
    <row r="74" spans="2:24">
      <c r="B74" s="10">
        <v>67</v>
      </c>
      <c r="C74" s="9">
        <f t="shared" si="4"/>
        <v>1.4574327366813152E-159</v>
      </c>
      <c r="D74" s="9">
        <f t="shared" si="6"/>
        <v>0.99999999999999989</v>
      </c>
      <c r="E74" s="9">
        <f t="shared" si="5"/>
        <v>0</v>
      </c>
      <c r="T74" s="9"/>
      <c r="U74" s="9"/>
      <c r="V74" s="9"/>
      <c r="W74" s="17"/>
      <c r="X74" s="9"/>
    </row>
    <row r="75" spans="2:24">
      <c r="B75" s="10">
        <v>68</v>
      </c>
      <c r="C75" s="9">
        <f t="shared" si="4"/>
        <v>2.3576117799256593E-162</v>
      </c>
      <c r="D75" s="9">
        <f t="shared" si="6"/>
        <v>0.99999999999999989</v>
      </c>
      <c r="E75" s="9">
        <f t="shared" si="5"/>
        <v>0</v>
      </c>
      <c r="T75" s="9"/>
      <c r="U75" s="9"/>
      <c r="V75" s="9"/>
      <c r="W75" s="17"/>
      <c r="X75" s="9"/>
    </row>
    <row r="76" spans="2:24">
      <c r="B76" s="10">
        <v>69</v>
      </c>
      <c r="C76" s="9">
        <f t="shared" si="4"/>
        <v>3.7585115332148193E-165</v>
      </c>
      <c r="D76" s="9">
        <f t="shared" si="6"/>
        <v>0.99999999999999989</v>
      </c>
      <c r="E76" s="9">
        <f t="shared" si="5"/>
        <v>0</v>
      </c>
      <c r="T76" s="9"/>
      <c r="U76" s="9"/>
      <c r="V76" s="9"/>
      <c r="W76" s="17"/>
      <c r="X76" s="9"/>
    </row>
    <row r="77" spans="2:24">
      <c r="B77" s="10">
        <v>70</v>
      </c>
      <c r="C77" s="9">
        <f t="shared" si="4"/>
        <v>5.9062324093375713E-168</v>
      </c>
      <c r="D77" s="9">
        <f t="shared" si="6"/>
        <v>0.99999999999999989</v>
      </c>
      <c r="E77" s="9">
        <f t="shared" si="5"/>
        <v>0</v>
      </c>
      <c r="T77" s="9"/>
      <c r="U77" s="9"/>
      <c r="V77" s="9"/>
      <c r="W77" s="17"/>
      <c r="X77" s="9"/>
    </row>
    <row r="78" spans="2:24">
      <c r="B78" s="10">
        <v>71</v>
      </c>
      <c r="C78" s="9">
        <f t="shared" si="4"/>
        <v>9.1505009158751111E-171</v>
      </c>
      <c r="D78" s="9">
        <f t="shared" si="6"/>
        <v>0.99999999999999989</v>
      </c>
      <c r="E78" s="9">
        <f t="shared" si="5"/>
        <v>0</v>
      </c>
      <c r="T78" s="9"/>
      <c r="U78" s="9"/>
      <c r="V78" s="9"/>
      <c r="W78" s="17"/>
      <c r="X78" s="9"/>
    </row>
    <row r="79" spans="2:24">
      <c r="B79" s="10">
        <v>72</v>
      </c>
      <c r="C79" s="9">
        <f t="shared" si="4"/>
        <v>1.3979931954809189E-173</v>
      </c>
      <c r="D79" s="9">
        <f t="shared" si="6"/>
        <v>0.99999999999999989</v>
      </c>
      <c r="E79" s="9">
        <f t="shared" si="5"/>
        <v>0</v>
      </c>
      <c r="T79" s="9"/>
      <c r="U79" s="9"/>
      <c r="V79" s="9"/>
      <c r="W79" s="17"/>
      <c r="X79" s="9"/>
    </row>
    <row r="80" spans="2:24">
      <c r="B80" s="10">
        <v>73</v>
      </c>
      <c r="C80" s="9">
        <f t="shared" si="4"/>
        <v>2.1065650890808376E-176</v>
      </c>
      <c r="D80" s="9">
        <f t="shared" si="6"/>
        <v>0.99999999999999989</v>
      </c>
      <c r="E80" s="9">
        <f t="shared" si="5"/>
        <v>0</v>
      </c>
      <c r="T80" s="9"/>
      <c r="U80" s="9"/>
      <c r="V80" s="9"/>
      <c r="W80" s="17"/>
      <c r="X80" s="9"/>
    </row>
    <row r="81" spans="2:24">
      <c r="B81" s="10">
        <v>74</v>
      </c>
      <c r="C81" s="9">
        <f t="shared" si="4"/>
        <v>3.1313805378228666E-179</v>
      </c>
      <c r="D81" s="9">
        <f t="shared" si="6"/>
        <v>0.99999999999999989</v>
      </c>
      <c r="E81" s="9">
        <f t="shared" si="5"/>
        <v>0</v>
      </c>
      <c r="T81" s="9"/>
      <c r="U81" s="9"/>
      <c r="V81" s="9"/>
      <c r="W81" s="17"/>
      <c r="X81" s="9"/>
    </row>
    <row r="82" spans="2:24">
      <c r="B82" s="10">
        <v>75</v>
      </c>
      <c r="C82" s="9">
        <f t="shared" si="4"/>
        <v>4.5926914554735369E-182</v>
      </c>
      <c r="D82" s="9">
        <f t="shared" si="6"/>
        <v>0.99999999999999989</v>
      </c>
      <c r="E82" s="9">
        <f t="shared" si="5"/>
        <v>0</v>
      </c>
      <c r="T82" s="9"/>
      <c r="U82" s="9"/>
      <c r="V82" s="9"/>
      <c r="W82" s="17"/>
      <c r="X82" s="9"/>
    </row>
    <row r="83" spans="2:24">
      <c r="B83" s="10">
        <v>76</v>
      </c>
      <c r="C83" s="9">
        <f t="shared" si="4"/>
        <v>6.6473165802906472E-185</v>
      </c>
      <c r="D83" s="9">
        <f t="shared" si="6"/>
        <v>0.99999999999999989</v>
      </c>
      <c r="E83" s="9">
        <f t="shared" si="5"/>
        <v>0</v>
      </c>
      <c r="T83" s="9"/>
      <c r="U83" s="9"/>
      <c r="V83" s="9"/>
      <c r="W83" s="17"/>
      <c r="X83" s="9"/>
    </row>
    <row r="84" spans="2:24">
      <c r="B84" s="10">
        <v>77</v>
      </c>
      <c r="C84" s="9">
        <f t="shared" si="4"/>
        <v>9.4961665432723517E-188</v>
      </c>
      <c r="D84" s="9">
        <f t="shared" si="6"/>
        <v>0.99999999999999989</v>
      </c>
      <c r="E84" s="9">
        <f t="shared" si="5"/>
        <v>0</v>
      </c>
      <c r="T84" s="9"/>
      <c r="U84" s="9"/>
      <c r="V84" s="9"/>
      <c r="W84" s="17"/>
      <c r="X84" s="9"/>
    </row>
    <row r="85" spans="2:24">
      <c r="B85" s="10">
        <v>78</v>
      </c>
      <c r="C85" s="9">
        <f t="shared" si="4"/>
        <v>1.3392029740512297E-190</v>
      </c>
      <c r="D85" s="9">
        <f t="shared" si="6"/>
        <v>0.99999999999999989</v>
      </c>
      <c r="E85" s="9">
        <f t="shared" si="5"/>
        <v>0</v>
      </c>
      <c r="T85" s="9"/>
      <c r="U85" s="9"/>
      <c r="V85" s="9"/>
      <c r="W85" s="17"/>
      <c r="X85" s="9"/>
    </row>
    <row r="86" spans="2:24">
      <c r="B86" s="10">
        <v>79</v>
      </c>
      <c r="C86" s="9">
        <f t="shared" si="4"/>
        <v>1.8647130018434833E-193</v>
      </c>
      <c r="D86" s="9">
        <f t="shared" si="6"/>
        <v>0.99999999999999989</v>
      </c>
      <c r="E86" s="9">
        <f t="shared" si="5"/>
        <v>0</v>
      </c>
      <c r="T86" s="9"/>
      <c r="U86" s="9"/>
      <c r="V86" s="9"/>
      <c r="W86" s="17"/>
      <c r="X86" s="9"/>
    </row>
    <row r="87" spans="2:24">
      <c r="B87" s="10">
        <v>80</v>
      </c>
      <c r="C87" s="9">
        <f t="shared" si="4"/>
        <v>2.5639803775347911E-196</v>
      </c>
      <c r="D87" s="9">
        <f t="shared" si="6"/>
        <v>0.99999999999999989</v>
      </c>
      <c r="E87" s="9">
        <f t="shared" si="5"/>
        <v>0</v>
      </c>
      <c r="T87" s="9"/>
      <c r="U87" s="9"/>
      <c r="V87" s="9"/>
      <c r="W87" s="17"/>
      <c r="X87" s="9"/>
    </row>
    <row r="88" spans="2:24">
      <c r="B88" s="10">
        <v>81</v>
      </c>
      <c r="C88" s="9">
        <f t="shared" si="4"/>
        <v>3.4819486608497145E-199</v>
      </c>
      <c r="D88" s="9">
        <f t="shared" si="6"/>
        <v>0.99999999999999989</v>
      </c>
      <c r="E88" s="9">
        <f t="shared" si="5"/>
        <v>0</v>
      </c>
      <c r="T88" s="9"/>
      <c r="U88" s="9"/>
      <c r="V88" s="9"/>
      <c r="W88" s="17"/>
      <c r="X88" s="9"/>
    </row>
    <row r="89" spans="2:24">
      <c r="B89" s="10">
        <v>82</v>
      </c>
      <c r="C89" s="9">
        <f t="shared" si="4"/>
        <v>4.6709067401642506E-202</v>
      </c>
      <c r="D89" s="9">
        <f t="shared" si="6"/>
        <v>0.99999999999999989</v>
      </c>
      <c r="E89" s="9">
        <f t="shared" si="5"/>
        <v>0</v>
      </c>
      <c r="T89" s="9"/>
      <c r="U89" s="9"/>
      <c r="V89" s="9"/>
      <c r="W89" s="17"/>
      <c r="X89" s="9"/>
    </row>
    <row r="90" spans="2:24">
      <c r="B90" s="10">
        <v>83</v>
      </c>
      <c r="C90" s="9">
        <f t="shared" si="4"/>
        <v>6.1903583303381649E-205</v>
      </c>
      <c r="D90" s="9">
        <f t="shared" si="6"/>
        <v>0.99999999999999989</v>
      </c>
      <c r="E90" s="9">
        <f t="shared" si="5"/>
        <v>0</v>
      </c>
      <c r="T90" s="9"/>
      <c r="U90" s="9"/>
      <c r="V90" s="9"/>
      <c r="W90" s="17"/>
      <c r="X90" s="9"/>
    </row>
    <row r="91" spans="2:24">
      <c r="B91" s="10">
        <v>84</v>
      </c>
      <c r="C91" s="9">
        <f t="shared" si="4"/>
        <v>8.1064216230618837E-208</v>
      </c>
      <c r="D91" s="9">
        <f t="shared" si="6"/>
        <v>0.99999999999999989</v>
      </c>
      <c r="E91" s="9">
        <f t="shared" si="5"/>
        <v>0</v>
      </c>
      <c r="T91" s="9"/>
      <c r="U91" s="9"/>
      <c r="V91" s="9"/>
      <c r="W91" s="17"/>
      <c r="X91" s="9"/>
    </row>
    <row r="92" spans="2:24">
      <c r="B92" s="10">
        <v>85</v>
      </c>
      <c r="C92" s="9">
        <f t="shared" si="4"/>
        <v>1.0490663276903618E-210</v>
      </c>
      <c r="D92" s="9">
        <f t="shared" si="6"/>
        <v>0.99999999999999989</v>
      </c>
      <c r="E92" s="9">
        <f t="shared" si="5"/>
        <v>0</v>
      </c>
      <c r="T92" s="9"/>
      <c r="U92" s="9"/>
      <c r="V92" s="9"/>
      <c r="W92" s="17"/>
      <c r="X92" s="9"/>
    </row>
    <row r="93" spans="2:24">
      <c r="B93" s="10">
        <v>86</v>
      </c>
      <c r="C93" s="9">
        <f t="shared" si="4"/>
        <v>1.3418290237899963E-213</v>
      </c>
      <c r="D93" s="9">
        <f t="shared" si="6"/>
        <v>0.99999999999999989</v>
      </c>
      <c r="E93" s="9">
        <f t="shared" si="5"/>
        <v>0</v>
      </c>
      <c r="T93" s="9"/>
      <c r="U93" s="9"/>
      <c r="V93" s="9"/>
      <c r="W93" s="17"/>
      <c r="X93" s="9"/>
    </row>
    <row r="94" spans="2:24">
      <c r="B94" s="10">
        <v>87</v>
      </c>
      <c r="C94" s="9">
        <f t="shared" si="4"/>
        <v>1.6965654323781582E-216</v>
      </c>
      <c r="D94" s="9">
        <f t="shared" si="6"/>
        <v>0.99999999999999989</v>
      </c>
      <c r="E94" s="9">
        <f t="shared" si="5"/>
        <v>0</v>
      </c>
      <c r="T94" s="9"/>
      <c r="U94" s="9"/>
      <c r="V94" s="9"/>
      <c r="W94" s="17"/>
      <c r="X94" s="9"/>
    </row>
    <row r="95" spans="2:24">
      <c r="B95" s="10">
        <v>88</v>
      </c>
      <c r="C95" s="9">
        <f t="shared" si="4"/>
        <v>2.1207067904726972E-219</v>
      </c>
      <c r="D95" s="9">
        <f t="shared" si="6"/>
        <v>0.99999999999999989</v>
      </c>
      <c r="E95" s="9">
        <f t="shared" si="5"/>
        <v>0</v>
      </c>
      <c r="T95" s="9"/>
      <c r="U95" s="9"/>
      <c r="V95" s="9"/>
      <c r="W95" s="17"/>
      <c r="X95" s="9"/>
    </row>
    <row r="96" spans="2:24">
      <c r="B96" s="10">
        <v>89</v>
      </c>
      <c r="C96" s="9">
        <f t="shared" si="4"/>
        <v>2.6210982803595124E-222</v>
      </c>
      <c r="D96" s="9">
        <f t="shared" si="6"/>
        <v>0.99999999999999989</v>
      </c>
      <c r="E96" s="9">
        <f t="shared" si="5"/>
        <v>0</v>
      </c>
      <c r="T96" s="9"/>
      <c r="U96" s="9"/>
      <c r="V96" s="9"/>
      <c r="W96" s="17"/>
      <c r="X96" s="9"/>
    </row>
    <row r="97" spans="2:24">
      <c r="B97" s="10">
        <v>90</v>
      </c>
      <c r="C97" s="9">
        <f t="shared" si="4"/>
        <v>3.2035645648838515E-225</v>
      </c>
      <c r="D97" s="9">
        <f t="shared" si="6"/>
        <v>0.99999999999999989</v>
      </c>
      <c r="E97" s="9">
        <f t="shared" si="5"/>
        <v>0</v>
      </c>
      <c r="T97" s="9"/>
      <c r="U97" s="9"/>
      <c r="V97" s="9"/>
      <c r="W97" s="17"/>
      <c r="X97" s="9"/>
    </row>
    <row r="98" spans="2:24">
      <c r="B98" s="10">
        <v>91</v>
      </c>
      <c r="C98" s="9">
        <f t="shared" si="4"/>
        <v>3.8724406828266299E-228</v>
      </c>
      <c r="D98" s="9">
        <f t="shared" si="6"/>
        <v>0.99999999999999989</v>
      </c>
      <c r="E98" s="9">
        <f t="shared" si="5"/>
        <v>0</v>
      </c>
      <c r="T98" s="9"/>
      <c r="U98" s="9"/>
      <c r="V98" s="9"/>
      <c r="W98" s="17"/>
      <c r="X98" s="9"/>
    </row>
    <row r="99" spans="2:24">
      <c r="B99" s="10">
        <v>92</v>
      </c>
      <c r="C99" s="9">
        <f t="shared" si="4"/>
        <v>4.6300921207709722E-231</v>
      </c>
      <c r="D99" s="9">
        <f t="shared" si="6"/>
        <v>0.99999999999999989</v>
      </c>
      <c r="E99" s="9">
        <f t="shared" si="5"/>
        <v>0</v>
      </c>
      <c r="T99" s="9"/>
      <c r="U99" s="9"/>
      <c r="V99" s="9"/>
      <c r="W99" s="17"/>
      <c r="X99" s="9"/>
    </row>
    <row r="100" spans="2:24">
      <c r="B100" s="10">
        <v>93</v>
      </c>
      <c r="C100" s="9">
        <f t="shared" si="4"/>
        <v>5.4764530460731938E-234</v>
      </c>
      <c r="D100" s="9">
        <f t="shared" si="6"/>
        <v>0.99999999999999989</v>
      </c>
      <c r="E100" s="9">
        <f t="shared" si="5"/>
        <v>0</v>
      </c>
      <c r="T100" s="9"/>
      <c r="U100" s="9"/>
      <c r="V100" s="9"/>
      <c r="W100" s="17"/>
      <c r="X100" s="9"/>
    </row>
    <row r="101" spans="2:24">
      <c r="B101" s="10">
        <v>94</v>
      </c>
      <c r="C101" s="9">
        <f t="shared" si="4"/>
        <v>6.4086152666813979E-237</v>
      </c>
      <c r="D101" s="9">
        <f t="shared" si="6"/>
        <v>0.99999999999999989</v>
      </c>
      <c r="E101" s="9">
        <f t="shared" si="5"/>
        <v>0</v>
      </c>
      <c r="T101" s="9"/>
      <c r="U101" s="9"/>
      <c r="V101" s="9"/>
      <c r="W101" s="17"/>
      <c r="X101" s="9"/>
    </row>
    <row r="102" spans="2:24">
      <c r="B102" s="10">
        <v>95</v>
      </c>
      <c r="C102" s="9">
        <f t="shared" si="4"/>
        <v>7.4205018877363513E-240</v>
      </c>
      <c r="D102" s="9">
        <f t="shared" si="6"/>
        <v>0.99999999999999989</v>
      </c>
      <c r="E102" s="9">
        <f t="shared" si="5"/>
        <v>0</v>
      </c>
      <c r="T102" s="9"/>
      <c r="U102" s="9"/>
      <c r="V102" s="9"/>
      <c r="W102" s="17"/>
      <c r="X102" s="9"/>
    </row>
    <row r="103" spans="2:24">
      <c r="B103" s="10">
        <v>96</v>
      </c>
      <c r="C103" s="9">
        <f t="shared" si="4"/>
        <v>8.502658413031245E-243</v>
      </c>
      <c r="D103" s="9">
        <f t="shared" si="6"/>
        <v>0.99999999999999989</v>
      </c>
      <c r="E103" s="9">
        <f t="shared" si="5"/>
        <v>0</v>
      </c>
      <c r="T103" s="9"/>
      <c r="U103" s="9"/>
      <c r="V103" s="9"/>
      <c r="W103" s="17"/>
      <c r="X103" s="9"/>
    </row>
    <row r="104" spans="2:24">
      <c r="B104" s="10">
        <v>97</v>
      </c>
      <c r="C104" s="9">
        <f t="shared" si="4"/>
        <v>9.6421899529220191E-246</v>
      </c>
      <c r="D104" s="9">
        <f t="shared" si="6"/>
        <v>0.99999999999999989</v>
      </c>
      <c r="E104" s="9">
        <f t="shared" si="5"/>
        <v>0</v>
      </c>
      <c r="T104" s="9"/>
      <c r="U104" s="9"/>
      <c r="V104" s="9"/>
      <c r="W104" s="17"/>
      <c r="X104" s="9"/>
    </row>
    <row r="105" spans="2:24">
      <c r="B105" s="10">
        <v>98</v>
      </c>
      <c r="C105" s="9">
        <f t="shared" si="4"/>
        <v>1.0822866273687985E-248</v>
      </c>
      <c r="D105" s="9">
        <f t="shared" si="6"/>
        <v>0.99999999999999989</v>
      </c>
      <c r="E105" s="9">
        <f t="shared" si="5"/>
        <v>0</v>
      </c>
      <c r="T105" s="9"/>
      <c r="U105" s="9"/>
      <c r="V105" s="9"/>
      <c r="W105" s="17"/>
      <c r="X105" s="9"/>
    </row>
    <row r="106" spans="2:24">
      <c r="B106" s="10">
        <v>99</v>
      </c>
      <c r="C106" s="9">
        <f t="shared" si="4"/>
        <v>1.2025406970764426E-251</v>
      </c>
      <c r="D106" s="9">
        <f t="shared" si="6"/>
        <v>0.99999999999999989</v>
      </c>
      <c r="E106" s="9">
        <f t="shared" si="5"/>
        <v>0</v>
      </c>
      <c r="T106" s="9"/>
      <c r="U106" s="9"/>
      <c r="V106" s="9"/>
      <c r="W106" s="17"/>
      <c r="X106" s="9"/>
    </row>
    <row r="107" spans="2:24">
      <c r="B107" s="10">
        <v>100</v>
      </c>
      <c r="C107" s="9">
        <f t="shared" si="4"/>
        <v>1.3227947667840868E-254</v>
      </c>
      <c r="D107" s="9">
        <f t="shared" si="6"/>
        <v>0.99999999999999989</v>
      </c>
      <c r="E107" s="9">
        <f t="shared" si="5"/>
        <v>0</v>
      </c>
      <c r="T107" s="9"/>
      <c r="U107" s="9"/>
      <c r="V107" s="9"/>
      <c r="W107" s="17"/>
      <c r="X107" s="9"/>
    </row>
    <row r="108" spans="2:24">
      <c r="B108" s="10"/>
      <c r="C108" s="9"/>
      <c r="D108" s="9"/>
      <c r="E108" s="9"/>
      <c r="T108" s="9"/>
      <c r="U108" s="9"/>
      <c r="V108" s="9"/>
      <c r="W108" s="17"/>
      <c r="X108" s="9"/>
    </row>
    <row r="109" spans="2:24">
      <c r="B109" s="10"/>
      <c r="C109" s="9"/>
      <c r="D109" s="9"/>
      <c r="E109" s="9"/>
      <c r="T109" s="9"/>
      <c r="U109" s="9"/>
      <c r="V109" s="9"/>
      <c r="W109" s="17"/>
      <c r="X109" s="9"/>
    </row>
    <row r="110" spans="2:24">
      <c r="B110" s="10"/>
      <c r="C110" s="9"/>
      <c r="D110" s="9"/>
      <c r="E110" s="9"/>
      <c r="T110" s="9"/>
      <c r="U110" s="9"/>
      <c r="V110" s="9"/>
      <c r="W110" s="17"/>
      <c r="X110" s="9"/>
    </row>
    <row r="111" spans="2:24">
      <c r="B111" s="10"/>
      <c r="C111" s="9"/>
      <c r="D111" s="9"/>
      <c r="E111" s="9"/>
      <c r="T111" s="9"/>
      <c r="U111" s="9"/>
      <c r="V111" s="9"/>
      <c r="W111" s="17"/>
      <c r="X111" s="9"/>
    </row>
    <row r="112" spans="2:24">
      <c r="B112" s="10"/>
      <c r="C112" s="9"/>
      <c r="D112" s="9"/>
      <c r="E112" s="9"/>
      <c r="T112" s="9"/>
      <c r="U112" s="9"/>
      <c r="V112" s="9"/>
      <c r="W112" s="17"/>
      <c r="X112" s="9"/>
    </row>
    <row r="113" spans="2:24">
      <c r="B113" s="10"/>
      <c r="C113" s="9"/>
      <c r="D113" s="9"/>
      <c r="E113" s="9"/>
      <c r="T113" s="9"/>
      <c r="U113" s="9"/>
      <c r="V113" s="9"/>
      <c r="W113" s="17"/>
      <c r="X113" s="9"/>
    </row>
    <row r="114" spans="2:24">
      <c r="B114" s="10"/>
      <c r="C114" s="9"/>
      <c r="D114" s="9"/>
      <c r="E114" s="9"/>
      <c r="T114" s="9"/>
      <c r="U114" s="9"/>
      <c r="V114" s="9"/>
      <c r="W114" s="17"/>
      <c r="X114" s="9"/>
    </row>
    <row r="115" spans="2:24">
      <c r="B115" s="10"/>
      <c r="C115" s="9"/>
      <c r="D115" s="9"/>
      <c r="E115" s="9"/>
      <c r="T115" s="9"/>
      <c r="U115" s="9"/>
      <c r="V115" s="9"/>
      <c r="W115" s="17"/>
      <c r="X115" s="9"/>
    </row>
    <row r="116" spans="2:24">
      <c r="B116" s="10"/>
      <c r="C116" s="9"/>
      <c r="D116" s="9"/>
      <c r="E116" s="9"/>
      <c r="T116" s="9"/>
      <c r="U116" s="9"/>
      <c r="V116" s="9"/>
      <c r="W116" s="17"/>
      <c r="X116" s="9"/>
    </row>
    <row r="117" spans="2:24">
      <c r="B117" s="10"/>
      <c r="C117" s="9"/>
      <c r="D117" s="9"/>
      <c r="E117" s="9"/>
      <c r="T117" s="9"/>
      <c r="U117" s="9"/>
      <c r="V117" s="9"/>
      <c r="W117" s="17"/>
      <c r="X117" s="9"/>
    </row>
    <row r="118" spans="2:24">
      <c r="B118" s="10"/>
      <c r="C118" s="9"/>
      <c r="D118" s="9"/>
      <c r="E118" s="9"/>
      <c r="T118" s="9"/>
      <c r="U118" s="9"/>
      <c r="V118" s="9"/>
      <c r="W118" s="17"/>
      <c r="X118" s="9"/>
    </row>
    <row r="119" spans="2:24">
      <c r="B119" s="10"/>
      <c r="C119" s="9"/>
      <c r="D119" s="9"/>
      <c r="E119" s="9"/>
      <c r="T119" s="9"/>
      <c r="U119" s="9"/>
      <c r="V119" s="9"/>
      <c r="W119" s="17"/>
      <c r="X119" s="9"/>
    </row>
    <row r="120" spans="2:24">
      <c r="B120" s="10"/>
      <c r="C120" s="9"/>
      <c r="D120" s="9"/>
      <c r="E120" s="9"/>
      <c r="T120" s="9"/>
      <c r="U120" s="9"/>
      <c r="V120" s="9"/>
      <c r="W120" s="17"/>
      <c r="X120" s="9"/>
    </row>
    <row r="121" spans="2:24">
      <c r="B121" s="10"/>
      <c r="C121" s="9"/>
      <c r="D121" s="9"/>
      <c r="E121" s="9"/>
      <c r="T121" s="9"/>
      <c r="U121" s="9"/>
      <c r="V121" s="9"/>
      <c r="W121" s="17"/>
      <c r="X121" s="9"/>
    </row>
    <row r="122" spans="2:24">
      <c r="B122" s="10"/>
      <c r="C122" s="9"/>
      <c r="D122" s="9"/>
      <c r="E122" s="9"/>
      <c r="T122" s="9"/>
      <c r="U122" s="9"/>
      <c r="V122" s="9"/>
      <c r="W122" s="17"/>
      <c r="X122" s="9"/>
    </row>
    <row r="123" spans="2:24">
      <c r="B123" s="10"/>
      <c r="C123" s="9"/>
      <c r="D123" s="9"/>
      <c r="E123" s="9"/>
      <c r="T123" s="9"/>
      <c r="U123" s="9"/>
      <c r="V123" s="9"/>
      <c r="W123" s="17"/>
      <c r="X123" s="9"/>
    </row>
    <row r="124" spans="2:24">
      <c r="B124" s="10"/>
      <c r="C124" s="9"/>
      <c r="D124" s="9"/>
      <c r="E124" s="9"/>
      <c r="T124" s="9"/>
      <c r="U124" s="9"/>
      <c r="V124" s="9"/>
      <c r="W124" s="17"/>
      <c r="X124" s="9"/>
    </row>
    <row r="125" spans="2:24">
      <c r="B125" s="10"/>
      <c r="C125" s="9"/>
      <c r="D125" s="9"/>
      <c r="E125" s="9"/>
      <c r="T125" s="9"/>
      <c r="U125" s="9"/>
      <c r="V125" s="9"/>
      <c r="W125" s="17"/>
      <c r="X125" s="9"/>
    </row>
    <row r="126" spans="2:24">
      <c r="B126" s="10"/>
      <c r="C126" s="9"/>
      <c r="D126" s="9"/>
      <c r="E126" s="9"/>
      <c r="T126" s="9"/>
      <c r="U126" s="9"/>
      <c r="V126" s="9"/>
      <c r="W126" s="17"/>
      <c r="X126" s="9"/>
    </row>
    <row r="127" spans="2:24">
      <c r="B127" s="10"/>
      <c r="C127" s="9"/>
      <c r="D127" s="9"/>
      <c r="E127" s="9"/>
      <c r="T127" s="9"/>
      <c r="U127" s="9"/>
      <c r="V127" s="9"/>
      <c r="W127" s="17"/>
      <c r="X127" s="9"/>
    </row>
    <row r="128" spans="2:24">
      <c r="B128" s="10"/>
      <c r="C128" s="9"/>
      <c r="D128" s="9"/>
      <c r="E128" s="9"/>
      <c r="T128" s="9"/>
      <c r="U128" s="9"/>
      <c r="V128" s="9"/>
      <c r="W128" s="17"/>
      <c r="X128" s="9"/>
    </row>
    <row r="129" spans="2:24">
      <c r="B129" s="10"/>
      <c r="C129" s="9"/>
      <c r="D129" s="9"/>
      <c r="E129" s="9"/>
      <c r="T129" s="9"/>
      <c r="U129" s="9"/>
      <c r="V129" s="9"/>
      <c r="W129" s="17"/>
      <c r="X129" s="9"/>
    </row>
    <row r="130" spans="2:24">
      <c r="B130" s="10"/>
      <c r="C130" s="9"/>
      <c r="D130" s="9"/>
      <c r="E130" s="9"/>
      <c r="T130" s="9"/>
      <c r="U130" s="9"/>
      <c r="V130" s="9"/>
      <c r="W130" s="17"/>
      <c r="X130" s="9"/>
    </row>
    <row r="131" spans="2:24">
      <c r="B131" s="10"/>
      <c r="C131" s="9"/>
      <c r="D131" s="9"/>
      <c r="E131" s="9"/>
      <c r="T131" s="9"/>
      <c r="U131" s="9"/>
      <c r="V131" s="9"/>
      <c r="W131" s="17"/>
      <c r="X131" s="9"/>
    </row>
    <row r="132" spans="2:24">
      <c r="B132" s="10"/>
      <c r="C132" s="9"/>
      <c r="D132" s="9"/>
      <c r="E132" s="9"/>
      <c r="T132" s="9"/>
      <c r="U132" s="9"/>
      <c r="V132" s="9"/>
      <c r="W132" s="17"/>
      <c r="X132" s="9"/>
    </row>
    <row r="133" spans="2:24">
      <c r="B133" s="10"/>
      <c r="C133" s="9"/>
      <c r="D133" s="9"/>
      <c r="E133" s="9"/>
      <c r="T133" s="9"/>
      <c r="U133" s="9"/>
      <c r="V133" s="9"/>
      <c r="W133" s="17"/>
      <c r="X133" s="9"/>
    </row>
    <row r="134" spans="2:24">
      <c r="B134" s="10"/>
      <c r="C134" s="9"/>
      <c r="D134" s="9"/>
      <c r="E134" s="9"/>
      <c r="T134" s="9"/>
      <c r="U134" s="9"/>
      <c r="V134" s="9"/>
      <c r="W134" s="17"/>
      <c r="X134" s="9"/>
    </row>
    <row r="135" spans="2:24">
      <c r="B135" s="10"/>
      <c r="C135" s="9"/>
      <c r="D135" s="9"/>
      <c r="E135" s="9"/>
      <c r="T135" s="9"/>
      <c r="U135" s="9"/>
      <c r="V135" s="9"/>
      <c r="W135" s="17"/>
      <c r="X135" s="9"/>
    </row>
    <row r="136" spans="2:24">
      <c r="B136" s="10"/>
      <c r="C136" s="9"/>
      <c r="D136" s="9"/>
      <c r="E136" s="9"/>
      <c r="T136" s="9"/>
      <c r="U136" s="9"/>
      <c r="V136" s="9"/>
      <c r="W136" s="17"/>
      <c r="X136" s="9"/>
    </row>
    <row r="137" spans="2:24">
      <c r="B137" s="10"/>
      <c r="C137" s="9"/>
      <c r="D137" s="9"/>
      <c r="E137" s="9"/>
      <c r="T137" s="9"/>
      <c r="U137" s="9"/>
      <c r="V137" s="9"/>
      <c r="W137" s="17"/>
      <c r="X137" s="9"/>
    </row>
    <row r="138" spans="2:24">
      <c r="B138" s="10"/>
      <c r="C138" s="9"/>
      <c r="D138" s="9"/>
      <c r="E138" s="9"/>
      <c r="T138" s="9"/>
      <c r="U138" s="9"/>
      <c r="V138" s="9"/>
      <c r="W138" s="17"/>
      <c r="X138" s="9"/>
    </row>
    <row r="139" spans="2:24">
      <c r="B139" s="10"/>
      <c r="C139" s="9"/>
      <c r="D139" s="9"/>
      <c r="E139" s="9"/>
      <c r="T139" s="9"/>
      <c r="U139" s="9"/>
      <c r="V139" s="9"/>
      <c r="W139" s="17"/>
      <c r="X139" s="9"/>
    </row>
    <row r="140" spans="2:24">
      <c r="B140" s="10"/>
      <c r="C140" s="9"/>
      <c r="D140" s="9"/>
      <c r="E140" s="9"/>
      <c r="T140" s="9"/>
      <c r="U140" s="9"/>
      <c r="V140" s="9"/>
      <c r="W140" s="17"/>
      <c r="X140" s="9"/>
    </row>
    <row r="141" spans="2:24">
      <c r="B141" s="10"/>
      <c r="C141" s="9"/>
      <c r="D141" s="9"/>
      <c r="E141" s="9"/>
      <c r="T141" s="9"/>
      <c r="U141" s="9"/>
      <c r="V141" s="9"/>
      <c r="W141" s="17"/>
      <c r="X141" s="9"/>
    </row>
    <row r="142" spans="2:24">
      <c r="B142" s="10"/>
      <c r="C142" s="9"/>
      <c r="D142" s="9"/>
      <c r="E142" s="9"/>
      <c r="T142" s="9"/>
      <c r="U142" s="9"/>
      <c r="V142" s="9"/>
      <c r="W142" s="17"/>
      <c r="X142" s="9"/>
    </row>
    <row r="143" spans="2:24">
      <c r="B143" s="10"/>
      <c r="C143" s="9"/>
      <c r="D143" s="9"/>
      <c r="E143" s="9"/>
      <c r="T143" s="9"/>
      <c r="U143" s="9"/>
      <c r="V143" s="9"/>
      <c r="W143" s="17"/>
      <c r="X143" s="9"/>
    </row>
    <row r="144" spans="2:24">
      <c r="B144" s="10"/>
      <c r="C144" s="9"/>
      <c r="D144" s="9"/>
      <c r="E144" s="9"/>
      <c r="T144" s="9"/>
      <c r="U144" s="9"/>
      <c r="V144" s="9"/>
      <c r="W144" s="17"/>
      <c r="X144" s="9"/>
    </row>
    <row r="145" spans="2:24">
      <c r="B145" s="10"/>
      <c r="C145" s="9"/>
      <c r="D145" s="9"/>
      <c r="E145" s="9"/>
      <c r="T145" s="9"/>
      <c r="U145" s="9"/>
      <c r="V145" s="9"/>
      <c r="W145" s="17"/>
      <c r="X145" s="9"/>
    </row>
    <row r="146" spans="2:24">
      <c r="B146" s="10"/>
      <c r="C146" s="9"/>
      <c r="D146" s="9"/>
      <c r="E146" s="9"/>
      <c r="T146" s="9"/>
      <c r="U146" s="9"/>
      <c r="V146" s="9"/>
      <c r="W146" s="17"/>
      <c r="X146" s="9"/>
    </row>
    <row r="147" spans="2:24">
      <c r="B147" s="10"/>
      <c r="C147" s="9"/>
      <c r="D147" s="9"/>
      <c r="E147" s="9"/>
      <c r="T147" s="9"/>
      <c r="U147" s="9"/>
      <c r="V147" s="9"/>
      <c r="W147" s="17"/>
      <c r="X147" s="9"/>
    </row>
    <row r="148" spans="2:24">
      <c r="B148" s="10"/>
      <c r="C148" s="9"/>
      <c r="D148" s="9"/>
      <c r="E148" s="9"/>
      <c r="T148" s="9"/>
      <c r="U148" s="9"/>
      <c r="V148" s="9"/>
      <c r="W148" s="17"/>
      <c r="X148" s="9"/>
    </row>
    <row r="149" spans="2:24">
      <c r="B149" s="10"/>
      <c r="C149" s="9"/>
      <c r="D149" s="9"/>
      <c r="E149" s="9"/>
      <c r="T149" s="9"/>
      <c r="U149" s="9"/>
      <c r="V149" s="9"/>
      <c r="W149" s="17"/>
      <c r="X149" s="9"/>
    </row>
    <row r="150" spans="2:24">
      <c r="B150" s="10"/>
      <c r="C150" s="9"/>
      <c r="D150" s="9"/>
      <c r="E150" s="9"/>
      <c r="T150" s="9"/>
      <c r="U150" s="9"/>
      <c r="V150" s="9"/>
      <c r="W150" s="17"/>
      <c r="X150" s="9"/>
    </row>
    <row r="151" spans="2:24">
      <c r="B151" s="10"/>
      <c r="C151" s="9"/>
      <c r="D151" s="9"/>
      <c r="E151" s="9"/>
      <c r="T151" s="9"/>
      <c r="U151" s="9"/>
      <c r="V151" s="9"/>
      <c r="W151" s="17"/>
      <c r="X151" s="9"/>
    </row>
    <row r="152" spans="2:24">
      <c r="B152" s="10"/>
      <c r="C152" s="9"/>
      <c r="D152" s="9"/>
      <c r="E152" s="9"/>
      <c r="T152" s="9"/>
      <c r="U152" s="9"/>
      <c r="V152" s="9"/>
      <c r="W152" s="17"/>
      <c r="X152" s="9"/>
    </row>
    <row r="153" spans="2:24">
      <c r="B153" s="10"/>
      <c r="C153" s="9"/>
      <c r="D153" s="9"/>
      <c r="E153" s="9"/>
      <c r="T153" s="9"/>
      <c r="U153" s="9"/>
      <c r="V153" s="9"/>
      <c r="W153" s="17"/>
      <c r="X153" s="9"/>
    </row>
    <row r="154" spans="2:24">
      <c r="B154" s="10"/>
      <c r="C154" s="9"/>
      <c r="D154" s="9"/>
      <c r="E154" s="9"/>
      <c r="T154" s="9"/>
      <c r="U154" s="9"/>
      <c r="V154" s="9"/>
      <c r="W154" s="17"/>
      <c r="X154" s="9"/>
    </row>
    <row r="155" spans="2:24">
      <c r="B155" s="10"/>
      <c r="C155" s="9"/>
      <c r="D155" s="9"/>
      <c r="E155" s="9"/>
      <c r="T155" s="9"/>
      <c r="U155" s="9"/>
      <c r="V155" s="9"/>
      <c r="W155" s="17"/>
      <c r="X155" s="9"/>
    </row>
    <row r="156" spans="2:24">
      <c r="B156" s="10"/>
      <c r="C156" s="9"/>
      <c r="D156" s="9"/>
      <c r="E156" s="9"/>
      <c r="T156" s="9"/>
      <c r="U156" s="9"/>
      <c r="V156" s="9"/>
      <c r="W156" s="17"/>
      <c r="X156" s="9"/>
    </row>
    <row r="157" spans="2:24">
      <c r="B157" s="10"/>
      <c r="C157" s="9"/>
      <c r="D157" s="9"/>
      <c r="E157" s="9"/>
      <c r="T157" s="9"/>
      <c r="U157" s="9"/>
      <c r="V157" s="9"/>
      <c r="W157" s="17"/>
      <c r="X157" s="9"/>
    </row>
    <row r="158" spans="2:24">
      <c r="B158" s="10"/>
      <c r="C158" s="9"/>
      <c r="D158" s="9"/>
      <c r="E158" s="9"/>
      <c r="T158" s="9"/>
      <c r="U158" s="9"/>
      <c r="V158" s="9"/>
      <c r="W158" s="17"/>
      <c r="X158" s="9"/>
    </row>
    <row r="159" spans="2:24">
      <c r="B159" s="10"/>
      <c r="C159" s="9"/>
      <c r="D159" s="9"/>
      <c r="E159" s="9"/>
      <c r="T159" s="9"/>
      <c r="U159" s="9"/>
      <c r="V159" s="9"/>
      <c r="W159" s="17"/>
      <c r="X159" s="9"/>
    </row>
    <row r="160" spans="2:24">
      <c r="B160" s="10"/>
      <c r="C160" s="9"/>
      <c r="D160" s="9"/>
      <c r="E160" s="9"/>
      <c r="T160" s="9"/>
      <c r="U160" s="9"/>
      <c r="V160" s="9"/>
      <c r="W160" s="17"/>
      <c r="X160" s="9"/>
    </row>
    <row r="161" spans="2:24">
      <c r="B161" s="10"/>
      <c r="C161" s="9"/>
      <c r="D161" s="9"/>
      <c r="E161" s="9"/>
      <c r="T161" s="9"/>
      <c r="U161" s="9"/>
      <c r="V161" s="9"/>
      <c r="W161" s="17"/>
      <c r="X161" s="9"/>
    </row>
    <row r="162" spans="2:24">
      <c r="B162" s="10"/>
      <c r="C162" s="9"/>
      <c r="D162" s="9"/>
      <c r="E162" s="9"/>
      <c r="T162" s="9"/>
      <c r="U162" s="9"/>
      <c r="V162" s="9"/>
      <c r="W162" s="17"/>
      <c r="X162" s="9"/>
    </row>
    <row r="163" spans="2:24">
      <c r="B163" s="10"/>
      <c r="C163" s="9"/>
      <c r="D163" s="9"/>
      <c r="E163" s="9"/>
      <c r="T163" s="9"/>
      <c r="U163" s="9"/>
      <c r="V163" s="9"/>
      <c r="W163" s="17"/>
      <c r="X163" s="9"/>
    </row>
    <row r="164" spans="2:24">
      <c r="B164" s="10"/>
      <c r="C164" s="9"/>
      <c r="D164" s="9"/>
      <c r="E164" s="9"/>
      <c r="T164" s="9"/>
      <c r="U164" s="9"/>
      <c r="V164" s="9"/>
      <c r="W164" s="17"/>
      <c r="X164" s="9"/>
    </row>
    <row r="165" spans="2:24">
      <c r="B165" s="10"/>
      <c r="C165" s="9"/>
      <c r="D165" s="9"/>
      <c r="E165" s="9"/>
      <c r="T165" s="9"/>
      <c r="U165" s="9"/>
      <c r="V165" s="9"/>
      <c r="W165" s="17"/>
      <c r="X165" s="9"/>
    </row>
    <row r="166" spans="2:24">
      <c r="B166" s="10"/>
      <c r="C166" s="9"/>
      <c r="D166" s="9"/>
      <c r="E166" s="9"/>
      <c r="T166" s="9"/>
      <c r="U166" s="9"/>
      <c r="V166" s="9"/>
      <c r="W166" s="17"/>
      <c r="X166" s="9"/>
    </row>
    <row r="167" spans="2:24">
      <c r="B167" s="10"/>
      <c r="C167" s="9"/>
      <c r="D167" s="9"/>
      <c r="E167" s="9"/>
      <c r="T167" s="9"/>
      <c r="U167" s="9"/>
      <c r="V167" s="9"/>
      <c r="W167" s="17"/>
      <c r="X167" s="9"/>
    </row>
    <row r="168" spans="2:24">
      <c r="B168" s="10"/>
      <c r="C168" s="9"/>
      <c r="D168" s="9"/>
      <c r="E168" s="9"/>
      <c r="T168" s="9"/>
      <c r="U168" s="9"/>
      <c r="V168" s="9"/>
      <c r="W168" s="17"/>
      <c r="X168" s="9"/>
    </row>
    <row r="169" spans="2:24">
      <c r="B169" s="10"/>
      <c r="C169" s="9"/>
      <c r="D169" s="9"/>
      <c r="E169" s="9"/>
      <c r="T169" s="9"/>
      <c r="U169" s="9"/>
      <c r="V169" s="9"/>
      <c r="W169" s="17"/>
      <c r="X169" s="9"/>
    </row>
    <row r="170" spans="2:24">
      <c r="B170" s="10"/>
      <c r="C170" s="9"/>
      <c r="D170" s="9"/>
      <c r="E170" s="9"/>
      <c r="T170" s="9"/>
      <c r="U170" s="9"/>
      <c r="V170" s="9"/>
      <c r="W170" s="17"/>
      <c r="X170" s="9"/>
    </row>
    <row r="171" spans="2:24">
      <c r="B171" s="10"/>
      <c r="C171" s="9"/>
      <c r="D171" s="9"/>
      <c r="E171" s="9"/>
      <c r="T171" s="9"/>
      <c r="U171" s="9"/>
      <c r="V171" s="9"/>
      <c r="W171" s="17"/>
      <c r="X171" s="9"/>
    </row>
    <row r="172" spans="2:24">
      <c r="B172" s="10"/>
      <c r="C172" s="9"/>
      <c r="D172" s="9"/>
      <c r="E172" s="9"/>
      <c r="T172" s="9"/>
      <c r="U172" s="9"/>
      <c r="V172" s="9"/>
      <c r="W172" s="17"/>
      <c r="X172" s="9"/>
    </row>
    <row r="173" spans="2:24">
      <c r="B173" s="10"/>
      <c r="C173" s="9"/>
      <c r="D173" s="9"/>
      <c r="E173" s="9"/>
      <c r="T173" s="9"/>
      <c r="U173" s="9"/>
      <c r="V173" s="9"/>
      <c r="W173" s="17"/>
      <c r="X173" s="9"/>
    </row>
    <row r="174" spans="2:24">
      <c r="B174" s="10"/>
      <c r="C174" s="9"/>
      <c r="D174" s="9"/>
      <c r="E174" s="9"/>
      <c r="T174" s="9"/>
      <c r="U174" s="9"/>
      <c r="V174" s="9"/>
      <c r="W174" s="17"/>
      <c r="X174" s="9"/>
    </row>
    <row r="175" spans="2:24">
      <c r="B175" s="10"/>
      <c r="C175" s="9"/>
      <c r="D175" s="9"/>
      <c r="E175" s="9"/>
      <c r="T175" s="9"/>
      <c r="U175" s="9"/>
      <c r="V175" s="9"/>
      <c r="W175" s="17"/>
      <c r="X175" s="9"/>
    </row>
    <row r="176" spans="2:24">
      <c r="B176" s="10"/>
      <c r="C176" s="9"/>
      <c r="D176" s="9"/>
      <c r="E176" s="9"/>
      <c r="T176" s="9"/>
      <c r="U176" s="9"/>
      <c r="V176" s="9"/>
      <c r="W176" s="17"/>
      <c r="X176" s="9"/>
    </row>
    <row r="177" spans="2:24">
      <c r="B177" s="10"/>
      <c r="C177" s="9"/>
      <c r="D177" s="9"/>
      <c r="E177" s="9"/>
      <c r="T177" s="9"/>
      <c r="U177" s="9"/>
      <c r="V177" s="9"/>
      <c r="W177" s="17"/>
      <c r="X177" s="9"/>
    </row>
    <row r="178" spans="2:24">
      <c r="B178" s="10"/>
      <c r="C178" s="9"/>
      <c r="D178" s="9"/>
      <c r="E178" s="9"/>
      <c r="T178" s="9"/>
      <c r="U178" s="9"/>
      <c r="V178" s="9"/>
      <c r="W178" s="17"/>
      <c r="X178" s="9"/>
    </row>
    <row r="179" spans="2:24">
      <c r="B179" s="10"/>
      <c r="C179" s="9"/>
      <c r="D179" s="9"/>
      <c r="E179" s="9"/>
      <c r="T179" s="9"/>
      <c r="U179" s="9"/>
      <c r="V179" s="9"/>
      <c r="W179" s="17"/>
      <c r="X179" s="9"/>
    </row>
    <row r="180" spans="2:24">
      <c r="B180" s="10"/>
      <c r="C180" s="9"/>
      <c r="D180" s="9"/>
      <c r="E180" s="9"/>
      <c r="T180" s="9"/>
      <c r="U180" s="9"/>
      <c r="V180" s="9"/>
      <c r="W180" s="17"/>
      <c r="X180" s="9"/>
    </row>
    <row r="181" spans="2:24">
      <c r="B181" s="10"/>
      <c r="C181" s="9"/>
      <c r="D181" s="9"/>
      <c r="E181" s="9"/>
      <c r="T181" s="9"/>
      <c r="U181" s="9"/>
      <c r="V181" s="9"/>
      <c r="W181" s="17"/>
      <c r="X181" s="9"/>
    </row>
    <row r="182" spans="2:24">
      <c r="B182" s="10"/>
      <c r="C182" s="9"/>
      <c r="D182" s="9"/>
      <c r="E182" s="9"/>
      <c r="T182" s="9"/>
      <c r="U182" s="9"/>
      <c r="V182" s="9"/>
      <c r="W182" s="17"/>
      <c r="X182" s="9"/>
    </row>
    <row r="183" spans="2:24">
      <c r="B183" s="10"/>
      <c r="C183" s="9"/>
      <c r="D183" s="9"/>
      <c r="E183" s="9"/>
      <c r="T183" s="9"/>
      <c r="U183" s="9"/>
      <c r="V183" s="9"/>
      <c r="W183" s="17"/>
      <c r="X183" s="9"/>
    </row>
    <row r="184" spans="2:24">
      <c r="B184" s="10"/>
      <c r="C184" s="9"/>
      <c r="D184" s="9"/>
      <c r="E184" s="9"/>
      <c r="T184" s="9"/>
      <c r="U184" s="9"/>
      <c r="V184" s="9"/>
      <c r="W184" s="17"/>
      <c r="X184" s="9"/>
    </row>
    <row r="185" spans="2:24">
      <c r="B185" s="10"/>
      <c r="C185" s="9"/>
      <c r="D185" s="9"/>
      <c r="E185" s="9"/>
      <c r="T185" s="9"/>
      <c r="U185" s="9"/>
      <c r="V185" s="9"/>
      <c r="W185" s="17"/>
      <c r="X185" s="9"/>
    </row>
    <row r="186" spans="2:24">
      <c r="B186" s="10"/>
      <c r="C186" s="9"/>
      <c r="D186" s="9"/>
      <c r="E186" s="9"/>
      <c r="T186" s="9"/>
      <c r="U186" s="9"/>
      <c r="V186" s="9"/>
      <c r="W186" s="17"/>
      <c r="X186" s="9"/>
    </row>
    <row r="187" spans="2:24">
      <c r="B187" s="10"/>
      <c r="C187" s="9"/>
      <c r="D187" s="9"/>
      <c r="E187" s="9"/>
      <c r="T187" s="9"/>
      <c r="U187" s="9"/>
      <c r="V187" s="9"/>
      <c r="W187" s="17"/>
      <c r="X187" s="9"/>
    </row>
    <row r="188" spans="2:24">
      <c r="B188" s="10"/>
      <c r="C188" s="9"/>
      <c r="D188" s="9"/>
      <c r="E188" s="9"/>
      <c r="T188" s="9"/>
      <c r="U188" s="9"/>
      <c r="V188" s="9"/>
      <c r="W188" s="17"/>
      <c r="X188" s="9"/>
    </row>
    <row r="189" spans="2:24">
      <c r="B189" s="10"/>
      <c r="C189" s="9"/>
      <c r="D189" s="9"/>
      <c r="E189" s="9"/>
      <c r="T189" s="9"/>
      <c r="U189" s="9"/>
      <c r="V189" s="9"/>
      <c r="W189" s="17"/>
      <c r="X189" s="9"/>
    </row>
    <row r="190" spans="2:24">
      <c r="B190" s="10"/>
      <c r="C190" s="9"/>
      <c r="D190" s="9"/>
      <c r="E190" s="9"/>
      <c r="T190" s="9"/>
      <c r="U190" s="9"/>
      <c r="V190" s="9"/>
      <c r="W190" s="17"/>
      <c r="X190" s="9"/>
    </row>
    <row r="191" spans="2:24">
      <c r="B191" s="10"/>
      <c r="C191" s="9"/>
      <c r="D191" s="9"/>
      <c r="E191" s="9"/>
      <c r="T191" s="9"/>
      <c r="U191" s="9"/>
      <c r="V191" s="9"/>
      <c r="W191" s="17"/>
      <c r="X191" s="9"/>
    </row>
    <row r="192" spans="2:24">
      <c r="B192" s="10"/>
      <c r="C192" s="9"/>
      <c r="D192" s="9"/>
      <c r="E192" s="9"/>
      <c r="T192" s="9"/>
      <c r="U192" s="9"/>
      <c r="V192" s="9"/>
      <c r="W192" s="17"/>
      <c r="X192" s="9"/>
    </row>
    <row r="193" spans="2:24">
      <c r="B193" s="10"/>
      <c r="C193" s="9"/>
      <c r="D193" s="9"/>
      <c r="E193" s="9"/>
      <c r="T193" s="9"/>
      <c r="U193" s="9"/>
      <c r="V193" s="9"/>
      <c r="W193" s="17"/>
      <c r="X193" s="9"/>
    </row>
    <row r="194" spans="2:24">
      <c r="B194" s="10"/>
      <c r="C194" s="9"/>
      <c r="D194" s="9"/>
      <c r="E194" s="9"/>
      <c r="T194" s="9"/>
      <c r="U194" s="9"/>
      <c r="V194" s="9"/>
      <c r="W194" s="17"/>
      <c r="X194" s="9"/>
    </row>
    <row r="195" spans="2:24">
      <c r="B195" s="10"/>
      <c r="C195" s="9"/>
      <c r="D195" s="9"/>
      <c r="E195" s="9"/>
      <c r="T195" s="9"/>
      <c r="U195" s="9"/>
      <c r="V195" s="9"/>
      <c r="W195" s="17"/>
      <c r="X195" s="9"/>
    </row>
    <row r="196" spans="2:24">
      <c r="B196" s="10"/>
      <c r="C196" s="9"/>
      <c r="D196" s="9"/>
      <c r="E196" s="9"/>
      <c r="T196" s="9"/>
      <c r="U196" s="9"/>
      <c r="V196" s="9"/>
      <c r="W196" s="17"/>
      <c r="X196" s="9"/>
    </row>
    <row r="197" spans="2:24">
      <c r="B197" s="10"/>
      <c r="C197" s="9"/>
      <c r="D197" s="9"/>
      <c r="E197" s="9"/>
      <c r="T197" s="9"/>
      <c r="U197" s="9"/>
      <c r="V197" s="9"/>
      <c r="W197" s="17"/>
      <c r="X197" s="9"/>
    </row>
    <row r="198" spans="2:24">
      <c r="B198" s="10"/>
      <c r="C198" s="9"/>
      <c r="D198" s="9"/>
      <c r="E198" s="9"/>
      <c r="T198" s="9"/>
      <c r="U198" s="9"/>
      <c r="V198" s="9"/>
      <c r="W198" s="17"/>
      <c r="X198" s="9"/>
    </row>
    <row r="199" spans="2:24">
      <c r="B199" s="10"/>
      <c r="C199" s="9"/>
      <c r="D199" s="9"/>
      <c r="E199" s="9"/>
      <c r="T199" s="9"/>
      <c r="U199" s="9"/>
      <c r="V199" s="9"/>
      <c r="W199" s="17"/>
      <c r="X199" s="9"/>
    </row>
    <row r="200" spans="2:24">
      <c r="B200" s="10"/>
      <c r="C200" s="9"/>
      <c r="D200" s="9"/>
      <c r="E200" s="9"/>
      <c r="T200" s="9"/>
      <c r="U200" s="9"/>
      <c r="V200" s="9"/>
      <c r="W200" s="17"/>
      <c r="X200" s="9"/>
    </row>
    <row r="201" spans="2:24">
      <c r="B201" s="10"/>
      <c r="C201" s="9"/>
      <c r="D201" s="9"/>
      <c r="E201" s="9"/>
      <c r="T201" s="9"/>
      <c r="U201" s="9"/>
      <c r="V201" s="9"/>
      <c r="W201" s="17"/>
      <c r="X201" s="9"/>
    </row>
    <row r="202" spans="2:24">
      <c r="B202" s="10"/>
      <c r="C202" s="9"/>
      <c r="D202" s="9"/>
      <c r="E202" s="9"/>
      <c r="T202" s="9"/>
      <c r="U202" s="9"/>
      <c r="V202" s="9"/>
      <c r="W202" s="17"/>
      <c r="X202" s="9"/>
    </row>
    <row r="203" spans="2:24">
      <c r="B203" s="10"/>
      <c r="C203" s="9"/>
      <c r="D203" s="9"/>
      <c r="E203" s="9"/>
      <c r="T203" s="9"/>
      <c r="U203" s="9"/>
      <c r="V203" s="9"/>
      <c r="W203" s="17"/>
      <c r="X203" s="9"/>
    </row>
    <row r="204" spans="2:24">
      <c r="B204" s="10"/>
      <c r="C204" s="9"/>
      <c r="D204" s="9"/>
      <c r="E204" s="9"/>
      <c r="T204" s="9"/>
      <c r="U204" s="9"/>
      <c r="V204" s="9"/>
      <c r="W204" s="17"/>
      <c r="X204" s="9"/>
    </row>
    <row r="205" spans="2:24">
      <c r="B205" s="10"/>
      <c r="C205" s="9"/>
      <c r="D205" s="9"/>
      <c r="E205" s="9"/>
      <c r="T205" s="9"/>
      <c r="U205" s="9"/>
      <c r="V205" s="9"/>
      <c r="W205" s="17"/>
      <c r="X205" s="9"/>
    </row>
    <row r="206" spans="2:24">
      <c r="B206" s="10"/>
      <c r="C206" s="9"/>
      <c r="D206" s="9"/>
      <c r="E206" s="9"/>
      <c r="T206" s="9"/>
      <c r="U206" s="9"/>
      <c r="V206" s="9"/>
      <c r="W206" s="17"/>
      <c r="X206" s="9"/>
    </row>
    <row r="207" spans="2:24">
      <c r="B207" s="10"/>
      <c r="C207" s="9"/>
      <c r="D207" s="9"/>
      <c r="E207" s="9"/>
      <c r="T207" s="9"/>
      <c r="U207" s="9"/>
      <c r="V207" s="9"/>
      <c r="W207" s="17"/>
      <c r="X207" s="9"/>
    </row>
    <row r="208" spans="2:24">
      <c r="B208" s="10"/>
      <c r="C208" s="9"/>
      <c r="D208" s="9"/>
      <c r="E208" s="9"/>
      <c r="T208" s="9"/>
      <c r="U208" s="9"/>
      <c r="V208" s="9"/>
      <c r="W208" s="17"/>
      <c r="X208" s="9"/>
    </row>
    <row r="209" spans="2:24">
      <c r="B209" s="10"/>
      <c r="C209" s="9"/>
      <c r="D209" s="9"/>
      <c r="E209" s="9"/>
      <c r="T209" s="9"/>
      <c r="U209" s="9"/>
      <c r="V209" s="9"/>
      <c r="W209" s="17"/>
      <c r="X209" s="9"/>
    </row>
    <row r="210" spans="2:24">
      <c r="B210" s="10"/>
      <c r="C210" s="9"/>
      <c r="D210" s="9"/>
      <c r="E210" s="9"/>
      <c r="T210" s="9"/>
      <c r="U210" s="9"/>
      <c r="V210" s="9"/>
      <c r="W210" s="17"/>
      <c r="X210" s="9"/>
    </row>
    <row r="211" spans="2:24">
      <c r="B211" s="10"/>
      <c r="C211" s="9"/>
      <c r="D211" s="9"/>
      <c r="E211" s="9"/>
      <c r="T211" s="9"/>
      <c r="U211" s="9"/>
      <c r="V211" s="9"/>
      <c r="W211" s="17"/>
      <c r="X211" s="9"/>
    </row>
    <row r="212" spans="2:24">
      <c r="B212" s="10"/>
      <c r="C212" s="9"/>
      <c r="D212" s="9"/>
      <c r="E212" s="9"/>
      <c r="T212" s="9"/>
      <c r="U212" s="9"/>
      <c r="V212" s="9"/>
      <c r="W212" s="17"/>
      <c r="X212" s="9"/>
    </row>
    <row r="213" spans="2:24">
      <c r="B213" s="10"/>
      <c r="C213" s="9"/>
      <c r="D213" s="9"/>
      <c r="E213" s="9"/>
      <c r="T213" s="9"/>
      <c r="U213" s="9"/>
      <c r="V213" s="9"/>
      <c r="W213" s="17"/>
      <c r="X213" s="9"/>
    </row>
    <row r="214" spans="2:24">
      <c r="B214" s="10"/>
      <c r="C214" s="9"/>
      <c r="D214" s="9"/>
      <c r="E214" s="9"/>
      <c r="T214" s="9"/>
      <c r="U214" s="9"/>
      <c r="V214" s="9"/>
      <c r="W214" s="17"/>
      <c r="X214" s="9"/>
    </row>
    <row r="215" spans="2:24">
      <c r="B215" s="10"/>
      <c r="C215" s="9"/>
      <c r="D215" s="9"/>
      <c r="E215" s="9"/>
      <c r="T215" s="9"/>
      <c r="U215" s="9"/>
      <c r="V215" s="9"/>
      <c r="W215" s="17"/>
      <c r="X215" s="9"/>
    </row>
    <row r="216" spans="2:24">
      <c r="B216" s="10"/>
      <c r="C216" s="9"/>
      <c r="D216" s="9"/>
      <c r="E216" s="9"/>
      <c r="T216" s="9"/>
      <c r="U216" s="9"/>
      <c r="V216" s="9"/>
      <c r="W216" s="17"/>
      <c r="X216" s="9"/>
    </row>
    <row r="217" spans="2:24">
      <c r="B217" s="10"/>
      <c r="C217" s="9"/>
      <c r="D217" s="9"/>
      <c r="E217" s="9"/>
      <c r="T217" s="9"/>
      <c r="U217" s="9"/>
      <c r="V217" s="9"/>
      <c r="W217" s="17"/>
      <c r="X217" s="9"/>
    </row>
    <row r="218" spans="2:24">
      <c r="B218" s="10"/>
      <c r="C218" s="9"/>
      <c r="D218" s="9"/>
      <c r="E218" s="9"/>
      <c r="T218" s="9"/>
      <c r="U218" s="9"/>
      <c r="V218" s="9"/>
      <c r="W218" s="17"/>
      <c r="X218" s="9"/>
    </row>
    <row r="219" spans="2:24">
      <c r="B219" s="10"/>
      <c r="C219" s="9"/>
      <c r="D219" s="9"/>
      <c r="E219" s="9"/>
      <c r="T219" s="9"/>
      <c r="U219" s="9"/>
      <c r="V219" s="9"/>
      <c r="W219" s="17"/>
      <c r="X219" s="9"/>
    </row>
    <row r="220" spans="2:24">
      <c r="B220" s="10"/>
      <c r="C220" s="9"/>
      <c r="D220" s="9"/>
      <c r="E220" s="9"/>
      <c r="T220" s="9"/>
      <c r="U220" s="9"/>
      <c r="V220" s="9"/>
      <c r="W220" s="17"/>
      <c r="X220" s="9"/>
    </row>
    <row r="221" spans="2:24">
      <c r="B221" s="10"/>
      <c r="C221" s="9"/>
      <c r="D221" s="9"/>
      <c r="E221" s="9"/>
      <c r="T221" s="9"/>
      <c r="U221" s="9"/>
      <c r="V221" s="9"/>
      <c r="W221" s="17"/>
      <c r="X221" s="9"/>
    </row>
    <row r="222" spans="2:24">
      <c r="B222" s="10"/>
      <c r="C222" s="9"/>
      <c r="D222" s="9"/>
      <c r="E222" s="9"/>
      <c r="T222" s="9"/>
      <c r="U222" s="9"/>
      <c r="V222" s="9"/>
      <c r="W222" s="17"/>
      <c r="X222" s="9"/>
    </row>
    <row r="223" spans="2:24">
      <c r="B223" s="10"/>
      <c r="C223" s="9"/>
      <c r="D223" s="9"/>
      <c r="E223" s="9"/>
      <c r="T223" s="9"/>
      <c r="U223" s="9"/>
      <c r="V223" s="9"/>
      <c r="W223" s="17"/>
      <c r="X223" s="9"/>
    </row>
    <row r="224" spans="2:24">
      <c r="B224" s="10"/>
      <c r="C224" s="9"/>
      <c r="D224" s="9"/>
      <c r="E224" s="9"/>
      <c r="T224" s="9"/>
      <c r="U224" s="9"/>
      <c r="V224" s="9"/>
      <c r="W224" s="17"/>
      <c r="X224" s="9"/>
    </row>
    <row r="225" spans="2:24">
      <c r="B225" s="10"/>
      <c r="C225" s="9"/>
      <c r="D225" s="9"/>
      <c r="E225" s="9"/>
      <c r="T225" s="9"/>
      <c r="U225" s="9"/>
      <c r="V225" s="9"/>
      <c r="W225" s="17"/>
      <c r="X225" s="9"/>
    </row>
    <row r="226" spans="2:24">
      <c r="B226" s="10"/>
      <c r="C226" s="9"/>
      <c r="D226" s="9"/>
      <c r="E226" s="9"/>
      <c r="T226" s="9"/>
      <c r="U226" s="9"/>
      <c r="V226" s="9"/>
      <c r="W226" s="17"/>
      <c r="X226" s="9"/>
    </row>
    <row r="227" spans="2:24">
      <c r="B227" s="10"/>
      <c r="C227" s="9"/>
      <c r="D227" s="9"/>
      <c r="E227" s="9"/>
      <c r="T227" s="9"/>
      <c r="U227" s="9"/>
      <c r="V227" s="9"/>
      <c r="W227" s="17"/>
      <c r="X227" s="9"/>
    </row>
    <row r="228" spans="2:24">
      <c r="B228" s="10"/>
      <c r="C228" s="9"/>
      <c r="D228" s="9"/>
      <c r="E228" s="9"/>
      <c r="T228" s="9"/>
      <c r="U228" s="9"/>
      <c r="V228" s="9"/>
      <c r="W228" s="17"/>
      <c r="X228" s="9"/>
    </row>
    <row r="229" spans="2:24">
      <c r="B229" s="10"/>
      <c r="C229" s="9"/>
      <c r="D229" s="9"/>
      <c r="E229" s="9"/>
      <c r="T229" s="9"/>
      <c r="U229" s="9"/>
      <c r="V229" s="9"/>
      <c r="W229" s="17"/>
      <c r="X229" s="9"/>
    </row>
    <row r="230" spans="2:24">
      <c r="B230" s="10"/>
      <c r="C230" s="9"/>
      <c r="D230" s="9"/>
      <c r="E230" s="9"/>
      <c r="T230" s="9"/>
      <c r="U230" s="9"/>
      <c r="V230" s="9"/>
      <c r="W230" s="17"/>
      <c r="X230" s="9"/>
    </row>
    <row r="231" spans="2:24">
      <c r="B231" s="10"/>
      <c r="C231" s="9"/>
      <c r="D231" s="9"/>
      <c r="E231" s="9"/>
      <c r="T231" s="9"/>
      <c r="U231" s="9"/>
      <c r="V231" s="9"/>
      <c r="W231" s="17"/>
      <c r="X231" s="9"/>
    </row>
    <row r="232" spans="2:24">
      <c r="B232" s="10"/>
      <c r="C232" s="9"/>
      <c r="D232" s="9"/>
      <c r="E232" s="9"/>
      <c r="T232" s="9"/>
      <c r="U232" s="9"/>
      <c r="V232" s="9"/>
      <c r="W232" s="17"/>
      <c r="X232" s="9"/>
    </row>
    <row r="233" spans="2:24">
      <c r="B233" s="10"/>
      <c r="C233" s="9"/>
      <c r="D233" s="9"/>
      <c r="E233" s="9"/>
      <c r="T233" s="9"/>
      <c r="U233" s="9"/>
      <c r="V233" s="9"/>
      <c r="W233" s="17"/>
      <c r="X233" s="9"/>
    </row>
    <row r="234" spans="2:24">
      <c r="B234" s="10"/>
      <c r="C234" s="9"/>
      <c r="D234" s="9"/>
      <c r="E234" s="9"/>
      <c r="T234" s="9"/>
      <c r="U234" s="9"/>
      <c r="V234" s="9"/>
      <c r="W234" s="17"/>
      <c r="X234" s="9"/>
    </row>
    <row r="235" spans="2:24">
      <c r="B235" s="10"/>
      <c r="C235" s="9"/>
      <c r="D235" s="9"/>
      <c r="E235" s="9"/>
      <c r="T235" s="9"/>
      <c r="U235" s="9"/>
      <c r="V235" s="9"/>
      <c r="W235" s="17"/>
      <c r="X235" s="9"/>
    </row>
    <row r="236" spans="2:24">
      <c r="B236" s="10"/>
      <c r="C236" s="9"/>
      <c r="D236" s="9"/>
      <c r="E236" s="9"/>
      <c r="T236" s="9"/>
      <c r="U236" s="9"/>
      <c r="V236" s="9"/>
      <c r="W236" s="17"/>
      <c r="X236" s="9"/>
    </row>
    <row r="237" spans="2:24">
      <c r="B237" s="10"/>
      <c r="C237" s="9"/>
      <c r="D237" s="9"/>
      <c r="E237" s="9"/>
      <c r="T237" s="9"/>
      <c r="U237" s="9"/>
      <c r="V237" s="9"/>
      <c r="W237" s="17"/>
      <c r="X237" s="9"/>
    </row>
    <row r="238" spans="2:24">
      <c r="B238" s="10"/>
      <c r="C238" s="9"/>
      <c r="D238" s="9"/>
      <c r="E238" s="9"/>
      <c r="T238" s="9"/>
      <c r="U238" s="9"/>
      <c r="V238" s="9"/>
      <c r="W238" s="17"/>
      <c r="X238" s="9"/>
    </row>
    <row r="239" spans="2:24">
      <c r="B239" s="10"/>
      <c r="C239" s="9"/>
      <c r="D239" s="9"/>
      <c r="E239" s="9"/>
      <c r="T239" s="9"/>
      <c r="U239" s="9"/>
      <c r="V239" s="9"/>
      <c r="W239" s="17"/>
      <c r="X239" s="9"/>
    </row>
    <row r="240" spans="2:24">
      <c r="B240" s="10"/>
      <c r="C240" s="9"/>
      <c r="D240" s="9"/>
      <c r="E240" s="9"/>
      <c r="T240" s="9"/>
      <c r="U240" s="9"/>
      <c r="V240" s="9"/>
      <c r="W240" s="17"/>
      <c r="X240" s="9"/>
    </row>
    <row r="241" spans="2:24">
      <c r="B241" s="10"/>
      <c r="C241" s="9"/>
      <c r="D241" s="9"/>
      <c r="E241" s="9"/>
      <c r="T241" s="9"/>
      <c r="U241" s="9"/>
      <c r="V241" s="9"/>
      <c r="W241" s="17"/>
      <c r="X241" s="9"/>
    </row>
    <row r="242" spans="2:24">
      <c r="B242" s="10"/>
      <c r="C242" s="9"/>
      <c r="D242" s="9"/>
      <c r="E242" s="9"/>
      <c r="T242" s="9"/>
      <c r="U242" s="9"/>
      <c r="V242" s="9"/>
      <c r="W242" s="17"/>
      <c r="X242" s="9"/>
    </row>
    <row r="243" spans="2:24">
      <c r="B243" s="10"/>
      <c r="C243" s="9"/>
      <c r="D243" s="9"/>
      <c r="E243" s="9"/>
      <c r="T243" s="9"/>
      <c r="U243" s="9"/>
      <c r="V243" s="9"/>
      <c r="W243" s="17"/>
      <c r="X243" s="9"/>
    </row>
    <row r="244" spans="2:24">
      <c r="B244" s="10"/>
      <c r="C244" s="9"/>
      <c r="D244" s="9"/>
      <c r="E244" s="9"/>
      <c r="T244" s="9"/>
      <c r="U244" s="9"/>
      <c r="V244" s="9"/>
      <c r="W244" s="17"/>
      <c r="X244" s="9"/>
    </row>
    <row r="245" spans="2:24">
      <c r="B245" s="10"/>
      <c r="C245" s="9"/>
      <c r="D245" s="9"/>
      <c r="E245" s="9"/>
      <c r="T245" s="9"/>
      <c r="U245" s="9"/>
      <c r="V245" s="9"/>
      <c r="W245" s="17"/>
      <c r="X245" s="9"/>
    </row>
    <row r="246" spans="2:24">
      <c r="B246" s="10"/>
      <c r="C246" s="9"/>
      <c r="D246" s="9"/>
      <c r="E246" s="9"/>
      <c r="T246" s="9"/>
      <c r="U246" s="9"/>
      <c r="V246" s="9"/>
      <c r="W246" s="17"/>
      <c r="X246" s="9"/>
    </row>
    <row r="247" spans="2:24">
      <c r="B247" s="10"/>
      <c r="C247" s="9"/>
      <c r="D247" s="9"/>
      <c r="E247" s="9"/>
      <c r="T247" s="9"/>
      <c r="U247" s="9"/>
      <c r="V247" s="9"/>
      <c r="W247" s="17"/>
      <c r="X247" s="9"/>
    </row>
    <row r="248" spans="2:24">
      <c r="B248" s="10"/>
      <c r="C248" s="9"/>
      <c r="D248" s="9"/>
      <c r="E248" s="9"/>
      <c r="T248" s="9"/>
      <c r="U248" s="9"/>
      <c r="V248" s="9"/>
      <c r="W248" s="17"/>
      <c r="X248" s="9"/>
    </row>
    <row r="249" spans="2:24">
      <c r="B249" s="10"/>
      <c r="C249" s="9"/>
      <c r="D249" s="9"/>
      <c r="E249" s="9"/>
      <c r="T249" s="9"/>
      <c r="U249" s="9"/>
      <c r="V249" s="9"/>
      <c r="W249" s="17"/>
      <c r="X249" s="9"/>
    </row>
    <row r="250" spans="2:24">
      <c r="B250" s="10"/>
      <c r="C250" s="9"/>
      <c r="D250" s="9"/>
      <c r="E250" s="9"/>
      <c r="T250" s="9"/>
      <c r="U250" s="9"/>
      <c r="V250" s="9"/>
      <c r="W250" s="17"/>
      <c r="X250" s="9"/>
    </row>
    <row r="251" spans="2:24">
      <c r="B251" s="10"/>
      <c r="C251" s="9"/>
      <c r="D251" s="9"/>
      <c r="E251" s="9"/>
      <c r="T251" s="9"/>
      <c r="U251" s="9"/>
      <c r="V251" s="9"/>
      <c r="W251" s="17"/>
      <c r="X251" s="9"/>
    </row>
    <row r="252" spans="2:24">
      <c r="B252" s="10"/>
      <c r="C252" s="9"/>
      <c r="D252" s="9"/>
      <c r="E252" s="9"/>
      <c r="T252" s="9"/>
      <c r="U252" s="9"/>
      <c r="V252" s="9"/>
      <c r="W252" s="17"/>
      <c r="X252" s="9"/>
    </row>
    <row r="253" spans="2:24">
      <c r="B253" s="10"/>
      <c r="C253" s="9"/>
      <c r="D253" s="9"/>
      <c r="E253" s="9"/>
      <c r="T253" s="9"/>
      <c r="U253" s="9"/>
      <c r="V253" s="9"/>
      <c r="W253" s="17"/>
      <c r="X253" s="9"/>
    </row>
    <row r="254" spans="2:24">
      <c r="B254" s="10"/>
      <c r="C254" s="9"/>
      <c r="D254" s="9"/>
      <c r="E254" s="9"/>
      <c r="T254" s="9"/>
      <c r="U254" s="9"/>
      <c r="V254" s="9"/>
      <c r="W254" s="17"/>
      <c r="X254" s="9"/>
    </row>
    <row r="255" spans="2:24">
      <c r="B255" s="10"/>
      <c r="C255" s="9"/>
      <c r="D255" s="9"/>
      <c r="E255" s="9"/>
      <c r="T255" s="9"/>
      <c r="U255" s="9"/>
      <c r="V255" s="9"/>
      <c r="W255" s="17"/>
      <c r="X255" s="9"/>
    </row>
    <row r="256" spans="2:24">
      <c r="B256" s="10"/>
      <c r="C256" s="9"/>
      <c r="D256" s="9"/>
      <c r="E256" s="9"/>
      <c r="T256" s="9"/>
      <c r="U256" s="9"/>
      <c r="V256" s="9"/>
      <c r="W256" s="17"/>
      <c r="X256" s="9"/>
    </row>
    <row r="257" spans="2:24">
      <c r="B257" s="10"/>
      <c r="C257" s="9"/>
      <c r="D257" s="9"/>
      <c r="E257" s="9"/>
      <c r="T257" s="9"/>
      <c r="U257" s="9"/>
      <c r="V257" s="9"/>
      <c r="W257" s="17"/>
      <c r="X257" s="9"/>
    </row>
    <row r="258" spans="2:24">
      <c r="B258" s="10"/>
      <c r="C258" s="9"/>
      <c r="D258" s="9"/>
      <c r="E258" s="9"/>
      <c r="T258" s="9"/>
      <c r="U258" s="9"/>
      <c r="V258" s="9"/>
      <c r="W258" s="17"/>
      <c r="X258" s="9"/>
    </row>
    <row r="259" spans="2:24">
      <c r="B259" s="10"/>
      <c r="C259" s="9"/>
      <c r="D259" s="9"/>
      <c r="E259" s="9"/>
      <c r="T259" s="9"/>
      <c r="U259" s="9"/>
      <c r="V259" s="9"/>
      <c r="W259" s="17"/>
      <c r="X259" s="9"/>
    </row>
    <row r="260" spans="2:24">
      <c r="B260" s="10"/>
      <c r="C260" s="9"/>
      <c r="D260" s="9"/>
      <c r="E260" s="9"/>
      <c r="T260" s="9"/>
      <c r="U260" s="9"/>
      <c r="V260" s="9"/>
      <c r="W260" s="17"/>
      <c r="X260" s="9"/>
    </row>
    <row r="261" spans="2:24">
      <c r="B261" s="10"/>
      <c r="C261" s="9"/>
      <c r="D261" s="9"/>
      <c r="E261" s="9"/>
      <c r="T261" s="9"/>
      <c r="U261" s="9"/>
      <c r="V261" s="9"/>
      <c r="W261" s="17"/>
      <c r="X261" s="9"/>
    </row>
    <row r="262" spans="2:24">
      <c r="B262" s="10"/>
      <c r="C262" s="9"/>
      <c r="D262" s="9"/>
      <c r="E262" s="9"/>
      <c r="T262" s="9"/>
      <c r="U262" s="9"/>
      <c r="V262" s="9"/>
      <c r="W262" s="17"/>
      <c r="X262" s="9"/>
    </row>
    <row r="263" spans="2:24">
      <c r="B263" s="10"/>
      <c r="C263" s="9"/>
      <c r="D263" s="9"/>
      <c r="E263" s="9"/>
      <c r="T263" s="9"/>
      <c r="U263" s="9"/>
      <c r="V263" s="9"/>
      <c r="W263" s="17"/>
      <c r="X263" s="9"/>
    </row>
    <row r="264" spans="2:24">
      <c r="B264" s="10"/>
      <c r="C264" s="9"/>
      <c r="D264" s="9"/>
      <c r="E264" s="9"/>
      <c r="T264" s="9"/>
      <c r="U264" s="9"/>
      <c r="V264" s="9"/>
      <c r="W264" s="17"/>
      <c r="X264" s="9"/>
    </row>
    <row r="265" spans="2:24">
      <c r="B265" s="10"/>
      <c r="C265" s="9"/>
      <c r="D265" s="9"/>
      <c r="E265" s="9"/>
      <c r="T265" s="9"/>
      <c r="U265" s="9"/>
      <c r="V265" s="9"/>
      <c r="W265" s="17"/>
      <c r="X265" s="9"/>
    </row>
    <row r="266" spans="2:24">
      <c r="B266" s="10"/>
      <c r="C266" s="9"/>
      <c r="D266" s="9"/>
      <c r="E266" s="9"/>
      <c r="T266" s="9"/>
      <c r="U266" s="9"/>
      <c r="V266" s="9"/>
      <c r="W266" s="17"/>
      <c r="X266" s="9"/>
    </row>
    <row r="267" spans="2:24">
      <c r="B267" s="10"/>
      <c r="C267" s="9"/>
      <c r="D267" s="9"/>
      <c r="E267" s="9"/>
      <c r="T267" s="9"/>
      <c r="U267" s="9"/>
      <c r="V267" s="9"/>
      <c r="W267" s="17"/>
      <c r="X267" s="9"/>
    </row>
    <row r="268" spans="2:24">
      <c r="B268" s="10"/>
      <c r="C268" s="9"/>
      <c r="D268" s="9"/>
      <c r="E268" s="9"/>
      <c r="T268" s="9"/>
      <c r="U268" s="9"/>
      <c r="V268" s="9"/>
      <c r="W268" s="17"/>
      <c r="X268" s="9"/>
    </row>
    <row r="269" spans="2:24">
      <c r="B269" s="10"/>
      <c r="C269" s="9"/>
      <c r="D269" s="9"/>
      <c r="E269" s="9"/>
      <c r="T269" s="9"/>
      <c r="U269" s="9"/>
      <c r="V269" s="9"/>
      <c r="W269" s="17"/>
      <c r="X269" s="9"/>
    </row>
    <row r="270" spans="2:24">
      <c r="B270" s="10"/>
      <c r="C270" s="9"/>
      <c r="D270" s="9"/>
      <c r="E270" s="9"/>
      <c r="T270" s="9"/>
      <c r="U270" s="9"/>
      <c r="V270" s="9"/>
      <c r="W270" s="17"/>
      <c r="X270" s="9"/>
    </row>
    <row r="271" spans="2:24">
      <c r="B271" s="10"/>
      <c r="C271" s="9"/>
      <c r="D271" s="9"/>
      <c r="E271" s="9"/>
      <c r="T271" s="9"/>
      <c r="U271" s="9"/>
      <c r="V271" s="9"/>
      <c r="W271" s="17"/>
      <c r="X271" s="9"/>
    </row>
    <row r="272" spans="2:24">
      <c r="B272" s="10"/>
      <c r="C272" s="9"/>
      <c r="D272" s="9"/>
      <c r="E272" s="9"/>
      <c r="T272" s="9"/>
      <c r="U272" s="9"/>
      <c r="V272" s="9"/>
      <c r="W272" s="17"/>
      <c r="X272" s="9"/>
    </row>
    <row r="273" spans="2:24">
      <c r="B273" s="10"/>
      <c r="C273" s="9"/>
      <c r="D273" s="9"/>
      <c r="E273" s="9"/>
      <c r="T273" s="9"/>
      <c r="U273" s="9"/>
      <c r="V273" s="9"/>
      <c r="W273" s="17"/>
      <c r="X273" s="9"/>
    </row>
    <row r="274" spans="2:24">
      <c r="B274" s="10"/>
      <c r="C274" s="9"/>
      <c r="D274" s="9"/>
      <c r="E274" s="9"/>
      <c r="T274" s="9"/>
      <c r="U274" s="9"/>
      <c r="V274" s="9"/>
      <c r="W274" s="17"/>
      <c r="X274" s="9"/>
    </row>
    <row r="275" spans="2:24">
      <c r="B275" s="10"/>
      <c r="C275" s="9"/>
      <c r="D275" s="9"/>
      <c r="E275" s="9"/>
      <c r="T275" s="9"/>
      <c r="U275" s="9"/>
      <c r="V275" s="9"/>
      <c r="W275" s="17"/>
      <c r="X275" s="9"/>
    </row>
    <row r="276" spans="2:24">
      <c r="B276" s="10"/>
      <c r="C276" s="9"/>
      <c r="D276" s="9"/>
      <c r="E276" s="9"/>
      <c r="T276" s="9"/>
      <c r="U276" s="9"/>
      <c r="V276" s="9"/>
      <c r="W276" s="17"/>
      <c r="X276" s="9"/>
    </row>
    <row r="277" spans="2:24">
      <c r="B277" s="10"/>
      <c r="C277" s="9"/>
      <c r="D277" s="9"/>
      <c r="E277" s="9"/>
      <c r="T277" s="9"/>
      <c r="U277" s="9"/>
      <c r="V277" s="9"/>
      <c r="W277" s="17"/>
      <c r="X277" s="9"/>
    </row>
    <row r="278" spans="2:24">
      <c r="B278" s="10"/>
      <c r="C278" s="9"/>
      <c r="D278" s="9"/>
      <c r="E278" s="9"/>
      <c r="T278" s="9"/>
      <c r="U278" s="9"/>
      <c r="V278" s="9"/>
      <c r="W278" s="17"/>
      <c r="X278" s="9"/>
    </row>
    <row r="279" spans="2:24">
      <c r="B279" s="10"/>
      <c r="C279" s="9"/>
      <c r="D279" s="9"/>
      <c r="E279" s="9"/>
      <c r="T279" s="9"/>
      <c r="U279" s="9"/>
      <c r="V279" s="9"/>
      <c r="W279" s="17"/>
      <c r="X279" s="9"/>
    </row>
    <row r="280" spans="2:24">
      <c r="B280" s="10"/>
      <c r="C280" s="9"/>
      <c r="D280" s="9"/>
      <c r="E280" s="9"/>
      <c r="T280" s="9"/>
      <c r="U280" s="9"/>
      <c r="V280" s="9"/>
      <c r="W280" s="17"/>
      <c r="X280" s="9"/>
    </row>
    <row r="281" spans="2:24">
      <c r="B281" s="10"/>
      <c r="C281" s="9"/>
      <c r="D281" s="9"/>
      <c r="E281" s="9"/>
      <c r="T281" s="9"/>
      <c r="U281" s="9"/>
      <c r="V281" s="9"/>
      <c r="W281" s="17"/>
      <c r="X281" s="9"/>
    </row>
    <row r="282" spans="2:24">
      <c r="B282" s="10"/>
      <c r="C282" s="9"/>
      <c r="D282" s="9"/>
      <c r="E282" s="9"/>
      <c r="T282" s="9"/>
      <c r="U282" s="9"/>
      <c r="V282" s="9"/>
      <c r="W282" s="17"/>
      <c r="X282" s="9"/>
    </row>
    <row r="283" spans="2:24">
      <c r="B283" s="10"/>
      <c r="C283" s="9"/>
      <c r="D283" s="9"/>
      <c r="E283" s="9"/>
      <c r="T283" s="9"/>
      <c r="U283" s="9"/>
      <c r="V283" s="9"/>
      <c r="W283" s="17"/>
      <c r="X283" s="9"/>
    </row>
    <row r="284" spans="2:24">
      <c r="B284" s="10"/>
      <c r="C284" s="9"/>
      <c r="D284" s="9"/>
      <c r="E284" s="9"/>
      <c r="T284" s="9"/>
      <c r="U284" s="9"/>
      <c r="V284" s="9"/>
      <c r="W284" s="17"/>
      <c r="X284" s="9"/>
    </row>
    <row r="285" spans="2:24">
      <c r="B285" s="10"/>
      <c r="C285" s="9"/>
      <c r="D285" s="9"/>
      <c r="E285" s="9"/>
      <c r="T285" s="9"/>
      <c r="U285" s="9"/>
      <c r="V285" s="9"/>
      <c r="W285" s="17"/>
      <c r="X285" s="9"/>
    </row>
    <row r="286" spans="2:24">
      <c r="B286" s="10"/>
      <c r="C286" s="9"/>
      <c r="D286" s="9"/>
      <c r="E286" s="9"/>
      <c r="T286" s="9"/>
      <c r="U286" s="9"/>
      <c r="V286" s="9"/>
      <c r="W286" s="17"/>
      <c r="X286" s="9"/>
    </row>
    <row r="287" spans="2:24">
      <c r="B287" s="10"/>
      <c r="C287" s="9"/>
      <c r="D287" s="9"/>
      <c r="E287" s="9"/>
      <c r="T287" s="9"/>
      <c r="U287" s="9"/>
      <c r="V287" s="9"/>
      <c r="W287" s="17"/>
      <c r="X287" s="9"/>
    </row>
    <row r="288" spans="2:24">
      <c r="B288" s="10"/>
      <c r="C288" s="9"/>
      <c r="D288" s="9"/>
      <c r="E288" s="9"/>
      <c r="T288" s="9"/>
      <c r="U288" s="9"/>
      <c r="V288" s="9"/>
      <c r="W288" s="17"/>
      <c r="X288" s="9"/>
    </row>
    <row r="289" spans="2:24">
      <c r="B289" s="10"/>
      <c r="C289" s="9"/>
      <c r="D289" s="9"/>
      <c r="E289" s="9"/>
      <c r="T289" s="9"/>
      <c r="U289" s="9"/>
      <c r="V289" s="9"/>
      <c r="W289" s="17"/>
      <c r="X289" s="9"/>
    </row>
    <row r="290" spans="2:24">
      <c r="B290" s="10"/>
      <c r="C290" s="9"/>
      <c r="D290" s="9"/>
      <c r="E290" s="9"/>
      <c r="T290" s="9"/>
      <c r="U290" s="9"/>
      <c r="V290" s="9"/>
      <c r="W290" s="17"/>
      <c r="X290" s="9"/>
    </row>
    <row r="291" spans="2:24">
      <c r="B291" s="10"/>
      <c r="C291" s="9"/>
      <c r="D291" s="9"/>
      <c r="E291" s="9"/>
      <c r="T291" s="9"/>
      <c r="U291" s="9"/>
      <c r="V291" s="9"/>
      <c r="W291" s="17"/>
      <c r="X291" s="9"/>
    </row>
    <row r="292" spans="2:24">
      <c r="B292" s="10"/>
      <c r="C292" s="9"/>
      <c r="D292" s="9"/>
      <c r="E292" s="9"/>
      <c r="T292" s="9"/>
      <c r="U292" s="9"/>
      <c r="V292" s="9"/>
      <c r="W292" s="17"/>
      <c r="X292" s="9"/>
    </row>
    <row r="293" spans="2:24">
      <c r="B293" s="10"/>
      <c r="C293" s="9"/>
      <c r="D293" s="9"/>
      <c r="E293" s="9"/>
      <c r="T293" s="9"/>
      <c r="U293" s="9"/>
      <c r="V293" s="9"/>
      <c r="W293" s="17"/>
      <c r="X293" s="9"/>
    </row>
    <row r="294" spans="2:24">
      <c r="B294" s="10"/>
      <c r="C294" s="9"/>
      <c r="D294" s="9"/>
      <c r="E294" s="9"/>
      <c r="T294" s="9"/>
      <c r="U294" s="9"/>
      <c r="V294" s="9"/>
      <c r="W294" s="17"/>
      <c r="X294" s="9"/>
    </row>
    <row r="295" spans="2:24">
      <c r="B295" s="10"/>
      <c r="C295" s="9"/>
      <c r="D295" s="9"/>
      <c r="E295" s="9"/>
      <c r="T295" s="9"/>
      <c r="U295" s="9"/>
      <c r="V295" s="9"/>
      <c r="W295" s="17"/>
      <c r="X295" s="9"/>
    </row>
    <row r="296" spans="2:24">
      <c r="B296" s="10"/>
      <c r="C296" s="9"/>
      <c r="D296" s="9"/>
      <c r="E296" s="9"/>
      <c r="T296" s="9"/>
      <c r="U296" s="9"/>
      <c r="V296" s="9"/>
      <c r="W296" s="17"/>
      <c r="X296" s="9"/>
    </row>
    <row r="297" spans="2:24">
      <c r="B297" s="10"/>
      <c r="C297" s="9"/>
      <c r="D297" s="9"/>
      <c r="E297" s="9"/>
      <c r="T297" s="9"/>
      <c r="U297" s="9"/>
      <c r="V297" s="9"/>
      <c r="W297" s="17"/>
      <c r="X297" s="9"/>
    </row>
    <row r="298" spans="2:24">
      <c r="B298" s="10"/>
      <c r="C298" s="9"/>
      <c r="D298" s="9"/>
      <c r="E298" s="9"/>
      <c r="T298" s="9"/>
      <c r="U298" s="9"/>
      <c r="V298" s="9"/>
      <c r="W298" s="17"/>
      <c r="X298" s="9"/>
    </row>
    <row r="299" spans="2:24">
      <c r="B299" s="10"/>
      <c r="C299" s="9"/>
      <c r="D299" s="9"/>
      <c r="E299" s="9"/>
      <c r="T299" s="9"/>
      <c r="U299" s="9"/>
      <c r="V299" s="9"/>
      <c r="W299" s="17"/>
      <c r="X299" s="9"/>
    </row>
    <row r="300" spans="2:24">
      <c r="B300" s="10"/>
      <c r="C300" s="9"/>
      <c r="D300" s="9"/>
      <c r="E300" s="9"/>
      <c r="T300" s="9"/>
      <c r="U300" s="9"/>
      <c r="V300" s="9"/>
      <c r="W300" s="17"/>
      <c r="X300" s="9"/>
    </row>
    <row r="301" spans="2:24">
      <c r="B301" s="10"/>
      <c r="C301" s="9"/>
      <c r="D301" s="9"/>
      <c r="E301" s="9"/>
      <c r="T301" s="9"/>
      <c r="U301" s="9"/>
      <c r="V301" s="9"/>
      <c r="W301" s="17"/>
      <c r="X301" s="9"/>
    </row>
    <row r="302" spans="2:24">
      <c r="B302" s="10"/>
      <c r="C302" s="9"/>
      <c r="D302" s="9"/>
      <c r="E302" s="9"/>
      <c r="T302" s="9"/>
      <c r="U302" s="9"/>
      <c r="V302" s="9"/>
      <c r="W302" s="17"/>
      <c r="X302" s="9"/>
    </row>
    <row r="303" spans="2:24">
      <c r="B303" s="10"/>
      <c r="C303" s="9"/>
      <c r="D303" s="9"/>
      <c r="E303" s="9"/>
      <c r="T303" s="9"/>
      <c r="U303" s="9"/>
      <c r="V303" s="9"/>
      <c r="W303" s="17"/>
      <c r="X303" s="9"/>
    </row>
    <row r="304" spans="2:24">
      <c r="B304" s="10"/>
      <c r="C304" s="9"/>
      <c r="D304" s="9"/>
      <c r="E304" s="9"/>
      <c r="T304" s="9"/>
      <c r="U304" s="9"/>
      <c r="V304" s="9"/>
      <c r="W304" s="17"/>
      <c r="X304" s="9"/>
    </row>
    <row r="305" spans="2:24">
      <c r="B305" s="10"/>
      <c r="C305" s="9"/>
      <c r="D305" s="9"/>
      <c r="E305" s="9"/>
      <c r="T305" s="9"/>
      <c r="U305" s="9"/>
      <c r="V305" s="9"/>
      <c r="W305" s="17"/>
      <c r="X305" s="9"/>
    </row>
    <row r="306" spans="2:24">
      <c r="B306" s="10"/>
      <c r="C306" s="9"/>
      <c r="D306" s="9"/>
      <c r="E306" s="9"/>
      <c r="T306" s="9"/>
      <c r="U306" s="9"/>
      <c r="V306" s="9"/>
      <c r="W306" s="17"/>
      <c r="X306" s="9"/>
    </row>
    <row r="307" spans="2:24">
      <c r="B307" s="10"/>
      <c r="C307" s="9"/>
      <c r="D307" s="9"/>
      <c r="E307" s="9"/>
      <c r="T307" s="9"/>
      <c r="U307" s="9"/>
      <c r="V307" s="9"/>
      <c r="W307" s="17"/>
      <c r="X307" s="9"/>
    </row>
    <row r="308" spans="2:24">
      <c r="B308" s="10"/>
      <c r="C308" s="9"/>
      <c r="D308" s="9"/>
      <c r="E308" s="9"/>
      <c r="T308" s="9"/>
      <c r="U308" s="9"/>
      <c r="V308" s="9"/>
      <c r="W308" s="17"/>
      <c r="X308" s="9"/>
    </row>
    <row r="309" spans="2:24">
      <c r="B309" s="10"/>
      <c r="C309" s="9"/>
      <c r="D309" s="9"/>
      <c r="E309" s="9"/>
      <c r="T309" s="9"/>
      <c r="U309" s="9"/>
      <c r="V309" s="9"/>
      <c r="W309" s="17"/>
      <c r="X309" s="9"/>
    </row>
    <row r="310" spans="2:24">
      <c r="B310" s="10"/>
      <c r="C310" s="9"/>
      <c r="D310" s="9"/>
      <c r="E310" s="9"/>
      <c r="T310" s="9"/>
      <c r="U310" s="9"/>
      <c r="V310" s="9"/>
      <c r="W310" s="17"/>
      <c r="X310" s="9"/>
    </row>
    <row r="311" spans="2:24">
      <c r="B311" s="10"/>
      <c r="C311" s="9"/>
      <c r="D311" s="9"/>
      <c r="E311" s="9"/>
      <c r="T311" s="9"/>
      <c r="U311" s="9"/>
      <c r="V311" s="9"/>
      <c r="W311" s="17"/>
      <c r="X311" s="9"/>
    </row>
    <row r="312" spans="2:24">
      <c r="B312" s="10"/>
      <c r="C312" s="9"/>
      <c r="D312" s="9"/>
      <c r="E312" s="9"/>
      <c r="T312" s="9"/>
      <c r="U312" s="9"/>
      <c r="V312" s="9"/>
      <c r="W312" s="17"/>
      <c r="X312" s="9"/>
    </row>
    <row r="313" spans="2:24">
      <c r="B313" s="10"/>
      <c r="C313" s="9"/>
      <c r="D313" s="9"/>
      <c r="E313" s="9"/>
      <c r="T313" s="9"/>
      <c r="U313" s="9"/>
      <c r="V313" s="9"/>
      <c r="W313" s="17"/>
      <c r="X313" s="9"/>
    </row>
    <row r="314" spans="2:24">
      <c r="B314" s="10"/>
      <c r="C314" s="9"/>
      <c r="D314" s="9"/>
      <c r="E314" s="9"/>
      <c r="T314" s="9"/>
      <c r="U314" s="9"/>
      <c r="V314" s="9"/>
      <c r="W314" s="17"/>
      <c r="X314" s="9"/>
    </row>
    <row r="315" spans="2:24">
      <c r="B315" s="10"/>
      <c r="C315" s="9"/>
      <c r="D315" s="9"/>
      <c r="E315" s="9"/>
      <c r="T315" s="9"/>
      <c r="U315" s="9"/>
      <c r="V315" s="9"/>
      <c r="W315" s="17"/>
      <c r="X315" s="9"/>
    </row>
    <row r="316" spans="2:24">
      <c r="B316" s="10"/>
      <c r="C316" s="9"/>
      <c r="D316" s="9"/>
      <c r="E316" s="9"/>
      <c r="T316" s="9"/>
      <c r="U316" s="9"/>
      <c r="V316" s="9"/>
      <c r="W316" s="17"/>
      <c r="X316" s="9"/>
    </row>
    <row r="317" spans="2:24">
      <c r="B317" s="10"/>
      <c r="C317" s="9"/>
      <c r="D317" s="9"/>
      <c r="E317" s="9"/>
      <c r="T317" s="9"/>
      <c r="U317" s="9"/>
      <c r="V317" s="9"/>
      <c r="W317" s="17"/>
      <c r="X317" s="9"/>
    </row>
    <row r="318" spans="2:24">
      <c r="B318" s="10"/>
      <c r="C318" s="9"/>
      <c r="D318" s="9"/>
      <c r="E318" s="9"/>
      <c r="T318" s="9"/>
      <c r="U318" s="9"/>
      <c r="V318" s="9"/>
      <c r="W318" s="17"/>
      <c r="X318" s="9"/>
    </row>
    <row r="319" spans="2:24">
      <c r="B319" s="10"/>
      <c r="C319" s="9"/>
      <c r="D319" s="9"/>
      <c r="E319" s="9"/>
      <c r="T319" s="9"/>
      <c r="U319" s="9"/>
      <c r="V319" s="9"/>
      <c r="W319" s="17"/>
      <c r="X319" s="9"/>
    </row>
    <row r="320" spans="2:24">
      <c r="B320" s="10"/>
      <c r="C320" s="9"/>
      <c r="D320" s="9"/>
      <c r="E320" s="9"/>
      <c r="T320" s="9"/>
      <c r="U320" s="9"/>
      <c r="V320" s="9"/>
      <c r="W320" s="17"/>
      <c r="X320" s="9"/>
    </row>
    <row r="321" spans="2:24">
      <c r="B321" s="10"/>
      <c r="C321" s="9"/>
      <c r="D321" s="9"/>
      <c r="E321" s="9"/>
      <c r="T321" s="9"/>
      <c r="U321" s="9"/>
      <c r="V321" s="9"/>
      <c r="W321" s="17"/>
      <c r="X321" s="9"/>
    </row>
    <row r="322" spans="2:24">
      <c r="B322" s="10"/>
      <c r="C322" s="9"/>
      <c r="D322" s="9"/>
      <c r="E322" s="9"/>
      <c r="T322" s="9"/>
      <c r="U322" s="9"/>
      <c r="V322" s="9"/>
      <c r="W322" s="17"/>
      <c r="X322" s="9"/>
    </row>
    <row r="323" spans="2:24">
      <c r="B323" s="10"/>
      <c r="C323" s="9"/>
      <c r="D323" s="9"/>
      <c r="E323" s="9"/>
      <c r="T323" s="9"/>
      <c r="U323" s="9"/>
      <c r="V323" s="9"/>
      <c r="W323" s="17"/>
      <c r="X323" s="9"/>
    </row>
    <row r="324" spans="2:24">
      <c r="B324" s="10"/>
      <c r="C324" s="9"/>
      <c r="D324" s="9"/>
      <c r="E324" s="9"/>
      <c r="T324" s="9"/>
      <c r="U324" s="9"/>
      <c r="V324" s="9"/>
      <c r="W324" s="17"/>
      <c r="X324" s="9"/>
    </row>
    <row r="325" spans="2:24">
      <c r="B325" s="10"/>
      <c r="C325" s="9"/>
      <c r="D325" s="9"/>
      <c r="E325" s="9"/>
      <c r="T325" s="9"/>
      <c r="U325" s="9"/>
      <c r="V325" s="9"/>
      <c r="W325" s="17"/>
      <c r="X325" s="9"/>
    </row>
    <row r="326" spans="2:24">
      <c r="B326" s="10"/>
      <c r="C326" s="9"/>
      <c r="D326" s="9"/>
      <c r="E326" s="9"/>
      <c r="T326" s="9"/>
      <c r="U326" s="9"/>
      <c r="V326" s="9"/>
      <c r="W326" s="17"/>
      <c r="X326" s="9"/>
    </row>
    <row r="327" spans="2:24">
      <c r="B327" s="10"/>
      <c r="C327" s="9"/>
      <c r="D327" s="9"/>
      <c r="E327" s="9"/>
      <c r="T327" s="9"/>
      <c r="U327" s="9"/>
      <c r="V327" s="9"/>
      <c r="W327" s="17"/>
      <c r="X327" s="9"/>
    </row>
    <row r="328" spans="2:24">
      <c r="B328" s="10"/>
      <c r="C328" s="9"/>
      <c r="D328" s="9"/>
      <c r="E328" s="9"/>
      <c r="T328" s="9"/>
      <c r="U328" s="9"/>
      <c r="V328" s="9"/>
      <c r="W328" s="17"/>
      <c r="X328" s="9"/>
    </row>
    <row r="329" spans="2:24">
      <c r="B329" s="10"/>
      <c r="C329" s="9"/>
      <c r="D329" s="9"/>
      <c r="E329" s="9"/>
      <c r="T329" s="9"/>
      <c r="U329" s="9"/>
      <c r="V329" s="9"/>
      <c r="W329" s="17"/>
      <c r="X329" s="9"/>
    </row>
    <row r="330" spans="2:24">
      <c r="B330" s="10"/>
      <c r="C330" s="9"/>
      <c r="D330" s="9"/>
      <c r="E330" s="9"/>
      <c r="T330" s="9"/>
      <c r="U330" s="9"/>
      <c r="V330" s="9"/>
      <c r="W330" s="17"/>
      <c r="X330" s="9"/>
    </row>
    <row r="331" spans="2:24">
      <c r="B331" s="10"/>
      <c r="C331" s="9"/>
      <c r="D331" s="9"/>
      <c r="E331" s="9"/>
      <c r="T331" s="9"/>
      <c r="U331" s="9"/>
      <c r="V331" s="9"/>
      <c r="W331" s="17"/>
      <c r="X331" s="9"/>
    </row>
    <row r="332" spans="2:24">
      <c r="B332" s="10"/>
      <c r="C332" s="9"/>
      <c r="D332" s="9"/>
      <c r="E332" s="9"/>
      <c r="T332" s="9"/>
      <c r="U332" s="9"/>
      <c r="V332" s="9"/>
      <c r="W332" s="17"/>
      <c r="X332" s="9"/>
    </row>
    <row r="333" spans="2:24">
      <c r="B333" s="10"/>
      <c r="C333" s="9"/>
      <c r="D333" s="9"/>
      <c r="E333" s="9"/>
      <c r="T333" s="9"/>
      <c r="U333" s="9"/>
      <c r="V333" s="9"/>
      <c r="W333" s="17"/>
      <c r="X333" s="9"/>
    </row>
    <row r="334" spans="2:24">
      <c r="B334" s="10"/>
      <c r="C334" s="9"/>
      <c r="D334" s="9"/>
      <c r="E334" s="9"/>
      <c r="T334" s="9"/>
      <c r="U334" s="9"/>
      <c r="V334" s="9"/>
      <c r="W334" s="17"/>
      <c r="X334" s="9"/>
    </row>
    <row r="335" spans="2:24">
      <c r="B335" s="10"/>
      <c r="C335" s="9"/>
      <c r="D335" s="9"/>
      <c r="E335" s="9"/>
      <c r="T335" s="9"/>
      <c r="U335" s="9"/>
      <c r="V335" s="9"/>
      <c r="W335" s="17"/>
      <c r="X335" s="9"/>
    </row>
    <row r="336" spans="2:24">
      <c r="B336" s="10"/>
      <c r="C336" s="9"/>
      <c r="D336" s="9"/>
      <c r="E336" s="9"/>
      <c r="T336" s="9"/>
      <c r="U336" s="9"/>
      <c r="V336" s="9"/>
      <c r="W336" s="17"/>
      <c r="X336" s="9"/>
    </row>
    <row r="337" spans="2:24">
      <c r="B337" s="10"/>
      <c r="C337" s="9"/>
      <c r="D337" s="9"/>
      <c r="E337" s="9"/>
      <c r="T337" s="9"/>
      <c r="U337" s="9"/>
      <c r="V337" s="9"/>
      <c r="W337" s="17"/>
      <c r="X337" s="9"/>
    </row>
    <row r="338" spans="2:24">
      <c r="B338" s="10"/>
      <c r="C338" s="9"/>
      <c r="D338" s="9"/>
      <c r="E338" s="9"/>
      <c r="T338" s="9"/>
      <c r="U338" s="9"/>
      <c r="V338" s="9"/>
      <c r="W338" s="17"/>
      <c r="X338" s="9"/>
    </row>
    <row r="339" spans="2:24">
      <c r="B339" s="10"/>
      <c r="C339" s="9"/>
      <c r="D339" s="9"/>
      <c r="E339" s="9"/>
      <c r="T339" s="9"/>
      <c r="U339" s="9"/>
      <c r="V339" s="9"/>
      <c r="W339" s="17"/>
      <c r="X339" s="9"/>
    </row>
    <row r="340" spans="2:24">
      <c r="B340" s="10"/>
      <c r="C340" s="9"/>
      <c r="D340" s="9"/>
      <c r="E340" s="9"/>
      <c r="T340" s="9"/>
      <c r="U340" s="9"/>
      <c r="V340" s="9"/>
      <c r="W340" s="17"/>
      <c r="X340" s="9"/>
    </row>
    <row r="341" spans="2:24">
      <c r="B341" s="10"/>
      <c r="C341" s="9"/>
      <c r="D341" s="9"/>
      <c r="E341" s="9"/>
      <c r="T341" s="9"/>
      <c r="U341" s="9"/>
      <c r="V341" s="9"/>
      <c r="W341" s="17"/>
      <c r="X341" s="9"/>
    </row>
    <row r="342" spans="2:24">
      <c r="B342" s="10"/>
      <c r="C342" s="9"/>
      <c r="D342" s="9"/>
      <c r="E342" s="9"/>
      <c r="T342" s="9"/>
      <c r="U342" s="9"/>
      <c r="V342" s="9"/>
      <c r="W342" s="17"/>
      <c r="X342" s="9"/>
    </row>
    <row r="343" spans="2:24">
      <c r="B343" s="10"/>
      <c r="C343" s="9"/>
      <c r="D343" s="9"/>
      <c r="E343" s="9"/>
      <c r="T343" s="9"/>
      <c r="U343" s="9"/>
      <c r="V343" s="9"/>
      <c r="W343" s="17"/>
      <c r="X343" s="9"/>
    </row>
    <row r="344" spans="2:24">
      <c r="B344" s="10"/>
      <c r="C344" s="9"/>
      <c r="D344" s="9"/>
      <c r="E344" s="9"/>
      <c r="T344" s="9"/>
      <c r="U344" s="9"/>
      <c r="V344" s="9"/>
      <c r="W344" s="17"/>
      <c r="X344" s="9"/>
    </row>
    <row r="345" spans="2:24">
      <c r="B345" s="10"/>
      <c r="C345" s="9"/>
      <c r="D345" s="9"/>
      <c r="E345" s="9"/>
      <c r="T345" s="9"/>
      <c r="U345" s="9"/>
      <c r="V345" s="9"/>
      <c r="W345" s="17"/>
      <c r="X345" s="9"/>
    </row>
    <row r="346" spans="2:24">
      <c r="B346" s="10"/>
      <c r="C346" s="9"/>
      <c r="D346" s="9"/>
      <c r="E346" s="9"/>
      <c r="T346" s="9"/>
      <c r="U346" s="9"/>
      <c r="V346" s="9"/>
      <c r="W346" s="17"/>
      <c r="X346" s="9"/>
    </row>
    <row r="347" spans="2:24">
      <c r="B347" s="10"/>
      <c r="C347" s="9"/>
      <c r="D347" s="9"/>
      <c r="E347" s="9"/>
      <c r="T347" s="9"/>
      <c r="U347" s="9"/>
      <c r="V347" s="9"/>
      <c r="W347" s="17"/>
      <c r="X347" s="9"/>
    </row>
    <row r="348" spans="2:24">
      <c r="B348" s="10"/>
      <c r="C348" s="9"/>
      <c r="D348" s="9"/>
      <c r="E348" s="9"/>
      <c r="T348" s="9"/>
      <c r="U348" s="9"/>
      <c r="V348" s="9"/>
      <c r="W348" s="17"/>
      <c r="X348" s="9"/>
    </row>
    <row r="349" spans="2:24">
      <c r="B349" s="10"/>
      <c r="C349" s="9"/>
      <c r="D349" s="9"/>
      <c r="E349" s="9"/>
      <c r="T349" s="9"/>
      <c r="U349" s="9"/>
      <c r="V349" s="9"/>
      <c r="W349" s="17"/>
      <c r="X349" s="9"/>
    </row>
    <row r="350" spans="2:24">
      <c r="B350" s="10"/>
      <c r="C350" s="9"/>
      <c r="D350" s="9"/>
      <c r="E350" s="9"/>
      <c r="T350" s="9"/>
      <c r="U350" s="9"/>
      <c r="V350" s="9"/>
      <c r="W350" s="17"/>
      <c r="X350" s="9"/>
    </row>
    <row r="351" spans="2:24">
      <c r="B351" s="10"/>
      <c r="C351" s="9"/>
      <c r="D351" s="9"/>
      <c r="E351" s="9"/>
      <c r="T351" s="9"/>
      <c r="U351" s="9"/>
      <c r="V351" s="9"/>
      <c r="W351" s="17"/>
      <c r="X351" s="9"/>
    </row>
    <row r="352" spans="2:24">
      <c r="B352" s="10"/>
      <c r="C352" s="9"/>
      <c r="D352" s="9"/>
      <c r="E352" s="9"/>
      <c r="T352" s="9"/>
      <c r="U352" s="9"/>
      <c r="V352" s="9"/>
      <c r="W352" s="17"/>
      <c r="X352" s="9"/>
    </row>
    <row r="353" spans="2:24">
      <c r="B353" s="10"/>
      <c r="C353" s="9"/>
      <c r="D353" s="9"/>
      <c r="E353" s="9"/>
      <c r="T353" s="9"/>
      <c r="U353" s="9"/>
      <c r="V353" s="9"/>
      <c r="W353" s="17"/>
      <c r="X353" s="9"/>
    </row>
    <row r="354" spans="2:24">
      <c r="B354" s="10"/>
      <c r="C354" s="9"/>
      <c r="D354" s="9"/>
      <c r="E354" s="9"/>
      <c r="T354" s="9"/>
      <c r="U354" s="9"/>
      <c r="V354" s="9"/>
      <c r="W354" s="17"/>
      <c r="X354" s="9"/>
    </row>
    <row r="355" spans="2:24">
      <c r="B355" s="10"/>
      <c r="C355" s="9"/>
      <c r="D355" s="9"/>
      <c r="E355" s="9"/>
      <c r="T355" s="9"/>
      <c r="U355" s="9"/>
      <c r="V355" s="9"/>
      <c r="W355" s="17"/>
      <c r="X355" s="9"/>
    </row>
    <row r="356" spans="2:24">
      <c r="B356" s="10"/>
      <c r="C356" s="9"/>
      <c r="D356" s="9"/>
      <c r="E356" s="9"/>
      <c r="T356" s="9"/>
      <c r="U356" s="9"/>
      <c r="V356" s="9"/>
      <c r="W356" s="17"/>
      <c r="X356" s="9"/>
    </row>
    <row r="357" spans="2:24">
      <c r="B357" s="10"/>
      <c r="C357" s="9"/>
      <c r="D357" s="9"/>
      <c r="E357" s="9"/>
      <c r="T357" s="9"/>
      <c r="U357" s="9"/>
      <c r="V357" s="9"/>
      <c r="W357" s="17"/>
      <c r="X357" s="9"/>
    </row>
    <row r="358" spans="2:24">
      <c r="B358" s="10"/>
      <c r="C358" s="9"/>
      <c r="D358" s="9"/>
      <c r="E358" s="9"/>
      <c r="T358" s="9"/>
      <c r="U358" s="9"/>
      <c r="V358" s="9"/>
      <c r="W358" s="17"/>
      <c r="X358" s="9"/>
    </row>
    <row r="359" spans="2:24">
      <c r="B359" s="10"/>
      <c r="C359" s="9"/>
      <c r="D359" s="9"/>
      <c r="E359" s="9"/>
      <c r="T359" s="9"/>
      <c r="U359" s="9"/>
      <c r="V359" s="9"/>
      <c r="W359" s="17"/>
      <c r="X359" s="9"/>
    </row>
    <row r="360" spans="2:24">
      <c r="B360" s="10"/>
      <c r="C360" s="9"/>
      <c r="D360" s="9"/>
      <c r="E360" s="9"/>
      <c r="T360" s="9"/>
      <c r="U360" s="9"/>
      <c r="V360" s="9"/>
      <c r="W360" s="17"/>
      <c r="X360" s="9"/>
    </row>
    <row r="361" spans="2:24">
      <c r="B361" s="10"/>
      <c r="C361" s="9"/>
      <c r="D361" s="9"/>
      <c r="E361" s="9"/>
      <c r="T361" s="9"/>
      <c r="U361" s="9"/>
      <c r="V361" s="9"/>
      <c r="W361" s="17"/>
      <c r="X361" s="9"/>
    </row>
    <row r="362" spans="2:24">
      <c r="B362" s="10"/>
      <c r="C362" s="9"/>
      <c r="D362" s="9"/>
      <c r="E362" s="9"/>
      <c r="T362" s="9"/>
      <c r="U362" s="9"/>
      <c r="V362" s="9"/>
      <c r="W362" s="17"/>
      <c r="X362" s="9"/>
    </row>
    <row r="363" spans="2:24">
      <c r="B363" s="10"/>
      <c r="C363" s="9"/>
      <c r="D363" s="9"/>
      <c r="E363" s="9"/>
      <c r="T363" s="9"/>
      <c r="U363" s="9"/>
      <c r="V363" s="9"/>
      <c r="W363" s="17"/>
      <c r="X363" s="9"/>
    </row>
    <row r="364" spans="2:24">
      <c r="B364" s="10"/>
      <c r="C364" s="9"/>
      <c r="D364" s="9"/>
      <c r="E364" s="9"/>
      <c r="T364" s="9"/>
      <c r="U364" s="9"/>
      <c r="V364" s="9"/>
      <c r="W364" s="17"/>
      <c r="X364" s="9"/>
    </row>
    <row r="365" spans="2:24">
      <c r="B365" s="10"/>
      <c r="C365" s="9"/>
      <c r="D365" s="9"/>
      <c r="E365" s="9"/>
      <c r="T365" s="9"/>
      <c r="U365" s="9"/>
      <c r="V365" s="9"/>
      <c r="W365" s="17"/>
      <c r="X365" s="9"/>
    </row>
    <row r="366" spans="2:24">
      <c r="B366" s="10"/>
      <c r="C366" s="9"/>
      <c r="D366" s="9"/>
      <c r="E366" s="9"/>
      <c r="T366" s="9"/>
      <c r="U366" s="9"/>
      <c r="V366" s="9"/>
      <c r="W366" s="17"/>
      <c r="X366" s="9"/>
    </row>
    <row r="367" spans="2:24">
      <c r="B367" s="10"/>
      <c r="C367" s="9"/>
      <c r="D367" s="9"/>
      <c r="E367" s="9"/>
      <c r="T367" s="9"/>
      <c r="U367" s="9"/>
      <c r="V367" s="9"/>
      <c r="W367" s="17"/>
      <c r="X367" s="9"/>
    </row>
    <row r="368" spans="2:24">
      <c r="B368" s="10"/>
      <c r="C368" s="9"/>
      <c r="D368" s="9"/>
      <c r="E368" s="9"/>
      <c r="T368" s="9"/>
      <c r="U368" s="9"/>
      <c r="V368" s="9"/>
      <c r="W368" s="17"/>
      <c r="X368" s="9"/>
    </row>
    <row r="369" spans="2:24">
      <c r="B369" s="10"/>
      <c r="C369" s="9"/>
      <c r="D369" s="9"/>
      <c r="E369" s="9"/>
      <c r="T369" s="9"/>
      <c r="U369" s="9"/>
      <c r="V369" s="9"/>
      <c r="W369" s="17"/>
      <c r="X369" s="9"/>
    </row>
    <row r="370" spans="2:24">
      <c r="B370" s="10"/>
      <c r="C370" s="9"/>
      <c r="D370" s="9"/>
      <c r="E370" s="9"/>
      <c r="T370" s="9"/>
      <c r="U370" s="9"/>
      <c r="V370" s="9"/>
      <c r="W370" s="17"/>
      <c r="X370" s="9"/>
    </row>
    <row r="371" spans="2:24">
      <c r="B371" s="10"/>
      <c r="C371" s="9"/>
      <c r="D371" s="9"/>
      <c r="E371" s="9"/>
      <c r="T371" s="9"/>
      <c r="U371" s="9"/>
      <c r="V371" s="9"/>
      <c r="W371" s="17"/>
      <c r="X371" s="9"/>
    </row>
    <row r="372" spans="2:24">
      <c r="B372" s="10"/>
      <c r="C372" s="9"/>
      <c r="D372" s="9"/>
      <c r="E372" s="9"/>
      <c r="T372" s="9"/>
      <c r="U372" s="9"/>
      <c r="V372" s="9"/>
      <c r="W372" s="17"/>
      <c r="X372" s="9"/>
    </row>
    <row r="373" spans="2:24">
      <c r="B373" s="10"/>
      <c r="C373" s="9"/>
      <c r="D373" s="9"/>
      <c r="E373" s="9"/>
      <c r="T373" s="9"/>
      <c r="U373" s="9"/>
      <c r="V373" s="9"/>
      <c r="W373" s="17"/>
      <c r="X373" s="9"/>
    </row>
    <row r="374" spans="2:24">
      <c r="B374" s="10"/>
      <c r="C374" s="9"/>
      <c r="D374" s="9"/>
      <c r="E374" s="9"/>
      <c r="T374" s="9"/>
      <c r="U374" s="9"/>
      <c r="V374" s="9"/>
      <c r="W374" s="17"/>
      <c r="X374" s="9"/>
    </row>
    <row r="375" spans="2:24">
      <c r="B375" s="10"/>
      <c r="C375" s="9"/>
      <c r="D375" s="9"/>
      <c r="E375" s="9"/>
      <c r="T375" s="9"/>
      <c r="U375" s="9"/>
      <c r="V375" s="9"/>
      <c r="W375" s="17"/>
      <c r="X375" s="9"/>
    </row>
    <row r="376" spans="2:24">
      <c r="B376" s="10"/>
      <c r="C376" s="9"/>
      <c r="D376" s="9"/>
      <c r="E376" s="9"/>
      <c r="T376" s="9"/>
      <c r="U376" s="9"/>
      <c r="V376" s="9"/>
      <c r="W376" s="17"/>
      <c r="X376" s="9"/>
    </row>
    <row r="377" spans="2:24">
      <c r="B377" s="10"/>
      <c r="C377" s="9"/>
      <c r="D377" s="9"/>
      <c r="E377" s="9"/>
      <c r="T377" s="9"/>
      <c r="U377" s="9"/>
      <c r="V377" s="9"/>
      <c r="W377" s="17"/>
      <c r="X377" s="9"/>
    </row>
    <row r="378" spans="2:24">
      <c r="B378" s="10"/>
      <c r="C378" s="9"/>
      <c r="D378" s="9"/>
      <c r="E378" s="9"/>
      <c r="T378" s="9"/>
      <c r="U378" s="9"/>
      <c r="V378" s="9"/>
      <c r="W378" s="17"/>
      <c r="X378" s="9"/>
    </row>
    <row r="379" spans="2:24">
      <c r="B379" s="10"/>
      <c r="C379" s="9"/>
      <c r="D379" s="9"/>
      <c r="E379" s="9"/>
      <c r="T379" s="9"/>
      <c r="U379" s="9"/>
      <c r="V379" s="9"/>
      <c r="W379" s="17"/>
      <c r="X379" s="9"/>
    </row>
    <row r="380" spans="2:24">
      <c r="B380" s="10"/>
      <c r="C380" s="9"/>
      <c r="D380" s="9"/>
      <c r="E380" s="9"/>
      <c r="T380" s="9"/>
      <c r="U380" s="9"/>
      <c r="V380" s="9"/>
      <c r="W380" s="17"/>
      <c r="X380" s="9"/>
    </row>
    <row r="381" spans="2:24">
      <c r="B381" s="10"/>
      <c r="C381" s="9"/>
      <c r="D381" s="9"/>
      <c r="E381" s="9"/>
      <c r="T381" s="9"/>
      <c r="U381" s="9"/>
      <c r="V381" s="9"/>
      <c r="W381" s="17"/>
      <c r="X381" s="9"/>
    </row>
    <row r="382" spans="2:24">
      <c r="B382" s="10"/>
      <c r="C382" s="9"/>
      <c r="D382" s="9"/>
      <c r="E382" s="9"/>
      <c r="T382" s="9"/>
      <c r="U382" s="9"/>
      <c r="V382" s="9"/>
      <c r="W382" s="17"/>
      <c r="X382" s="9"/>
    </row>
    <row r="383" spans="2:24">
      <c r="B383" s="10"/>
      <c r="C383" s="9"/>
      <c r="D383" s="9"/>
      <c r="E383" s="9"/>
      <c r="T383" s="9"/>
      <c r="U383" s="9"/>
      <c r="V383" s="9"/>
      <c r="W383" s="17"/>
      <c r="X383" s="9"/>
    </row>
    <row r="384" spans="2:24">
      <c r="B384" s="10"/>
      <c r="C384" s="9"/>
      <c r="D384" s="9"/>
      <c r="E384" s="9"/>
      <c r="T384" s="9"/>
      <c r="U384" s="9"/>
      <c r="V384" s="9"/>
      <c r="W384" s="17"/>
      <c r="X384" s="9"/>
    </row>
    <row r="385" spans="2:24">
      <c r="B385" s="10"/>
      <c r="C385" s="9"/>
      <c r="D385" s="9"/>
      <c r="E385" s="9"/>
      <c r="T385" s="9"/>
      <c r="U385" s="9"/>
      <c r="V385" s="9"/>
      <c r="W385" s="17"/>
      <c r="X385" s="9"/>
    </row>
    <row r="386" spans="2:24">
      <c r="B386" s="10"/>
      <c r="C386" s="9"/>
      <c r="D386" s="9"/>
      <c r="E386" s="9"/>
      <c r="T386" s="9"/>
      <c r="U386" s="9"/>
      <c r="V386" s="9"/>
      <c r="W386" s="17"/>
      <c r="X386" s="9"/>
    </row>
    <row r="387" spans="2:24">
      <c r="B387" s="10"/>
      <c r="C387" s="9"/>
      <c r="D387" s="9"/>
      <c r="E387" s="9"/>
      <c r="T387" s="9"/>
      <c r="U387" s="9"/>
      <c r="V387" s="9"/>
      <c r="W387" s="17"/>
      <c r="X387" s="9"/>
    </row>
    <row r="388" spans="2:24">
      <c r="B388" s="10"/>
      <c r="C388" s="9"/>
      <c r="D388" s="9"/>
      <c r="E388" s="9"/>
      <c r="T388" s="9"/>
      <c r="U388" s="9"/>
      <c r="V388" s="9"/>
      <c r="W388" s="17"/>
      <c r="X388" s="9"/>
    </row>
    <row r="389" spans="2:24">
      <c r="B389" s="10"/>
      <c r="C389" s="9"/>
      <c r="D389" s="9"/>
      <c r="E389" s="9"/>
      <c r="T389" s="9"/>
      <c r="U389" s="9"/>
      <c r="V389" s="9"/>
      <c r="W389" s="17"/>
      <c r="X389" s="9"/>
    </row>
    <row r="390" spans="2:24">
      <c r="B390" s="10"/>
      <c r="C390" s="9"/>
      <c r="D390" s="9"/>
      <c r="E390" s="9"/>
      <c r="T390" s="9"/>
      <c r="U390" s="9"/>
      <c r="V390" s="9"/>
      <c r="W390" s="17"/>
      <c r="X390" s="9"/>
    </row>
    <row r="391" spans="2:24">
      <c r="B391" s="10"/>
      <c r="C391" s="9"/>
      <c r="D391" s="9"/>
      <c r="E391" s="9"/>
      <c r="T391" s="9"/>
      <c r="U391" s="9"/>
      <c r="V391" s="9"/>
      <c r="W391" s="17"/>
      <c r="X391" s="9"/>
    </row>
    <row r="392" spans="2:24">
      <c r="B392" s="10"/>
      <c r="C392" s="9"/>
      <c r="D392" s="9"/>
      <c r="E392" s="9"/>
      <c r="T392" s="9"/>
      <c r="U392" s="9"/>
      <c r="V392" s="9"/>
      <c r="W392" s="17"/>
      <c r="X392" s="9"/>
    </row>
    <row r="393" spans="2:24">
      <c r="B393" s="10"/>
      <c r="C393" s="9"/>
      <c r="D393" s="9"/>
      <c r="E393" s="9"/>
      <c r="T393" s="9"/>
      <c r="U393" s="9"/>
      <c r="V393" s="9"/>
      <c r="W393" s="17"/>
      <c r="X393" s="9"/>
    </row>
    <row r="394" spans="2:24">
      <c r="B394" s="10"/>
      <c r="C394" s="9"/>
      <c r="D394" s="9"/>
      <c r="E394" s="9"/>
      <c r="T394" s="9"/>
      <c r="U394" s="9"/>
      <c r="V394" s="9"/>
      <c r="W394" s="17"/>
      <c r="X394" s="9"/>
    </row>
    <row r="395" spans="2:24">
      <c r="B395" s="10"/>
      <c r="C395" s="9"/>
      <c r="D395" s="9"/>
      <c r="E395" s="9"/>
      <c r="T395" s="9"/>
      <c r="U395" s="9"/>
      <c r="V395" s="9"/>
      <c r="W395" s="17"/>
      <c r="X395" s="9"/>
    </row>
    <row r="396" spans="2:24">
      <c r="B396" s="10"/>
      <c r="C396" s="9"/>
      <c r="D396" s="9"/>
      <c r="E396" s="9"/>
      <c r="T396" s="9"/>
      <c r="U396" s="9"/>
      <c r="V396" s="9"/>
      <c r="W396" s="17"/>
      <c r="X396" s="9"/>
    </row>
    <row r="397" spans="2:24">
      <c r="B397" s="10"/>
      <c r="C397" s="9"/>
      <c r="D397" s="9"/>
      <c r="E397" s="9"/>
      <c r="T397" s="9"/>
      <c r="U397" s="9"/>
      <c r="V397" s="9"/>
      <c r="W397" s="17"/>
      <c r="X397" s="9"/>
    </row>
    <row r="398" spans="2:24">
      <c r="B398" s="10"/>
      <c r="C398" s="9"/>
      <c r="D398" s="9"/>
      <c r="E398" s="9"/>
      <c r="T398" s="9"/>
      <c r="U398" s="9"/>
      <c r="V398" s="9"/>
      <c r="W398" s="17"/>
      <c r="X398" s="9"/>
    </row>
    <row r="399" spans="2:24">
      <c r="B399" s="10"/>
      <c r="C399" s="9"/>
      <c r="D399" s="9"/>
      <c r="E399" s="9"/>
      <c r="T399" s="9"/>
      <c r="U399" s="9"/>
      <c r="V399" s="9"/>
      <c r="W399" s="17"/>
      <c r="X399" s="9"/>
    </row>
    <row r="400" spans="2:24">
      <c r="B400" s="10"/>
      <c r="C400" s="9"/>
      <c r="D400" s="9"/>
      <c r="E400" s="9"/>
      <c r="T400" s="9"/>
      <c r="U400" s="9"/>
      <c r="V400" s="9"/>
      <c r="W400" s="17"/>
      <c r="X400" s="9"/>
    </row>
    <row r="401" spans="2:24">
      <c r="B401" s="10"/>
      <c r="C401" s="9"/>
      <c r="D401" s="9"/>
      <c r="E401" s="9"/>
      <c r="T401" s="9"/>
      <c r="U401" s="9"/>
      <c r="V401" s="9"/>
      <c r="W401" s="17"/>
      <c r="X401" s="9"/>
    </row>
    <row r="402" spans="2:24">
      <c r="B402" s="10"/>
      <c r="C402" s="9"/>
      <c r="D402" s="9"/>
      <c r="E402" s="9"/>
      <c r="T402" s="9"/>
      <c r="U402" s="9"/>
      <c r="V402" s="9"/>
      <c r="W402" s="17"/>
      <c r="X402" s="9"/>
    </row>
    <row r="403" spans="2:24">
      <c r="B403" s="10"/>
      <c r="C403" s="9"/>
      <c r="D403" s="9"/>
      <c r="E403" s="9"/>
      <c r="T403" s="9"/>
      <c r="U403" s="9"/>
      <c r="V403" s="9"/>
      <c r="W403" s="17"/>
      <c r="X403" s="9"/>
    </row>
    <row r="404" spans="2:24">
      <c r="B404" s="10"/>
      <c r="C404" s="9"/>
      <c r="D404" s="9"/>
      <c r="E404" s="9"/>
      <c r="T404" s="9"/>
      <c r="U404" s="9"/>
      <c r="V404" s="9"/>
      <c r="W404" s="17"/>
      <c r="X404" s="9"/>
    </row>
    <row r="405" spans="2:24">
      <c r="B405" s="10"/>
      <c r="C405" s="9"/>
      <c r="D405" s="9"/>
      <c r="E405" s="9"/>
      <c r="T405" s="9"/>
      <c r="U405" s="9"/>
      <c r="V405" s="9"/>
      <c r="W405" s="17"/>
      <c r="X405" s="9"/>
    </row>
    <row r="406" spans="2:24">
      <c r="B406" s="10"/>
      <c r="C406" s="9"/>
      <c r="D406" s="9"/>
      <c r="E406" s="9"/>
      <c r="T406" s="9"/>
      <c r="U406" s="9"/>
      <c r="V406" s="9"/>
      <c r="W406" s="17"/>
      <c r="X406" s="9"/>
    </row>
    <row r="407" spans="2:24">
      <c r="B407" s="10"/>
      <c r="C407" s="9"/>
      <c r="D407" s="9"/>
      <c r="E407" s="9"/>
      <c r="T407" s="9"/>
      <c r="U407" s="9"/>
      <c r="V407" s="9"/>
      <c r="W407" s="17"/>
      <c r="X407" s="9"/>
    </row>
    <row r="408" spans="2:24">
      <c r="B408" s="10"/>
      <c r="C408" s="9"/>
      <c r="D408" s="9"/>
      <c r="E408" s="9"/>
      <c r="T408" s="9"/>
      <c r="U408" s="9"/>
      <c r="V408" s="9"/>
      <c r="W408" s="17"/>
      <c r="X408" s="9"/>
    </row>
    <row r="409" spans="2:24">
      <c r="B409" s="10"/>
      <c r="C409" s="9"/>
      <c r="D409" s="9"/>
      <c r="E409" s="9"/>
      <c r="T409" s="9"/>
      <c r="U409" s="9"/>
      <c r="V409" s="9"/>
      <c r="W409" s="17"/>
      <c r="X409" s="9"/>
    </row>
    <row r="410" spans="2:24">
      <c r="B410" s="10"/>
      <c r="C410" s="9"/>
      <c r="D410" s="9"/>
      <c r="E410" s="9"/>
      <c r="T410" s="9"/>
      <c r="U410" s="9"/>
      <c r="V410" s="9"/>
      <c r="W410" s="17"/>
      <c r="X410" s="9"/>
    </row>
    <row r="411" spans="2:24">
      <c r="B411" s="10"/>
      <c r="C411" s="9"/>
      <c r="D411" s="9"/>
      <c r="E411" s="9"/>
      <c r="T411" s="9"/>
      <c r="U411" s="9"/>
      <c r="V411" s="9"/>
      <c r="W411" s="17"/>
      <c r="X411" s="9"/>
    </row>
    <row r="412" spans="2:24">
      <c r="B412" s="10"/>
      <c r="C412" s="9"/>
      <c r="D412" s="9"/>
      <c r="E412" s="9"/>
      <c r="T412" s="9"/>
      <c r="U412" s="9"/>
      <c r="V412" s="9"/>
      <c r="W412" s="17"/>
      <c r="X412" s="9"/>
    </row>
    <row r="413" spans="2:24">
      <c r="B413" s="10"/>
      <c r="C413" s="9"/>
      <c r="D413" s="9"/>
      <c r="E413" s="9"/>
      <c r="T413" s="9"/>
      <c r="U413" s="9"/>
      <c r="V413" s="9"/>
      <c r="W413" s="17"/>
      <c r="X413" s="9"/>
    </row>
    <row r="414" spans="2:24">
      <c r="B414" s="10"/>
      <c r="C414" s="9"/>
      <c r="D414" s="9"/>
      <c r="E414" s="9"/>
      <c r="T414" s="9"/>
      <c r="U414" s="9"/>
      <c r="V414" s="9"/>
      <c r="W414" s="17"/>
      <c r="X414" s="9"/>
    </row>
    <row r="415" spans="2:24">
      <c r="B415" s="10"/>
      <c r="C415" s="9"/>
      <c r="D415" s="9"/>
      <c r="E415" s="9"/>
      <c r="T415" s="9"/>
      <c r="U415" s="9"/>
      <c r="V415" s="9"/>
      <c r="W415" s="17"/>
      <c r="X415" s="9"/>
    </row>
    <row r="416" spans="2:24">
      <c r="B416" s="10"/>
      <c r="C416" s="9"/>
      <c r="D416" s="9"/>
      <c r="E416" s="9"/>
      <c r="T416" s="9"/>
      <c r="U416" s="9"/>
      <c r="V416" s="9"/>
      <c r="W416" s="17"/>
      <c r="X416" s="9"/>
    </row>
    <row r="417" spans="2:24">
      <c r="B417" s="10"/>
      <c r="C417" s="9"/>
      <c r="D417" s="9"/>
      <c r="E417" s="9"/>
      <c r="T417" s="9"/>
      <c r="U417" s="9"/>
      <c r="V417" s="9"/>
      <c r="W417" s="17"/>
      <c r="X417" s="9"/>
    </row>
    <row r="418" spans="2:24">
      <c r="B418" s="10"/>
      <c r="C418" s="9"/>
      <c r="D418" s="9"/>
      <c r="E418" s="9"/>
      <c r="T418" s="9"/>
      <c r="U418" s="9"/>
      <c r="V418" s="9"/>
      <c r="W418" s="17"/>
      <c r="X418" s="9"/>
    </row>
    <row r="419" spans="2:24">
      <c r="B419" s="10"/>
      <c r="C419" s="9"/>
      <c r="D419" s="9"/>
      <c r="E419" s="9"/>
      <c r="T419" s="9"/>
      <c r="U419" s="9"/>
      <c r="V419" s="9"/>
      <c r="W419" s="17"/>
      <c r="X419" s="9"/>
    </row>
    <row r="420" spans="2:24">
      <c r="B420" s="10"/>
      <c r="C420" s="9"/>
      <c r="D420" s="9"/>
      <c r="E420" s="9"/>
      <c r="T420" s="9"/>
      <c r="U420" s="9"/>
      <c r="V420" s="9"/>
      <c r="W420" s="17"/>
      <c r="X420" s="9"/>
    </row>
    <row r="421" spans="2:24">
      <c r="B421" s="10"/>
      <c r="C421" s="9"/>
      <c r="D421" s="9"/>
      <c r="E421" s="9"/>
      <c r="T421" s="9"/>
      <c r="U421" s="9"/>
      <c r="V421" s="9"/>
      <c r="W421" s="17"/>
      <c r="X421" s="9"/>
    </row>
    <row r="422" spans="2:24">
      <c r="B422" s="10"/>
      <c r="C422" s="9"/>
      <c r="D422" s="9"/>
      <c r="E422" s="9"/>
      <c r="T422" s="9"/>
      <c r="U422" s="9"/>
      <c r="V422" s="9"/>
      <c r="W422" s="17"/>
      <c r="X422" s="9"/>
    </row>
    <row r="423" spans="2:24">
      <c r="B423" s="10"/>
      <c r="C423" s="9"/>
      <c r="D423" s="9"/>
      <c r="E423" s="9"/>
      <c r="T423" s="9"/>
      <c r="U423" s="9"/>
      <c r="V423" s="9"/>
      <c r="W423" s="17"/>
      <c r="X423" s="9"/>
    </row>
    <row r="424" spans="2:24">
      <c r="B424" s="10"/>
      <c r="C424" s="9"/>
      <c r="D424" s="9"/>
      <c r="E424" s="9"/>
      <c r="T424" s="9"/>
      <c r="U424" s="9"/>
      <c r="V424" s="9"/>
      <c r="W424" s="17"/>
      <c r="X424" s="9"/>
    </row>
    <row r="425" spans="2:24">
      <c r="B425" s="10"/>
      <c r="C425" s="9"/>
      <c r="D425" s="9"/>
      <c r="E425" s="9"/>
      <c r="T425" s="9"/>
      <c r="U425" s="9"/>
      <c r="V425" s="9"/>
      <c r="W425" s="17"/>
      <c r="X425" s="9"/>
    </row>
    <row r="426" spans="2:24">
      <c r="B426" s="10"/>
      <c r="C426" s="9"/>
      <c r="D426" s="9"/>
      <c r="E426" s="9"/>
      <c r="T426" s="9"/>
      <c r="U426" s="9"/>
      <c r="V426" s="9"/>
      <c r="W426" s="17"/>
      <c r="X426" s="9"/>
    </row>
    <row r="427" spans="2:24">
      <c r="B427" s="10"/>
      <c r="C427" s="9"/>
      <c r="D427" s="9"/>
      <c r="E427" s="9"/>
      <c r="T427" s="9"/>
      <c r="U427" s="9"/>
      <c r="V427" s="9"/>
      <c r="W427" s="17"/>
      <c r="X427" s="9"/>
    </row>
    <row r="428" spans="2:24">
      <c r="B428" s="10"/>
      <c r="C428" s="9"/>
      <c r="D428" s="9"/>
      <c r="E428" s="9"/>
      <c r="T428" s="9"/>
      <c r="U428" s="9"/>
      <c r="V428" s="9"/>
      <c r="W428" s="17"/>
      <c r="X428" s="9"/>
    </row>
    <row r="429" spans="2:24">
      <c r="B429" s="10"/>
      <c r="C429" s="9"/>
      <c r="D429" s="9"/>
      <c r="E429" s="9"/>
      <c r="T429" s="9"/>
      <c r="U429" s="9"/>
      <c r="V429" s="9"/>
      <c r="W429" s="17"/>
      <c r="X429" s="9"/>
    </row>
    <row r="430" spans="2:24">
      <c r="B430" s="10"/>
      <c r="C430" s="9"/>
      <c r="D430" s="9"/>
      <c r="E430" s="9"/>
      <c r="T430" s="9"/>
      <c r="U430" s="9"/>
      <c r="V430" s="9"/>
      <c r="W430" s="17"/>
      <c r="X430" s="9"/>
    </row>
    <row r="431" spans="2:24">
      <c r="B431" s="10"/>
      <c r="C431" s="9"/>
      <c r="D431" s="9"/>
      <c r="E431" s="9"/>
      <c r="T431" s="9"/>
      <c r="U431" s="9"/>
      <c r="V431" s="9"/>
      <c r="W431" s="17"/>
      <c r="X431" s="9"/>
    </row>
    <row r="432" spans="2:24">
      <c r="B432" s="10"/>
      <c r="C432" s="9"/>
      <c r="D432" s="9"/>
      <c r="E432" s="9"/>
      <c r="T432" s="9"/>
      <c r="U432" s="9"/>
      <c r="V432" s="9"/>
      <c r="W432" s="17"/>
      <c r="X432" s="9"/>
    </row>
    <row r="433" spans="2:24">
      <c r="B433" s="10"/>
      <c r="C433" s="9"/>
      <c r="D433" s="9"/>
      <c r="E433" s="9"/>
      <c r="T433" s="9"/>
      <c r="U433" s="9"/>
      <c r="V433" s="9"/>
      <c r="W433" s="17"/>
      <c r="X433" s="9"/>
    </row>
    <row r="434" spans="2:24">
      <c r="B434" s="10"/>
      <c r="C434" s="9"/>
      <c r="D434" s="9"/>
      <c r="E434" s="9"/>
      <c r="T434" s="9"/>
      <c r="U434" s="9"/>
      <c r="V434" s="9"/>
      <c r="W434" s="17"/>
      <c r="X434" s="9"/>
    </row>
    <row r="435" spans="2:24">
      <c r="B435" s="10"/>
      <c r="C435" s="9"/>
      <c r="D435" s="9"/>
      <c r="E435" s="9"/>
      <c r="T435" s="9"/>
      <c r="U435" s="9"/>
      <c r="V435" s="9"/>
      <c r="W435" s="17"/>
      <c r="X435" s="9"/>
    </row>
    <row r="436" spans="2:24">
      <c r="B436" s="10"/>
      <c r="C436" s="9"/>
      <c r="D436" s="9"/>
      <c r="E436" s="9"/>
      <c r="T436" s="9"/>
      <c r="U436" s="9"/>
      <c r="V436" s="9"/>
      <c r="W436" s="17"/>
      <c r="X436" s="9"/>
    </row>
    <row r="437" spans="2:24">
      <c r="B437" s="10"/>
      <c r="C437" s="9"/>
      <c r="D437" s="9"/>
      <c r="E437" s="9"/>
      <c r="T437" s="9"/>
      <c r="U437" s="9"/>
      <c r="V437" s="9"/>
      <c r="W437" s="17"/>
      <c r="X437" s="9"/>
    </row>
    <row r="438" spans="2:24">
      <c r="B438" s="10"/>
      <c r="C438" s="9"/>
      <c r="D438" s="9"/>
      <c r="E438" s="9"/>
      <c r="T438" s="9"/>
      <c r="U438" s="9"/>
      <c r="V438" s="9"/>
      <c r="W438" s="17"/>
      <c r="X438" s="9"/>
    </row>
    <row r="439" spans="2:24">
      <c r="B439" s="10"/>
      <c r="C439" s="9"/>
      <c r="D439" s="9"/>
      <c r="E439" s="9"/>
      <c r="T439" s="9"/>
      <c r="U439" s="9"/>
      <c r="V439" s="9"/>
      <c r="W439" s="17"/>
      <c r="X439" s="9"/>
    </row>
    <row r="440" spans="2:24">
      <c r="B440" s="10"/>
      <c r="C440" s="9"/>
      <c r="D440" s="9"/>
      <c r="E440" s="9"/>
      <c r="T440" s="9"/>
      <c r="U440" s="9"/>
      <c r="V440" s="9"/>
      <c r="W440" s="17"/>
      <c r="X440" s="9"/>
    </row>
    <row r="441" spans="2:24">
      <c r="B441" s="10"/>
      <c r="C441" s="9"/>
      <c r="D441" s="9"/>
      <c r="E441" s="9"/>
      <c r="T441" s="9"/>
      <c r="U441" s="9"/>
      <c r="V441" s="9"/>
      <c r="W441" s="17"/>
      <c r="X441" s="9"/>
    </row>
    <row r="442" spans="2:24">
      <c r="B442" s="10"/>
      <c r="C442" s="9"/>
      <c r="D442" s="9"/>
      <c r="E442" s="9"/>
      <c r="T442" s="9"/>
      <c r="U442" s="9"/>
      <c r="V442" s="9"/>
      <c r="W442" s="17"/>
      <c r="X442" s="9"/>
    </row>
    <row r="443" spans="2:24">
      <c r="B443" s="10"/>
      <c r="C443" s="9"/>
      <c r="D443" s="9"/>
      <c r="E443" s="9"/>
      <c r="T443" s="9"/>
      <c r="U443" s="9"/>
      <c r="V443" s="9"/>
      <c r="W443" s="17"/>
      <c r="X443" s="9"/>
    </row>
    <row r="444" spans="2:24">
      <c r="B444" s="10"/>
      <c r="C444" s="9"/>
      <c r="D444" s="9"/>
      <c r="E444" s="9"/>
      <c r="T444" s="9"/>
      <c r="U444" s="9"/>
      <c r="V444" s="9"/>
      <c r="W444" s="17"/>
      <c r="X444" s="9"/>
    </row>
    <row r="445" spans="2:24">
      <c r="B445" s="10"/>
      <c r="C445" s="9"/>
      <c r="D445" s="9"/>
      <c r="E445" s="9"/>
      <c r="T445" s="9"/>
      <c r="U445" s="9"/>
      <c r="V445" s="9"/>
      <c r="W445" s="17"/>
      <c r="X445" s="9"/>
    </row>
    <row r="446" spans="2:24">
      <c r="B446" s="10"/>
      <c r="C446" s="9"/>
      <c r="D446" s="9"/>
      <c r="E446" s="9"/>
      <c r="T446" s="9"/>
      <c r="U446" s="9"/>
      <c r="V446" s="9"/>
      <c r="W446" s="17"/>
      <c r="X446" s="9"/>
    </row>
    <row r="447" spans="2:24">
      <c r="B447" s="10"/>
      <c r="C447" s="9"/>
      <c r="D447" s="9"/>
      <c r="E447" s="9"/>
      <c r="T447" s="9"/>
      <c r="U447" s="9"/>
      <c r="V447" s="9"/>
      <c r="W447" s="17"/>
      <c r="X447" s="9"/>
    </row>
    <row r="448" spans="2:24">
      <c r="B448" s="10"/>
      <c r="C448" s="9"/>
      <c r="D448" s="9"/>
      <c r="E448" s="9"/>
      <c r="T448" s="9"/>
      <c r="U448" s="9"/>
      <c r="V448" s="9"/>
      <c r="W448" s="17"/>
      <c r="X448" s="9"/>
    </row>
    <row r="449" spans="2:24">
      <c r="B449" s="10"/>
      <c r="C449" s="9"/>
      <c r="D449" s="9"/>
      <c r="E449" s="9"/>
      <c r="T449" s="9"/>
      <c r="U449" s="9"/>
      <c r="V449" s="9"/>
      <c r="W449" s="17"/>
      <c r="X449" s="9"/>
    </row>
    <row r="450" spans="2:24">
      <c r="B450" s="10"/>
      <c r="C450" s="9"/>
      <c r="D450" s="9"/>
      <c r="E450" s="9"/>
      <c r="T450" s="9"/>
      <c r="U450" s="9"/>
      <c r="V450" s="9"/>
      <c r="W450" s="17"/>
      <c r="X450" s="9"/>
    </row>
    <row r="451" spans="2:24">
      <c r="B451" s="10"/>
      <c r="C451" s="9"/>
      <c r="D451" s="9"/>
      <c r="E451" s="9"/>
      <c r="T451" s="9"/>
      <c r="U451" s="9"/>
      <c r="V451" s="9"/>
      <c r="W451" s="17"/>
      <c r="X451" s="9"/>
    </row>
    <row r="452" spans="2:24">
      <c r="B452" s="10"/>
      <c r="C452" s="9"/>
      <c r="D452" s="9"/>
      <c r="E452" s="9"/>
      <c r="T452" s="9"/>
      <c r="U452" s="9"/>
      <c r="V452" s="9"/>
      <c r="W452" s="17"/>
      <c r="X452" s="9"/>
    </row>
    <row r="453" spans="2:24">
      <c r="B453" s="10"/>
      <c r="C453" s="9"/>
      <c r="D453" s="9"/>
      <c r="E453" s="9"/>
      <c r="T453" s="9"/>
      <c r="U453" s="9"/>
      <c r="V453" s="9"/>
      <c r="W453" s="17"/>
      <c r="X453" s="9"/>
    </row>
    <row r="454" spans="2:24">
      <c r="B454" s="10"/>
      <c r="C454" s="9"/>
      <c r="D454" s="9"/>
      <c r="E454" s="9"/>
      <c r="T454" s="9"/>
      <c r="U454" s="9"/>
      <c r="V454" s="9"/>
      <c r="W454" s="17"/>
      <c r="X454" s="9"/>
    </row>
    <row r="455" spans="2:24">
      <c r="B455" s="10"/>
      <c r="C455" s="9"/>
      <c r="D455" s="9"/>
      <c r="E455" s="9"/>
      <c r="T455" s="9"/>
      <c r="U455" s="9"/>
      <c r="V455" s="9"/>
      <c r="W455" s="17"/>
      <c r="X455" s="9"/>
    </row>
    <row r="456" spans="2:24">
      <c r="B456" s="10"/>
      <c r="C456" s="9"/>
      <c r="D456" s="9"/>
      <c r="E456" s="9"/>
      <c r="T456" s="9"/>
      <c r="U456" s="9"/>
      <c r="V456" s="9"/>
      <c r="W456" s="17"/>
      <c r="X456" s="9"/>
    </row>
    <row r="457" spans="2:24">
      <c r="B457" s="10"/>
      <c r="C457" s="9"/>
      <c r="D457" s="9"/>
      <c r="E457" s="9"/>
      <c r="T457" s="9"/>
      <c r="U457" s="9"/>
      <c r="V457" s="9"/>
      <c r="W457" s="17"/>
      <c r="X457" s="9"/>
    </row>
    <row r="458" spans="2:24">
      <c r="B458" s="10"/>
      <c r="C458" s="9"/>
      <c r="D458" s="9"/>
      <c r="E458" s="9"/>
      <c r="T458" s="9"/>
      <c r="U458" s="9"/>
      <c r="V458" s="9"/>
      <c r="W458" s="17"/>
      <c r="X458" s="9"/>
    </row>
    <row r="459" spans="2:24">
      <c r="B459" s="10"/>
      <c r="C459" s="9"/>
      <c r="D459" s="9"/>
      <c r="E459" s="9"/>
      <c r="T459" s="9"/>
      <c r="U459" s="9"/>
      <c r="V459" s="9"/>
      <c r="W459" s="17"/>
      <c r="X459" s="9"/>
    </row>
    <row r="460" spans="2:24">
      <c r="B460" s="10"/>
      <c r="C460" s="9"/>
      <c r="D460" s="9"/>
      <c r="E460" s="9"/>
      <c r="T460" s="9"/>
      <c r="U460" s="9"/>
      <c r="V460" s="9"/>
      <c r="W460" s="17"/>
      <c r="X460" s="9"/>
    </row>
    <row r="461" spans="2:24">
      <c r="B461" s="10"/>
      <c r="C461" s="9"/>
      <c r="D461" s="9"/>
      <c r="E461" s="9"/>
      <c r="T461" s="9"/>
      <c r="U461" s="9"/>
      <c r="V461" s="9"/>
      <c r="W461" s="17"/>
      <c r="X461" s="9"/>
    </row>
    <row r="462" spans="2:24">
      <c r="B462" s="10"/>
      <c r="C462" s="9"/>
      <c r="D462" s="9"/>
      <c r="E462" s="9"/>
      <c r="T462" s="9"/>
      <c r="U462" s="9"/>
      <c r="V462" s="9"/>
      <c r="W462" s="17"/>
      <c r="X462" s="9"/>
    </row>
    <row r="463" spans="2:24">
      <c r="B463" s="10"/>
      <c r="C463" s="9"/>
      <c r="D463" s="9"/>
      <c r="E463" s="9"/>
      <c r="T463" s="9"/>
      <c r="U463" s="9"/>
      <c r="V463" s="9"/>
      <c r="W463" s="17"/>
      <c r="X463" s="9"/>
    </row>
    <row r="464" spans="2:24">
      <c r="B464" s="10"/>
      <c r="C464" s="9"/>
      <c r="D464" s="9"/>
      <c r="E464" s="9"/>
      <c r="T464" s="9"/>
      <c r="U464" s="9"/>
      <c r="V464" s="9"/>
      <c r="W464" s="17"/>
      <c r="X464" s="9"/>
    </row>
    <row r="465" spans="2:24">
      <c r="B465" s="10"/>
      <c r="C465" s="9"/>
      <c r="D465" s="9"/>
      <c r="E465" s="9"/>
      <c r="T465" s="9"/>
      <c r="U465" s="9"/>
      <c r="V465" s="9"/>
      <c r="W465" s="17"/>
      <c r="X465" s="9"/>
    </row>
    <row r="466" spans="2:24">
      <c r="B466" s="10"/>
      <c r="C466" s="9"/>
      <c r="D466" s="9"/>
      <c r="E466" s="9"/>
      <c r="T466" s="9"/>
      <c r="U466" s="9"/>
      <c r="V466" s="9"/>
      <c r="W466" s="17"/>
      <c r="X466" s="9"/>
    </row>
    <row r="467" spans="2:24">
      <c r="B467" s="10"/>
      <c r="C467" s="9"/>
      <c r="D467" s="9"/>
      <c r="E467" s="9"/>
      <c r="T467" s="9"/>
      <c r="U467" s="9"/>
      <c r="V467" s="9"/>
      <c r="W467" s="17"/>
      <c r="X467" s="9"/>
    </row>
    <row r="468" spans="2:24">
      <c r="B468" s="10"/>
      <c r="C468" s="9"/>
      <c r="D468" s="9"/>
      <c r="E468" s="9"/>
      <c r="T468" s="9"/>
      <c r="U468" s="9"/>
      <c r="V468" s="9"/>
      <c r="W468" s="17"/>
      <c r="X468" s="9"/>
    </row>
    <row r="469" spans="2:24">
      <c r="B469" s="10"/>
      <c r="C469" s="9"/>
      <c r="D469" s="9"/>
      <c r="E469" s="9"/>
      <c r="T469" s="9"/>
      <c r="U469" s="9"/>
      <c r="V469" s="9"/>
      <c r="W469" s="17"/>
      <c r="X469" s="9"/>
    </row>
    <row r="470" spans="2:24">
      <c r="B470" s="10"/>
      <c r="C470" s="9"/>
      <c r="D470" s="9"/>
      <c r="E470" s="9"/>
      <c r="T470" s="9"/>
      <c r="U470" s="9"/>
      <c r="V470" s="9"/>
      <c r="W470" s="17"/>
      <c r="X470" s="9"/>
    </row>
    <row r="471" spans="2:24">
      <c r="B471" s="10"/>
      <c r="C471" s="9"/>
      <c r="D471" s="9"/>
      <c r="E471" s="9"/>
      <c r="T471" s="9"/>
      <c r="U471" s="9"/>
      <c r="V471" s="9"/>
      <c r="W471" s="17"/>
      <c r="X471" s="9"/>
    </row>
    <row r="472" spans="2:24">
      <c r="B472" s="10"/>
      <c r="C472" s="9"/>
      <c r="D472" s="9"/>
      <c r="E472" s="9"/>
      <c r="T472" s="9"/>
      <c r="U472" s="9"/>
      <c r="V472" s="9"/>
      <c r="W472" s="17"/>
      <c r="X472" s="9"/>
    </row>
    <row r="473" spans="2:24">
      <c r="B473" s="10"/>
      <c r="C473" s="9"/>
      <c r="D473" s="9"/>
      <c r="E473" s="9"/>
      <c r="T473" s="9"/>
      <c r="U473" s="9"/>
      <c r="V473" s="9"/>
      <c r="W473" s="17"/>
      <c r="X473" s="9"/>
    </row>
    <row r="474" spans="2:24">
      <c r="B474" s="10"/>
      <c r="C474" s="9"/>
      <c r="D474" s="9"/>
      <c r="E474" s="9"/>
      <c r="T474" s="9"/>
      <c r="U474" s="9"/>
      <c r="V474" s="9"/>
      <c r="W474" s="17"/>
      <c r="X474" s="9"/>
    </row>
    <row r="475" spans="2:24">
      <c r="B475" s="10"/>
      <c r="C475" s="9"/>
      <c r="D475" s="9"/>
      <c r="E475" s="9"/>
      <c r="T475" s="9"/>
      <c r="U475" s="9"/>
      <c r="V475" s="9"/>
      <c r="W475" s="17"/>
      <c r="X475" s="9"/>
    </row>
    <row r="476" spans="2:24">
      <c r="B476" s="10"/>
      <c r="C476" s="9"/>
      <c r="D476" s="9"/>
      <c r="E476" s="9"/>
      <c r="T476" s="9"/>
      <c r="U476" s="9"/>
      <c r="V476" s="9"/>
      <c r="W476" s="17"/>
      <c r="X476" s="9"/>
    </row>
    <row r="477" spans="2:24">
      <c r="B477" s="10"/>
      <c r="C477" s="9"/>
      <c r="D477" s="9"/>
      <c r="E477" s="9"/>
      <c r="T477" s="9"/>
      <c r="U477" s="9"/>
      <c r="V477" s="9"/>
      <c r="W477" s="17"/>
      <c r="X477" s="9"/>
    </row>
    <row r="478" spans="2:24">
      <c r="B478" s="10"/>
      <c r="C478" s="9"/>
      <c r="D478" s="9"/>
      <c r="E478" s="9"/>
      <c r="T478" s="9"/>
      <c r="U478" s="9"/>
      <c r="V478" s="9"/>
      <c r="W478" s="17"/>
      <c r="X478" s="9"/>
    </row>
    <row r="479" spans="2:24">
      <c r="B479" s="10"/>
      <c r="C479" s="9"/>
      <c r="D479" s="9"/>
      <c r="E479" s="9"/>
      <c r="T479" s="9"/>
      <c r="U479" s="9"/>
      <c r="V479" s="9"/>
      <c r="W479" s="17"/>
      <c r="X479" s="9"/>
    </row>
    <row r="480" spans="2:24">
      <c r="B480" s="10"/>
      <c r="C480" s="9"/>
      <c r="D480" s="9"/>
      <c r="E480" s="9"/>
      <c r="T480" s="9"/>
      <c r="U480" s="9"/>
      <c r="V480" s="9"/>
      <c r="W480" s="17"/>
      <c r="X480" s="9"/>
    </row>
    <row r="481" spans="2:24">
      <c r="B481" s="10"/>
      <c r="C481" s="9"/>
      <c r="D481" s="9"/>
      <c r="E481" s="9"/>
      <c r="T481" s="9"/>
      <c r="U481" s="9"/>
      <c r="V481" s="9"/>
      <c r="W481" s="17"/>
      <c r="X481" s="9"/>
    </row>
    <row r="482" spans="2:24">
      <c r="B482" s="10"/>
      <c r="C482" s="9"/>
      <c r="D482" s="9"/>
      <c r="E482" s="9"/>
      <c r="T482" s="9"/>
      <c r="U482" s="9"/>
      <c r="V482" s="9"/>
      <c r="W482" s="17"/>
      <c r="X482" s="9"/>
    </row>
    <row r="483" spans="2:24">
      <c r="B483" s="10"/>
      <c r="C483" s="9"/>
      <c r="D483" s="9"/>
      <c r="E483" s="9"/>
      <c r="T483" s="9"/>
      <c r="U483" s="9"/>
      <c r="V483" s="9"/>
      <c r="W483" s="17"/>
      <c r="X483" s="9"/>
    </row>
    <row r="484" spans="2:24">
      <c r="B484" s="10"/>
      <c r="C484" s="9"/>
      <c r="D484" s="9"/>
      <c r="E484" s="9"/>
      <c r="T484" s="9"/>
      <c r="U484" s="9"/>
      <c r="V484" s="9"/>
      <c r="W484" s="17"/>
      <c r="X484" s="9"/>
    </row>
    <row r="485" spans="2:24">
      <c r="B485" s="10"/>
      <c r="C485" s="9"/>
      <c r="D485" s="9"/>
      <c r="E485" s="9"/>
      <c r="T485" s="9"/>
      <c r="U485" s="9"/>
      <c r="V485" s="9"/>
      <c r="W485" s="17"/>
      <c r="X485" s="9"/>
    </row>
    <row r="486" spans="2:24">
      <c r="B486" s="10"/>
      <c r="C486" s="9"/>
      <c r="D486" s="9"/>
      <c r="E486" s="9"/>
      <c r="T486" s="9"/>
      <c r="U486" s="9"/>
      <c r="V486" s="9"/>
      <c r="W486" s="17"/>
      <c r="X486" s="9"/>
    </row>
    <row r="487" spans="2:24">
      <c r="B487" s="10"/>
      <c r="C487" s="9"/>
      <c r="D487" s="9"/>
      <c r="E487" s="9"/>
      <c r="T487" s="9"/>
      <c r="U487" s="9"/>
      <c r="V487" s="9"/>
      <c r="W487" s="17"/>
      <c r="X487" s="9"/>
    </row>
    <row r="488" spans="2:24">
      <c r="B488" s="10"/>
      <c r="C488" s="9"/>
      <c r="D488" s="9"/>
      <c r="E488" s="9"/>
      <c r="T488" s="9"/>
      <c r="U488" s="9"/>
      <c r="V488" s="9"/>
      <c r="W488" s="17"/>
      <c r="X488" s="9"/>
    </row>
    <row r="489" spans="2:24">
      <c r="B489" s="10"/>
      <c r="C489" s="9"/>
      <c r="D489" s="9"/>
      <c r="E489" s="9"/>
      <c r="T489" s="9"/>
      <c r="U489" s="9"/>
      <c r="V489" s="9"/>
      <c r="W489" s="17"/>
      <c r="X489" s="9"/>
    </row>
    <row r="490" spans="2:24">
      <c r="B490" s="10"/>
      <c r="C490" s="9"/>
      <c r="D490" s="9"/>
      <c r="E490" s="9"/>
      <c r="T490" s="9"/>
      <c r="U490" s="9"/>
      <c r="V490" s="9"/>
      <c r="W490" s="17"/>
      <c r="X490" s="9"/>
    </row>
    <row r="491" spans="2:24">
      <c r="B491" s="10"/>
      <c r="C491" s="9"/>
      <c r="D491" s="9"/>
      <c r="E491" s="9"/>
      <c r="T491" s="9"/>
      <c r="U491" s="9"/>
      <c r="V491" s="9"/>
      <c r="W491" s="17"/>
      <c r="X491" s="9"/>
    </row>
    <row r="492" spans="2:24">
      <c r="B492" s="10"/>
      <c r="C492" s="9"/>
      <c r="D492" s="9"/>
      <c r="E492" s="9"/>
      <c r="T492" s="9"/>
      <c r="U492" s="9"/>
      <c r="V492" s="9"/>
      <c r="W492" s="17"/>
      <c r="X492" s="9"/>
    </row>
    <row r="493" spans="2:24">
      <c r="B493" s="10"/>
      <c r="C493" s="9"/>
      <c r="D493" s="9"/>
      <c r="E493" s="9"/>
      <c r="T493" s="9"/>
      <c r="U493" s="9"/>
      <c r="V493" s="9"/>
      <c r="W493" s="17"/>
      <c r="X493" s="9"/>
    </row>
    <row r="494" spans="2:24">
      <c r="B494" s="10"/>
      <c r="C494" s="9"/>
      <c r="D494" s="9"/>
      <c r="E494" s="9"/>
      <c r="T494" s="9"/>
      <c r="U494" s="9"/>
      <c r="V494" s="9"/>
      <c r="W494" s="17"/>
      <c r="X494" s="9"/>
    </row>
    <row r="495" spans="2:24">
      <c r="B495" s="10"/>
      <c r="C495" s="9"/>
      <c r="D495" s="9"/>
      <c r="E495" s="9"/>
      <c r="T495" s="9"/>
      <c r="U495" s="9"/>
      <c r="V495" s="9"/>
      <c r="W495" s="17"/>
      <c r="X495" s="9"/>
    </row>
    <row r="496" spans="2:24">
      <c r="B496" s="10"/>
      <c r="C496" s="9"/>
      <c r="D496" s="9"/>
      <c r="E496" s="9"/>
      <c r="T496" s="9"/>
      <c r="U496" s="9"/>
      <c r="V496" s="9"/>
      <c r="W496" s="17"/>
      <c r="X496" s="9"/>
    </row>
    <row r="497" spans="2:24">
      <c r="B497" s="10"/>
      <c r="C497" s="9"/>
      <c r="D497" s="9"/>
      <c r="E497" s="9"/>
      <c r="T497" s="9"/>
      <c r="U497" s="9"/>
      <c r="V497" s="9"/>
      <c r="W497" s="17"/>
      <c r="X497" s="9"/>
    </row>
    <row r="498" spans="2:24">
      <c r="B498" s="10"/>
      <c r="C498" s="9"/>
      <c r="D498" s="9"/>
      <c r="E498" s="9"/>
      <c r="T498" s="9"/>
      <c r="U498" s="9"/>
      <c r="V498" s="9"/>
      <c r="W498" s="17"/>
      <c r="X498" s="9"/>
    </row>
    <row r="499" spans="2:24">
      <c r="B499" s="10"/>
      <c r="C499" s="9"/>
      <c r="D499" s="9"/>
      <c r="E499" s="9"/>
      <c r="T499" s="9"/>
      <c r="U499" s="9"/>
      <c r="V499" s="9"/>
      <c r="W499" s="17"/>
      <c r="X499" s="9"/>
    </row>
    <row r="500" spans="2:24">
      <c r="B500" s="10"/>
      <c r="C500" s="9"/>
      <c r="D500" s="9"/>
      <c r="E500" s="9"/>
      <c r="T500" s="9"/>
      <c r="U500" s="9"/>
      <c r="V500" s="9"/>
      <c r="W500" s="17"/>
      <c r="X500" s="9"/>
    </row>
    <row r="501" spans="2:24">
      <c r="B501" s="10"/>
      <c r="C501" s="9"/>
      <c r="D501" s="9"/>
      <c r="E501" s="9"/>
      <c r="T501" s="9"/>
      <c r="U501" s="9"/>
      <c r="V501" s="9"/>
      <c r="W501" s="17"/>
      <c r="X501" s="9"/>
    </row>
    <row r="502" spans="2:24">
      <c r="B502" s="10"/>
      <c r="C502" s="9"/>
      <c r="D502" s="9"/>
      <c r="E502" s="9"/>
      <c r="T502" s="9"/>
      <c r="U502" s="9"/>
      <c r="V502" s="9"/>
      <c r="W502" s="17"/>
      <c r="X502" s="9"/>
    </row>
    <row r="503" spans="2:24">
      <c r="B503" s="10"/>
      <c r="C503" s="9"/>
      <c r="D503" s="9"/>
      <c r="E503" s="9"/>
      <c r="T503" s="9"/>
      <c r="U503" s="9"/>
      <c r="V503" s="9"/>
      <c r="W503" s="17"/>
      <c r="X503" s="9"/>
    </row>
    <row r="504" spans="2:24">
      <c r="B504" s="10"/>
      <c r="C504" s="9"/>
      <c r="D504" s="9"/>
      <c r="E504" s="9"/>
      <c r="T504" s="9"/>
      <c r="U504" s="9"/>
      <c r="V504" s="9"/>
      <c r="W504" s="17"/>
      <c r="X504" s="9"/>
    </row>
    <row r="505" spans="2:24">
      <c r="B505" s="10"/>
      <c r="C505" s="9"/>
      <c r="D505" s="9"/>
      <c r="E505" s="9"/>
      <c r="T505" s="9"/>
      <c r="U505" s="9"/>
      <c r="V505" s="9"/>
      <c r="W505" s="17"/>
      <c r="X505" s="9"/>
    </row>
    <row r="506" spans="2:24">
      <c r="B506" s="10"/>
      <c r="C506" s="9"/>
      <c r="D506" s="9"/>
      <c r="E506" s="9"/>
      <c r="T506" s="9"/>
      <c r="U506" s="9"/>
      <c r="V506" s="9"/>
      <c r="W506" s="17"/>
      <c r="X506" s="9"/>
    </row>
    <row r="507" spans="2:24">
      <c r="B507" s="10"/>
      <c r="C507" s="9"/>
      <c r="D507" s="9"/>
      <c r="E507" s="9"/>
      <c r="T507" s="9"/>
      <c r="U507" s="9"/>
      <c r="V507" s="9"/>
      <c r="W507" s="17"/>
      <c r="X507" s="9"/>
    </row>
    <row r="508" spans="2:24">
      <c r="B508" s="10"/>
      <c r="C508" s="9"/>
      <c r="D508" s="9"/>
      <c r="E508" s="9"/>
      <c r="T508" s="9"/>
      <c r="U508" s="9"/>
      <c r="V508" s="9"/>
      <c r="W508" s="17"/>
      <c r="X508" s="9"/>
    </row>
    <row r="509" spans="2:24">
      <c r="B509" s="10"/>
      <c r="C509" s="9"/>
      <c r="D509" s="9"/>
      <c r="E509" s="9"/>
      <c r="T509" s="9"/>
      <c r="U509" s="9"/>
      <c r="V509" s="9"/>
      <c r="W509" s="17"/>
      <c r="X509" s="9"/>
    </row>
    <row r="510" spans="2:24">
      <c r="B510" s="10"/>
      <c r="C510" s="9"/>
      <c r="D510" s="9"/>
      <c r="E510" s="9"/>
      <c r="T510" s="9"/>
      <c r="U510" s="9"/>
      <c r="V510" s="9"/>
      <c r="W510" s="17"/>
      <c r="X510" s="9"/>
    </row>
    <row r="511" spans="2:24">
      <c r="B511" s="10"/>
      <c r="C511" s="9"/>
      <c r="D511" s="9"/>
      <c r="E511" s="9"/>
      <c r="T511" s="9"/>
      <c r="U511" s="9"/>
      <c r="V511" s="9"/>
      <c r="W511" s="17"/>
      <c r="X511" s="9"/>
    </row>
    <row r="512" spans="2:24">
      <c r="B512" s="10"/>
      <c r="C512" s="9"/>
      <c r="D512" s="9"/>
      <c r="E512" s="9"/>
      <c r="T512" s="9"/>
      <c r="U512" s="9"/>
      <c r="V512" s="9"/>
      <c r="W512" s="17"/>
      <c r="X512" s="9"/>
    </row>
    <row r="513" spans="2:24">
      <c r="B513" s="10"/>
      <c r="C513" s="9"/>
      <c r="D513" s="9"/>
      <c r="E513" s="9"/>
      <c r="T513" s="9"/>
      <c r="U513" s="9"/>
      <c r="V513" s="9"/>
      <c r="W513" s="17"/>
      <c r="X513" s="9"/>
    </row>
    <row r="514" spans="2:24">
      <c r="B514" s="10"/>
      <c r="C514" s="9"/>
      <c r="D514" s="9"/>
      <c r="E514" s="9"/>
      <c r="T514" s="9"/>
      <c r="U514" s="9"/>
      <c r="V514" s="9"/>
      <c r="W514" s="17"/>
      <c r="X514" s="9"/>
    </row>
    <row r="515" spans="2:24">
      <c r="B515" s="10"/>
      <c r="C515" s="9"/>
      <c r="D515" s="9"/>
      <c r="E515" s="9"/>
      <c r="T515" s="9"/>
      <c r="U515" s="9"/>
      <c r="V515" s="9"/>
      <c r="W515" s="17"/>
      <c r="X515" s="9"/>
    </row>
    <row r="516" spans="2:24">
      <c r="B516" s="10"/>
      <c r="C516" s="9"/>
      <c r="D516" s="9"/>
      <c r="E516" s="9"/>
      <c r="T516" s="9"/>
      <c r="U516" s="9"/>
      <c r="V516" s="9"/>
      <c r="W516" s="17"/>
      <c r="X516" s="9"/>
    </row>
    <row r="517" spans="2:24">
      <c r="B517" s="10"/>
      <c r="C517" s="9"/>
      <c r="D517" s="9"/>
      <c r="E517" s="9"/>
      <c r="T517" s="9"/>
      <c r="U517" s="9"/>
      <c r="V517" s="9"/>
      <c r="W517" s="17"/>
      <c r="X517" s="9"/>
    </row>
    <row r="518" spans="2:24">
      <c r="B518" s="10"/>
      <c r="C518" s="9"/>
      <c r="D518" s="9"/>
      <c r="E518" s="9"/>
      <c r="T518" s="9"/>
      <c r="U518" s="9"/>
      <c r="V518" s="9"/>
      <c r="W518" s="17"/>
      <c r="X518" s="9"/>
    </row>
    <row r="519" spans="2:24">
      <c r="B519" s="10"/>
      <c r="C519" s="9"/>
      <c r="D519" s="9"/>
      <c r="E519" s="9"/>
      <c r="T519" s="9"/>
      <c r="U519" s="9"/>
      <c r="V519" s="9"/>
      <c r="W519" s="17"/>
      <c r="X519" s="9"/>
    </row>
    <row r="520" spans="2:24">
      <c r="B520" s="10"/>
      <c r="C520" s="9"/>
      <c r="D520" s="9"/>
      <c r="E520" s="9"/>
      <c r="T520" s="9"/>
      <c r="U520" s="9"/>
      <c r="V520" s="9"/>
      <c r="W520" s="17"/>
      <c r="X520" s="9"/>
    </row>
    <row r="521" spans="2:24">
      <c r="B521" s="10"/>
      <c r="C521" s="9"/>
      <c r="D521" s="9"/>
      <c r="E521" s="9"/>
      <c r="T521" s="9"/>
      <c r="U521" s="9"/>
      <c r="V521" s="9"/>
      <c r="W521" s="17"/>
      <c r="X521" s="9"/>
    </row>
    <row r="522" spans="2:24">
      <c r="B522" s="10"/>
      <c r="C522" s="9"/>
      <c r="D522" s="9"/>
      <c r="E522" s="9"/>
      <c r="T522" s="9"/>
      <c r="U522" s="9"/>
      <c r="V522" s="9"/>
      <c r="W522" s="17"/>
      <c r="X522" s="9"/>
    </row>
    <row r="523" spans="2:24">
      <c r="B523" s="10"/>
      <c r="C523" s="9"/>
      <c r="D523" s="9"/>
      <c r="E523" s="9"/>
      <c r="T523" s="9"/>
      <c r="U523" s="9"/>
      <c r="V523" s="9"/>
      <c r="W523" s="17"/>
      <c r="X523" s="9"/>
    </row>
    <row r="524" spans="2:24">
      <c r="B524" s="10"/>
      <c r="C524" s="9"/>
      <c r="D524" s="9"/>
      <c r="E524" s="9"/>
      <c r="T524" s="9"/>
      <c r="U524" s="9"/>
      <c r="V524" s="9"/>
      <c r="W524" s="17"/>
      <c r="X524" s="9"/>
    </row>
    <row r="525" spans="2:24">
      <c r="B525" s="10"/>
      <c r="C525" s="9"/>
      <c r="D525" s="9"/>
      <c r="E525" s="9"/>
      <c r="T525" s="9"/>
      <c r="U525" s="9"/>
      <c r="V525" s="9"/>
      <c r="W525" s="17"/>
      <c r="X525" s="9"/>
    </row>
    <row r="526" spans="2:24">
      <c r="B526" s="10"/>
      <c r="C526" s="9"/>
      <c r="D526" s="9"/>
      <c r="E526" s="9"/>
      <c r="T526" s="9"/>
      <c r="U526" s="9"/>
      <c r="V526" s="9"/>
      <c r="W526" s="17"/>
      <c r="X526" s="9"/>
    </row>
    <row r="527" spans="2:24">
      <c r="B527" s="10"/>
      <c r="C527" s="9"/>
      <c r="D527" s="9"/>
      <c r="E527" s="9"/>
      <c r="T527" s="9"/>
      <c r="U527" s="9"/>
      <c r="V527" s="9"/>
      <c r="W527" s="17"/>
      <c r="X527" s="9"/>
    </row>
    <row r="528" spans="2:24">
      <c r="B528" s="10"/>
      <c r="C528" s="9"/>
      <c r="D528" s="9"/>
      <c r="E528" s="9"/>
      <c r="T528" s="9"/>
      <c r="U528" s="9"/>
      <c r="V528" s="9"/>
      <c r="W528" s="17"/>
      <c r="X528" s="9"/>
    </row>
    <row r="529" spans="2:24">
      <c r="B529" s="10"/>
      <c r="C529" s="9"/>
      <c r="D529" s="9"/>
      <c r="E529" s="9"/>
      <c r="T529" s="9"/>
      <c r="U529" s="9"/>
      <c r="V529" s="9"/>
      <c r="W529" s="17"/>
      <c r="X529" s="9"/>
    </row>
    <row r="530" spans="2:24">
      <c r="B530" s="10"/>
      <c r="C530" s="9"/>
      <c r="D530" s="9"/>
      <c r="E530" s="9"/>
      <c r="T530" s="9"/>
      <c r="U530" s="9"/>
      <c r="V530" s="9"/>
      <c r="W530" s="17"/>
      <c r="X530" s="9"/>
    </row>
    <row r="531" spans="2:24">
      <c r="B531" s="10"/>
      <c r="C531" s="9"/>
      <c r="D531" s="9"/>
      <c r="E531" s="9"/>
      <c r="T531" s="9"/>
      <c r="U531" s="9"/>
      <c r="V531" s="9"/>
      <c r="W531" s="17"/>
      <c r="X531" s="9"/>
    </row>
    <row r="532" spans="2:24">
      <c r="B532" s="10"/>
      <c r="C532" s="9"/>
      <c r="D532" s="9"/>
      <c r="E532" s="9"/>
      <c r="T532" s="9"/>
      <c r="U532" s="9"/>
      <c r="V532" s="9"/>
      <c r="W532" s="17"/>
      <c r="X532" s="9"/>
    </row>
    <row r="533" spans="2:24">
      <c r="B533" s="10"/>
      <c r="C533" s="9"/>
      <c r="D533" s="9"/>
      <c r="E533" s="9"/>
      <c r="T533" s="9"/>
      <c r="U533" s="9"/>
      <c r="V533" s="9"/>
      <c r="W533" s="17"/>
      <c r="X533" s="9"/>
    </row>
    <row r="534" spans="2:24">
      <c r="B534" s="10"/>
      <c r="C534" s="9"/>
      <c r="D534" s="9"/>
      <c r="E534" s="9"/>
      <c r="T534" s="9"/>
      <c r="U534" s="9"/>
      <c r="V534" s="9"/>
      <c r="W534" s="17"/>
      <c r="X534" s="9"/>
    </row>
    <row r="535" spans="2:24">
      <c r="B535" s="10"/>
      <c r="C535" s="9"/>
      <c r="D535" s="9"/>
      <c r="E535" s="9"/>
      <c r="T535" s="9"/>
      <c r="U535" s="9"/>
      <c r="V535" s="9"/>
      <c r="W535" s="17"/>
      <c r="X535" s="9"/>
    </row>
    <row r="536" spans="2:24">
      <c r="B536" s="10"/>
      <c r="C536" s="9"/>
      <c r="D536" s="9"/>
      <c r="E536" s="9"/>
      <c r="T536" s="9"/>
      <c r="U536" s="9"/>
      <c r="V536" s="9"/>
      <c r="W536" s="17"/>
      <c r="X536" s="9"/>
    </row>
    <row r="537" spans="2:24">
      <c r="B537" s="10"/>
      <c r="C537" s="9"/>
      <c r="D537" s="9"/>
      <c r="E537" s="9"/>
      <c r="T537" s="9"/>
      <c r="U537" s="9"/>
      <c r="V537" s="9"/>
      <c r="W537" s="17"/>
      <c r="X537" s="9"/>
    </row>
    <row r="538" spans="2:24">
      <c r="B538" s="10"/>
      <c r="C538" s="9"/>
      <c r="D538" s="9"/>
      <c r="E538" s="9"/>
      <c r="T538" s="9"/>
      <c r="U538" s="9"/>
      <c r="V538" s="9"/>
      <c r="W538" s="17"/>
      <c r="X538" s="9"/>
    </row>
    <row r="539" spans="2:24">
      <c r="B539" s="10"/>
      <c r="C539" s="9"/>
      <c r="D539" s="9"/>
      <c r="E539" s="9"/>
      <c r="T539" s="9"/>
      <c r="U539" s="9"/>
      <c r="V539" s="9"/>
      <c r="W539" s="17"/>
      <c r="X539" s="9"/>
    </row>
    <row r="540" spans="2:24">
      <c r="B540" s="10"/>
      <c r="C540" s="9"/>
      <c r="D540" s="9"/>
      <c r="E540" s="9"/>
      <c r="T540" s="9"/>
      <c r="U540" s="9"/>
      <c r="V540" s="9"/>
      <c r="W540" s="17"/>
      <c r="X540" s="9"/>
    </row>
    <row r="541" spans="2:24">
      <c r="B541" s="10"/>
      <c r="C541" s="9"/>
      <c r="D541" s="9"/>
      <c r="E541" s="9"/>
      <c r="T541" s="9"/>
      <c r="U541" s="9"/>
      <c r="V541" s="9"/>
      <c r="W541" s="17"/>
      <c r="X541" s="9"/>
    </row>
    <row r="542" spans="2:24">
      <c r="B542" s="10"/>
      <c r="C542" s="9"/>
      <c r="D542" s="9"/>
      <c r="E542" s="9"/>
      <c r="T542" s="9"/>
      <c r="U542" s="9"/>
      <c r="V542" s="9"/>
      <c r="W542" s="17"/>
      <c r="X542" s="9"/>
    </row>
    <row r="543" spans="2:24">
      <c r="B543" s="10"/>
      <c r="C543" s="9"/>
      <c r="D543" s="9"/>
      <c r="E543" s="9"/>
      <c r="T543" s="9"/>
      <c r="U543" s="9"/>
      <c r="V543" s="9"/>
      <c r="W543" s="17"/>
      <c r="X543" s="9"/>
    </row>
    <row r="544" spans="2:24">
      <c r="B544" s="10"/>
      <c r="C544" s="9"/>
      <c r="D544" s="9"/>
      <c r="E544" s="9"/>
      <c r="T544" s="9"/>
      <c r="U544" s="9"/>
      <c r="V544" s="9"/>
      <c r="W544" s="17"/>
      <c r="X544" s="9"/>
    </row>
    <row r="545" spans="2:24">
      <c r="B545" s="10"/>
      <c r="C545" s="9"/>
      <c r="D545" s="9"/>
      <c r="E545" s="9"/>
      <c r="T545" s="9"/>
      <c r="U545" s="9"/>
      <c r="V545" s="9"/>
      <c r="W545" s="17"/>
      <c r="X545" s="9"/>
    </row>
    <row r="546" spans="2:24">
      <c r="B546" s="10"/>
      <c r="C546" s="9"/>
      <c r="D546" s="9"/>
      <c r="E546" s="9"/>
      <c r="T546" s="9"/>
      <c r="U546" s="9"/>
      <c r="V546" s="9"/>
      <c r="W546" s="17"/>
      <c r="X546" s="9"/>
    </row>
    <row r="547" spans="2:24">
      <c r="B547" s="10"/>
      <c r="C547" s="9"/>
      <c r="D547" s="9"/>
      <c r="E547" s="9"/>
      <c r="T547" s="9"/>
      <c r="U547" s="9"/>
      <c r="V547" s="9"/>
      <c r="W547" s="17"/>
      <c r="X547" s="9"/>
    </row>
    <row r="548" spans="2:24">
      <c r="B548" s="10"/>
      <c r="C548" s="9"/>
      <c r="D548" s="9"/>
      <c r="E548" s="9"/>
      <c r="T548" s="9"/>
      <c r="U548" s="9"/>
      <c r="V548" s="9"/>
      <c r="W548" s="17"/>
      <c r="X548" s="9"/>
    </row>
    <row r="549" spans="2:24">
      <c r="B549" s="10"/>
      <c r="C549" s="9"/>
      <c r="D549" s="9"/>
      <c r="E549" s="9"/>
      <c r="T549" s="9"/>
      <c r="U549" s="9"/>
      <c r="V549" s="9"/>
      <c r="W549" s="17"/>
      <c r="X549" s="9"/>
    </row>
    <row r="550" spans="2:24">
      <c r="B550" s="10"/>
      <c r="C550" s="9"/>
      <c r="D550" s="9"/>
      <c r="E550" s="9"/>
      <c r="T550" s="9"/>
      <c r="U550" s="9"/>
      <c r="V550" s="9"/>
      <c r="W550" s="17"/>
      <c r="X550" s="9"/>
    </row>
    <row r="551" spans="2:24">
      <c r="B551" s="10"/>
      <c r="C551" s="9"/>
      <c r="D551" s="9"/>
      <c r="E551" s="9"/>
      <c r="T551" s="9"/>
      <c r="U551" s="9"/>
      <c r="V551" s="9"/>
      <c r="W551" s="17"/>
      <c r="X551" s="9"/>
    </row>
    <row r="552" spans="2:24">
      <c r="B552" s="10"/>
      <c r="C552" s="9"/>
      <c r="D552" s="9"/>
      <c r="E552" s="9"/>
      <c r="T552" s="9"/>
      <c r="U552" s="9"/>
      <c r="V552" s="9"/>
      <c r="W552" s="17"/>
      <c r="X552" s="9"/>
    </row>
    <row r="553" spans="2:24">
      <c r="B553" s="10"/>
      <c r="C553" s="9"/>
      <c r="D553" s="9"/>
      <c r="E553" s="9"/>
      <c r="T553" s="9"/>
      <c r="U553" s="9"/>
      <c r="V553" s="9"/>
      <c r="W553" s="17"/>
      <c r="X553" s="9"/>
    </row>
    <row r="554" spans="2:24">
      <c r="B554" s="10"/>
      <c r="C554" s="9"/>
      <c r="D554" s="9"/>
      <c r="E554" s="9"/>
      <c r="T554" s="9"/>
      <c r="U554" s="9"/>
      <c r="V554" s="9"/>
      <c r="W554" s="17"/>
      <c r="X554" s="9"/>
    </row>
    <row r="555" spans="2:24">
      <c r="B555" s="10"/>
      <c r="C555" s="9"/>
      <c r="D555" s="9"/>
      <c r="E555" s="9"/>
      <c r="T555" s="9"/>
      <c r="U555" s="9"/>
      <c r="V555" s="9"/>
      <c r="W555" s="17"/>
      <c r="X555" s="9"/>
    </row>
    <row r="556" spans="2:24">
      <c r="B556" s="10"/>
      <c r="C556" s="9"/>
      <c r="D556" s="9"/>
      <c r="E556" s="9"/>
      <c r="T556" s="9"/>
      <c r="U556" s="9"/>
      <c r="V556" s="9"/>
      <c r="W556" s="17"/>
      <c r="X556" s="9"/>
    </row>
    <row r="557" spans="2:24">
      <c r="B557" s="10"/>
      <c r="C557" s="9"/>
      <c r="D557" s="9"/>
      <c r="E557" s="9"/>
      <c r="T557" s="9"/>
      <c r="U557" s="9"/>
      <c r="V557" s="9"/>
      <c r="W557" s="17"/>
      <c r="X557" s="9"/>
    </row>
    <row r="558" spans="2:24">
      <c r="B558" s="10"/>
      <c r="C558" s="9"/>
      <c r="D558" s="9"/>
      <c r="E558" s="9"/>
      <c r="T558" s="9"/>
      <c r="U558" s="9"/>
      <c r="V558" s="9"/>
      <c r="W558" s="17"/>
      <c r="X558" s="9"/>
    </row>
    <row r="559" spans="2:24">
      <c r="B559" s="10"/>
      <c r="C559" s="9"/>
      <c r="D559" s="9"/>
      <c r="E559" s="9"/>
      <c r="T559" s="9"/>
      <c r="U559" s="9"/>
      <c r="V559" s="9"/>
      <c r="W559" s="17"/>
      <c r="X559" s="9"/>
    </row>
    <row r="560" spans="2:24">
      <c r="B560" s="10"/>
      <c r="C560" s="9"/>
      <c r="D560" s="9"/>
      <c r="E560" s="9"/>
      <c r="T560" s="9"/>
      <c r="U560" s="9"/>
      <c r="V560" s="9"/>
      <c r="W560" s="17"/>
      <c r="X560" s="9"/>
    </row>
    <row r="561" spans="2:24">
      <c r="B561" s="10"/>
      <c r="C561" s="9"/>
      <c r="D561" s="9"/>
      <c r="E561" s="9"/>
      <c r="T561" s="9"/>
      <c r="U561" s="9"/>
      <c r="V561" s="9"/>
      <c r="W561" s="17"/>
      <c r="X561" s="9"/>
    </row>
    <row r="562" spans="2:24">
      <c r="B562" s="10"/>
      <c r="C562" s="9"/>
      <c r="D562" s="9"/>
      <c r="E562" s="9"/>
      <c r="T562" s="9"/>
      <c r="U562" s="9"/>
      <c r="V562" s="9"/>
      <c r="W562" s="17"/>
      <c r="X562" s="9"/>
    </row>
    <row r="563" spans="2:24">
      <c r="B563" s="10"/>
      <c r="C563" s="9"/>
      <c r="D563" s="9"/>
      <c r="E563" s="9"/>
      <c r="T563" s="9"/>
      <c r="U563" s="9"/>
      <c r="V563" s="9"/>
      <c r="W563" s="17"/>
      <c r="X563" s="9"/>
    </row>
    <row r="564" spans="2:24">
      <c r="B564" s="10"/>
      <c r="C564" s="9"/>
      <c r="D564" s="9"/>
      <c r="E564" s="9"/>
      <c r="T564" s="9"/>
      <c r="U564" s="9"/>
      <c r="V564" s="9"/>
      <c r="W564" s="17"/>
      <c r="X564" s="9"/>
    </row>
    <row r="565" spans="2:24">
      <c r="B565" s="10"/>
      <c r="C565" s="9"/>
      <c r="D565" s="9"/>
      <c r="E565" s="9"/>
      <c r="T565" s="9"/>
      <c r="U565" s="9"/>
      <c r="V565" s="9"/>
      <c r="W565" s="17"/>
      <c r="X565" s="9"/>
    </row>
    <row r="566" spans="2:24">
      <c r="B566" s="10"/>
      <c r="C566" s="9"/>
      <c r="D566" s="9"/>
      <c r="E566" s="9"/>
      <c r="T566" s="9"/>
      <c r="U566" s="9"/>
      <c r="V566" s="9"/>
      <c r="W566" s="17"/>
      <c r="X566" s="9"/>
    </row>
    <row r="567" spans="2:24">
      <c r="B567" s="10"/>
      <c r="C567" s="9"/>
      <c r="D567" s="9"/>
      <c r="E567" s="9"/>
      <c r="T567" s="9"/>
      <c r="U567" s="9"/>
      <c r="V567" s="9"/>
      <c r="W567" s="17"/>
      <c r="X567" s="9"/>
    </row>
    <row r="568" spans="2:24">
      <c r="B568" s="10"/>
      <c r="C568" s="9"/>
      <c r="D568" s="9"/>
      <c r="E568" s="9"/>
      <c r="T568" s="9"/>
      <c r="U568" s="9"/>
      <c r="V568" s="9"/>
      <c r="W568" s="17"/>
      <c r="X568" s="9"/>
    </row>
    <row r="569" spans="2:24">
      <c r="B569" s="10"/>
      <c r="C569" s="9"/>
      <c r="D569" s="9"/>
      <c r="E569" s="9"/>
      <c r="T569" s="9"/>
      <c r="U569" s="9"/>
      <c r="V569" s="9"/>
      <c r="W569" s="17"/>
      <c r="X569" s="9"/>
    </row>
    <row r="570" spans="2:24">
      <c r="B570" s="10"/>
      <c r="C570" s="9"/>
      <c r="D570" s="9"/>
      <c r="E570" s="9"/>
      <c r="T570" s="9"/>
      <c r="U570" s="9"/>
      <c r="V570" s="9"/>
      <c r="W570" s="17"/>
      <c r="X570" s="9"/>
    </row>
    <row r="571" spans="2:24">
      <c r="B571" s="10"/>
      <c r="C571" s="9"/>
      <c r="D571" s="9"/>
      <c r="E571" s="9"/>
      <c r="T571" s="9"/>
      <c r="U571" s="9"/>
      <c r="V571" s="9"/>
      <c r="W571" s="17"/>
      <c r="X571" s="9"/>
    </row>
    <row r="572" spans="2:24">
      <c r="B572" s="10"/>
      <c r="C572" s="9"/>
      <c r="D572" s="9"/>
      <c r="E572" s="9"/>
      <c r="T572" s="9"/>
      <c r="U572" s="9"/>
      <c r="V572" s="9"/>
      <c r="W572" s="17"/>
      <c r="X572" s="9"/>
    </row>
    <row r="573" spans="2:24">
      <c r="B573" s="10"/>
      <c r="C573" s="9"/>
      <c r="D573" s="9"/>
      <c r="E573" s="9"/>
      <c r="T573" s="9"/>
      <c r="U573" s="9"/>
      <c r="V573" s="9"/>
      <c r="W573" s="17"/>
      <c r="X573" s="9"/>
    </row>
    <row r="574" spans="2:24">
      <c r="B574" s="10"/>
      <c r="C574" s="9"/>
      <c r="D574" s="9"/>
      <c r="E574" s="9"/>
      <c r="T574" s="9"/>
      <c r="U574" s="9"/>
      <c r="V574" s="9"/>
      <c r="W574" s="17"/>
      <c r="X574" s="9"/>
    </row>
    <row r="575" spans="2:24">
      <c r="B575" s="10"/>
      <c r="C575" s="9"/>
      <c r="D575" s="9"/>
      <c r="E575" s="9"/>
      <c r="T575" s="9"/>
      <c r="U575" s="9"/>
      <c r="V575" s="9"/>
      <c r="W575" s="17"/>
      <c r="X575" s="9"/>
    </row>
    <row r="576" spans="2:24">
      <c r="B576" s="10"/>
      <c r="C576" s="9"/>
      <c r="D576" s="9"/>
      <c r="E576" s="9"/>
      <c r="T576" s="9"/>
      <c r="U576" s="9"/>
      <c r="V576" s="9"/>
      <c r="W576" s="17"/>
      <c r="X576" s="9"/>
    </row>
    <row r="577" spans="2:24">
      <c r="B577" s="10"/>
      <c r="C577" s="9"/>
      <c r="D577" s="9"/>
      <c r="E577" s="9"/>
      <c r="T577" s="9"/>
      <c r="U577" s="9"/>
      <c r="V577" s="9"/>
      <c r="W577" s="17"/>
      <c r="X577" s="9"/>
    </row>
    <row r="578" spans="2:24">
      <c r="B578" s="10"/>
      <c r="C578" s="9"/>
      <c r="D578" s="9"/>
      <c r="E578" s="9"/>
      <c r="T578" s="9"/>
      <c r="U578" s="9"/>
      <c r="V578" s="9"/>
      <c r="W578" s="17"/>
      <c r="X578" s="9"/>
    </row>
    <row r="579" spans="2:24">
      <c r="B579" s="10"/>
      <c r="C579" s="9"/>
      <c r="D579" s="9"/>
      <c r="E579" s="9"/>
      <c r="T579" s="9"/>
      <c r="U579" s="9"/>
      <c r="V579" s="9"/>
      <c r="W579" s="17"/>
      <c r="X579" s="9"/>
    </row>
    <row r="580" spans="2:24">
      <c r="B580" s="10"/>
      <c r="C580" s="9"/>
      <c r="D580" s="9"/>
      <c r="E580" s="9"/>
      <c r="T580" s="9"/>
      <c r="U580" s="9"/>
      <c r="V580" s="9"/>
      <c r="W580" s="17"/>
      <c r="X580" s="9"/>
    </row>
    <row r="581" spans="2:24">
      <c r="B581" s="10"/>
      <c r="C581" s="9"/>
      <c r="D581" s="9"/>
      <c r="E581" s="9"/>
      <c r="T581" s="9"/>
      <c r="U581" s="9"/>
      <c r="V581" s="9"/>
      <c r="W581" s="17"/>
      <c r="X581" s="9"/>
    </row>
    <row r="582" spans="2:24">
      <c r="B582" s="10"/>
      <c r="C582" s="9"/>
      <c r="D582" s="9"/>
      <c r="E582" s="9"/>
      <c r="T582" s="9"/>
      <c r="U582" s="9"/>
      <c r="V582" s="9"/>
      <c r="W582" s="17"/>
      <c r="X582" s="9"/>
    </row>
    <row r="583" spans="2:24">
      <c r="B583" s="10"/>
      <c r="C583" s="9"/>
      <c r="D583" s="9"/>
      <c r="E583" s="9"/>
      <c r="T583" s="9"/>
      <c r="U583" s="9"/>
      <c r="V583" s="9"/>
      <c r="W583" s="17"/>
      <c r="X583" s="9"/>
    </row>
    <row r="584" spans="2:24">
      <c r="B584" s="10"/>
      <c r="C584" s="9"/>
      <c r="D584" s="9"/>
      <c r="E584" s="9"/>
      <c r="T584" s="9"/>
      <c r="U584" s="9"/>
      <c r="V584" s="9"/>
      <c r="W584" s="17"/>
      <c r="X584" s="9"/>
    </row>
    <row r="585" spans="2:24">
      <c r="B585" s="10"/>
      <c r="C585" s="9"/>
      <c r="D585" s="9"/>
      <c r="E585" s="9"/>
      <c r="T585" s="9"/>
      <c r="U585" s="9"/>
      <c r="V585" s="9"/>
      <c r="W585" s="17"/>
      <c r="X585" s="9"/>
    </row>
    <row r="586" spans="2:24">
      <c r="B586" s="10"/>
      <c r="C586" s="9"/>
      <c r="D586" s="9"/>
      <c r="E586" s="9"/>
      <c r="T586" s="9"/>
      <c r="U586" s="9"/>
      <c r="V586" s="9"/>
      <c r="W586" s="17"/>
      <c r="X586" s="9"/>
    </row>
    <row r="587" spans="2:24">
      <c r="B587" s="10"/>
      <c r="C587" s="9"/>
      <c r="D587" s="9"/>
      <c r="E587" s="9"/>
      <c r="T587" s="9"/>
      <c r="U587" s="9"/>
      <c r="V587" s="9"/>
      <c r="W587" s="17"/>
      <c r="X587" s="9"/>
    </row>
    <row r="588" spans="2:24">
      <c r="B588" s="10"/>
      <c r="C588" s="9"/>
      <c r="D588" s="9"/>
      <c r="E588" s="9"/>
      <c r="T588" s="9"/>
      <c r="U588" s="9"/>
      <c r="V588" s="9"/>
      <c r="W588" s="17"/>
      <c r="X588" s="9"/>
    </row>
    <row r="589" spans="2:24">
      <c r="B589" s="10"/>
      <c r="C589" s="9"/>
      <c r="D589" s="9"/>
      <c r="E589" s="9"/>
      <c r="T589" s="9"/>
      <c r="U589" s="9"/>
      <c r="V589" s="9"/>
      <c r="W589" s="17"/>
      <c r="X589" s="9"/>
    </row>
    <row r="590" spans="2:24">
      <c r="B590" s="10"/>
      <c r="C590" s="9"/>
      <c r="D590" s="9"/>
      <c r="E590" s="9"/>
      <c r="T590" s="9"/>
      <c r="U590" s="9"/>
      <c r="V590" s="9"/>
      <c r="W590" s="17"/>
      <c r="X590" s="9"/>
    </row>
    <row r="591" spans="2:24">
      <c r="B591" s="10"/>
      <c r="C591" s="9"/>
      <c r="D591" s="9"/>
      <c r="E591" s="9"/>
      <c r="T591" s="9"/>
      <c r="U591" s="9"/>
      <c r="V591" s="9"/>
      <c r="W591" s="17"/>
      <c r="X591" s="9"/>
    </row>
    <row r="592" spans="2:24">
      <c r="B592" s="10"/>
      <c r="C592" s="9"/>
      <c r="D592" s="9"/>
      <c r="E592" s="9"/>
      <c r="T592" s="9"/>
      <c r="U592" s="9"/>
      <c r="V592" s="9"/>
      <c r="W592" s="17"/>
      <c r="X592" s="9"/>
    </row>
    <row r="593" spans="2:24">
      <c r="B593" s="10"/>
      <c r="C593" s="9"/>
      <c r="D593" s="9"/>
      <c r="E593" s="9"/>
      <c r="T593" s="9"/>
      <c r="U593" s="9"/>
      <c r="V593" s="9"/>
      <c r="W593" s="17"/>
      <c r="X593" s="9"/>
    </row>
    <row r="594" spans="2:24">
      <c r="B594" s="10"/>
      <c r="C594" s="9"/>
      <c r="D594" s="9"/>
      <c r="E594" s="9"/>
      <c r="T594" s="9"/>
      <c r="U594" s="9"/>
      <c r="V594" s="9"/>
      <c r="W594" s="17"/>
      <c r="X594" s="9"/>
    </row>
    <row r="595" spans="2:24">
      <c r="B595" s="10"/>
      <c r="C595" s="9"/>
      <c r="D595" s="9"/>
      <c r="E595" s="9"/>
      <c r="T595" s="9"/>
      <c r="U595" s="9"/>
      <c r="V595" s="9"/>
      <c r="W595" s="17"/>
      <c r="X595" s="9"/>
    </row>
    <row r="596" spans="2:24">
      <c r="B596" s="10"/>
      <c r="C596" s="9"/>
      <c r="D596" s="9"/>
      <c r="E596" s="9"/>
      <c r="T596" s="9"/>
      <c r="U596" s="9"/>
      <c r="V596" s="9"/>
      <c r="W596" s="17"/>
      <c r="X596" s="9"/>
    </row>
    <row r="597" spans="2:24">
      <c r="B597" s="10"/>
      <c r="C597" s="9"/>
      <c r="D597" s="9"/>
      <c r="E597" s="9"/>
      <c r="T597" s="9"/>
      <c r="U597" s="9"/>
      <c r="V597" s="9"/>
      <c r="W597" s="17"/>
      <c r="X597" s="9"/>
    </row>
    <row r="598" spans="2:24">
      <c r="B598" s="10"/>
      <c r="C598" s="9"/>
      <c r="D598" s="9"/>
      <c r="E598" s="9"/>
      <c r="T598" s="9"/>
      <c r="U598" s="9"/>
      <c r="V598" s="9"/>
      <c r="W598" s="17"/>
      <c r="X598" s="9"/>
    </row>
    <row r="599" spans="2:24">
      <c r="B599" s="10"/>
      <c r="C599" s="9"/>
      <c r="D599" s="9"/>
      <c r="E599" s="9"/>
      <c r="T599" s="9"/>
      <c r="U599" s="9"/>
      <c r="V599" s="9"/>
      <c r="W599" s="17"/>
      <c r="X599" s="9"/>
    </row>
    <row r="600" spans="2:24">
      <c r="B600" s="10"/>
      <c r="C600" s="9"/>
      <c r="D600" s="9"/>
      <c r="E600" s="9"/>
      <c r="T600" s="9"/>
      <c r="U600" s="9"/>
      <c r="V600" s="9"/>
      <c r="W600" s="17"/>
      <c r="X600" s="9"/>
    </row>
    <row r="601" spans="2:24">
      <c r="B601" s="10"/>
      <c r="C601" s="9"/>
      <c r="D601" s="9"/>
      <c r="E601" s="9"/>
      <c r="T601" s="9"/>
      <c r="U601" s="9"/>
      <c r="V601" s="9"/>
      <c r="W601" s="17"/>
      <c r="X601" s="9"/>
    </row>
    <row r="602" spans="2:24">
      <c r="B602" s="10"/>
      <c r="C602" s="9"/>
      <c r="D602" s="9"/>
      <c r="E602" s="9"/>
      <c r="T602" s="9"/>
      <c r="U602" s="9"/>
      <c r="V602" s="9"/>
      <c r="W602" s="17"/>
      <c r="X602" s="9"/>
    </row>
    <row r="603" spans="2:24">
      <c r="B603" s="10"/>
      <c r="C603" s="9"/>
      <c r="D603" s="9"/>
      <c r="E603" s="9"/>
      <c r="T603" s="9"/>
      <c r="U603" s="9"/>
      <c r="V603" s="9"/>
      <c r="W603" s="17"/>
      <c r="X603" s="9"/>
    </row>
    <row r="604" spans="2:24">
      <c r="B604" s="10"/>
      <c r="C604" s="9"/>
      <c r="D604" s="9"/>
      <c r="E604" s="9"/>
      <c r="T604" s="9"/>
      <c r="U604" s="9"/>
      <c r="V604" s="9"/>
      <c r="W604" s="17"/>
      <c r="X604" s="9"/>
    </row>
    <row r="605" spans="2:24">
      <c r="B605" s="10"/>
      <c r="C605" s="9"/>
      <c r="D605" s="9"/>
      <c r="E605" s="9"/>
      <c r="T605" s="9"/>
      <c r="U605" s="9"/>
      <c r="V605" s="9"/>
      <c r="W605" s="17"/>
      <c r="X605" s="9"/>
    </row>
    <row r="606" spans="2:24">
      <c r="B606" s="10"/>
      <c r="C606" s="9"/>
      <c r="D606" s="9"/>
      <c r="E606" s="9"/>
      <c r="T606" s="9"/>
      <c r="U606" s="9"/>
      <c r="V606" s="9"/>
      <c r="W606" s="17"/>
      <c r="X606" s="9"/>
    </row>
    <row r="607" spans="2:24">
      <c r="B607" s="10"/>
      <c r="C607" s="9"/>
      <c r="D607" s="9"/>
      <c r="E607" s="9"/>
      <c r="T607" s="9"/>
      <c r="U607" s="9"/>
      <c r="V607" s="9"/>
      <c r="W607" s="17"/>
      <c r="X607" s="9"/>
    </row>
    <row r="608" spans="2:24">
      <c r="B608" s="10"/>
      <c r="C608" s="9"/>
      <c r="D608" s="9"/>
      <c r="E608" s="9"/>
      <c r="T608" s="9"/>
      <c r="U608" s="9"/>
      <c r="V608" s="9"/>
      <c r="W608" s="17"/>
      <c r="X608" s="9"/>
    </row>
    <row r="609" spans="2:24">
      <c r="B609" s="10"/>
      <c r="C609" s="9"/>
      <c r="D609" s="9"/>
      <c r="E609" s="9"/>
      <c r="T609" s="9"/>
      <c r="U609" s="9"/>
      <c r="V609" s="9"/>
      <c r="W609" s="17"/>
      <c r="X609" s="9"/>
    </row>
    <row r="610" spans="2:24">
      <c r="B610" s="10"/>
      <c r="C610" s="9"/>
      <c r="D610" s="9"/>
      <c r="E610" s="9"/>
      <c r="T610" s="9"/>
      <c r="U610" s="9"/>
      <c r="V610" s="9"/>
      <c r="W610" s="17"/>
      <c r="X610" s="9"/>
    </row>
    <row r="611" spans="2:24">
      <c r="B611" s="10"/>
      <c r="C611" s="9"/>
      <c r="D611" s="9"/>
      <c r="E611" s="9"/>
      <c r="T611" s="9"/>
      <c r="U611" s="9"/>
      <c r="V611" s="9"/>
      <c r="W611" s="17"/>
      <c r="X611" s="9"/>
    </row>
    <row r="612" spans="2:24">
      <c r="B612" s="10"/>
      <c r="C612" s="9"/>
      <c r="D612" s="9"/>
      <c r="E612" s="9"/>
      <c r="T612" s="9"/>
      <c r="U612" s="9"/>
      <c r="V612" s="9"/>
      <c r="W612" s="17"/>
      <c r="X612" s="9"/>
    </row>
    <row r="613" spans="2:24">
      <c r="B613" s="10"/>
      <c r="C613" s="9"/>
      <c r="D613" s="9"/>
      <c r="E613" s="9"/>
      <c r="T613" s="9"/>
      <c r="U613" s="9"/>
      <c r="V613" s="9"/>
      <c r="W613" s="17"/>
      <c r="X613" s="9"/>
    </row>
    <row r="614" spans="2:24">
      <c r="B614" s="10"/>
      <c r="C614" s="9"/>
      <c r="D614" s="9"/>
      <c r="E614" s="9"/>
      <c r="T614" s="9"/>
      <c r="U614" s="9"/>
      <c r="V614" s="9"/>
      <c r="W614" s="17"/>
      <c r="X614" s="9"/>
    </row>
    <row r="615" spans="2:24">
      <c r="B615" s="10"/>
      <c r="C615" s="9"/>
      <c r="D615" s="9"/>
      <c r="E615" s="9"/>
      <c r="T615" s="9"/>
      <c r="U615" s="9"/>
      <c r="V615" s="9"/>
      <c r="W615" s="17"/>
      <c r="X615" s="9"/>
    </row>
    <row r="616" spans="2:24">
      <c r="B616" s="10"/>
      <c r="C616" s="9"/>
      <c r="D616" s="9"/>
      <c r="E616" s="9"/>
      <c r="T616" s="9"/>
      <c r="U616" s="9"/>
      <c r="V616" s="9"/>
      <c r="W616" s="17"/>
      <c r="X616" s="9"/>
    </row>
    <row r="617" spans="2:24">
      <c r="B617" s="10"/>
      <c r="C617" s="9"/>
      <c r="D617" s="9"/>
      <c r="E617" s="9"/>
      <c r="T617" s="9"/>
      <c r="U617" s="9"/>
      <c r="V617" s="9"/>
      <c r="W617" s="17"/>
      <c r="X617" s="9"/>
    </row>
    <row r="618" spans="2:24">
      <c r="B618" s="10"/>
      <c r="C618" s="9"/>
      <c r="D618" s="9"/>
      <c r="E618" s="9"/>
      <c r="T618" s="9"/>
      <c r="U618" s="9"/>
      <c r="V618" s="9"/>
      <c r="W618" s="17"/>
      <c r="X618" s="9"/>
    </row>
    <row r="619" spans="2:24">
      <c r="B619" s="10"/>
      <c r="C619" s="9"/>
      <c r="D619" s="9"/>
      <c r="E619" s="9"/>
      <c r="T619" s="9"/>
      <c r="U619" s="9"/>
      <c r="V619" s="9"/>
      <c r="W619" s="17"/>
      <c r="X619" s="9"/>
    </row>
    <row r="620" spans="2:24">
      <c r="B620" s="10"/>
      <c r="C620" s="9"/>
      <c r="D620" s="9"/>
      <c r="E620" s="9"/>
      <c r="T620" s="9"/>
      <c r="U620" s="9"/>
      <c r="V620" s="9"/>
      <c r="W620" s="17"/>
      <c r="X620" s="9"/>
    </row>
    <row r="621" spans="2:24">
      <c r="B621" s="10"/>
      <c r="C621" s="9"/>
      <c r="D621" s="9"/>
      <c r="E621" s="9"/>
      <c r="T621" s="9"/>
      <c r="U621" s="9"/>
      <c r="V621" s="9"/>
      <c r="W621" s="17"/>
      <c r="X621" s="9"/>
    </row>
    <row r="622" spans="2:24">
      <c r="B622" s="10"/>
      <c r="C622" s="9"/>
      <c r="D622" s="9"/>
      <c r="E622" s="9"/>
      <c r="T622" s="9"/>
      <c r="U622" s="9"/>
      <c r="V622" s="9"/>
      <c r="W622" s="17"/>
      <c r="X622" s="9"/>
    </row>
    <row r="623" spans="2:24">
      <c r="B623" s="10"/>
      <c r="C623" s="9"/>
      <c r="D623" s="9"/>
      <c r="E623" s="9"/>
      <c r="T623" s="9"/>
      <c r="U623" s="9"/>
      <c r="V623" s="9"/>
      <c r="W623" s="17"/>
      <c r="X623" s="9"/>
    </row>
    <row r="624" spans="2:24">
      <c r="B624" s="10"/>
      <c r="C624" s="9"/>
      <c r="D624" s="9"/>
      <c r="E624" s="9"/>
      <c r="T624" s="9"/>
      <c r="U624" s="9"/>
      <c r="V624" s="9"/>
      <c r="W624" s="17"/>
      <c r="X624" s="9"/>
    </row>
    <row r="625" spans="2:24">
      <c r="B625" s="10"/>
      <c r="C625" s="9"/>
      <c r="D625" s="9"/>
      <c r="E625" s="9"/>
      <c r="T625" s="9"/>
      <c r="U625" s="9"/>
      <c r="V625" s="9"/>
      <c r="W625" s="17"/>
      <c r="X625" s="9"/>
    </row>
    <row r="626" spans="2:24">
      <c r="B626" s="10"/>
      <c r="C626" s="9"/>
      <c r="D626" s="9"/>
      <c r="E626" s="9"/>
      <c r="T626" s="9"/>
      <c r="U626" s="9"/>
      <c r="V626" s="9"/>
      <c r="W626" s="17"/>
      <c r="X626" s="9"/>
    </row>
    <row r="627" spans="2:24">
      <c r="B627" s="10"/>
      <c r="C627" s="9"/>
      <c r="D627" s="9"/>
      <c r="E627" s="9"/>
      <c r="T627" s="9"/>
      <c r="U627" s="9"/>
      <c r="V627" s="9"/>
      <c r="W627" s="17"/>
      <c r="X627" s="9"/>
    </row>
    <row r="628" spans="2:24">
      <c r="B628" s="10"/>
      <c r="C628" s="9"/>
      <c r="D628" s="9"/>
      <c r="E628" s="9"/>
      <c r="T628" s="9"/>
      <c r="U628" s="9"/>
      <c r="V628" s="9"/>
      <c r="W628" s="17"/>
      <c r="X628" s="9"/>
    </row>
    <row r="629" spans="2:24">
      <c r="B629" s="10"/>
      <c r="C629" s="9"/>
      <c r="D629" s="9"/>
      <c r="E629" s="9"/>
      <c r="T629" s="9"/>
      <c r="U629" s="9"/>
      <c r="V629" s="9"/>
      <c r="W629" s="17"/>
      <c r="X629" s="9"/>
    </row>
    <row r="630" spans="2:24">
      <c r="B630" s="10"/>
      <c r="C630" s="9"/>
      <c r="D630" s="9"/>
      <c r="E630" s="9"/>
      <c r="T630" s="9"/>
      <c r="U630" s="9"/>
      <c r="V630" s="9"/>
      <c r="W630" s="17"/>
      <c r="X630" s="9"/>
    </row>
    <row r="631" spans="2:24">
      <c r="B631" s="10"/>
      <c r="C631" s="9"/>
      <c r="D631" s="9"/>
      <c r="E631" s="9"/>
      <c r="T631" s="9"/>
      <c r="U631" s="9"/>
      <c r="V631" s="9"/>
      <c r="W631" s="17"/>
      <c r="X631" s="9"/>
    </row>
    <row r="632" spans="2:24">
      <c r="B632" s="10"/>
      <c r="C632" s="9"/>
      <c r="D632" s="9"/>
      <c r="E632" s="9"/>
      <c r="T632" s="9"/>
      <c r="U632" s="9"/>
      <c r="V632" s="9"/>
      <c r="W632" s="17"/>
      <c r="X632" s="9"/>
    </row>
    <row r="633" spans="2:24">
      <c r="B633" s="10"/>
      <c r="C633" s="9"/>
      <c r="D633" s="9"/>
      <c r="E633" s="9"/>
      <c r="T633" s="9"/>
      <c r="U633" s="9"/>
      <c r="V633" s="9"/>
      <c r="W633" s="17"/>
      <c r="X633" s="9"/>
    </row>
    <row r="634" spans="2:24">
      <c r="B634" s="10"/>
      <c r="C634" s="9"/>
      <c r="D634" s="9"/>
      <c r="E634" s="9"/>
      <c r="T634" s="9"/>
      <c r="U634" s="9"/>
      <c r="V634" s="9"/>
      <c r="W634" s="17"/>
      <c r="X634" s="9"/>
    </row>
    <row r="635" spans="2:24">
      <c r="B635" s="10"/>
      <c r="C635" s="9"/>
      <c r="D635" s="9"/>
      <c r="E635" s="9"/>
      <c r="T635" s="9"/>
      <c r="U635" s="9"/>
      <c r="V635" s="9"/>
      <c r="W635" s="17"/>
      <c r="X635" s="9"/>
    </row>
    <row r="636" spans="2:24">
      <c r="B636" s="10"/>
      <c r="C636" s="9"/>
      <c r="D636" s="9"/>
      <c r="E636" s="9"/>
      <c r="T636" s="9"/>
      <c r="U636" s="9"/>
      <c r="V636" s="9"/>
      <c r="W636" s="17"/>
      <c r="X636" s="9"/>
    </row>
    <row r="637" spans="2:24">
      <c r="B637" s="10"/>
      <c r="C637" s="9"/>
      <c r="D637" s="9"/>
      <c r="E637" s="9"/>
      <c r="T637" s="9"/>
      <c r="U637" s="9"/>
      <c r="V637" s="9"/>
      <c r="W637" s="17"/>
      <c r="X637" s="9"/>
    </row>
    <row r="638" spans="2:24">
      <c r="B638" s="10"/>
      <c r="C638" s="9"/>
      <c r="D638" s="9"/>
      <c r="E638" s="9"/>
      <c r="T638" s="9"/>
      <c r="U638" s="9"/>
      <c r="V638" s="9"/>
      <c r="W638" s="17"/>
      <c r="X638" s="9"/>
    </row>
    <row r="639" spans="2:24">
      <c r="B639" s="10"/>
      <c r="C639" s="9"/>
      <c r="D639" s="9"/>
      <c r="E639" s="9"/>
      <c r="T639" s="9"/>
      <c r="U639" s="9"/>
      <c r="V639" s="9"/>
      <c r="W639" s="17"/>
      <c r="X639" s="9"/>
    </row>
    <row r="640" spans="2:24">
      <c r="B640" s="10"/>
      <c r="C640" s="9"/>
      <c r="D640" s="9"/>
      <c r="E640" s="9"/>
      <c r="T640" s="9"/>
      <c r="U640" s="9"/>
      <c r="V640" s="9"/>
      <c r="W640" s="17"/>
      <c r="X640" s="9"/>
    </row>
    <row r="641" spans="2:24">
      <c r="B641" s="10"/>
      <c r="C641" s="9"/>
      <c r="D641" s="9"/>
      <c r="E641" s="9"/>
      <c r="T641" s="9"/>
      <c r="U641" s="9"/>
      <c r="V641" s="9"/>
      <c r="W641" s="17"/>
      <c r="X641" s="9"/>
    </row>
    <row r="642" spans="2:24">
      <c r="B642" s="10"/>
      <c r="C642" s="9"/>
      <c r="D642" s="9"/>
      <c r="E642" s="9"/>
      <c r="T642" s="9"/>
      <c r="U642" s="9"/>
      <c r="V642" s="9"/>
      <c r="W642" s="17"/>
      <c r="X642" s="9"/>
    </row>
    <row r="643" spans="2:24">
      <c r="B643" s="10"/>
      <c r="C643" s="9"/>
      <c r="D643" s="9"/>
      <c r="E643" s="9"/>
      <c r="T643" s="9"/>
      <c r="U643" s="9"/>
      <c r="V643" s="9"/>
      <c r="W643" s="17"/>
      <c r="X643" s="9"/>
    </row>
    <row r="644" spans="2:24">
      <c r="B644" s="10"/>
      <c r="C644" s="9"/>
      <c r="D644" s="9"/>
      <c r="E644" s="9"/>
      <c r="T644" s="9"/>
      <c r="U644" s="9"/>
      <c r="V644" s="9"/>
      <c r="W644" s="17"/>
      <c r="X644" s="9"/>
    </row>
    <row r="645" spans="2:24">
      <c r="B645" s="10"/>
      <c r="C645" s="9"/>
      <c r="D645" s="9"/>
      <c r="E645" s="9"/>
      <c r="T645" s="9"/>
      <c r="U645" s="9"/>
      <c r="V645" s="9"/>
      <c r="W645" s="17"/>
      <c r="X645" s="9"/>
    </row>
    <row r="646" spans="2:24">
      <c r="B646" s="10"/>
      <c r="C646" s="9"/>
      <c r="D646" s="9"/>
      <c r="E646" s="9"/>
      <c r="T646" s="9"/>
      <c r="U646" s="9"/>
      <c r="V646" s="9"/>
      <c r="W646" s="17"/>
      <c r="X646" s="9"/>
    </row>
    <row r="647" spans="2:24">
      <c r="B647" s="10"/>
      <c r="C647" s="9"/>
      <c r="D647" s="9"/>
      <c r="E647" s="9"/>
      <c r="T647" s="9"/>
      <c r="U647" s="9"/>
      <c r="V647" s="9"/>
      <c r="W647" s="17"/>
      <c r="X647" s="9"/>
    </row>
    <row r="648" spans="2:24">
      <c r="B648" s="10"/>
      <c r="C648" s="9"/>
      <c r="D648" s="9"/>
      <c r="E648" s="9"/>
      <c r="T648" s="9"/>
      <c r="U648" s="9"/>
      <c r="V648" s="9"/>
      <c r="W648" s="17"/>
      <c r="X648" s="9"/>
    </row>
    <row r="649" spans="2:24">
      <c r="B649" s="10"/>
      <c r="C649" s="9"/>
      <c r="D649" s="9"/>
      <c r="E649" s="9"/>
      <c r="T649" s="9"/>
      <c r="U649" s="9"/>
      <c r="V649" s="9"/>
      <c r="W649" s="17"/>
      <c r="X649" s="9"/>
    </row>
    <row r="650" spans="2:24">
      <c r="B650" s="10"/>
      <c r="C650" s="9"/>
      <c r="D650" s="9"/>
      <c r="E650" s="9"/>
      <c r="T650" s="9"/>
      <c r="U650" s="9"/>
      <c r="V650" s="9"/>
      <c r="W650" s="17"/>
      <c r="X650" s="9"/>
    </row>
    <row r="651" spans="2:24">
      <c r="B651" s="10"/>
      <c r="C651" s="9"/>
      <c r="D651" s="9"/>
      <c r="E651" s="9"/>
      <c r="T651" s="9"/>
      <c r="U651" s="9"/>
      <c r="V651" s="9"/>
      <c r="W651" s="17"/>
      <c r="X651" s="9"/>
    </row>
    <row r="652" spans="2:24">
      <c r="B652" s="10"/>
      <c r="C652" s="9"/>
      <c r="D652" s="9"/>
      <c r="E652" s="9"/>
      <c r="T652" s="9"/>
      <c r="U652" s="9"/>
      <c r="V652" s="9"/>
      <c r="W652" s="17"/>
      <c r="X652" s="9"/>
    </row>
    <row r="653" spans="2:24">
      <c r="B653" s="10"/>
      <c r="C653" s="9"/>
      <c r="D653" s="9"/>
      <c r="E653" s="9"/>
      <c r="T653" s="9"/>
      <c r="U653" s="9"/>
      <c r="V653" s="9"/>
      <c r="W653" s="17"/>
      <c r="X653" s="9"/>
    </row>
    <row r="654" spans="2:24">
      <c r="B654" s="10"/>
      <c r="C654" s="9"/>
      <c r="D654" s="9"/>
      <c r="E654" s="9"/>
      <c r="T654" s="9"/>
      <c r="U654" s="9"/>
      <c r="V654" s="9"/>
      <c r="W654" s="17"/>
      <c r="X654" s="9"/>
    </row>
    <row r="655" spans="2:24">
      <c r="B655" s="10"/>
      <c r="C655" s="9"/>
      <c r="D655" s="9"/>
      <c r="E655" s="9"/>
      <c r="T655" s="9"/>
      <c r="U655" s="9"/>
      <c r="V655" s="9"/>
      <c r="W655" s="17"/>
      <c r="X655" s="9"/>
    </row>
    <row r="656" spans="2:24">
      <c r="B656" s="10"/>
      <c r="C656" s="9"/>
      <c r="D656" s="9"/>
      <c r="E656" s="9"/>
      <c r="T656" s="9"/>
      <c r="U656" s="9"/>
      <c r="V656" s="9"/>
      <c r="W656" s="17"/>
      <c r="X656" s="9"/>
    </row>
    <row r="657" spans="2:24">
      <c r="B657" s="10"/>
      <c r="C657" s="9"/>
      <c r="D657" s="9"/>
      <c r="E657" s="9"/>
      <c r="T657" s="9"/>
      <c r="U657" s="9"/>
      <c r="V657" s="9"/>
      <c r="W657" s="17"/>
      <c r="X657" s="9"/>
    </row>
    <row r="658" spans="2:24">
      <c r="B658" s="10"/>
      <c r="C658" s="9"/>
      <c r="D658" s="9"/>
      <c r="E658" s="9"/>
      <c r="T658" s="9"/>
      <c r="U658" s="9"/>
      <c r="V658" s="9"/>
      <c r="W658" s="17"/>
      <c r="X658" s="9"/>
    </row>
    <row r="659" spans="2:24">
      <c r="B659" s="10"/>
      <c r="C659" s="9"/>
      <c r="D659" s="9"/>
      <c r="E659" s="9"/>
      <c r="T659" s="9"/>
      <c r="U659" s="9"/>
      <c r="V659" s="9"/>
      <c r="W659" s="17"/>
      <c r="X659" s="9"/>
    </row>
    <row r="660" spans="2:24">
      <c r="B660" s="10"/>
      <c r="C660" s="9"/>
      <c r="D660" s="9"/>
      <c r="E660" s="9"/>
      <c r="T660" s="9"/>
      <c r="U660" s="9"/>
      <c r="V660" s="9"/>
      <c r="W660" s="17"/>
      <c r="X660" s="9"/>
    </row>
    <row r="661" spans="2:24">
      <c r="B661" s="10"/>
      <c r="C661" s="9"/>
      <c r="D661" s="9"/>
      <c r="E661" s="9"/>
      <c r="T661" s="9"/>
      <c r="U661" s="9"/>
      <c r="V661" s="9"/>
      <c r="W661" s="17"/>
      <c r="X661" s="9"/>
    </row>
    <row r="662" spans="2:24">
      <c r="B662" s="10"/>
      <c r="C662" s="9"/>
      <c r="D662" s="9"/>
      <c r="E662" s="9"/>
      <c r="T662" s="9"/>
      <c r="U662" s="9"/>
      <c r="V662" s="9"/>
      <c r="W662" s="17"/>
      <c r="X662" s="9"/>
    </row>
    <row r="663" spans="2:24">
      <c r="B663" s="10"/>
      <c r="C663" s="9"/>
      <c r="D663" s="9"/>
      <c r="E663" s="9"/>
      <c r="T663" s="9"/>
      <c r="U663" s="9"/>
      <c r="V663" s="9"/>
      <c r="W663" s="17"/>
      <c r="X663" s="9"/>
    </row>
    <row r="664" spans="2:24">
      <c r="B664" s="10"/>
      <c r="C664" s="9"/>
      <c r="D664" s="9"/>
      <c r="E664" s="9"/>
      <c r="T664" s="9"/>
      <c r="U664" s="9"/>
      <c r="V664" s="9"/>
      <c r="W664" s="17"/>
      <c r="X664" s="9"/>
    </row>
    <row r="665" spans="2:24">
      <c r="B665" s="10"/>
      <c r="C665" s="9"/>
      <c r="D665" s="9"/>
      <c r="E665" s="9"/>
      <c r="T665" s="9"/>
      <c r="U665" s="9"/>
      <c r="V665" s="9"/>
      <c r="W665" s="17"/>
      <c r="X665" s="9"/>
    </row>
    <row r="666" spans="2:24">
      <c r="B666" s="10"/>
      <c r="C666" s="9"/>
      <c r="D666" s="9"/>
      <c r="E666" s="9"/>
      <c r="T666" s="9"/>
      <c r="U666" s="9"/>
      <c r="V666" s="9"/>
      <c r="W666" s="17"/>
      <c r="X666" s="9"/>
    </row>
    <row r="667" spans="2:24">
      <c r="B667" s="10"/>
      <c r="C667" s="9"/>
      <c r="D667" s="9"/>
      <c r="E667" s="9"/>
      <c r="T667" s="9"/>
      <c r="U667" s="9"/>
      <c r="V667" s="9"/>
      <c r="W667" s="17"/>
      <c r="X667" s="9"/>
    </row>
    <row r="668" spans="2:24">
      <c r="B668" s="10"/>
      <c r="C668" s="9"/>
      <c r="D668" s="9"/>
      <c r="E668" s="9"/>
      <c r="T668" s="9"/>
      <c r="U668" s="9"/>
      <c r="V668" s="9"/>
      <c r="W668" s="17"/>
      <c r="X668" s="9"/>
    </row>
    <row r="669" spans="2:24">
      <c r="B669" s="10"/>
      <c r="C669" s="9"/>
      <c r="D669" s="9"/>
      <c r="E669" s="9"/>
      <c r="T669" s="9"/>
      <c r="U669" s="9"/>
      <c r="V669" s="9"/>
      <c r="W669" s="17"/>
      <c r="X669" s="9"/>
    </row>
    <row r="670" spans="2:24">
      <c r="B670" s="10"/>
      <c r="C670" s="9"/>
      <c r="D670" s="9"/>
      <c r="E670" s="9"/>
      <c r="T670" s="9"/>
      <c r="U670" s="9"/>
      <c r="V670" s="9"/>
      <c r="W670" s="17"/>
      <c r="X670" s="9"/>
    </row>
    <row r="671" spans="2:24">
      <c r="B671" s="10"/>
      <c r="C671" s="9"/>
      <c r="D671" s="9"/>
      <c r="E671" s="9"/>
      <c r="T671" s="9"/>
      <c r="U671" s="9"/>
      <c r="V671" s="9"/>
      <c r="W671" s="17"/>
      <c r="X671" s="9"/>
    </row>
    <row r="672" spans="2:24">
      <c r="B672" s="10"/>
      <c r="C672" s="9"/>
      <c r="D672" s="9"/>
      <c r="E672" s="9"/>
      <c r="T672" s="9"/>
      <c r="U672" s="9"/>
      <c r="V672" s="9"/>
      <c r="W672" s="17"/>
      <c r="X672" s="9"/>
    </row>
    <row r="673" spans="2:24">
      <c r="B673" s="10"/>
      <c r="C673" s="9"/>
      <c r="D673" s="9"/>
      <c r="E673" s="9"/>
      <c r="T673" s="9"/>
      <c r="U673" s="9"/>
      <c r="V673" s="9"/>
      <c r="W673" s="17"/>
      <c r="X673" s="9"/>
    </row>
    <row r="674" spans="2:24">
      <c r="B674" s="10"/>
      <c r="C674" s="9"/>
      <c r="D674" s="9"/>
      <c r="E674" s="9"/>
      <c r="T674" s="9"/>
      <c r="U674" s="9"/>
      <c r="V674" s="9"/>
      <c r="W674" s="17"/>
      <c r="X674" s="9"/>
    </row>
    <row r="675" spans="2:24">
      <c r="B675" s="10"/>
      <c r="C675" s="9"/>
      <c r="D675" s="9"/>
      <c r="E675" s="9"/>
      <c r="T675" s="9"/>
      <c r="U675" s="9"/>
      <c r="V675" s="9"/>
      <c r="W675" s="17"/>
      <c r="X675" s="9"/>
    </row>
    <row r="676" spans="2:24">
      <c r="B676" s="10"/>
      <c r="C676" s="9"/>
      <c r="D676" s="9"/>
      <c r="E676" s="9"/>
      <c r="T676" s="9"/>
      <c r="U676" s="9"/>
      <c r="V676" s="9"/>
      <c r="W676" s="17"/>
      <c r="X676" s="9"/>
    </row>
    <row r="677" spans="2:24">
      <c r="B677" s="10"/>
      <c r="C677" s="9"/>
      <c r="D677" s="9"/>
      <c r="E677" s="9"/>
      <c r="T677" s="9"/>
      <c r="U677" s="9"/>
      <c r="V677" s="9"/>
      <c r="W677" s="17"/>
      <c r="X677" s="9"/>
    </row>
    <row r="678" spans="2:24">
      <c r="B678" s="10"/>
      <c r="C678" s="9"/>
      <c r="D678" s="9"/>
      <c r="E678" s="9"/>
      <c r="T678" s="9"/>
      <c r="U678" s="9"/>
      <c r="V678" s="9"/>
      <c r="W678" s="17"/>
      <c r="X678" s="9"/>
    </row>
    <row r="679" spans="2:24">
      <c r="B679" s="10"/>
      <c r="C679" s="9"/>
      <c r="D679" s="9"/>
      <c r="E679" s="9"/>
      <c r="T679" s="9"/>
      <c r="U679" s="9"/>
      <c r="V679" s="9"/>
      <c r="W679" s="17"/>
      <c r="X679" s="9"/>
    </row>
    <row r="680" spans="2:24">
      <c r="B680" s="10"/>
      <c r="C680" s="9"/>
      <c r="D680" s="9"/>
      <c r="E680" s="9"/>
      <c r="T680" s="9"/>
      <c r="U680" s="9"/>
      <c r="V680" s="9"/>
      <c r="W680" s="17"/>
      <c r="X680" s="9"/>
    </row>
    <row r="681" spans="2:24">
      <c r="B681" s="10"/>
      <c r="C681" s="9"/>
      <c r="D681" s="9"/>
      <c r="E681" s="9"/>
      <c r="T681" s="9"/>
      <c r="U681" s="9"/>
      <c r="V681" s="9"/>
      <c r="W681" s="17"/>
      <c r="X681" s="9"/>
    </row>
    <row r="682" spans="2:24">
      <c r="B682" s="10"/>
      <c r="C682" s="9"/>
      <c r="D682" s="9"/>
      <c r="E682" s="9"/>
      <c r="T682" s="9"/>
      <c r="U682" s="9"/>
      <c r="V682" s="9"/>
      <c r="W682" s="17"/>
      <c r="X682" s="9"/>
    </row>
    <row r="683" spans="2:24">
      <c r="B683" s="10"/>
      <c r="C683" s="9"/>
      <c r="D683" s="9"/>
      <c r="E683" s="9"/>
      <c r="T683" s="9"/>
      <c r="U683" s="9"/>
      <c r="V683" s="9"/>
      <c r="W683" s="17"/>
      <c r="X683" s="9"/>
    </row>
    <row r="684" spans="2:24">
      <c r="B684" s="10"/>
      <c r="C684" s="9"/>
      <c r="D684" s="9"/>
      <c r="E684" s="9"/>
      <c r="T684" s="9"/>
      <c r="U684" s="9"/>
      <c r="V684" s="9"/>
      <c r="W684" s="17"/>
      <c r="X684" s="9"/>
    </row>
    <row r="685" spans="2:24">
      <c r="B685" s="10"/>
      <c r="C685" s="9"/>
      <c r="D685" s="9"/>
      <c r="E685" s="9"/>
      <c r="T685" s="9"/>
      <c r="U685" s="9"/>
      <c r="V685" s="9"/>
      <c r="W685" s="17"/>
      <c r="X685" s="9"/>
    </row>
    <row r="686" spans="2:24">
      <c r="B686" s="10"/>
      <c r="C686" s="9"/>
      <c r="D686" s="9"/>
      <c r="E686" s="9"/>
      <c r="T686" s="9"/>
      <c r="U686" s="9"/>
      <c r="V686" s="9"/>
      <c r="W686" s="17"/>
      <c r="X686" s="9"/>
    </row>
    <row r="687" spans="2:24">
      <c r="B687" s="10"/>
      <c r="C687" s="9"/>
      <c r="D687" s="9"/>
      <c r="E687" s="9"/>
      <c r="T687" s="9"/>
      <c r="U687" s="9"/>
      <c r="V687" s="9"/>
      <c r="W687" s="17"/>
      <c r="X687" s="9"/>
    </row>
    <row r="688" spans="2:24">
      <c r="B688" s="10"/>
      <c r="C688" s="9"/>
      <c r="D688" s="9"/>
      <c r="E688" s="9"/>
      <c r="T688" s="9"/>
      <c r="U688" s="9"/>
      <c r="V688" s="9"/>
      <c r="W688" s="17"/>
      <c r="X688" s="9"/>
    </row>
    <row r="689" spans="2:24">
      <c r="B689" s="10"/>
      <c r="C689" s="9"/>
      <c r="D689" s="9"/>
      <c r="E689" s="9"/>
      <c r="T689" s="9"/>
      <c r="U689" s="9"/>
      <c r="V689" s="9"/>
      <c r="W689" s="17"/>
      <c r="X689" s="9"/>
    </row>
    <row r="690" spans="2:24">
      <c r="B690" s="10"/>
      <c r="C690" s="9"/>
      <c r="D690" s="9"/>
      <c r="E690" s="9"/>
      <c r="T690" s="9"/>
      <c r="U690" s="9"/>
      <c r="V690" s="9"/>
      <c r="W690" s="17"/>
      <c r="X690" s="9"/>
    </row>
    <row r="691" spans="2:24">
      <c r="B691" s="10"/>
      <c r="C691" s="9"/>
      <c r="D691" s="9"/>
      <c r="E691" s="9"/>
      <c r="T691" s="9"/>
      <c r="U691" s="9"/>
      <c r="V691" s="9"/>
      <c r="W691" s="17"/>
      <c r="X691" s="9"/>
    </row>
    <row r="692" spans="2:24">
      <c r="B692" s="10"/>
      <c r="C692" s="9"/>
      <c r="D692" s="9"/>
      <c r="E692" s="9"/>
      <c r="T692" s="9"/>
      <c r="U692" s="9"/>
      <c r="V692" s="9"/>
      <c r="W692" s="17"/>
      <c r="X692" s="9"/>
    </row>
    <row r="693" spans="2:24">
      <c r="B693" s="10"/>
      <c r="C693" s="9"/>
      <c r="D693" s="9"/>
      <c r="E693" s="9"/>
      <c r="T693" s="9"/>
      <c r="U693" s="9"/>
      <c r="V693" s="9"/>
      <c r="W693" s="17"/>
      <c r="X693" s="9"/>
    </row>
    <row r="694" spans="2:24">
      <c r="B694" s="10"/>
      <c r="C694" s="9"/>
      <c r="D694" s="9"/>
      <c r="E694" s="9"/>
      <c r="T694" s="9"/>
      <c r="U694" s="9"/>
      <c r="V694" s="9"/>
      <c r="W694" s="17"/>
      <c r="X694" s="9"/>
    </row>
    <row r="695" spans="2:24">
      <c r="B695" s="10"/>
      <c r="C695" s="9"/>
      <c r="D695" s="9"/>
      <c r="E695" s="9"/>
      <c r="T695" s="9"/>
      <c r="U695" s="9"/>
      <c r="V695" s="9"/>
      <c r="W695" s="17"/>
      <c r="X695" s="9"/>
    </row>
    <row r="696" spans="2:24">
      <c r="B696" s="10"/>
      <c r="C696" s="9"/>
      <c r="D696" s="9"/>
      <c r="E696" s="9"/>
      <c r="T696" s="9"/>
      <c r="U696" s="9"/>
      <c r="V696" s="9"/>
      <c r="W696" s="17"/>
      <c r="X696" s="9"/>
    </row>
    <row r="697" spans="2:24">
      <c r="B697" s="10"/>
      <c r="C697" s="9"/>
      <c r="D697" s="9"/>
      <c r="E697" s="9"/>
      <c r="T697" s="9"/>
      <c r="U697" s="9"/>
      <c r="V697" s="9"/>
      <c r="W697" s="17"/>
      <c r="X697" s="9"/>
    </row>
    <row r="698" spans="2:24">
      <c r="B698" s="10"/>
      <c r="C698" s="9"/>
      <c r="D698" s="9"/>
      <c r="E698" s="9"/>
      <c r="T698" s="9"/>
      <c r="U698" s="9"/>
      <c r="V698" s="9"/>
      <c r="W698" s="17"/>
      <c r="X698" s="9"/>
    </row>
    <row r="699" spans="2:24">
      <c r="B699" s="10"/>
      <c r="C699" s="9"/>
      <c r="D699" s="9"/>
      <c r="E699" s="9"/>
      <c r="T699" s="9"/>
      <c r="U699" s="9"/>
      <c r="V699" s="9"/>
      <c r="W699" s="17"/>
      <c r="X699" s="9"/>
    </row>
    <row r="700" spans="2:24">
      <c r="B700" s="10"/>
      <c r="C700" s="9"/>
      <c r="D700" s="9"/>
      <c r="E700" s="9"/>
      <c r="T700" s="9"/>
      <c r="U700" s="9"/>
      <c r="V700" s="9"/>
      <c r="W700" s="17"/>
      <c r="X700" s="9"/>
    </row>
    <row r="701" spans="2:24">
      <c r="B701" s="10"/>
      <c r="C701" s="9"/>
      <c r="D701" s="9"/>
      <c r="E701" s="9"/>
      <c r="T701" s="9"/>
      <c r="U701" s="9"/>
      <c r="V701" s="9"/>
      <c r="W701" s="17"/>
      <c r="X701" s="9"/>
    </row>
    <row r="702" spans="2:24">
      <c r="B702" s="10"/>
      <c r="C702" s="9"/>
      <c r="D702" s="9"/>
      <c r="E702" s="9"/>
      <c r="T702" s="9"/>
      <c r="U702" s="9"/>
      <c r="V702" s="9"/>
      <c r="W702" s="17"/>
      <c r="X702" s="9"/>
    </row>
    <row r="703" spans="2:24">
      <c r="B703" s="10"/>
      <c r="C703" s="9"/>
      <c r="D703" s="9"/>
      <c r="E703" s="9"/>
      <c r="T703" s="9"/>
      <c r="U703" s="9"/>
      <c r="V703" s="9"/>
      <c r="W703" s="17"/>
      <c r="X703" s="9"/>
    </row>
    <row r="704" spans="2:24">
      <c r="B704" s="10"/>
      <c r="C704" s="9"/>
      <c r="D704" s="9"/>
      <c r="E704" s="9"/>
      <c r="T704" s="9"/>
      <c r="U704" s="9"/>
      <c r="V704" s="9"/>
      <c r="W704" s="17"/>
      <c r="X704" s="9"/>
    </row>
    <row r="705" spans="2:24">
      <c r="B705" s="10"/>
      <c r="C705" s="9"/>
      <c r="D705" s="9"/>
      <c r="E705" s="9"/>
      <c r="T705" s="9"/>
      <c r="U705" s="9"/>
      <c r="V705" s="9"/>
      <c r="W705" s="17"/>
      <c r="X705" s="9"/>
    </row>
    <row r="706" spans="2:24">
      <c r="B706" s="10"/>
      <c r="C706" s="9"/>
      <c r="D706" s="9"/>
      <c r="E706" s="9"/>
      <c r="T706" s="9"/>
      <c r="U706" s="9"/>
      <c r="V706" s="9"/>
      <c r="W706" s="17"/>
      <c r="X706" s="9"/>
    </row>
    <row r="707" spans="2:24">
      <c r="B707" s="10"/>
      <c r="C707" s="9"/>
      <c r="D707" s="9"/>
      <c r="E707" s="9"/>
      <c r="T707" s="9"/>
      <c r="U707" s="9"/>
      <c r="V707" s="9"/>
      <c r="W707" s="17"/>
      <c r="X707" s="9"/>
    </row>
    <row r="708" spans="2:24">
      <c r="B708" s="10"/>
      <c r="C708" s="9"/>
      <c r="D708" s="9"/>
      <c r="E708" s="9"/>
      <c r="T708" s="9"/>
      <c r="U708" s="9"/>
      <c r="V708" s="9"/>
      <c r="W708" s="17"/>
      <c r="X708" s="9"/>
    </row>
    <row r="709" spans="2:24">
      <c r="B709" s="10"/>
      <c r="C709" s="9"/>
      <c r="D709" s="9"/>
      <c r="E709" s="9"/>
      <c r="T709" s="9"/>
      <c r="U709" s="9"/>
      <c r="V709" s="9"/>
      <c r="W709" s="17"/>
      <c r="X709" s="9"/>
    </row>
    <row r="710" spans="2:24">
      <c r="B710" s="10"/>
      <c r="C710" s="9"/>
      <c r="D710" s="9"/>
      <c r="E710" s="9"/>
      <c r="T710" s="9"/>
      <c r="U710" s="9"/>
      <c r="V710" s="9"/>
      <c r="W710" s="17"/>
      <c r="X710" s="9"/>
    </row>
    <row r="711" spans="2:24">
      <c r="B711" s="10"/>
      <c r="C711" s="9"/>
      <c r="D711" s="9"/>
      <c r="E711" s="9"/>
      <c r="T711" s="9"/>
      <c r="U711" s="9"/>
      <c r="V711" s="9"/>
      <c r="W711" s="17"/>
      <c r="X711" s="9"/>
    </row>
    <row r="712" spans="2:24">
      <c r="B712" s="10"/>
      <c r="C712" s="9"/>
      <c r="D712" s="9"/>
      <c r="E712" s="9"/>
      <c r="T712" s="9"/>
      <c r="U712" s="9"/>
      <c r="V712" s="9"/>
      <c r="W712" s="17"/>
      <c r="X712" s="9"/>
    </row>
    <row r="713" spans="2:24">
      <c r="B713" s="10"/>
      <c r="C713" s="9"/>
      <c r="D713" s="9"/>
      <c r="E713" s="9"/>
      <c r="T713" s="9"/>
      <c r="U713" s="9"/>
      <c r="V713" s="9"/>
      <c r="W713" s="17"/>
      <c r="X713" s="9"/>
    </row>
    <row r="714" spans="2:24">
      <c r="B714" s="10"/>
      <c r="C714" s="9"/>
      <c r="D714" s="9"/>
      <c r="E714" s="9"/>
      <c r="T714" s="9"/>
      <c r="U714" s="9"/>
      <c r="V714" s="9"/>
      <c r="W714" s="17"/>
      <c r="X714" s="9"/>
    </row>
    <row r="715" spans="2:24">
      <c r="B715" s="10"/>
      <c r="C715" s="9"/>
      <c r="D715" s="9"/>
      <c r="E715" s="9"/>
      <c r="T715" s="9"/>
      <c r="U715" s="9"/>
      <c r="V715" s="9"/>
      <c r="W715" s="17"/>
      <c r="X715" s="9"/>
    </row>
    <row r="716" spans="2:24">
      <c r="B716" s="10"/>
      <c r="C716" s="9"/>
      <c r="D716" s="9"/>
      <c r="E716" s="9"/>
      <c r="T716" s="9"/>
      <c r="U716" s="9"/>
      <c r="V716" s="9"/>
      <c r="W716" s="17"/>
      <c r="X716" s="9"/>
    </row>
    <row r="717" spans="2:24">
      <c r="B717" s="10"/>
      <c r="C717" s="9"/>
      <c r="D717" s="9"/>
      <c r="E717" s="9"/>
      <c r="T717" s="9"/>
      <c r="U717" s="9"/>
      <c r="V717" s="9"/>
      <c r="W717" s="17"/>
      <c r="X717" s="9"/>
    </row>
    <row r="718" spans="2:24">
      <c r="B718" s="10"/>
      <c r="C718" s="9"/>
      <c r="D718" s="9"/>
      <c r="E718" s="9"/>
      <c r="T718" s="9"/>
      <c r="U718" s="9"/>
      <c r="V718" s="9"/>
      <c r="W718" s="17"/>
      <c r="X718" s="9"/>
    </row>
    <row r="719" spans="2:24">
      <c r="B719" s="10"/>
      <c r="C719" s="9"/>
      <c r="D719" s="9"/>
      <c r="E719" s="9"/>
      <c r="T719" s="9"/>
      <c r="U719" s="9"/>
      <c r="V719" s="9"/>
      <c r="W719" s="17"/>
      <c r="X719" s="9"/>
    </row>
    <row r="720" spans="2:24">
      <c r="B720" s="10"/>
      <c r="C720" s="9"/>
      <c r="D720" s="9"/>
      <c r="E720" s="9"/>
      <c r="T720" s="9"/>
      <c r="U720" s="9"/>
      <c r="V720" s="9"/>
      <c r="W720" s="17"/>
      <c r="X720" s="9"/>
    </row>
    <row r="721" spans="2:24">
      <c r="B721" s="10"/>
      <c r="C721" s="9"/>
      <c r="D721" s="9"/>
      <c r="E721" s="9"/>
      <c r="T721" s="9"/>
      <c r="U721" s="9"/>
      <c r="V721" s="9"/>
      <c r="W721" s="17"/>
      <c r="X721" s="9"/>
    </row>
    <row r="722" spans="2:24">
      <c r="B722" s="10"/>
      <c r="C722" s="9"/>
      <c r="D722" s="9"/>
      <c r="E722" s="9"/>
      <c r="T722" s="9"/>
      <c r="U722" s="9"/>
      <c r="V722" s="9"/>
      <c r="W722" s="17"/>
      <c r="X722" s="9"/>
    </row>
    <row r="723" spans="2:24">
      <c r="B723" s="10"/>
      <c r="C723" s="9"/>
      <c r="D723" s="9"/>
      <c r="E723" s="9"/>
      <c r="T723" s="9"/>
      <c r="U723" s="9"/>
      <c r="V723" s="9"/>
      <c r="W723" s="17"/>
      <c r="X723" s="9"/>
    </row>
    <row r="724" spans="2:24">
      <c r="B724" s="10"/>
      <c r="C724" s="9"/>
      <c r="D724" s="9"/>
      <c r="E724" s="9"/>
      <c r="T724" s="9"/>
      <c r="U724" s="9"/>
      <c r="V724" s="9"/>
      <c r="W724" s="17"/>
      <c r="X724" s="9"/>
    </row>
    <row r="725" spans="2:24">
      <c r="B725" s="10"/>
      <c r="C725" s="9"/>
      <c r="D725" s="9"/>
      <c r="E725" s="9"/>
      <c r="T725" s="9"/>
      <c r="U725" s="9"/>
      <c r="V725" s="9"/>
      <c r="W725" s="17"/>
      <c r="X725" s="9"/>
    </row>
    <row r="726" spans="2:24">
      <c r="B726" s="10"/>
      <c r="C726" s="9"/>
      <c r="D726" s="9"/>
      <c r="E726" s="9"/>
      <c r="T726" s="9"/>
      <c r="U726" s="9"/>
      <c r="V726" s="9"/>
      <c r="W726" s="17"/>
      <c r="X726" s="9"/>
    </row>
    <row r="727" spans="2:24">
      <c r="B727" s="10"/>
      <c r="C727" s="9"/>
      <c r="D727" s="9"/>
      <c r="E727" s="9"/>
      <c r="T727" s="9"/>
      <c r="U727" s="9"/>
      <c r="V727" s="9"/>
      <c r="W727" s="17"/>
      <c r="X727" s="9"/>
    </row>
    <row r="728" spans="2:24">
      <c r="B728" s="10"/>
      <c r="C728" s="9"/>
      <c r="D728" s="9"/>
      <c r="E728" s="9"/>
      <c r="T728" s="9"/>
      <c r="U728" s="9"/>
      <c r="V728" s="9"/>
      <c r="W728" s="17"/>
      <c r="X728" s="9"/>
    </row>
    <row r="729" spans="2:24">
      <c r="B729" s="10"/>
      <c r="C729" s="9"/>
      <c r="D729" s="9"/>
      <c r="E729" s="9"/>
      <c r="T729" s="9"/>
      <c r="U729" s="9"/>
      <c r="V729" s="9"/>
      <c r="W729" s="17"/>
      <c r="X729" s="9"/>
    </row>
    <row r="730" spans="2:24">
      <c r="B730" s="10"/>
      <c r="C730" s="9"/>
      <c r="D730" s="9"/>
      <c r="E730" s="9"/>
      <c r="T730" s="9"/>
      <c r="U730" s="9"/>
      <c r="V730" s="9"/>
      <c r="W730" s="17"/>
      <c r="X730" s="9"/>
    </row>
    <row r="731" spans="2:24">
      <c r="B731" s="10"/>
      <c r="C731" s="9"/>
      <c r="D731" s="9"/>
      <c r="E731" s="9"/>
      <c r="T731" s="9"/>
      <c r="U731" s="9"/>
      <c r="V731" s="9"/>
      <c r="W731" s="17"/>
      <c r="X731" s="9"/>
    </row>
    <row r="732" spans="2:24">
      <c r="B732" s="10"/>
      <c r="C732" s="9"/>
      <c r="D732" s="9"/>
      <c r="E732" s="9"/>
      <c r="T732" s="9"/>
      <c r="U732" s="9"/>
      <c r="V732" s="9"/>
      <c r="W732" s="17"/>
      <c r="X732" s="9"/>
    </row>
    <row r="733" spans="2:24">
      <c r="B733" s="10"/>
      <c r="C733" s="9"/>
      <c r="D733" s="9"/>
      <c r="E733" s="9"/>
      <c r="T733" s="9"/>
      <c r="U733" s="9"/>
      <c r="V733" s="9"/>
      <c r="W733" s="17"/>
      <c r="X733" s="9"/>
    </row>
    <row r="734" spans="2:24">
      <c r="B734" s="10"/>
      <c r="C734" s="9"/>
      <c r="D734" s="9"/>
      <c r="E734" s="9"/>
      <c r="T734" s="9"/>
      <c r="U734" s="9"/>
      <c r="V734" s="9"/>
      <c r="W734" s="17"/>
      <c r="X734" s="9"/>
    </row>
    <row r="735" spans="2:24">
      <c r="B735" s="10"/>
      <c r="C735" s="9"/>
      <c r="D735" s="9"/>
      <c r="E735" s="9"/>
      <c r="T735" s="9"/>
      <c r="U735" s="9"/>
      <c r="V735" s="9"/>
      <c r="W735" s="17"/>
      <c r="X735" s="9"/>
    </row>
    <row r="736" spans="2:24">
      <c r="B736" s="10"/>
      <c r="C736" s="9"/>
      <c r="D736" s="9"/>
      <c r="E736" s="9"/>
      <c r="T736" s="9"/>
      <c r="U736" s="9"/>
      <c r="V736" s="9"/>
      <c r="W736" s="17"/>
      <c r="X736" s="9"/>
    </row>
    <row r="737" spans="2:24">
      <c r="B737" s="10"/>
      <c r="C737" s="9"/>
      <c r="D737" s="9"/>
      <c r="E737" s="9"/>
      <c r="T737" s="9"/>
      <c r="U737" s="9"/>
      <c r="V737" s="9"/>
      <c r="W737" s="17"/>
      <c r="X737" s="9"/>
    </row>
    <row r="738" spans="2:24">
      <c r="B738" s="10"/>
      <c r="C738" s="9"/>
      <c r="D738" s="9"/>
      <c r="E738" s="9"/>
      <c r="T738" s="9"/>
      <c r="U738" s="9"/>
      <c r="V738" s="9"/>
      <c r="W738" s="17"/>
      <c r="X738" s="9"/>
    </row>
    <row r="739" spans="2:24">
      <c r="B739" s="10"/>
      <c r="C739" s="9"/>
      <c r="D739" s="9"/>
      <c r="E739" s="9"/>
      <c r="T739" s="9"/>
      <c r="U739" s="9"/>
      <c r="V739" s="9"/>
      <c r="W739" s="17"/>
      <c r="X739" s="9"/>
    </row>
    <row r="740" spans="2:24">
      <c r="B740" s="10"/>
      <c r="C740" s="9"/>
      <c r="D740" s="9"/>
      <c r="E740" s="9"/>
      <c r="T740" s="9"/>
      <c r="U740" s="9"/>
      <c r="V740" s="9"/>
      <c r="W740" s="17"/>
      <c r="X740" s="9"/>
    </row>
    <row r="741" spans="2:24">
      <c r="B741" s="10"/>
      <c r="C741" s="9"/>
      <c r="D741" s="9"/>
      <c r="E741" s="9"/>
      <c r="T741" s="9"/>
      <c r="U741" s="9"/>
      <c r="V741" s="9"/>
      <c r="W741" s="17"/>
      <c r="X741" s="9"/>
    </row>
    <row r="742" spans="2:24">
      <c r="B742" s="10"/>
      <c r="C742" s="9"/>
      <c r="D742" s="9"/>
      <c r="E742" s="9"/>
      <c r="T742" s="9"/>
      <c r="U742" s="9"/>
      <c r="V742" s="9"/>
      <c r="W742" s="17"/>
      <c r="X742" s="9"/>
    </row>
    <row r="743" spans="2:24">
      <c r="B743" s="10"/>
      <c r="C743" s="9"/>
      <c r="D743" s="9"/>
      <c r="E743" s="9"/>
      <c r="T743" s="9"/>
      <c r="U743" s="9"/>
      <c r="V743" s="9"/>
      <c r="W743" s="17"/>
      <c r="X743" s="9"/>
    </row>
    <row r="744" spans="2:24">
      <c r="B744" s="10"/>
      <c r="C744" s="9"/>
      <c r="D744" s="9"/>
      <c r="E744" s="9"/>
      <c r="T744" s="9"/>
      <c r="U744" s="9"/>
      <c r="V744" s="9"/>
      <c r="W744" s="17"/>
      <c r="X744" s="9"/>
    </row>
    <row r="745" spans="2:24">
      <c r="B745" s="10"/>
      <c r="C745" s="9"/>
      <c r="D745" s="9"/>
      <c r="E745" s="9"/>
      <c r="T745" s="9"/>
      <c r="U745" s="9"/>
      <c r="V745" s="9"/>
      <c r="W745" s="17"/>
      <c r="X745" s="9"/>
    </row>
    <row r="746" spans="2:24">
      <c r="B746" s="10"/>
      <c r="C746" s="9"/>
      <c r="D746" s="9"/>
      <c r="E746" s="9"/>
      <c r="T746" s="9"/>
      <c r="U746" s="9"/>
      <c r="V746" s="9"/>
      <c r="W746" s="17"/>
      <c r="X746" s="9"/>
    </row>
    <row r="747" spans="2:24">
      <c r="B747" s="10"/>
      <c r="C747" s="9"/>
      <c r="D747" s="9"/>
      <c r="E747" s="9"/>
      <c r="T747" s="9"/>
      <c r="U747" s="9"/>
      <c r="V747" s="9"/>
      <c r="W747" s="17"/>
      <c r="X747" s="9"/>
    </row>
    <row r="748" spans="2:24">
      <c r="B748" s="10"/>
      <c r="C748" s="9"/>
      <c r="D748" s="9"/>
      <c r="E748" s="9"/>
      <c r="T748" s="9"/>
      <c r="U748" s="9"/>
      <c r="V748" s="9"/>
      <c r="W748" s="17"/>
      <c r="X748" s="9"/>
    </row>
    <row r="749" spans="2:24">
      <c r="B749" s="10"/>
      <c r="C749" s="9"/>
      <c r="D749" s="9"/>
      <c r="E749" s="9"/>
      <c r="T749" s="9"/>
      <c r="U749" s="9"/>
      <c r="V749" s="9"/>
      <c r="W749" s="17"/>
      <c r="X749" s="9"/>
    </row>
    <row r="750" spans="2:24">
      <c r="B750" s="10"/>
      <c r="C750" s="9"/>
      <c r="D750" s="9"/>
      <c r="E750" s="9"/>
      <c r="T750" s="9"/>
      <c r="U750" s="9"/>
      <c r="V750" s="9"/>
      <c r="W750" s="17"/>
      <c r="X750" s="9"/>
    </row>
    <row r="751" spans="2:24">
      <c r="B751" s="10"/>
      <c r="C751" s="9"/>
      <c r="D751" s="9"/>
      <c r="E751" s="9"/>
      <c r="T751" s="9"/>
      <c r="U751" s="9"/>
      <c r="V751" s="9"/>
      <c r="W751" s="17"/>
      <c r="X751" s="9"/>
    </row>
    <row r="752" spans="2:24">
      <c r="B752" s="10"/>
      <c r="C752" s="9"/>
      <c r="D752" s="9"/>
      <c r="E752" s="9"/>
      <c r="T752" s="9"/>
      <c r="U752" s="9"/>
      <c r="V752" s="9"/>
      <c r="W752" s="17"/>
      <c r="X752" s="9"/>
    </row>
    <row r="753" spans="2:24">
      <c r="B753" s="10"/>
      <c r="C753" s="9"/>
      <c r="D753" s="9"/>
      <c r="E753" s="9"/>
      <c r="T753" s="9"/>
      <c r="U753" s="9"/>
      <c r="V753" s="9"/>
      <c r="W753" s="17"/>
      <c r="X753" s="9"/>
    </row>
    <row r="754" spans="2:24">
      <c r="B754" s="10"/>
      <c r="C754" s="9"/>
      <c r="D754" s="9"/>
      <c r="E754" s="9"/>
      <c r="T754" s="9"/>
      <c r="U754" s="9"/>
      <c r="V754" s="9"/>
      <c r="W754" s="17"/>
      <c r="X754" s="9"/>
    </row>
    <row r="755" spans="2:24">
      <c r="B755" s="10"/>
      <c r="C755" s="9"/>
      <c r="D755" s="9"/>
      <c r="E755" s="9"/>
      <c r="T755" s="9"/>
      <c r="U755" s="9"/>
      <c r="V755" s="9"/>
      <c r="W755" s="17"/>
      <c r="X755" s="9"/>
    </row>
    <row r="756" spans="2:24">
      <c r="B756" s="10"/>
      <c r="C756" s="9"/>
      <c r="D756" s="9"/>
      <c r="E756" s="9"/>
      <c r="T756" s="9"/>
      <c r="U756" s="9"/>
      <c r="V756" s="9"/>
      <c r="W756" s="17"/>
      <c r="X756" s="9"/>
    </row>
    <row r="757" spans="2:24">
      <c r="B757" s="10"/>
      <c r="C757" s="9"/>
      <c r="D757" s="9"/>
      <c r="E757" s="9"/>
      <c r="T757" s="9"/>
      <c r="U757" s="9"/>
      <c r="V757" s="9"/>
      <c r="W757" s="17"/>
      <c r="X757" s="9"/>
    </row>
    <row r="758" spans="2:24">
      <c r="B758" s="10"/>
      <c r="C758" s="9"/>
      <c r="D758" s="9"/>
      <c r="E758" s="9"/>
      <c r="T758" s="9"/>
      <c r="U758" s="9"/>
      <c r="V758" s="9"/>
      <c r="W758" s="17"/>
      <c r="X758" s="9"/>
    </row>
    <row r="759" spans="2:24">
      <c r="B759" s="10"/>
      <c r="C759" s="9"/>
      <c r="D759" s="9"/>
      <c r="E759" s="9"/>
      <c r="T759" s="9"/>
      <c r="U759" s="9"/>
      <c r="V759" s="9"/>
      <c r="W759" s="17"/>
      <c r="X759" s="9"/>
    </row>
    <row r="760" spans="2:24">
      <c r="B760" s="10"/>
      <c r="C760" s="9"/>
      <c r="D760" s="9"/>
      <c r="E760" s="9"/>
      <c r="T760" s="9"/>
      <c r="U760" s="9"/>
      <c r="V760" s="9"/>
      <c r="W760" s="17"/>
      <c r="X760" s="9"/>
    </row>
    <row r="761" spans="2:24">
      <c r="B761" s="10"/>
      <c r="C761" s="9"/>
      <c r="D761" s="9"/>
      <c r="E761" s="9"/>
      <c r="T761" s="9"/>
      <c r="U761" s="9"/>
      <c r="V761" s="9"/>
      <c r="W761" s="17"/>
      <c r="X761" s="9"/>
    </row>
    <row r="762" spans="2:24">
      <c r="B762" s="10"/>
      <c r="C762" s="9"/>
      <c r="D762" s="9"/>
      <c r="E762" s="9"/>
      <c r="T762" s="9"/>
      <c r="U762" s="9"/>
      <c r="V762" s="9"/>
      <c r="W762" s="17"/>
      <c r="X762" s="9"/>
    </row>
    <row r="763" spans="2:24">
      <c r="B763" s="10"/>
      <c r="C763" s="9"/>
      <c r="D763" s="9"/>
      <c r="E763" s="9"/>
      <c r="T763" s="9"/>
      <c r="U763" s="9"/>
      <c r="V763" s="9"/>
      <c r="W763" s="17"/>
      <c r="X763" s="9"/>
    </row>
    <row r="764" spans="2:24">
      <c r="B764" s="10"/>
      <c r="C764" s="9"/>
      <c r="D764" s="9"/>
      <c r="E764" s="9"/>
      <c r="T764" s="9"/>
      <c r="U764" s="9"/>
      <c r="V764" s="9"/>
      <c r="W764" s="17"/>
      <c r="X764" s="9"/>
    </row>
    <row r="765" spans="2:24">
      <c r="B765" s="10"/>
      <c r="C765" s="9"/>
      <c r="D765" s="9"/>
      <c r="E765" s="9"/>
      <c r="T765" s="9"/>
      <c r="U765" s="9"/>
      <c r="V765" s="9"/>
      <c r="W765" s="17"/>
      <c r="X765" s="9"/>
    </row>
    <row r="766" spans="2:24">
      <c r="B766" s="10"/>
      <c r="C766" s="9"/>
      <c r="D766" s="9"/>
      <c r="E766" s="9"/>
      <c r="T766" s="9"/>
      <c r="U766" s="9"/>
      <c r="V766" s="9"/>
      <c r="W766" s="17"/>
      <c r="X766" s="9"/>
    </row>
    <row r="767" spans="2:24">
      <c r="B767" s="10"/>
      <c r="C767" s="9"/>
      <c r="D767" s="9"/>
      <c r="E767" s="9"/>
      <c r="T767" s="9"/>
      <c r="U767" s="9"/>
      <c r="V767" s="9"/>
      <c r="W767" s="17"/>
      <c r="X767" s="9"/>
    </row>
    <row r="768" spans="2:24">
      <c r="B768" s="10"/>
      <c r="C768" s="9"/>
      <c r="D768" s="9"/>
      <c r="E768" s="9"/>
      <c r="T768" s="9"/>
      <c r="U768" s="9"/>
      <c r="V768" s="9"/>
      <c r="W768" s="17"/>
      <c r="X768" s="9"/>
    </row>
    <row r="769" spans="2:24">
      <c r="B769" s="10"/>
      <c r="C769" s="9"/>
      <c r="D769" s="9"/>
      <c r="E769" s="9"/>
      <c r="T769" s="9"/>
      <c r="U769" s="9"/>
      <c r="V769" s="9"/>
      <c r="W769" s="17"/>
      <c r="X769" s="9"/>
    </row>
    <row r="770" spans="2:24">
      <c r="B770" s="10"/>
      <c r="C770" s="9"/>
      <c r="D770" s="9"/>
      <c r="E770" s="9"/>
      <c r="T770" s="9"/>
      <c r="U770" s="9"/>
      <c r="V770" s="9"/>
      <c r="W770" s="17"/>
      <c r="X770" s="9"/>
    </row>
    <row r="771" spans="2:24">
      <c r="B771" s="10"/>
      <c r="C771" s="9"/>
      <c r="D771" s="9"/>
      <c r="E771" s="9"/>
      <c r="T771" s="9"/>
      <c r="U771" s="9"/>
      <c r="V771" s="9"/>
      <c r="W771" s="17"/>
      <c r="X771" s="9"/>
    </row>
    <row r="772" spans="2:24">
      <c r="B772" s="10"/>
      <c r="C772" s="9"/>
      <c r="D772" s="9"/>
      <c r="E772" s="9"/>
      <c r="T772" s="9"/>
      <c r="U772" s="9"/>
      <c r="V772" s="9"/>
      <c r="W772" s="17"/>
      <c r="X772" s="9"/>
    </row>
    <row r="773" spans="2:24">
      <c r="B773" s="10"/>
      <c r="C773" s="9"/>
      <c r="D773" s="9"/>
      <c r="E773" s="9"/>
      <c r="T773" s="9"/>
      <c r="U773" s="9"/>
      <c r="V773" s="9"/>
      <c r="W773" s="17"/>
      <c r="X773" s="9"/>
    </row>
    <row r="774" spans="2:24">
      <c r="B774" s="10"/>
      <c r="C774" s="9"/>
      <c r="D774" s="9"/>
      <c r="E774" s="9"/>
      <c r="T774" s="9"/>
      <c r="U774" s="9"/>
      <c r="V774" s="9"/>
      <c r="W774" s="17"/>
      <c r="X774" s="9"/>
    </row>
    <row r="775" spans="2:24">
      <c r="B775" s="10"/>
      <c r="C775" s="9"/>
      <c r="D775" s="9"/>
      <c r="E775" s="9"/>
      <c r="T775" s="9"/>
      <c r="U775" s="9"/>
      <c r="V775" s="9"/>
      <c r="W775" s="17"/>
      <c r="X775" s="9"/>
    </row>
    <row r="776" spans="2:24">
      <c r="B776" s="10"/>
      <c r="C776" s="9"/>
      <c r="D776" s="9"/>
      <c r="E776" s="9"/>
      <c r="T776" s="9"/>
      <c r="U776" s="9"/>
      <c r="V776" s="9"/>
      <c r="W776" s="17"/>
      <c r="X776" s="9"/>
    </row>
    <row r="777" spans="2:24">
      <c r="B777" s="10"/>
      <c r="C777" s="9"/>
      <c r="D777" s="9"/>
      <c r="E777" s="9"/>
      <c r="T777" s="9"/>
      <c r="U777" s="9"/>
      <c r="V777" s="9"/>
      <c r="W777" s="17"/>
      <c r="X777" s="9"/>
    </row>
    <row r="778" spans="2:24">
      <c r="B778" s="10"/>
      <c r="C778" s="9"/>
      <c r="D778" s="9"/>
      <c r="E778" s="9"/>
      <c r="T778" s="9"/>
      <c r="U778" s="9"/>
      <c r="V778" s="9"/>
      <c r="W778" s="17"/>
      <c r="X778" s="9"/>
    </row>
    <row r="779" spans="2:24">
      <c r="B779" s="10"/>
      <c r="C779" s="9"/>
      <c r="D779" s="9"/>
      <c r="E779" s="9"/>
      <c r="T779" s="9"/>
      <c r="U779" s="9"/>
      <c r="V779" s="9"/>
      <c r="W779" s="17"/>
      <c r="X779" s="9"/>
    </row>
    <row r="780" spans="2:24">
      <c r="B780" s="10"/>
      <c r="C780" s="9"/>
      <c r="D780" s="9"/>
      <c r="E780" s="9"/>
      <c r="T780" s="9"/>
      <c r="U780" s="9"/>
      <c r="V780" s="9"/>
      <c r="W780" s="17"/>
      <c r="X780" s="9"/>
    </row>
    <row r="781" spans="2:24">
      <c r="B781" s="10"/>
      <c r="C781" s="9"/>
      <c r="D781" s="9"/>
      <c r="E781" s="9"/>
      <c r="T781" s="9"/>
      <c r="U781" s="9"/>
      <c r="V781" s="9"/>
      <c r="W781" s="17"/>
      <c r="X781" s="9"/>
    </row>
    <row r="782" spans="2:24">
      <c r="B782" s="10"/>
      <c r="C782" s="9"/>
      <c r="D782" s="9"/>
      <c r="E782" s="9"/>
      <c r="T782" s="9"/>
      <c r="U782" s="9"/>
      <c r="V782" s="9"/>
      <c r="W782" s="17"/>
      <c r="X782" s="9"/>
    </row>
    <row r="783" spans="2:24">
      <c r="B783" s="10"/>
      <c r="C783" s="9"/>
      <c r="D783" s="9"/>
      <c r="E783" s="9"/>
      <c r="T783" s="9"/>
      <c r="U783" s="9"/>
      <c r="V783" s="9"/>
      <c r="W783" s="17"/>
      <c r="X783" s="9"/>
    </row>
    <row r="784" spans="2:24">
      <c r="B784" s="10"/>
      <c r="C784" s="9"/>
      <c r="D784" s="9"/>
      <c r="E784" s="9"/>
      <c r="T784" s="9"/>
      <c r="U784" s="9"/>
      <c r="V784" s="9"/>
      <c r="W784" s="17"/>
      <c r="X784" s="9"/>
    </row>
    <row r="785" spans="2:24">
      <c r="B785" s="10"/>
      <c r="C785" s="9"/>
      <c r="D785" s="9"/>
      <c r="E785" s="9"/>
      <c r="T785" s="9"/>
      <c r="U785" s="9"/>
      <c r="V785" s="9"/>
      <c r="W785" s="17"/>
      <c r="X785" s="9"/>
    </row>
    <row r="786" spans="2:24">
      <c r="B786" s="10"/>
      <c r="C786" s="9"/>
      <c r="D786" s="9"/>
      <c r="E786" s="9"/>
      <c r="T786" s="9"/>
      <c r="U786" s="9"/>
      <c r="V786" s="9"/>
      <c r="W786" s="17"/>
      <c r="X786" s="9"/>
    </row>
    <row r="787" spans="2:24">
      <c r="B787" s="10"/>
      <c r="C787" s="9"/>
      <c r="D787" s="9"/>
      <c r="E787" s="9"/>
      <c r="T787" s="9"/>
      <c r="U787" s="9"/>
      <c r="V787" s="9"/>
      <c r="W787" s="17"/>
      <c r="X787" s="9"/>
    </row>
    <row r="788" spans="2:24">
      <c r="B788" s="10"/>
      <c r="C788" s="9"/>
      <c r="D788" s="9"/>
      <c r="E788" s="9"/>
      <c r="T788" s="9"/>
      <c r="U788" s="9"/>
      <c r="V788" s="9"/>
      <c r="W788" s="17"/>
      <c r="X788" s="9"/>
    </row>
    <row r="789" spans="2:24">
      <c r="B789" s="10"/>
      <c r="C789" s="9"/>
      <c r="D789" s="9"/>
      <c r="E789" s="9"/>
      <c r="T789" s="9"/>
      <c r="U789" s="9"/>
      <c r="V789" s="9"/>
      <c r="W789" s="17"/>
      <c r="X789" s="9"/>
    </row>
    <row r="790" spans="2:24">
      <c r="B790" s="10"/>
      <c r="C790" s="9"/>
      <c r="D790" s="9"/>
      <c r="E790" s="9"/>
      <c r="T790" s="9"/>
      <c r="U790" s="9"/>
      <c r="V790" s="9"/>
      <c r="W790" s="17"/>
      <c r="X790" s="9"/>
    </row>
    <row r="791" spans="2:24">
      <c r="B791" s="10"/>
      <c r="C791" s="9"/>
      <c r="D791" s="9"/>
      <c r="E791" s="9"/>
      <c r="T791" s="9"/>
      <c r="U791" s="9"/>
      <c r="V791" s="9"/>
      <c r="W791" s="17"/>
      <c r="X791" s="9"/>
    </row>
    <row r="792" spans="2:24">
      <c r="B792" s="10"/>
      <c r="C792" s="9"/>
      <c r="D792" s="9"/>
      <c r="E792" s="9"/>
      <c r="T792" s="9"/>
      <c r="U792" s="9"/>
      <c r="V792" s="9"/>
      <c r="W792" s="17"/>
      <c r="X792" s="9"/>
    </row>
    <row r="793" spans="2:24">
      <c r="B793" s="10"/>
      <c r="C793" s="9"/>
      <c r="D793" s="9"/>
      <c r="E793" s="9"/>
      <c r="T793" s="9"/>
      <c r="U793" s="9"/>
      <c r="V793" s="9"/>
      <c r="W793" s="17"/>
      <c r="X793" s="9"/>
    </row>
    <row r="794" spans="2:24">
      <c r="B794" s="10"/>
      <c r="C794" s="9"/>
      <c r="D794" s="9"/>
      <c r="E794" s="9"/>
      <c r="T794" s="9"/>
      <c r="U794" s="9"/>
      <c r="V794" s="9"/>
      <c r="W794" s="17"/>
      <c r="X794" s="9"/>
    </row>
    <row r="795" spans="2:24">
      <c r="B795" s="10"/>
      <c r="C795" s="9"/>
      <c r="D795" s="9"/>
      <c r="E795" s="9"/>
      <c r="T795" s="9"/>
      <c r="U795" s="9"/>
      <c r="V795" s="9"/>
      <c r="W795" s="17"/>
      <c r="X795" s="9"/>
    </row>
    <row r="796" spans="2:24">
      <c r="B796" s="10"/>
      <c r="C796" s="9"/>
      <c r="D796" s="9"/>
      <c r="E796" s="9"/>
      <c r="T796" s="9"/>
      <c r="U796" s="9"/>
      <c r="V796" s="9"/>
      <c r="W796" s="17"/>
      <c r="X796" s="9"/>
    </row>
    <row r="797" spans="2:24">
      <c r="B797" s="10"/>
      <c r="C797" s="9"/>
      <c r="D797" s="9"/>
      <c r="E797" s="9"/>
      <c r="T797" s="9"/>
      <c r="U797" s="9"/>
      <c r="V797" s="9"/>
      <c r="W797" s="17"/>
      <c r="X797" s="9"/>
    </row>
    <row r="798" spans="2:24">
      <c r="B798" s="10"/>
      <c r="C798" s="9"/>
      <c r="D798" s="9"/>
      <c r="E798" s="9"/>
      <c r="T798" s="9"/>
      <c r="U798" s="9"/>
      <c r="V798" s="9"/>
      <c r="W798" s="17"/>
      <c r="X798" s="9"/>
    </row>
    <row r="799" spans="2:24">
      <c r="B799" s="10"/>
      <c r="C799" s="9"/>
      <c r="D799" s="9"/>
      <c r="E799" s="9"/>
      <c r="T799" s="9"/>
      <c r="U799" s="9"/>
      <c r="V799" s="9"/>
      <c r="W799" s="17"/>
      <c r="X799" s="9"/>
    </row>
    <row r="800" spans="2:24">
      <c r="B800" s="10"/>
      <c r="C800" s="9"/>
      <c r="D800" s="9"/>
      <c r="E800" s="9"/>
      <c r="T800" s="9"/>
      <c r="U800" s="9"/>
      <c r="V800" s="9"/>
      <c r="W800" s="17"/>
      <c r="X800" s="9"/>
    </row>
    <row r="801" spans="2:24">
      <c r="B801" s="10"/>
      <c r="C801" s="9"/>
      <c r="D801" s="9"/>
      <c r="E801" s="9"/>
      <c r="T801" s="9"/>
      <c r="U801" s="9"/>
      <c r="V801" s="9"/>
      <c r="W801" s="17"/>
      <c r="X801" s="9"/>
    </row>
    <row r="802" spans="2:24">
      <c r="B802" s="10"/>
      <c r="C802" s="9"/>
      <c r="D802" s="9"/>
      <c r="E802" s="9"/>
      <c r="T802" s="9"/>
      <c r="U802" s="9"/>
      <c r="V802" s="9"/>
      <c r="W802" s="17"/>
      <c r="X802" s="9"/>
    </row>
    <row r="803" spans="2:24">
      <c r="B803" s="10"/>
      <c r="C803" s="9"/>
      <c r="D803" s="9"/>
      <c r="E803" s="9"/>
      <c r="T803" s="9"/>
      <c r="U803" s="9"/>
      <c r="V803" s="9"/>
      <c r="W803" s="17"/>
      <c r="X803" s="9"/>
    </row>
    <row r="804" spans="2:24">
      <c r="B804" s="10"/>
      <c r="C804" s="9"/>
      <c r="D804" s="9"/>
      <c r="E804" s="9"/>
      <c r="T804" s="9"/>
      <c r="U804" s="9"/>
      <c r="V804" s="9"/>
      <c r="W804" s="17"/>
      <c r="X804" s="9"/>
    </row>
    <row r="805" spans="2:24">
      <c r="B805" s="10"/>
      <c r="C805" s="9"/>
      <c r="D805" s="9"/>
      <c r="E805" s="9"/>
      <c r="T805" s="9"/>
      <c r="U805" s="9"/>
      <c r="V805" s="9"/>
      <c r="W805" s="17"/>
      <c r="X805" s="9"/>
    </row>
    <row r="806" spans="2:24">
      <c r="B806" s="10"/>
      <c r="C806" s="9"/>
      <c r="D806" s="9"/>
      <c r="E806" s="9"/>
      <c r="T806" s="9"/>
      <c r="U806" s="9"/>
      <c r="V806" s="9"/>
      <c r="W806" s="17"/>
      <c r="X806" s="9"/>
    </row>
    <row r="807" spans="2:24">
      <c r="B807" s="10"/>
      <c r="C807" s="9"/>
      <c r="D807" s="9"/>
      <c r="E807" s="9"/>
      <c r="T807" s="9"/>
      <c r="U807" s="9"/>
      <c r="V807" s="9"/>
      <c r="W807" s="17"/>
      <c r="X807" s="9"/>
    </row>
    <row r="808" spans="2:24">
      <c r="B808" s="10"/>
      <c r="C808" s="9"/>
      <c r="D808" s="9"/>
      <c r="E808" s="9"/>
      <c r="T808" s="9"/>
      <c r="U808" s="9"/>
      <c r="V808" s="9"/>
      <c r="W808" s="17"/>
      <c r="X808" s="9"/>
    </row>
    <row r="809" spans="2:24">
      <c r="B809" s="10"/>
      <c r="C809" s="9"/>
      <c r="D809" s="9"/>
      <c r="E809" s="9"/>
      <c r="T809" s="9"/>
      <c r="U809" s="9"/>
      <c r="V809" s="9"/>
      <c r="W809" s="17"/>
      <c r="X809" s="9"/>
    </row>
    <row r="810" spans="2:24">
      <c r="B810" s="10"/>
      <c r="C810" s="9"/>
      <c r="D810" s="9"/>
      <c r="E810" s="9"/>
      <c r="T810" s="9"/>
      <c r="U810" s="9"/>
      <c r="V810" s="9"/>
      <c r="W810" s="17"/>
      <c r="X810" s="9"/>
    </row>
    <row r="811" spans="2:24">
      <c r="B811" s="10"/>
      <c r="C811" s="9"/>
      <c r="D811" s="9"/>
      <c r="E811" s="9"/>
      <c r="T811" s="9"/>
      <c r="U811" s="9"/>
      <c r="V811" s="9"/>
      <c r="W811" s="17"/>
      <c r="X811" s="9"/>
    </row>
    <row r="812" spans="2:24">
      <c r="B812" s="10"/>
      <c r="C812" s="9"/>
      <c r="D812" s="9"/>
      <c r="E812" s="9"/>
      <c r="T812" s="9"/>
      <c r="U812" s="9"/>
      <c r="V812" s="9"/>
      <c r="W812" s="17"/>
      <c r="X812" s="9"/>
    </row>
    <row r="813" spans="2:24">
      <c r="B813" s="10"/>
      <c r="C813" s="9"/>
      <c r="D813" s="9"/>
      <c r="E813" s="9"/>
      <c r="T813" s="9"/>
      <c r="U813" s="9"/>
      <c r="V813" s="9"/>
      <c r="W813" s="17"/>
      <c r="X813" s="9"/>
    </row>
    <row r="814" spans="2:24">
      <c r="B814" s="10"/>
      <c r="C814" s="9"/>
      <c r="D814" s="9"/>
      <c r="E814" s="9"/>
      <c r="T814" s="9"/>
      <c r="U814" s="9"/>
      <c r="V814" s="9"/>
      <c r="W814" s="17"/>
      <c r="X814" s="9"/>
    </row>
    <row r="815" spans="2:24">
      <c r="B815" s="10"/>
      <c r="C815" s="9"/>
      <c r="D815" s="9"/>
      <c r="E815" s="9"/>
      <c r="T815" s="9"/>
      <c r="U815" s="9"/>
      <c r="V815" s="9"/>
      <c r="W815" s="17"/>
      <c r="X815" s="9"/>
    </row>
    <row r="816" spans="2:24">
      <c r="B816" s="10"/>
      <c r="C816" s="9"/>
      <c r="D816" s="9"/>
      <c r="E816" s="9"/>
      <c r="T816" s="9"/>
      <c r="U816" s="9"/>
      <c r="V816" s="9"/>
      <c r="W816" s="17"/>
      <c r="X816" s="9"/>
    </row>
    <row r="817" spans="2:24">
      <c r="B817" s="10"/>
      <c r="C817" s="9"/>
      <c r="D817" s="9"/>
      <c r="E817" s="9"/>
      <c r="T817" s="9"/>
      <c r="U817" s="9"/>
      <c r="V817" s="9"/>
      <c r="W817" s="17"/>
      <c r="X817" s="9"/>
    </row>
    <row r="818" spans="2:24">
      <c r="B818" s="10"/>
      <c r="C818" s="9"/>
      <c r="D818" s="9"/>
      <c r="E818" s="9"/>
      <c r="T818" s="9"/>
      <c r="U818" s="9"/>
      <c r="V818" s="9"/>
      <c r="W818" s="17"/>
      <c r="X818" s="9"/>
    </row>
    <row r="819" spans="2:24">
      <c r="B819" s="10"/>
      <c r="C819" s="9"/>
      <c r="D819" s="9"/>
      <c r="E819" s="9"/>
      <c r="T819" s="9"/>
      <c r="U819" s="9"/>
      <c r="V819" s="9"/>
      <c r="W819" s="17"/>
      <c r="X819" s="9"/>
    </row>
    <row r="820" spans="2:24">
      <c r="B820" s="10"/>
      <c r="C820" s="9"/>
      <c r="D820" s="9"/>
      <c r="E820" s="9"/>
      <c r="T820" s="9"/>
      <c r="U820" s="9"/>
      <c r="V820" s="9"/>
      <c r="W820" s="17"/>
      <c r="X820" s="9"/>
    </row>
    <row r="821" spans="2:24">
      <c r="B821" s="10"/>
      <c r="C821" s="9"/>
      <c r="D821" s="9"/>
      <c r="E821" s="9"/>
      <c r="T821" s="9"/>
      <c r="U821" s="9"/>
      <c r="V821" s="9"/>
      <c r="W821" s="17"/>
      <c r="X821" s="9"/>
    </row>
    <row r="822" spans="2:24">
      <c r="B822" s="10"/>
      <c r="C822" s="9"/>
      <c r="D822" s="9"/>
      <c r="E822" s="9"/>
      <c r="T822" s="9"/>
      <c r="U822" s="9"/>
      <c r="V822" s="9"/>
      <c r="W822" s="17"/>
      <c r="X822" s="9"/>
    </row>
    <row r="823" spans="2:24">
      <c r="B823" s="10"/>
      <c r="C823" s="9"/>
      <c r="D823" s="9"/>
      <c r="E823" s="9"/>
      <c r="T823" s="9"/>
      <c r="U823" s="9"/>
      <c r="V823" s="9"/>
      <c r="W823" s="17"/>
      <c r="X823" s="9"/>
    </row>
    <row r="824" spans="2:24">
      <c r="B824" s="10"/>
      <c r="C824" s="9"/>
      <c r="D824" s="9"/>
      <c r="E824" s="9"/>
      <c r="T824" s="9"/>
      <c r="U824" s="9"/>
      <c r="V824" s="9"/>
      <c r="W824" s="17"/>
      <c r="X824" s="9"/>
    </row>
    <row r="825" spans="2:24">
      <c r="B825" s="10"/>
      <c r="C825" s="9"/>
      <c r="D825" s="9"/>
      <c r="E825" s="9"/>
      <c r="T825" s="9"/>
      <c r="U825" s="9"/>
      <c r="V825" s="9"/>
      <c r="W825" s="17"/>
      <c r="X825" s="9"/>
    </row>
    <row r="826" spans="2:24">
      <c r="B826" s="10"/>
      <c r="C826" s="9"/>
      <c r="D826" s="9"/>
      <c r="E826" s="9"/>
      <c r="T826" s="9"/>
      <c r="U826" s="9"/>
      <c r="V826" s="9"/>
      <c r="W826" s="17"/>
      <c r="X826" s="9"/>
    </row>
    <row r="827" spans="2:24">
      <c r="B827" s="10"/>
      <c r="C827" s="9"/>
      <c r="D827" s="9"/>
      <c r="E827" s="9"/>
      <c r="T827" s="9"/>
      <c r="U827" s="9"/>
      <c r="V827" s="9"/>
      <c r="W827" s="17"/>
      <c r="X827" s="9"/>
    </row>
    <row r="828" spans="2:24">
      <c r="B828" s="10"/>
      <c r="C828" s="9"/>
      <c r="D828" s="9"/>
      <c r="E828" s="9"/>
      <c r="T828" s="9"/>
      <c r="U828" s="9"/>
      <c r="V828" s="9"/>
      <c r="W828" s="17"/>
      <c r="X828" s="9"/>
    </row>
    <row r="829" spans="2:24">
      <c r="B829" s="10"/>
      <c r="C829" s="9"/>
      <c r="D829" s="9"/>
      <c r="E829" s="9"/>
      <c r="T829" s="9"/>
      <c r="U829" s="9"/>
      <c r="V829" s="9"/>
      <c r="W829" s="17"/>
      <c r="X829" s="9"/>
    </row>
    <row r="830" spans="2:24">
      <c r="B830" s="10"/>
      <c r="C830" s="9"/>
      <c r="D830" s="9"/>
      <c r="E830" s="9"/>
      <c r="T830" s="9"/>
      <c r="U830" s="9"/>
      <c r="V830" s="9"/>
      <c r="W830" s="17"/>
      <c r="X830" s="9"/>
    </row>
    <row r="831" spans="2:24">
      <c r="B831" s="10"/>
      <c r="C831" s="9"/>
      <c r="D831" s="9"/>
      <c r="E831" s="9"/>
      <c r="T831" s="9"/>
      <c r="U831" s="9"/>
      <c r="V831" s="9"/>
      <c r="W831" s="17"/>
      <c r="X831" s="9"/>
    </row>
    <row r="832" spans="2:24">
      <c r="B832" s="10"/>
      <c r="C832" s="9"/>
      <c r="D832" s="9"/>
      <c r="E832" s="9"/>
      <c r="T832" s="9"/>
      <c r="U832" s="9"/>
      <c r="V832" s="9"/>
      <c r="W832" s="17"/>
      <c r="X832" s="9"/>
    </row>
    <row r="833" spans="2:24">
      <c r="B833" s="10"/>
      <c r="C833" s="9"/>
      <c r="D833" s="9"/>
      <c r="E833" s="9"/>
      <c r="T833" s="9"/>
      <c r="U833" s="9"/>
      <c r="V833" s="9"/>
      <c r="W833" s="17"/>
      <c r="X833" s="9"/>
    </row>
    <row r="834" spans="2:24">
      <c r="B834" s="10"/>
      <c r="C834" s="9"/>
      <c r="D834" s="9"/>
      <c r="E834" s="9"/>
      <c r="T834" s="9"/>
      <c r="U834" s="9"/>
      <c r="V834" s="9"/>
      <c r="W834" s="17"/>
      <c r="X834" s="9"/>
    </row>
    <row r="835" spans="2:24">
      <c r="B835" s="10"/>
      <c r="C835" s="9"/>
      <c r="D835" s="9"/>
      <c r="E835" s="9"/>
      <c r="T835" s="9"/>
      <c r="U835" s="9"/>
      <c r="V835" s="9"/>
      <c r="W835" s="17"/>
      <c r="X835" s="9"/>
    </row>
    <row r="836" spans="2:24">
      <c r="B836" s="10"/>
      <c r="C836" s="9"/>
      <c r="D836" s="9"/>
      <c r="E836" s="9"/>
      <c r="T836" s="9"/>
      <c r="U836" s="9"/>
      <c r="V836" s="9"/>
      <c r="W836" s="17"/>
      <c r="X836" s="9"/>
    </row>
    <row r="837" spans="2:24">
      <c r="B837" s="10"/>
      <c r="C837" s="9"/>
      <c r="D837" s="9"/>
      <c r="E837" s="9"/>
      <c r="T837" s="9"/>
      <c r="U837" s="9"/>
      <c r="V837" s="9"/>
      <c r="W837" s="17"/>
      <c r="X837" s="9"/>
    </row>
    <row r="838" spans="2:24">
      <c r="B838" s="10"/>
      <c r="C838" s="9"/>
      <c r="D838" s="9"/>
      <c r="E838" s="9"/>
      <c r="T838" s="9"/>
      <c r="U838" s="9"/>
      <c r="V838" s="9"/>
      <c r="W838" s="17"/>
      <c r="X838" s="9"/>
    </row>
    <row r="839" spans="2:24">
      <c r="B839" s="10"/>
      <c r="C839" s="9"/>
      <c r="D839" s="9"/>
      <c r="E839" s="9"/>
      <c r="T839" s="9"/>
      <c r="U839" s="9"/>
      <c r="V839" s="9"/>
      <c r="W839" s="17"/>
      <c r="X839" s="9"/>
    </row>
    <row r="840" spans="2:24">
      <c r="B840" s="10"/>
      <c r="C840" s="9"/>
      <c r="D840" s="9"/>
      <c r="E840" s="9"/>
      <c r="T840" s="9"/>
      <c r="U840" s="9"/>
      <c r="V840" s="9"/>
      <c r="W840" s="17"/>
      <c r="X840" s="9"/>
    </row>
    <row r="841" spans="2:24">
      <c r="B841" s="10"/>
      <c r="C841" s="9"/>
      <c r="D841" s="9"/>
      <c r="E841" s="9"/>
      <c r="T841" s="9"/>
      <c r="U841" s="9"/>
      <c r="V841" s="9"/>
      <c r="W841" s="17"/>
      <c r="X841" s="9"/>
    </row>
    <row r="842" spans="2:24">
      <c r="B842" s="10"/>
      <c r="C842" s="9"/>
      <c r="D842" s="9"/>
      <c r="E842" s="9"/>
      <c r="T842" s="9"/>
      <c r="U842" s="9"/>
      <c r="V842" s="9"/>
      <c r="W842" s="17"/>
      <c r="X842" s="9"/>
    </row>
    <row r="843" spans="2:24">
      <c r="B843" s="10"/>
      <c r="C843" s="9"/>
      <c r="D843" s="9"/>
      <c r="E843" s="9"/>
      <c r="T843" s="9"/>
      <c r="U843" s="9"/>
      <c r="V843" s="9"/>
      <c r="W843" s="17"/>
      <c r="X843" s="9"/>
    </row>
    <row r="844" spans="2:24">
      <c r="B844" s="10"/>
      <c r="C844" s="9"/>
      <c r="D844" s="9"/>
      <c r="E844" s="9"/>
      <c r="T844" s="9"/>
      <c r="U844" s="9"/>
      <c r="V844" s="9"/>
      <c r="W844" s="17"/>
      <c r="X844" s="9"/>
    </row>
    <row r="845" spans="2:24">
      <c r="B845" s="10"/>
      <c r="C845" s="9"/>
      <c r="D845" s="9"/>
      <c r="E845" s="9"/>
      <c r="T845" s="9"/>
      <c r="U845" s="9"/>
      <c r="V845" s="9"/>
      <c r="W845" s="17"/>
      <c r="X845" s="9"/>
    </row>
    <row r="846" spans="2:24">
      <c r="B846" s="10"/>
      <c r="C846" s="9"/>
      <c r="D846" s="9"/>
      <c r="E846" s="9"/>
      <c r="T846" s="9"/>
      <c r="U846" s="9"/>
      <c r="V846" s="9"/>
      <c r="W846" s="17"/>
      <c r="X846" s="9"/>
    </row>
    <row r="847" spans="2:24">
      <c r="B847" s="10"/>
      <c r="C847" s="9"/>
      <c r="D847" s="9"/>
      <c r="E847" s="9"/>
      <c r="T847" s="9"/>
      <c r="U847" s="9"/>
      <c r="V847" s="9"/>
      <c r="W847" s="17"/>
      <c r="X847" s="9"/>
    </row>
    <row r="848" spans="2:24">
      <c r="B848" s="10"/>
      <c r="C848" s="9"/>
      <c r="D848" s="9"/>
      <c r="E848" s="9"/>
      <c r="T848" s="9"/>
      <c r="U848" s="9"/>
      <c r="V848" s="9"/>
      <c r="W848" s="17"/>
      <c r="X848" s="9"/>
    </row>
    <row r="849" spans="2:24">
      <c r="B849" s="10"/>
      <c r="C849" s="9"/>
      <c r="D849" s="9"/>
      <c r="E849" s="9"/>
      <c r="T849" s="9"/>
      <c r="U849" s="9"/>
      <c r="V849" s="9"/>
      <c r="W849" s="17"/>
      <c r="X849" s="9"/>
    </row>
    <row r="850" spans="2:24">
      <c r="B850" s="10"/>
      <c r="C850" s="9"/>
      <c r="D850" s="9"/>
      <c r="E850" s="9"/>
      <c r="T850" s="9"/>
      <c r="U850" s="9"/>
      <c r="V850" s="9"/>
      <c r="W850" s="17"/>
      <c r="X850" s="9"/>
    </row>
    <row r="851" spans="2:24">
      <c r="B851" s="10"/>
      <c r="C851" s="9"/>
      <c r="D851" s="9"/>
      <c r="E851" s="9"/>
      <c r="T851" s="9"/>
      <c r="U851" s="9"/>
      <c r="V851" s="9"/>
      <c r="W851" s="17"/>
      <c r="X851" s="9"/>
    </row>
    <row r="852" spans="2:24">
      <c r="B852" s="10"/>
      <c r="C852" s="9"/>
      <c r="D852" s="9"/>
      <c r="E852" s="9"/>
      <c r="T852" s="9"/>
      <c r="U852" s="9"/>
      <c r="V852" s="9"/>
      <c r="W852" s="17"/>
      <c r="X852" s="9"/>
    </row>
    <row r="853" spans="2:24">
      <c r="B853" s="10"/>
      <c r="C853" s="9"/>
      <c r="D853" s="9"/>
      <c r="E853" s="9"/>
      <c r="T853" s="9"/>
      <c r="U853" s="9"/>
      <c r="V853" s="9"/>
      <c r="W853" s="17"/>
      <c r="X853" s="9"/>
    </row>
    <row r="854" spans="2:24">
      <c r="B854" s="10"/>
      <c r="C854" s="9"/>
      <c r="D854" s="9"/>
      <c r="E854" s="9"/>
      <c r="T854" s="9"/>
      <c r="U854" s="9"/>
      <c r="V854" s="9"/>
      <c r="W854" s="17"/>
      <c r="X854" s="9"/>
    </row>
    <row r="855" spans="2:24">
      <c r="B855" s="10"/>
      <c r="C855" s="9"/>
      <c r="D855" s="9"/>
      <c r="E855" s="9"/>
      <c r="T855" s="9"/>
      <c r="U855" s="9"/>
      <c r="V855" s="9"/>
      <c r="W855" s="17"/>
      <c r="X855" s="9"/>
    </row>
    <row r="856" spans="2:24">
      <c r="B856" s="10"/>
      <c r="C856" s="9"/>
      <c r="D856" s="9"/>
      <c r="E856" s="9"/>
      <c r="T856" s="9"/>
      <c r="U856" s="9"/>
      <c r="V856" s="9"/>
      <c r="W856" s="17"/>
      <c r="X856" s="9"/>
    </row>
    <row r="857" spans="2:24">
      <c r="B857" s="10"/>
      <c r="C857" s="9"/>
      <c r="D857" s="9"/>
      <c r="E857" s="9"/>
      <c r="T857" s="9"/>
      <c r="U857" s="9"/>
      <c r="V857" s="9"/>
      <c r="W857" s="17"/>
      <c r="X857" s="9"/>
    </row>
    <row r="858" spans="2:24">
      <c r="B858" s="10"/>
      <c r="C858" s="9"/>
      <c r="D858" s="9"/>
      <c r="E858" s="9"/>
      <c r="T858" s="9"/>
      <c r="U858" s="9"/>
      <c r="V858" s="9"/>
      <c r="W858" s="17"/>
      <c r="X858" s="9"/>
    </row>
    <row r="859" spans="2:24">
      <c r="B859" s="10"/>
      <c r="C859" s="9"/>
      <c r="D859" s="9"/>
      <c r="E859" s="9"/>
      <c r="T859" s="9"/>
      <c r="U859" s="9"/>
      <c r="V859" s="9"/>
      <c r="W859" s="17"/>
      <c r="X859" s="9"/>
    </row>
    <row r="860" spans="2:24">
      <c r="B860" s="10"/>
      <c r="C860" s="9"/>
      <c r="D860" s="9"/>
      <c r="E860" s="9"/>
      <c r="T860" s="9"/>
      <c r="U860" s="9"/>
      <c r="V860" s="9"/>
      <c r="W860" s="17"/>
      <c r="X860" s="9"/>
    </row>
    <row r="861" spans="2:24">
      <c r="B861" s="10"/>
      <c r="C861" s="9"/>
      <c r="D861" s="9"/>
      <c r="E861" s="9"/>
      <c r="T861" s="9"/>
      <c r="U861" s="9"/>
      <c r="V861" s="9"/>
      <c r="W861" s="17"/>
      <c r="X861" s="9"/>
    </row>
    <row r="862" spans="2:24">
      <c r="B862" s="10"/>
      <c r="C862" s="9"/>
      <c r="D862" s="9"/>
      <c r="E862" s="9"/>
      <c r="T862" s="9"/>
      <c r="U862" s="9"/>
      <c r="V862" s="9"/>
      <c r="W862" s="17"/>
      <c r="X862" s="9"/>
    </row>
    <row r="863" spans="2:24">
      <c r="B863" s="10"/>
      <c r="C863" s="9"/>
      <c r="D863" s="9"/>
      <c r="E863" s="9"/>
      <c r="T863" s="9"/>
      <c r="U863" s="9"/>
      <c r="V863" s="9"/>
      <c r="W863" s="17"/>
      <c r="X863" s="9"/>
    </row>
    <row r="864" spans="2:24">
      <c r="B864" s="10"/>
      <c r="C864" s="9"/>
      <c r="D864" s="9"/>
      <c r="E864" s="9"/>
      <c r="T864" s="9"/>
      <c r="U864" s="9"/>
      <c r="V864" s="9"/>
      <c r="W864" s="17"/>
      <c r="X864" s="9"/>
    </row>
    <row r="865" spans="2:24">
      <c r="B865" s="10"/>
      <c r="C865" s="9"/>
      <c r="D865" s="9"/>
      <c r="E865" s="9"/>
      <c r="T865" s="9"/>
      <c r="U865" s="9"/>
      <c r="V865" s="9"/>
      <c r="W865" s="17"/>
      <c r="X865" s="9"/>
    </row>
    <row r="866" spans="2:24">
      <c r="B866" s="10"/>
      <c r="C866" s="9"/>
      <c r="D866" s="9"/>
      <c r="E866" s="9"/>
      <c r="T866" s="9"/>
      <c r="U866" s="9"/>
      <c r="V866" s="9"/>
      <c r="W866" s="17"/>
      <c r="X866" s="9"/>
    </row>
    <row r="867" spans="2:24">
      <c r="B867" s="10"/>
      <c r="C867" s="9"/>
      <c r="D867" s="9"/>
      <c r="E867" s="9"/>
      <c r="T867" s="9"/>
      <c r="U867" s="9"/>
      <c r="V867" s="9"/>
      <c r="W867" s="17"/>
      <c r="X867" s="9"/>
    </row>
    <row r="868" spans="2:24">
      <c r="B868" s="10"/>
      <c r="C868" s="9"/>
      <c r="D868" s="9"/>
      <c r="E868" s="9"/>
      <c r="T868" s="9"/>
      <c r="U868" s="9"/>
      <c r="V868" s="9"/>
      <c r="W868" s="17"/>
      <c r="X868" s="9"/>
    </row>
    <row r="869" spans="2:24">
      <c r="B869" s="10"/>
      <c r="C869" s="9"/>
      <c r="D869" s="9"/>
      <c r="E869" s="9"/>
      <c r="T869" s="9"/>
      <c r="U869" s="9"/>
      <c r="V869" s="9"/>
      <c r="W869" s="17"/>
      <c r="X869" s="9"/>
    </row>
    <row r="870" spans="2:24">
      <c r="B870" s="10"/>
      <c r="C870" s="9"/>
      <c r="D870" s="9"/>
      <c r="E870" s="9"/>
      <c r="T870" s="9"/>
      <c r="U870" s="9"/>
      <c r="V870" s="9"/>
      <c r="W870" s="17"/>
      <c r="X870" s="9"/>
    </row>
    <row r="871" spans="2:24">
      <c r="B871" s="10"/>
      <c r="C871" s="9"/>
      <c r="D871" s="9"/>
      <c r="E871" s="9"/>
      <c r="T871" s="9"/>
      <c r="U871" s="9"/>
      <c r="V871" s="9"/>
      <c r="W871" s="17"/>
      <c r="X871" s="9"/>
    </row>
    <row r="872" spans="2:24">
      <c r="B872" s="10"/>
      <c r="C872" s="9"/>
      <c r="D872" s="9"/>
      <c r="E872" s="9"/>
      <c r="T872" s="9"/>
      <c r="U872" s="9"/>
      <c r="V872" s="9"/>
      <c r="W872" s="17"/>
      <c r="X872" s="9"/>
    </row>
    <row r="873" spans="2:24">
      <c r="B873" s="10"/>
      <c r="C873" s="9"/>
      <c r="D873" s="9"/>
      <c r="E873" s="9"/>
      <c r="T873" s="9"/>
      <c r="U873" s="9"/>
      <c r="V873" s="9"/>
      <c r="W873" s="17"/>
      <c r="X873" s="9"/>
    </row>
    <row r="874" spans="2:24">
      <c r="B874" s="10"/>
      <c r="C874" s="9"/>
      <c r="D874" s="9"/>
      <c r="E874" s="9"/>
      <c r="T874" s="9"/>
      <c r="U874" s="9"/>
      <c r="V874" s="9"/>
      <c r="W874" s="17"/>
      <c r="X874" s="9"/>
    </row>
    <row r="875" spans="2:24">
      <c r="B875" s="10"/>
      <c r="C875" s="9"/>
      <c r="D875" s="9"/>
      <c r="E875" s="9"/>
      <c r="T875" s="9"/>
      <c r="U875" s="9"/>
      <c r="V875" s="9"/>
      <c r="W875" s="17"/>
      <c r="X875" s="9"/>
    </row>
    <row r="876" spans="2:24">
      <c r="B876" s="10"/>
      <c r="C876" s="9"/>
      <c r="D876" s="9"/>
      <c r="E876" s="9"/>
      <c r="T876" s="9"/>
      <c r="U876" s="9"/>
      <c r="V876" s="9"/>
      <c r="W876" s="17"/>
      <c r="X876" s="9"/>
    </row>
    <row r="877" spans="2:24">
      <c r="B877" s="10"/>
      <c r="C877" s="9"/>
      <c r="D877" s="9"/>
      <c r="E877" s="9"/>
      <c r="T877" s="9"/>
      <c r="U877" s="9"/>
      <c r="V877" s="9"/>
      <c r="W877" s="17"/>
      <c r="X877" s="9"/>
    </row>
    <row r="878" spans="2:24">
      <c r="B878" s="10"/>
      <c r="C878" s="9"/>
      <c r="D878" s="9"/>
      <c r="E878" s="9"/>
      <c r="T878" s="9"/>
      <c r="U878" s="9"/>
      <c r="V878" s="9"/>
      <c r="W878" s="17"/>
      <c r="X878" s="9"/>
    </row>
    <row r="879" spans="2:24">
      <c r="B879" s="10"/>
      <c r="C879" s="9"/>
      <c r="D879" s="9"/>
      <c r="E879" s="9"/>
      <c r="T879" s="9"/>
      <c r="U879" s="9"/>
      <c r="V879" s="9"/>
      <c r="W879" s="17"/>
      <c r="X879" s="9"/>
    </row>
    <row r="880" spans="2:24">
      <c r="B880" s="10"/>
      <c r="C880" s="9"/>
      <c r="D880" s="9"/>
      <c r="E880" s="9"/>
      <c r="T880" s="9"/>
      <c r="U880" s="9"/>
      <c r="V880" s="9"/>
      <c r="W880" s="17"/>
      <c r="X880" s="9"/>
    </row>
    <row r="881" spans="2:24">
      <c r="B881" s="10"/>
      <c r="C881" s="9"/>
      <c r="D881" s="9"/>
      <c r="E881" s="9"/>
      <c r="T881" s="9"/>
      <c r="U881" s="9"/>
      <c r="V881" s="9"/>
      <c r="W881" s="17"/>
      <c r="X881" s="9"/>
    </row>
    <row r="882" spans="2:24">
      <c r="B882" s="10"/>
      <c r="C882" s="9"/>
      <c r="D882" s="9"/>
      <c r="E882" s="9"/>
      <c r="T882" s="9"/>
      <c r="U882" s="9"/>
      <c r="V882" s="9"/>
      <c r="W882" s="17"/>
      <c r="X882" s="9"/>
    </row>
    <row r="883" spans="2:24">
      <c r="B883" s="10"/>
      <c r="C883" s="9"/>
      <c r="D883" s="9"/>
      <c r="E883" s="9"/>
      <c r="T883" s="9"/>
      <c r="U883" s="9"/>
      <c r="V883" s="9"/>
      <c r="W883" s="17"/>
      <c r="X883" s="9"/>
    </row>
    <row r="884" spans="2:24">
      <c r="B884" s="10"/>
      <c r="C884" s="9"/>
      <c r="D884" s="9"/>
      <c r="E884" s="9"/>
      <c r="T884" s="9"/>
      <c r="U884" s="9"/>
      <c r="V884" s="9"/>
      <c r="W884" s="17"/>
      <c r="X884" s="9"/>
    </row>
    <row r="885" spans="2:24">
      <c r="B885" s="10"/>
      <c r="C885" s="9"/>
      <c r="D885" s="9"/>
      <c r="E885" s="9"/>
      <c r="T885" s="9"/>
      <c r="U885" s="9"/>
      <c r="V885" s="9"/>
      <c r="W885" s="17"/>
      <c r="X885" s="9"/>
    </row>
    <row r="886" spans="2:24">
      <c r="B886" s="10"/>
      <c r="C886" s="9"/>
      <c r="D886" s="9"/>
      <c r="E886" s="9"/>
      <c r="T886" s="9"/>
      <c r="U886" s="9"/>
      <c r="V886" s="9"/>
      <c r="W886" s="17"/>
      <c r="X886" s="9"/>
    </row>
    <row r="887" spans="2:24">
      <c r="B887" s="10"/>
      <c r="C887" s="9"/>
      <c r="D887" s="9"/>
      <c r="E887" s="9"/>
      <c r="T887" s="9"/>
      <c r="U887" s="9"/>
      <c r="V887" s="9"/>
      <c r="W887" s="17"/>
      <c r="X887" s="9"/>
    </row>
    <row r="888" spans="2:24">
      <c r="B888" s="10"/>
      <c r="C888" s="9"/>
      <c r="D888" s="9"/>
      <c r="E888" s="9"/>
      <c r="T888" s="9"/>
      <c r="U888" s="9"/>
      <c r="V888" s="9"/>
      <c r="W888" s="17"/>
      <c r="X888" s="9"/>
    </row>
    <row r="889" spans="2:24">
      <c r="B889" s="10"/>
      <c r="C889" s="9"/>
      <c r="D889" s="9"/>
      <c r="E889" s="9"/>
      <c r="T889" s="9"/>
      <c r="U889" s="9"/>
      <c r="V889" s="9"/>
      <c r="W889" s="17"/>
      <c r="X889" s="9"/>
    </row>
    <row r="890" spans="2:24">
      <c r="B890" s="10"/>
      <c r="C890" s="9"/>
      <c r="D890" s="9"/>
      <c r="E890" s="9"/>
      <c r="T890" s="9"/>
      <c r="U890" s="9"/>
      <c r="V890" s="9"/>
      <c r="W890" s="17"/>
      <c r="X890" s="9"/>
    </row>
    <row r="891" spans="2:24">
      <c r="B891" s="10"/>
      <c r="C891" s="9"/>
      <c r="D891" s="9"/>
      <c r="E891" s="9"/>
      <c r="T891" s="9"/>
      <c r="U891" s="9"/>
      <c r="V891" s="9"/>
      <c r="W891" s="17"/>
      <c r="X891" s="9"/>
    </row>
    <row r="892" spans="2:24">
      <c r="B892" s="10"/>
      <c r="C892" s="9"/>
      <c r="D892" s="9"/>
      <c r="E892" s="9"/>
      <c r="T892" s="9"/>
      <c r="U892" s="9"/>
      <c r="V892" s="9"/>
      <c r="W892" s="17"/>
      <c r="X892" s="9"/>
    </row>
    <row r="893" spans="2:24">
      <c r="B893" s="10"/>
      <c r="C893" s="9"/>
      <c r="D893" s="9"/>
      <c r="E893" s="9"/>
      <c r="T893" s="9"/>
      <c r="U893" s="9"/>
      <c r="V893" s="9"/>
      <c r="W893" s="17"/>
      <c r="X893" s="9"/>
    </row>
    <row r="894" spans="2:24">
      <c r="B894" s="10"/>
      <c r="C894" s="9"/>
      <c r="D894" s="9"/>
      <c r="E894" s="9"/>
      <c r="T894" s="9"/>
      <c r="U894" s="9"/>
      <c r="V894" s="9"/>
      <c r="W894" s="17"/>
      <c r="X894" s="9"/>
    </row>
    <row r="895" spans="2:24">
      <c r="B895" s="10"/>
      <c r="C895" s="9"/>
      <c r="D895" s="9"/>
      <c r="E895" s="9"/>
      <c r="T895" s="9"/>
      <c r="U895" s="9"/>
      <c r="V895" s="9"/>
      <c r="W895" s="17"/>
      <c r="X895" s="9"/>
    </row>
    <row r="896" spans="2:24">
      <c r="B896" s="10"/>
      <c r="C896" s="9"/>
      <c r="D896" s="9"/>
      <c r="E896" s="9"/>
      <c r="T896" s="9"/>
      <c r="U896" s="9"/>
      <c r="V896" s="9"/>
      <c r="W896" s="17"/>
      <c r="X896" s="9"/>
    </row>
    <row r="897" spans="2:24">
      <c r="B897" s="10"/>
      <c r="C897" s="9"/>
      <c r="D897" s="9"/>
      <c r="E897" s="9"/>
      <c r="T897" s="9"/>
      <c r="U897" s="9"/>
      <c r="V897" s="9"/>
      <c r="W897" s="17"/>
      <c r="X897" s="9"/>
    </row>
    <row r="898" spans="2:24">
      <c r="B898" s="10"/>
      <c r="C898" s="9"/>
      <c r="D898" s="9"/>
      <c r="E898" s="9"/>
      <c r="T898" s="9"/>
      <c r="U898" s="9"/>
      <c r="V898" s="9"/>
      <c r="W898" s="17"/>
      <c r="X898" s="9"/>
    </row>
    <row r="899" spans="2:24">
      <c r="B899" s="10"/>
      <c r="C899" s="9"/>
      <c r="D899" s="9"/>
      <c r="E899" s="9"/>
      <c r="T899" s="9"/>
      <c r="U899" s="9"/>
      <c r="V899" s="9"/>
      <c r="W899" s="17"/>
      <c r="X899" s="9"/>
    </row>
    <row r="900" spans="2:24">
      <c r="B900" s="10"/>
      <c r="C900" s="9"/>
      <c r="D900" s="9"/>
      <c r="E900" s="9"/>
      <c r="T900" s="9"/>
      <c r="U900" s="9"/>
      <c r="V900" s="9"/>
      <c r="W900" s="17"/>
      <c r="X900" s="9"/>
    </row>
    <row r="901" spans="2:24">
      <c r="B901" s="10"/>
      <c r="C901" s="9"/>
      <c r="D901" s="9"/>
      <c r="E901" s="9"/>
      <c r="T901" s="9"/>
      <c r="U901" s="9"/>
      <c r="V901" s="9"/>
      <c r="W901" s="17"/>
      <c r="X901" s="9"/>
    </row>
    <row r="902" spans="2:24">
      <c r="B902" s="10"/>
      <c r="C902" s="9"/>
      <c r="D902" s="9"/>
      <c r="E902" s="9"/>
      <c r="T902" s="9"/>
      <c r="U902" s="9"/>
      <c r="V902" s="9"/>
      <c r="W902" s="17"/>
      <c r="X902" s="9"/>
    </row>
    <row r="903" spans="2:24">
      <c r="B903" s="10"/>
      <c r="C903" s="9"/>
      <c r="D903" s="9"/>
      <c r="E903" s="9"/>
      <c r="T903" s="9"/>
      <c r="U903" s="9"/>
      <c r="V903" s="9"/>
      <c r="W903" s="17"/>
      <c r="X903" s="9"/>
    </row>
    <row r="904" spans="2:24">
      <c r="B904" s="10"/>
      <c r="C904" s="9"/>
      <c r="D904" s="9"/>
      <c r="E904" s="9"/>
      <c r="T904" s="9"/>
      <c r="U904" s="9"/>
      <c r="V904" s="9"/>
      <c r="W904" s="17"/>
      <c r="X904" s="9"/>
    </row>
    <row r="905" spans="2:24">
      <c r="B905" s="10"/>
      <c r="C905" s="9"/>
      <c r="D905" s="9"/>
      <c r="E905" s="9"/>
      <c r="T905" s="9"/>
      <c r="U905" s="9"/>
      <c r="V905" s="9"/>
      <c r="W905" s="17"/>
      <c r="X905" s="9"/>
    </row>
    <row r="906" spans="2:24">
      <c r="B906" s="10"/>
      <c r="C906" s="9"/>
      <c r="D906" s="9"/>
      <c r="E906" s="9"/>
      <c r="T906" s="9"/>
      <c r="U906" s="9"/>
      <c r="V906" s="9"/>
      <c r="W906" s="17"/>
      <c r="X906" s="9"/>
    </row>
    <row r="907" spans="2:24">
      <c r="B907" s="10"/>
      <c r="C907" s="9"/>
      <c r="D907" s="9"/>
      <c r="E907" s="9"/>
      <c r="T907" s="9"/>
      <c r="U907" s="9"/>
      <c r="V907" s="9"/>
      <c r="W907" s="17"/>
      <c r="X907" s="9"/>
    </row>
    <row r="908" spans="2:24">
      <c r="B908" s="10"/>
      <c r="C908" s="9"/>
      <c r="D908" s="9"/>
      <c r="E908" s="9"/>
      <c r="T908" s="9"/>
      <c r="U908" s="9"/>
      <c r="V908" s="9"/>
      <c r="W908" s="17"/>
      <c r="X908" s="9"/>
    </row>
    <row r="909" spans="2:24">
      <c r="B909" s="10"/>
      <c r="C909" s="9"/>
      <c r="D909" s="9"/>
      <c r="E909" s="9"/>
      <c r="T909" s="9"/>
      <c r="U909" s="9"/>
      <c r="V909" s="9"/>
      <c r="W909" s="17"/>
      <c r="X909" s="9"/>
    </row>
    <row r="910" spans="2:24">
      <c r="B910" s="10"/>
      <c r="C910" s="9"/>
      <c r="D910" s="9"/>
      <c r="E910" s="9"/>
      <c r="T910" s="9"/>
      <c r="U910" s="9"/>
      <c r="V910" s="9"/>
      <c r="W910" s="17"/>
      <c r="X910" s="9"/>
    </row>
    <row r="911" spans="2:24">
      <c r="B911" s="10"/>
      <c r="C911" s="9"/>
      <c r="D911" s="9"/>
      <c r="E911" s="9"/>
      <c r="T911" s="9"/>
      <c r="U911" s="9"/>
      <c r="V911" s="9"/>
      <c r="W911" s="17"/>
      <c r="X911" s="9"/>
    </row>
    <row r="912" spans="2:24">
      <c r="B912" s="10"/>
      <c r="C912" s="9"/>
      <c r="D912" s="9"/>
      <c r="E912" s="9"/>
      <c r="T912" s="9"/>
      <c r="U912" s="9"/>
      <c r="V912" s="9"/>
      <c r="W912" s="17"/>
      <c r="X912" s="9"/>
    </row>
    <row r="913" spans="2:24">
      <c r="B913" s="10"/>
      <c r="C913" s="9"/>
      <c r="D913" s="9"/>
      <c r="E913" s="9"/>
      <c r="T913" s="9"/>
      <c r="U913" s="9"/>
      <c r="V913" s="9"/>
      <c r="W913" s="17"/>
      <c r="X913" s="9"/>
    </row>
    <row r="914" spans="2:24">
      <c r="B914" s="10"/>
      <c r="C914" s="9"/>
      <c r="D914" s="9"/>
      <c r="E914" s="9"/>
      <c r="T914" s="9"/>
      <c r="U914" s="9"/>
      <c r="V914" s="9"/>
      <c r="W914" s="17"/>
      <c r="X914" s="9"/>
    </row>
    <row r="915" spans="2:24">
      <c r="B915" s="10"/>
      <c r="C915" s="9"/>
      <c r="D915" s="9"/>
      <c r="E915" s="9"/>
      <c r="T915" s="9"/>
      <c r="U915" s="9"/>
      <c r="V915" s="9"/>
      <c r="W915" s="17"/>
      <c r="X915" s="9"/>
    </row>
    <row r="916" spans="2:24">
      <c r="B916" s="10"/>
      <c r="C916" s="9"/>
      <c r="D916" s="9"/>
      <c r="E916" s="9"/>
      <c r="T916" s="9"/>
      <c r="U916" s="9"/>
      <c r="V916" s="9"/>
      <c r="W916" s="17"/>
      <c r="X916" s="9"/>
    </row>
    <row r="917" spans="2:24">
      <c r="B917" s="10"/>
      <c r="C917" s="9"/>
      <c r="D917" s="9"/>
      <c r="E917" s="9"/>
      <c r="T917" s="9"/>
      <c r="U917" s="9"/>
      <c r="V917" s="9"/>
      <c r="W917" s="17"/>
      <c r="X917" s="9"/>
    </row>
    <row r="918" spans="2:24">
      <c r="B918" s="10"/>
      <c r="C918" s="9"/>
      <c r="D918" s="9"/>
      <c r="E918" s="9"/>
      <c r="T918" s="9"/>
      <c r="U918" s="9"/>
      <c r="V918" s="9"/>
      <c r="W918" s="17"/>
      <c r="X918" s="9"/>
    </row>
    <row r="919" spans="2:24">
      <c r="B919" s="10"/>
      <c r="C919" s="9"/>
      <c r="D919" s="9"/>
      <c r="E919" s="9"/>
      <c r="T919" s="9"/>
      <c r="U919" s="9"/>
      <c r="V919" s="9"/>
      <c r="W919" s="17"/>
      <c r="X919" s="9"/>
    </row>
    <row r="920" spans="2:24">
      <c r="B920" s="10"/>
      <c r="C920" s="9"/>
      <c r="D920" s="9"/>
      <c r="E920" s="9"/>
      <c r="T920" s="9"/>
      <c r="U920" s="9"/>
      <c r="V920" s="9"/>
      <c r="W920" s="17"/>
      <c r="X920" s="9"/>
    </row>
    <row r="921" spans="2:24">
      <c r="B921" s="10"/>
      <c r="C921" s="9"/>
      <c r="D921" s="9"/>
      <c r="E921" s="9"/>
      <c r="T921" s="9"/>
      <c r="U921" s="9"/>
      <c r="V921" s="9"/>
      <c r="W921" s="17"/>
      <c r="X921" s="9"/>
    </row>
    <row r="922" spans="2:24">
      <c r="B922" s="10"/>
      <c r="C922" s="9"/>
      <c r="D922" s="9"/>
      <c r="E922" s="9"/>
      <c r="T922" s="9"/>
      <c r="U922" s="9"/>
      <c r="V922" s="9"/>
      <c r="W922" s="17"/>
      <c r="X922" s="9"/>
    </row>
    <row r="923" spans="2:24">
      <c r="B923" s="10"/>
      <c r="C923" s="9"/>
      <c r="D923" s="9"/>
      <c r="E923" s="9"/>
      <c r="T923" s="9"/>
      <c r="U923" s="9"/>
      <c r="V923" s="9"/>
      <c r="W923" s="17"/>
      <c r="X923" s="9"/>
    </row>
    <row r="924" spans="2:24">
      <c r="B924" s="10"/>
      <c r="C924" s="9"/>
      <c r="D924" s="9"/>
      <c r="E924" s="9"/>
      <c r="T924" s="9"/>
      <c r="U924" s="9"/>
      <c r="V924" s="9"/>
      <c r="W924" s="17"/>
      <c r="X924" s="9"/>
    </row>
    <row r="925" spans="2:24">
      <c r="B925" s="10"/>
      <c r="C925" s="9"/>
      <c r="D925" s="9"/>
      <c r="E925" s="9"/>
      <c r="T925" s="9"/>
      <c r="U925" s="9"/>
      <c r="V925" s="9"/>
      <c r="W925" s="17"/>
      <c r="X925" s="9"/>
    </row>
    <row r="926" spans="2:24">
      <c r="B926" s="10"/>
      <c r="C926" s="9"/>
      <c r="D926" s="9"/>
      <c r="E926" s="9"/>
      <c r="T926" s="9"/>
      <c r="U926" s="9"/>
      <c r="V926" s="9"/>
      <c r="W926" s="17"/>
      <c r="X926" s="9"/>
    </row>
    <row r="927" spans="2:24">
      <c r="B927" s="10"/>
      <c r="C927" s="9"/>
      <c r="D927" s="9"/>
      <c r="E927" s="9"/>
      <c r="T927" s="9"/>
      <c r="U927" s="9"/>
      <c r="V927" s="9"/>
      <c r="W927" s="17"/>
      <c r="X927" s="9"/>
    </row>
    <row r="928" spans="2:24">
      <c r="B928" s="10"/>
      <c r="C928" s="9"/>
      <c r="D928" s="9"/>
      <c r="E928" s="9"/>
      <c r="T928" s="9"/>
      <c r="U928" s="9"/>
      <c r="V928" s="9"/>
      <c r="W928" s="17"/>
      <c r="X928" s="9"/>
    </row>
    <row r="929" spans="2:24">
      <c r="B929" s="10"/>
      <c r="C929" s="9"/>
      <c r="D929" s="9"/>
      <c r="E929" s="9"/>
      <c r="T929" s="9"/>
      <c r="U929" s="9"/>
      <c r="V929" s="9"/>
      <c r="W929" s="17"/>
      <c r="X929" s="9"/>
    </row>
    <row r="930" spans="2:24">
      <c r="B930" s="10"/>
      <c r="C930" s="9"/>
      <c r="D930" s="9"/>
      <c r="E930" s="9"/>
      <c r="T930" s="9"/>
      <c r="U930" s="9"/>
      <c r="V930" s="9"/>
      <c r="W930" s="17"/>
      <c r="X930" s="9"/>
    </row>
    <row r="931" spans="2:24">
      <c r="B931" s="10"/>
      <c r="C931" s="9"/>
      <c r="D931" s="9"/>
      <c r="E931" s="9"/>
      <c r="T931" s="9"/>
      <c r="U931" s="9"/>
      <c r="V931" s="9"/>
      <c r="W931" s="17"/>
      <c r="X931" s="9"/>
    </row>
    <row r="932" spans="2:24">
      <c r="B932" s="10"/>
      <c r="C932" s="9"/>
      <c r="D932" s="9"/>
      <c r="E932" s="9"/>
      <c r="T932" s="9"/>
      <c r="U932" s="9"/>
      <c r="V932" s="9"/>
      <c r="W932" s="17"/>
      <c r="X932" s="9"/>
    </row>
    <row r="933" spans="2:24">
      <c r="B933" s="10"/>
      <c r="C933" s="9"/>
      <c r="D933" s="9"/>
      <c r="E933" s="9"/>
      <c r="T933" s="9"/>
      <c r="U933" s="9"/>
      <c r="V933" s="9"/>
      <c r="W933" s="17"/>
      <c r="X933" s="9"/>
    </row>
    <row r="934" spans="2:24">
      <c r="B934" s="10"/>
      <c r="C934" s="9"/>
      <c r="D934" s="9"/>
      <c r="E934" s="9"/>
      <c r="T934" s="9"/>
      <c r="U934" s="9"/>
      <c r="V934" s="9"/>
      <c r="W934" s="17"/>
      <c r="X934" s="9"/>
    </row>
    <row r="935" spans="2:24">
      <c r="B935" s="10"/>
      <c r="C935" s="9"/>
      <c r="D935" s="9"/>
      <c r="E935" s="9"/>
      <c r="T935" s="9"/>
      <c r="U935" s="9"/>
      <c r="V935" s="9"/>
      <c r="W935" s="17"/>
      <c r="X935" s="9"/>
    </row>
    <row r="936" spans="2:24">
      <c r="B936" s="10"/>
      <c r="C936" s="9"/>
      <c r="D936" s="9"/>
      <c r="E936" s="9"/>
      <c r="T936" s="9"/>
      <c r="U936" s="9"/>
      <c r="V936" s="9"/>
      <c r="W936" s="17"/>
      <c r="X936" s="9"/>
    </row>
    <row r="937" spans="2:24">
      <c r="B937" s="10"/>
      <c r="C937" s="9"/>
      <c r="D937" s="9"/>
      <c r="E937" s="9"/>
      <c r="T937" s="9"/>
      <c r="U937" s="9"/>
      <c r="V937" s="9"/>
      <c r="W937" s="17"/>
      <c r="X937" s="9"/>
    </row>
    <row r="938" spans="2:24">
      <c r="B938" s="10"/>
      <c r="C938" s="9"/>
      <c r="D938" s="9"/>
      <c r="E938" s="9"/>
      <c r="T938" s="9"/>
      <c r="U938" s="9"/>
      <c r="V938" s="9"/>
      <c r="W938" s="17"/>
      <c r="X938" s="9"/>
    </row>
    <row r="939" spans="2:24">
      <c r="B939" s="10"/>
      <c r="C939" s="9"/>
      <c r="D939" s="9"/>
      <c r="E939" s="9"/>
      <c r="T939" s="9"/>
      <c r="U939" s="9"/>
      <c r="V939" s="9"/>
      <c r="W939" s="17"/>
      <c r="X939" s="9"/>
    </row>
    <row r="940" spans="2:24">
      <c r="B940" s="10"/>
      <c r="C940" s="9"/>
      <c r="D940" s="9"/>
      <c r="E940" s="9"/>
      <c r="T940" s="9"/>
      <c r="U940" s="9"/>
      <c r="V940" s="9"/>
      <c r="W940" s="17"/>
      <c r="X940" s="9"/>
    </row>
    <row r="941" spans="2:24">
      <c r="B941" s="10"/>
      <c r="C941" s="9"/>
      <c r="D941" s="9"/>
      <c r="E941" s="9"/>
      <c r="T941" s="9"/>
      <c r="U941" s="9"/>
      <c r="V941" s="9"/>
      <c r="W941" s="17"/>
      <c r="X941" s="9"/>
    </row>
    <row r="942" spans="2:24">
      <c r="B942" s="10"/>
      <c r="C942" s="9"/>
      <c r="D942" s="9"/>
      <c r="E942" s="9"/>
      <c r="T942" s="9"/>
      <c r="U942" s="9"/>
      <c r="V942" s="9"/>
      <c r="W942" s="17"/>
      <c r="X942" s="9"/>
    </row>
    <row r="943" spans="2:24">
      <c r="B943" s="10"/>
      <c r="C943" s="9"/>
      <c r="D943" s="9"/>
      <c r="E943" s="9"/>
      <c r="T943" s="9"/>
      <c r="U943" s="9"/>
      <c r="V943" s="9"/>
      <c r="W943" s="17"/>
      <c r="X943" s="9"/>
    </row>
    <row r="944" spans="2:24">
      <c r="B944" s="10"/>
      <c r="C944" s="9"/>
      <c r="D944" s="9"/>
      <c r="E944" s="9"/>
      <c r="T944" s="9"/>
      <c r="U944" s="9"/>
      <c r="V944" s="9"/>
      <c r="W944" s="17"/>
      <c r="X944" s="9"/>
    </row>
    <row r="945" spans="2:24">
      <c r="B945" s="10"/>
      <c r="C945" s="9"/>
      <c r="D945" s="9"/>
      <c r="E945" s="9"/>
      <c r="T945" s="9"/>
      <c r="U945" s="9"/>
      <c r="V945" s="9"/>
      <c r="W945" s="17"/>
      <c r="X945" s="9"/>
    </row>
    <row r="946" spans="2:24">
      <c r="B946" s="10"/>
      <c r="C946" s="9"/>
      <c r="D946" s="9"/>
      <c r="E946" s="9"/>
      <c r="T946" s="9"/>
      <c r="U946" s="9"/>
      <c r="V946" s="9"/>
      <c r="W946" s="17"/>
      <c r="X946" s="9"/>
    </row>
    <row r="947" spans="2:24">
      <c r="B947" s="10"/>
      <c r="C947" s="9"/>
      <c r="D947" s="9"/>
      <c r="E947" s="9"/>
      <c r="T947" s="9"/>
      <c r="U947" s="9"/>
      <c r="V947" s="9"/>
      <c r="W947" s="17"/>
      <c r="X947" s="9"/>
    </row>
    <row r="948" spans="2:24">
      <c r="B948" s="10"/>
      <c r="C948" s="9"/>
      <c r="D948" s="9"/>
      <c r="E948" s="9"/>
      <c r="T948" s="9"/>
      <c r="U948" s="9"/>
      <c r="V948" s="9"/>
      <c r="W948" s="17"/>
      <c r="X948" s="9"/>
    </row>
    <row r="949" spans="2:24">
      <c r="B949" s="10"/>
      <c r="C949" s="9"/>
      <c r="D949" s="9"/>
      <c r="E949" s="9"/>
      <c r="T949" s="9"/>
      <c r="U949" s="9"/>
      <c r="V949" s="9"/>
      <c r="W949" s="17"/>
      <c r="X949" s="9"/>
    </row>
    <row r="950" spans="2:24">
      <c r="B950" s="10"/>
      <c r="C950" s="9"/>
      <c r="D950" s="9"/>
      <c r="E950" s="9"/>
      <c r="T950" s="9"/>
      <c r="U950" s="9"/>
      <c r="V950" s="9"/>
      <c r="W950" s="17"/>
      <c r="X950" s="9"/>
    </row>
    <row r="951" spans="2:24">
      <c r="B951" s="10"/>
      <c r="C951" s="9"/>
      <c r="D951" s="9"/>
      <c r="E951" s="9"/>
      <c r="T951" s="9"/>
      <c r="U951" s="9"/>
      <c r="V951" s="9"/>
      <c r="W951" s="17"/>
      <c r="X951" s="9"/>
    </row>
    <row r="952" spans="2:24">
      <c r="B952" s="10"/>
      <c r="C952" s="9"/>
      <c r="D952" s="9"/>
      <c r="E952" s="9"/>
      <c r="T952" s="9"/>
      <c r="U952" s="9"/>
      <c r="V952" s="9"/>
      <c r="W952" s="17"/>
      <c r="X952" s="9"/>
    </row>
    <row r="953" spans="2:24">
      <c r="B953" s="10"/>
      <c r="C953" s="9"/>
      <c r="D953" s="9"/>
      <c r="E953" s="9"/>
      <c r="T953" s="9"/>
      <c r="U953" s="9"/>
      <c r="V953" s="9"/>
      <c r="W953" s="17"/>
      <c r="X953" s="9"/>
    </row>
    <row r="954" spans="2:24">
      <c r="B954" s="10"/>
      <c r="C954" s="9"/>
      <c r="D954" s="9"/>
      <c r="E954" s="9"/>
      <c r="T954" s="9"/>
      <c r="U954" s="9"/>
      <c r="V954" s="9"/>
      <c r="W954" s="17"/>
      <c r="X954" s="9"/>
    </row>
    <row r="955" spans="2:24">
      <c r="B955" s="10"/>
      <c r="C955" s="9"/>
      <c r="D955" s="9"/>
      <c r="E955" s="9"/>
      <c r="T955" s="9"/>
      <c r="U955" s="9"/>
      <c r="V955" s="9"/>
      <c r="W955" s="17"/>
      <c r="X955" s="9"/>
    </row>
    <row r="956" spans="2:24">
      <c r="B956" s="10"/>
      <c r="C956" s="9"/>
      <c r="D956" s="9"/>
      <c r="E956" s="9"/>
      <c r="T956" s="9"/>
      <c r="U956" s="9"/>
      <c r="V956" s="9"/>
      <c r="W956" s="17"/>
      <c r="X956" s="9"/>
    </row>
    <row r="957" spans="2:24">
      <c r="B957" s="10"/>
      <c r="C957" s="9"/>
      <c r="D957" s="9"/>
      <c r="E957" s="9"/>
      <c r="T957" s="9"/>
      <c r="U957" s="9"/>
      <c r="V957" s="9"/>
      <c r="W957" s="17"/>
      <c r="X957" s="9"/>
    </row>
    <row r="958" spans="2:24">
      <c r="B958" s="10"/>
      <c r="C958" s="9"/>
      <c r="D958" s="9"/>
      <c r="E958" s="9"/>
      <c r="T958" s="9"/>
      <c r="U958" s="9"/>
      <c r="V958" s="9"/>
      <c r="W958" s="17"/>
      <c r="X958" s="9"/>
    </row>
    <row r="959" spans="2:24">
      <c r="B959" s="10"/>
      <c r="C959" s="9"/>
      <c r="D959" s="9"/>
      <c r="E959" s="9"/>
      <c r="T959" s="9"/>
      <c r="U959" s="9"/>
      <c r="V959" s="9"/>
      <c r="W959" s="17"/>
      <c r="X959" s="9"/>
    </row>
    <row r="960" spans="2:24">
      <c r="B960" s="10"/>
      <c r="C960" s="9"/>
      <c r="D960" s="9"/>
      <c r="E960" s="9"/>
      <c r="T960" s="9"/>
      <c r="U960" s="9"/>
      <c r="V960" s="9"/>
      <c r="W960" s="17"/>
      <c r="X960" s="9"/>
    </row>
    <row r="961" spans="2:24">
      <c r="B961" s="10"/>
      <c r="C961" s="9"/>
      <c r="D961" s="9"/>
      <c r="E961" s="9"/>
      <c r="T961" s="9"/>
      <c r="U961" s="9"/>
      <c r="V961" s="9"/>
      <c r="W961" s="17"/>
      <c r="X961" s="9"/>
    </row>
    <row r="962" spans="2:24">
      <c r="B962" s="10"/>
      <c r="C962" s="9"/>
      <c r="D962" s="9"/>
      <c r="E962" s="9"/>
      <c r="T962" s="9"/>
      <c r="U962" s="9"/>
      <c r="V962" s="9"/>
      <c r="W962" s="17"/>
      <c r="X962" s="9"/>
    </row>
    <row r="963" spans="2:24">
      <c r="B963" s="10"/>
      <c r="C963" s="9"/>
      <c r="D963" s="9"/>
      <c r="E963" s="9"/>
      <c r="T963" s="9"/>
      <c r="U963" s="9"/>
      <c r="V963" s="9"/>
      <c r="W963" s="17"/>
      <c r="X963" s="9"/>
    </row>
    <row r="964" spans="2:24">
      <c r="B964" s="10"/>
      <c r="C964" s="9"/>
      <c r="D964" s="9"/>
      <c r="E964" s="9"/>
      <c r="T964" s="9"/>
      <c r="U964" s="9"/>
      <c r="V964" s="9"/>
      <c r="W964" s="17"/>
      <c r="X964" s="9"/>
    </row>
    <row r="965" spans="2:24">
      <c r="B965" s="10"/>
      <c r="C965" s="9"/>
      <c r="D965" s="9"/>
      <c r="E965" s="9"/>
      <c r="T965" s="9"/>
      <c r="U965" s="9"/>
      <c r="V965" s="9"/>
      <c r="W965" s="17"/>
      <c r="X965" s="9"/>
    </row>
    <row r="966" spans="2:24">
      <c r="B966" s="10"/>
      <c r="C966" s="9"/>
      <c r="D966" s="9"/>
      <c r="E966" s="9"/>
      <c r="T966" s="9"/>
      <c r="U966" s="9"/>
      <c r="V966" s="9"/>
      <c r="W966" s="17"/>
      <c r="X966" s="9"/>
    </row>
    <row r="967" spans="2:24">
      <c r="B967" s="10"/>
      <c r="C967" s="9"/>
      <c r="D967" s="9"/>
      <c r="E967" s="9"/>
      <c r="T967" s="9"/>
      <c r="U967" s="9"/>
      <c r="V967" s="9"/>
      <c r="W967" s="17"/>
      <c r="X967" s="9"/>
    </row>
    <row r="968" spans="2:24">
      <c r="B968" s="10"/>
      <c r="C968" s="9"/>
      <c r="D968" s="9"/>
      <c r="E968" s="9"/>
      <c r="T968" s="9"/>
      <c r="U968" s="9"/>
      <c r="V968" s="9"/>
      <c r="W968" s="17"/>
      <c r="X968" s="9"/>
    </row>
    <row r="969" spans="2:24">
      <c r="B969" s="10"/>
      <c r="C969" s="9"/>
      <c r="D969" s="9"/>
      <c r="E969" s="9"/>
      <c r="T969" s="9"/>
      <c r="U969" s="9"/>
      <c r="V969" s="9"/>
      <c r="W969" s="17"/>
      <c r="X969" s="9"/>
    </row>
    <row r="970" spans="2:24">
      <c r="B970" s="10"/>
      <c r="C970" s="9"/>
      <c r="D970" s="9"/>
      <c r="E970" s="9"/>
      <c r="T970" s="9"/>
      <c r="U970" s="9"/>
      <c r="V970" s="9"/>
      <c r="W970" s="17"/>
      <c r="X970" s="9"/>
    </row>
    <row r="971" spans="2:24">
      <c r="B971" s="10"/>
      <c r="C971" s="9"/>
      <c r="D971" s="9"/>
      <c r="E971" s="9"/>
      <c r="T971" s="9"/>
      <c r="U971" s="9"/>
      <c r="V971" s="9"/>
      <c r="W971" s="17"/>
      <c r="X971" s="9"/>
    </row>
    <row r="972" spans="2:24">
      <c r="B972" s="10"/>
      <c r="C972" s="9"/>
      <c r="D972" s="9"/>
      <c r="E972" s="9"/>
      <c r="T972" s="9"/>
      <c r="U972" s="9"/>
      <c r="V972" s="9"/>
      <c r="W972" s="17"/>
      <c r="X972" s="9"/>
    </row>
    <row r="973" spans="2:24">
      <c r="B973" s="10"/>
      <c r="C973" s="9"/>
      <c r="D973" s="9"/>
      <c r="E973" s="9"/>
      <c r="T973" s="9"/>
      <c r="U973" s="9"/>
      <c r="V973" s="9"/>
      <c r="W973" s="17"/>
      <c r="X973" s="9"/>
    </row>
    <row r="974" spans="2:24">
      <c r="B974" s="10"/>
      <c r="C974" s="9"/>
      <c r="D974" s="9"/>
      <c r="E974" s="9"/>
      <c r="T974" s="9"/>
      <c r="U974" s="9"/>
      <c r="V974" s="9"/>
      <c r="W974" s="17"/>
      <c r="X974" s="9"/>
    </row>
    <row r="975" spans="2:24">
      <c r="B975" s="10"/>
      <c r="C975" s="9"/>
      <c r="D975" s="9"/>
      <c r="E975" s="9"/>
      <c r="T975" s="9"/>
      <c r="U975" s="9"/>
      <c r="V975" s="9"/>
      <c r="W975" s="17"/>
      <c r="X975" s="9"/>
    </row>
    <row r="976" spans="2:24">
      <c r="B976" s="10"/>
      <c r="C976" s="9"/>
      <c r="D976" s="9"/>
      <c r="E976" s="9"/>
      <c r="T976" s="9"/>
      <c r="U976" s="9"/>
      <c r="V976" s="9"/>
      <c r="W976" s="17"/>
      <c r="X976" s="9"/>
    </row>
    <row r="977" spans="2:24">
      <c r="B977" s="10"/>
      <c r="C977" s="9"/>
      <c r="D977" s="9"/>
      <c r="E977" s="9"/>
      <c r="T977" s="9"/>
      <c r="U977" s="9"/>
      <c r="V977" s="9"/>
      <c r="W977" s="17"/>
      <c r="X977" s="9"/>
    </row>
    <row r="978" spans="2:24">
      <c r="B978" s="10"/>
      <c r="C978" s="9"/>
      <c r="D978" s="9"/>
      <c r="E978" s="9"/>
      <c r="T978" s="9"/>
      <c r="U978" s="9"/>
      <c r="V978" s="9"/>
      <c r="W978" s="17"/>
      <c r="X978" s="9"/>
    </row>
    <row r="979" spans="2:24">
      <c r="B979" s="10"/>
      <c r="C979" s="9"/>
      <c r="D979" s="9"/>
      <c r="E979" s="9"/>
      <c r="T979" s="9"/>
      <c r="U979" s="9"/>
      <c r="V979" s="9"/>
      <c r="W979" s="17"/>
      <c r="X979" s="9"/>
    </row>
    <row r="980" spans="2:24">
      <c r="B980" s="10"/>
      <c r="C980" s="9"/>
      <c r="D980" s="9"/>
      <c r="E980" s="9"/>
      <c r="T980" s="9"/>
      <c r="U980" s="9"/>
      <c r="V980" s="9"/>
      <c r="W980" s="17"/>
      <c r="X980" s="9"/>
    </row>
    <row r="981" spans="2:24">
      <c r="B981" s="10"/>
      <c r="C981" s="9"/>
      <c r="D981" s="9"/>
      <c r="E981" s="9"/>
      <c r="T981" s="9"/>
      <c r="U981" s="9"/>
      <c r="V981" s="9"/>
      <c r="W981" s="17"/>
      <c r="X981" s="9"/>
    </row>
    <row r="982" spans="2:24">
      <c r="B982" s="10"/>
      <c r="C982" s="9"/>
      <c r="D982" s="9"/>
      <c r="E982" s="9"/>
      <c r="T982" s="9"/>
      <c r="U982" s="9"/>
      <c r="V982" s="9"/>
      <c r="W982" s="17"/>
      <c r="X982" s="9"/>
    </row>
    <row r="983" spans="2:24">
      <c r="B983" s="10"/>
      <c r="C983" s="9"/>
      <c r="D983" s="9"/>
      <c r="E983" s="9"/>
      <c r="T983" s="9"/>
      <c r="U983" s="9"/>
      <c r="V983" s="9"/>
      <c r="W983" s="17"/>
      <c r="X983" s="9"/>
    </row>
    <row r="984" spans="2:24">
      <c r="B984" s="10"/>
      <c r="C984" s="9"/>
      <c r="D984" s="9"/>
      <c r="E984" s="9"/>
      <c r="T984" s="9"/>
      <c r="U984" s="9"/>
      <c r="V984" s="9"/>
      <c r="W984" s="17"/>
      <c r="X984" s="9"/>
    </row>
    <row r="985" spans="2:24">
      <c r="B985" s="10"/>
      <c r="C985" s="9"/>
      <c r="D985" s="9"/>
      <c r="E985" s="9"/>
      <c r="T985" s="9"/>
      <c r="U985" s="9"/>
      <c r="V985" s="9"/>
      <c r="W985" s="17"/>
      <c r="X985" s="9"/>
    </row>
    <row r="986" spans="2:24">
      <c r="B986" s="10"/>
      <c r="C986" s="9"/>
      <c r="D986" s="9"/>
      <c r="E986" s="9"/>
      <c r="T986" s="9"/>
      <c r="U986" s="9"/>
      <c r="V986" s="9"/>
      <c r="W986" s="17"/>
      <c r="X986" s="9"/>
    </row>
    <row r="987" spans="2:24">
      <c r="B987" s="10"/>
      <c r="C987" s="9"/>
      <c r="D987" s="9"/>
      <c r="E987" s="9"/>
      <c r="T987" s="9"/>
      <c r="U987" s="9"/>
      <c r="V987" s="9"/>
      <c r="W987" s="17"/>
      <c r="X987" s="9"/>
    </row>
    <row r="988" spans="2:24">
      <c r="B988" s="10"/>
      <c r="C988" s="9"/>
      <c r="D988" s="9"/>
      <c r="E988" s="9"/>
      <c r="T988" s="9"/>
      <c r="U988" s="9"/>
      <c r="V988" s="9"/>
      <c r="W988" s="17"/>
      <c r="X988" s="9"/>
    </row>
    <row r="989" spans="2:24">
      <c r="B989" s="10"/>
      <c r="C989" s="9"/>
      <c r="D989" s="9"/>
      <c r="E989" s="9"/>
      <c r="T989" s="9"/>
      <c r="U989" s="9"/>
      <c r="V989" s="9"/>
      <c r="W989" s="17"/>
      <c r="X989" s="9"/>
    </row>
    <row r="990" spans="2:24">
      <c r="B990" s="10"/>
      <c r="C990" s="9"/>
      <c r="D990" s="9"/>
      <c r="E990" s="9"/>
      <c r="T990" s="9"/>
      <c r="U990" s="9"/>
      <c r="V990" s="9"/>
      <c r="W990" s="17"/>
      <c r="X990" s="9"/>
    </row>
    <row r="991" spans="2:24">
      <c r="B991" s="10"/>
      <c r="C991" s="9"/>
      <c r="D991" s="9"/>
      <c r="E991" s="9"/>
      <c r="T991" s="9"/>
      <c r="U991" s="9"/>
      <c r="V991" s="9"/>
      <c r="W991" s="17"/>
      <c r="X991" s="9"/>
    </row>
    <row r="992" spans="2:24">
      <c r="B992" s="10"/>
      <c r="C992" s="9"/>
      <c r="D992" s="9"/>
      <c r="E992" s="9"/>
      <c r="T992" s="9"/>
      <c r="U992" s="9"/>
      <c r="V992" s="9"/>
      <c r="W992" s="17"/>
      <c r="X992" s="9"/>
    </row>
    <row r="993" spans="2:24">
      <c r="B993" s="10"/>
      <c r="C993" s="9"/>
      <c r="D993" s="9"/>
      <c r="E993" s="9"/>
      <c r="T993" s="9"/>
      <c r="U993" s="9"/>
      <c r="V993" s="9"/>
      <c r="W993" s="17"/>
      <c r="X993" s="9"/>
    </row>
    <row r="994" spans="2:24">
      <c r="B994" s="10"/>
      <c r="C994" s="9"/>
      <c r="D994" s="9"/>
      <c r="E994" s="9"/>
      <c r="T994" s="9"/>
      <c r="U994" s="9"/>
      <c r="V994" s="9"/>
      <c r="W994" s="17"/>
      <c r="X994" s="9"/>
    </row>
    <row r="995" spans="2:24">
      <c r="B995" s="10"/>
      <c r="C995" s="9"/>
      <c r="D995" s="9"/>
      <c r="E995" s="9"/>
      <c r="T995" s="9"/>
      <c r="U995" s="9"/>
      <c r="V995" s="9"/>
      <c r="W995" s="17"/>
      <c r="X995" s="9"/>
    </row>
    <row r="996" spans="2:24">
      <c r="B996" s="10"/>
      <c r="C996" s="9"/>
      <c r="D996" s="9"/>
      <c r="E996" s="9"/>
      <c r="T996" s="9"/>
      <c r="U996" s="9"/>
      <c r="V996" s="9"/>
      <c r="W996" s="17"/>
      <c r="X996" s="9"/>
    </row>
    <row r="997" spans="2:24">
      <c r="B997" s="10"/>
      <c r="C997" s="9"/>
      <c r="D997" s="9"/>
      <c r="E997" s="9"/>
      <c r="T997" s="9"/>
      <c r="U997" s="9"/>
      <c r="V997" s="9"/>
      <c r="W997" s="17"/>
      <c r="X997" s="9"/>
    </row>
    <row r="998" spans="2:24">
      <c r="B998" s="10"/>
      <c r="C998" s="9"/>
      <c r="D998" s="9"/>
      <c r="E998" s="9"/>
      <c r="T998" s="9"/>
      <c r="U998" s="9"/>
      <c r="V998" s="9"/>
      <c r="W998" s="17"/>
      <c r="X998" s="9"/>
    </row>
    <row r="999" spans="2:24">
      <c r="B999" s="10"/>
      <c r="C999" s="9"/>
      <c r="D999" s="9"/>
      <c r="E999" s="9"/>
      <c r="T999" s="9"/>
      <c r="U999" s="9"/>
      <c r="V999" s="9"/>
      <c r="W999" s="17"/>
      <c r="X999" s="9"/>
    </row>
    <row r="1000" spans="2:24">
      <c r="B1000" s="10"/>
      <c r="C1000" s="9"/>
      <c r="D1000" s="9"/>
      <c r="E1000" s="9"/>
      <c r="T1000" s="9"/>
      <c r="U1000" s="9"/>
      <c r="V1000" s="9"/>
      <c r="W1000" s="17"/>
      <c r="X1000" s="9"/>
    </row>
    <row r="1001" spans="2:24">
      <c r="B1001" s="10"/>
      <c r="C1001" s="9"/>
      <c r="D1001" s="9"/>
      <c r="E1001" s="9"/>
      <c r="T1001" s="9"/>
      <c r="U1001" s="9"/>
      <c r="V1001" s="9"/>
      <c r="W1001" s="17"/>
      <c r="X1001" s="9"/>
    </row>
    <row r="1002" spans="2:24">
      <c r="B1002" s="10"/>
      <c r="C1002" s="9"/>
      <c r="D1002" s="9"/>
      <c r="E1002" s="9"/>
      <c r="T1002" s="9"/>
      <c r="U1002" s="9"/>
      <c r="V1002" s="9"/>
      <c r="W1002" s="17"/>
      <c r="X1002" s="9"/>
    </row>
    <row r="1003" spans="2:24">
      <c r="B1003" s="10"/>
      <c r="C1003" s="9"/>
      <c r="D1003" s="9"/>
      <c r="E1003" s="9"/>
      <c r="T1003" s="9"/>
      <c r="U1003" s="9"/>
      <c r="V1003" s="9"/>
      <c r="W1003" s="17"/>
      <c r="X1003" s="9"/>
    </row>
    <row r="1004" spans="2:24">
      <c r="B1004" s="10"/>
      <c r="C1004" s="9"/>
      <c r="D1004" s="9"/>
      <c r="E1004" s="9"/>
      <c r="T1004" s="9"/>
      <c r="U1004" s="9"/>
      <c r="V1004" s="9"/>
      <c r="W1004" s="17"/>
      <c r="X1004" s="9"/>
    </row>
    <row r="1005" spans="2:24">
      <c r="B1005" s="10"/>
      <c r="C1005" s="9"/>
      <c r="D1005" s="9"/>
      <c r="E1005" s="9"/>
      <c r="T1005" s="9"/>
      <c r="U1005" s="9"/>
      <c r="V1005" s="9"/>
      <c r="W1005" s="17"/>
      <c r="X1005" s="9"/>
    </row>
    <row r="1006" spans="2:24">
      <c r="B1006" s="10"/>
      <c r="C1006" s="9"/>
      <c r="D1006" s="9"/>
      <c r="E1006" s="9"/>
      <c r="T1006" s="9"/>
      <c r="U1006" s="9"/>
      <c r="V1006" s="9"/>
      <c r="W1006" s="17"/>
      <c r="X1006" s="9"/>
    </row>
    <row r="1007" spans="2:24">
      <c r="B1007" s="10"/>
      <c r="C1007" s="9"/>
      <c r="D1007" s="9"/>
      <c r="E1007" s="9"/>
      <c r="T1007" s="9"/>
      <c r="U1007" s="9"/>
      <c r="V1007" s="9"/>
      <c r="W1007" s="17"/>
      <c r="X1007" s="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C14" sqref="C14"/>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25</v>
      </c>
    </row>
    <row r="3" spans="1:24">
      <c r="A3" s="14" t="s">
        <v>29</v>
      </c>
      <c r="B3" s="1">
        <v>5</v>
      </c>
      <c r="C3" s="14" t="s">
        <v>80</v>
      </c>
      <c r="T3" s="14"/>
    </row>
    <row r="4" spans="1:24">
      <c r="A4" s="14"/>
      <c r="B4" s="11"/>
      <c r="T4" s="14"/>
      <c r="W4" s="10">
        <f t="array" ref="W4">MAX(ABS(W7:W1007))</f>
        <v>0</v>
      </c>
      <c r="X4" s="10">
        <f t="array" ref="X4">MAX(ABS(X7:X1007))</f>
        <v>0</v>
      </c>
    </row>
    <row r="6" spans="1:24">
      <c r="B6" s="4" t="s">
        <v>4</v>
      </c>
      <c r="C6" s="4" t="s">
        <v>30</v>
      </c>
      <c r="D6" s="4" t="s">
        <v>6</v>
      </c>
      <c r="E6" s="4" t="s">
        <v>16</v>
      </c>
      <c r="O6" s="2"/>
      <c r="T6" s="4" t="s">
        <v>4</v>
      </c>
      <c r="U6" s="4" t="s">
        <v>5</v>
      </c>
      <c r="V6" s="4" t="s">
        <v>6</v>
      </c>
      <c r="W6" s="16" t="str">
        <f>"Diff("&amp;U6&amp;")"</f>
        <v>Diff(f(x))</v>
      </c>
      <c r="X6" s="4" t="str">
        <f>"Diff("&amp;V6&amp;")"</f>
        <v>Diff(F(x))</v>
      </c>
    </row>
    <row r="7" spans="1:24">
      <c r="B7" s="10">
        <v>0</v>
      </c>
      <c r="C7" s="9">
        <f>IFERROR((($B$3^B7)/FACT(B7))*EXP(-$B$3),0)</f>
        <v>6.737946999085467E-3</v>
      </c>
      <c r="D7" s="9">
        <f>C7</f>
        <v>6.737946999085467E-3</v>
      </c>
      <c r="E7" s="9">
        <f>1-D7</f>
        <v>0.99326205300091452</v>
      </c>
      <c r="T7" s="10">
        <f>B7</f>
        <v>0</v>
      </c>
      <c r="U7" s="9"/>
      <c r="V7" s="9"/>
      <c r="W7" s="17"/>
      <c r="X7" s="9"/>
    </row>
    <row r="8" spans="1:24">
      <c r="B8" s="10">
        <f>IF(D7&lt;1, B7+1,"")</f>
        <v>1</v>
      </c>
      <c r="C8" s="9">
        <f>IF(B8="","",IFERROR((($B$3^B8)/FACT(B8))*EXP(-$B$3),0))</f>
        <v>3.3689734995427337E-2</v>
      </c>
      <c r="D8" s="9">
        <f>IF(B8="","",D7+C8)</f>
        <v>4.0427681994512805E-2</v>
      </c>
      <c r="E8" s="9">
        <f>IF(B8="","",1-D8)</f>
        <v>0.95957231800548715</v>
      </c>
      <c r="T8" s="9"/>
      <c r="U8" s="9"/>
      <c r="V8" s="9"/>
      <c r="W8" s="17"/>
      <c r="X8" s="9"/>
    </row>
    <row r="9" spans="1:24">
      <c r="B9" s="10">
        <f t="shared" ref="B9:B72" si="0">IF(D8&lt;1, B8+1,"")</f>
        <v>2</v>
      </c>
      <c r="C9" s="9">
        <f t="shared" ref="C9:C72" si="1">IF(B9="","",IFERROR((($B$3^B9)/FACT(B9))*EXP(-$B$3),0))</f>
        <v>8.4224337488568335E-2</v>
      </c>
      <c r="D9" s="9">
        <f t="shared" ref="D9:D72" si="2">IF(B9="","",D8+C9)</f>
        <v>0.12465201948308113</v>
      </c>
      <c r="E9" s="9">
        <f t="shared" ref="E9:E72" si="3">IF(B9="","",1-D9)</f>
        <v>0.87534798051691887</v>
      </c>
      <c r="O9" s="2" t="s">
        <v>41</v>
      </c>
      <c r="T9" s="9"/>
      <c r="U9" s="9"/>
      <c r="V9" s="9"/>
      <c r="W9" s="17"/>
      <c r="X9" s="9"/>
    </row>
    <row r="10" spans="1:24">
      <c r="B10" s="10">
        <f t="shared" si="0"/>
        <v>3</v>
      </c>
      <c r="C10" s="9">
        <f t="shared" si="1"/>
        <v>0.14037389581428056</v>
      </c>
      <c r="D10" s="9">
        <f t="shared" si="2"/>
        <v>0.26502591529736169</v>
      </c>
      <c r="E10" s="9">
        <f t="shared" si="3"/>
        <v>0.73497408470263825</v>
      </c>
      <c r="O10" s="2" t="s">
        <v>9</v>
      </c>
      <c r="P10">
        <f>B3</f>
        <v>5</v>
      </c>
      <c r="T10" s="9"/>
      <c r="U10" s="9"/>
      <c r="V10" s="9"/>
      <c r="W10" s="17"/>
      <c r="X10" s="9"/>
    </row>
    <row r="11" spans="1:24" ht="17.25">
      <c r="B11" s="10">
        <f t="shared" si="0"/>
        <v>4</v>
      </c>
      <c r="C11" s="9">
        <f t="shared" si="1"/>
        <v>0.17546736976785071</v>
      </c>
      <c r="D11" s="9">
        <f t="shared" si="2"/>
        <v>0.4404932850652124</v>
      </c>
      <c r="E11" s="9">
        <f t="shared" si="3"/>
        <v>0.55950671493478765</v>
      </c>
      <c r="O11" s="2" t="s">
        <v>10</v>
      </c>
      <c r="P11">
        <f>B3^2+B3</f>
        <v>30</v>
      </c>
      <c r="T11" s="9"/>
      <c r="U11" s="9"/>
      <c r="V11" s="9"/>
      <c r="W11" s="17"/>
      <c r="X11" s="9"/>
    </row>
    <row r="12" spans="1:24" ht="18.75">
      <c r="B12" s="10">
        <f t="shared" si="0"/>
        <v>5</v>
      </c>
      <c r="C12" s="9">
        <f t="shared" si="1"/>
        <v>0.17546736976785071</v>
      </c>
      <c r="D12" s="9">
        <f t="shared" si="2"/>
        <v>0.61596065483306317</v>
      </c>
      <c r="E12" s="9">
        <f t="shared" si="3"/>
        <v>0.38403934516693683</v>
      </c>
      <c r="O12" s="2" t="s">
        <v>11</v>
      </c>
      <c r="P12">
        <f>B3</f>
        <v>5</v>
      </c>
      <c r="T12" s="9"/>
      <c r="U12" s="9"/>
      <c r="V12" s="9"/>
      <c r="W12" s="17"/>
      <c r="X12" s="9"/>
    </row>
    <row r="13" spans="1:24" ht="18">
      <c r="B13" s="10">
        <f t="shared" si="0"/>
        <v>6</v>
      </c>
      <c r="C13" s="9">
        <f t="shared" si="1"/>
        <v>0.14622280813987559</v>
      </c>
      <c r="D13" s="9">
        <f t="shared" si="2"/>
        <v>0.76218346297293871</v>
      </c>
      <c r="E13" s="9">
        <f t="shared" si="3"/>
        <v>0.23781653702706129</v>
      </c>
      <c r="O13" s="2" t="s">
        <v>12</v>
      </c>
      <c r="P13">
        <f>SQRT(P12)</f>
        <v>2.2360679774997898</v>
      </c>
      <c r="T13" s="9"/>
      <c r="U13" s="9"/>
      <c r="V13" s="9"/>
      <c r="W13" s="17"/>
      <c r="X13" s="9"/>
    </row>
    <row r="14" spans="1:24">
      <c r="B14" s="10">
        <f t="shared" si="0"/>
        <v>7</v>
      </c>
      <c r="C14" s="9">
        <f t="shared" si="1"/>
        <v>0.10444486295705399</v>
      </c>
      <c r="D14" s="9">
        <f t="shared" si="2"/>
        <v>0.86662832592999273</v>
      </c>
      <c r="E14" s="9">
        <f t="shared" si="3"/>
        <v>0.13337167407000727</v>
      </c>
      <c r="T14" s="9"/>
      <c r="U14" s="9"/>
      <c r="V14" s="9"/>
      <c r="W14" s="17"/>
      <c r="X14" s="9"/>
    </row>
    <row r="15" spans="1:24">
      <c r="B15" s="10">
        <f t="shared" si="0"/>
        <v>8</v>
      </c>
      <c r="C15" s="9">
        <f t="shared" si="1"/>
        <v>6.5278039348158748E-2</v>
      </c>
      <c r="D15" s="9">
        <f t="shared" si="2"/>
        <v>0.93190636527815152</v>
      </c>
      <c r="E15" s="9">
        <f t="shared" si="3"/>
        <v>6.8093634721848484E-2</v>
      </c>
      <c r="T15" s="9"/>
      <c r="U15" s="9"/>
      <c r="V15" s="9"/>
      <c r="W15" s="17"/>
      <c r="X15" s="9"/>
    </row>
    <row r="16" spans="1:24">
      <c r="B16" s="10">
        <f t="shared" si="0"/>
        <v>9</v>
      </c>
      <c r="C16" s="9">
        <f t="shared" si="1"/>
        <v>3.6265577415643749E-2</v>
      </c>
      <c r="D16" s="9">
        <f t="shared" si="2"/>
        <v>0.96817194269379525</v>
      </c>
      <c r="E16" s="9">
        <f t="shared" si="3"/>
        <v>3.1828057306204749E-2</v>
      </c>
      <c r="O16" s="25" t="s">
        <v>20</v>
      </c>
      <c r="P16" s="25" t="s">
        <v>21</v>
      </c>
      <c r="T16" s="9"/>
      <c r="U16" s="9"/>
      <c r="V16" s="9"/>
      <c r="W16" s="17"/>
      <c r="X16" s="9"/>
    </row>
    <row r="17" spans="2:24">
      <c r="B17" s="10">
        <f t="shared" si="0"/>
        <v>10</v>
      </c>
      <c r="C17" s="9">
        <f t="shared" si="1"/>
        <v>1.8132788707821874E-2</v>
      </c>
      <c r="D17" s="9">
        <f t="shared" si="2"/>
        <v>0.98630473140161712</v>
      </c>
      <c r="E17" s="9">
        <f t="shared" si="3"/>
        <v>1.3695268598382881E-2</v>
      </c>
      <c r="O17" s="8">
        <v>0.95</v>
      </c>
      <c r="P17" s="10">
        <f>IFERROR(INDEX($B$7:$B$1007,IF(ISNUMBER(MATCH(O17,$D$7:$D$1007,0)),MATCH(O17,$D$7:$D$1007,0),MATCH(O17,$D$7:$D$1007,1)+1)),0)</f>
        <v>9</v>
      </c>
      <c r="T17" s="9"/>
      <c r="U17" s="9"/>
      <c r="V17" s="9"/>
      <c r="W17" s="17"/>
      <c r="X17" s="9"/>
    </row>
    <row r="18" spans="2:24">
      <c r="B18" s="10">
        <f t="shared" si="0"/>
        <v>11</v>
      </c>
      <c r="C18" s="9">
        <f t="shared" si="1"/>
        <v>8.2421766853735794E-3</v>
      </c>
      <c r="D18" s="9">
        <f t="shared" si="2"/>
        <v>0.99454690808699064</v>
      </c>
      <c r="E18" s="9">
        <f t="shared" si="3"/>
        <v>5.4530919130093558E-3</v>
      </c>
      <c r="O18" s="8">
        <v>0.9</v>
      </c>
      <c r="P18" s="10">
        <f t="shared" ref="P18:P27" si="4">IFERROR(INDEX($B$7:$B$1007,IF(ISNUMBER(MATCH(O18,$D$7:$D$1007,0)),MATCH(O18,$D$7:$D$1007,0),MATCH(O18,$D$7:$D$1007,1)+1)),0)</f>
        <v>8</v>
      </c>
      <c r="T18" s="9"/>
      <c r="U18" s="9"/>
      <c r="V18" s="9"/>
      <c r="W18" s="17"/>
      <c r="X18" s="9"/>
    </row>
    <row r="19" spans="2:24">
      <c r="B19" s="10">
        <f t="shared" si="0"/>
        <v>12</v>
      </c>
      <c r="C19" s="9">
        <f t="shared" si="1"/>
        <v>3.4342402855723243E-3</v>
      </c>
      <c r="D19" s="9">
        <f t="shared" si="2"/>
        <v>0.99798114837256302</v>
      </c>
      <c r="E19" s="9">
        <f t="shared" si="3"/>
        <v>2.0188516274369794E-3</v>
      </c>
      <c r="O19" s="8">
        <v>0.8</v>
      </c>
      <c r="P19" s="10">
        <f t="shared" si="4"/>
        <v>7</v>
      </c>
      <c r="T19" s="9"/>
      <c r="U19" s="9"/>
      <c r="V19" s="9"/>
      <c r="W19" s="17"/>
      <c r="X19" s="9"/>
    </row>
    <row r="20" spans="2:24">
      <c r="B20" s="10">
        <f t="shared" si="0"/>
        <v>13</v>
      </c>
      <c r="C20" s="9">
        <f t="shared" si="1"/>
        <v>1.320861648297048E-3</v>
      </c>
      <c r="D20" s="9">
        <f t="shared" si="2"/>
        <v>0.99930201002086005</v>
      </c>
      <c r="E20" s="9">
        <f t="shared" si="3"/>
        <v>6.9798997913994576E-4</v>
      </c>
      <c r="O20" s="8">
        <v>0.75</v>
      </c>
      <c r="P20" s="10">
        <f t="shared" si="4"/>
        <v>6</v>
      </c>
      <c r="T20" s="9"/>
      <c r="U20" s="9"/>
      <c r="V20" s="9"/>
      <c r="W20" s="17"/>
      <c r="X20" s="9"/>
    </row>
    <row r="21" spans="2:24">
      <c r="B21" s="10">
        <f t="shared" si="0"/>
        <v>14</v>
      </c>
      <c r="C21" s="9">
        <f t="shared" si="1"/>
        <v>4.7173630296323138E-4</v>
      </c>
      <c r="D21" s="9">
        <f t="shared" si="2"/>
        <v>0.99977374632382332</v>
      </c>
      <c r="E21" s="9">
        <f t="shared" si="3"/>
        <v>2.262536761766798E-4</v>
      </c>
      <c r="O21" s="8">
        <f>2/3</f>
        <v>0.66666666666666663</v>
      </c>
      <c r="P21" s="10">
        <f t="shared" si="4"/>
        <v>6</v>
      </c>
      <c r="T21" s="9"/>
      <c r="U21" s="9"/>
      <c r="V21" s="9"/>
      <c r="W21" s="17"/>
      <c r="X21" s="9"/>
    </row>
    <row r="22" spans="2:24">
      <c r="B22" s="10">
        <f t="shared" si="0"/>
        <v>15</v>
      </c>
      <c r="C22" s="9">
        <f t="shared" si="1"/>
        <v>1.5724543432107713E-4</v>
      </c>
      <c r="D22" s="9">
        <f t="shared" si="2"/>
        <v>0.99993099175814437</v>
      </c>
      <c r="E22" s="9">
        <f t="shared" si="3"/>
        <v>6.900824185562815E-5</v>
      </c>
      <c r="O22" s="8">
        <v>0.5</v>
      </c>
      <c r="P22" s="10">
        <f t="shared" si="4"/>
        <v>5</v>
      </c>
      <c r="T22" s="9"/>
      <c r="U22" s="9"/>
      <c r="V22" s="9"/>
      <c r="W22" s="17"/>
      <c r="X22" s="9"/>
    </row>
    <row r="23" spans="2:24">
      <c r="B23" s="10">
        <f t="shared" si="0"/>
        <v>16</v>
      </c>
      <c r="C23" s="9">
        <f t="shared" si="1"/>
        <v>4.9139198225336602E-5</v>
      </c>
      <c r="D23" s="9">
        <f t="shared" si="2"/>
        <v>0.99998013095636973</v>
      </c>
      <c r="E23" s="9">
        <f t="shared" si="3"/>
        <v>1.9869043630271754E-5</v>
      </c>
      <c r="O23" s="8">
        <f>1/3</f>
        <v>0.33333333333333331</v>
      </c>
      <c r="P23" s="10">
        <f t="shared" si="4"/>
        <v>4</v>
      </c>
      <c r="T23" s="9"/>
      <c r="U23" s="9"/>
      <c r="V23" s="9"/>
      <c r="W23" s="17"/>
      <c r="X23" s="9"/>
    </row>
    <row r="24" spans="2:24">
      <c r="B24" s="10">
        <f t="shared" si="0"/>
        <v>17</v>
      </c>
      <c r="C24" s="9">
        <f t="shared" si="1"/>
        <v>1.4452705360393117E-5</v>
      </c>
      <c r="D24" s="9">
        <f t="shared" si="2"/>
        <v>0.99999458366173011</v>
      </c>
      <c r="E24" s="9">
        <f t="shared" si="3"/>
        <v>5.4163382698924067E-6</v>
      </c>
      <c r="O24" s="8">
        <v>0.25</v>
      </c>
      <c r="P24" s="10">
        <f t="shared" si="4"/>
        <v>3</v>
      </c>
      <c r="T24" s="9"/>
      <c r="U24" s="9"/>
      <c r="V24" s="9"/>
      <c r="W24" s="17"/>
      <c r="X24" s="9"/>
    </row>
    <row r="25" spans="2:24">
      <c r="B25" s="10">
        <f t="shared" si="0"/>
        <v>18</v>
      </c>
      <c r="C25" s="9">
        <f t="shared" si="1"/>
        <v>4.0146403778869772E-6</v>
      </c>
      <c r="D25" s="9">
        <f t="shared" si="2"/>
        <v>0.99999859830210802</v>
      </c>
      <c r="E25" s="9">
        <f t="shared" si="3"/>
        <v>1.4016978919784151E-6</v>
      </c>
      <c r="O25" s="8">
        <v>0.2</v>
      </c>
      <c r="P25" s="10">
        <f t="shared" si="4"/>
        <v>3</v>
      </c>
      <c r="T25" s="9"/>
      <c r="U25" s="9"/>
      <c r="V25" s="9"/>
      <c r="W25" s="17"/>
      <c r="X25" s="9"/>
    </row>
    <row r="26" spans="2:24">
      <c r="B26" s="10">
        <f t="shared" si="0"/>
        <v>19</v>
      </c>
      <c r="C26" s="9">
        <f t="shared" si="1"/>
        <v>1.0564843099702573E-6</v>
      </c>
      <c r="D26" s="9">
        <f t="shared" si="2"/>
        <v>0.99999965478641795</v>
      </c>
      <c r="E26" s="9">
        <f t="shared" si="3"/>
        <v>3.4521358205363839E-7</v>
      </c>
      <c r="O26" s="8">
        <v>0.1</v>
      </c>
      <c r="P26" s="10">
        <f t="shared" si="4"/>
        <v>2</v>
      </c>
      <c r="T26" s="9"/>
      <c r="U26" s="9"/>
      <c r="V26" s="9"/>
      <c r="W26" s="17"/>
      <c r="X26" s="9"/>
    </row>
    <row r="27" spans="2:24">
      <c r="B27" s="10">
        <f t="shared" si="0"/>
        <v>20</v>
      </c>
      <c r="C27" s="9">
        <f t="shared" si="1"/>
        <v>2.6412107749256432E-7</v>
      </c>
      <c r="D27" s="9">
        <f t="shared" si="2"/>
        <v>0.9999999189074954</v>
      </c>
      <c r="E27" s="9">
        <f t="shared" si="3"/>
        <v>8.1092504600199788E-8</v>
      </c>
      <c r="O27" s="8">
        <v>0.05</v>
      </c>
      <c r="P27" s="10">
        <f t="shared" si="4"/>
        <v>2</v>
      </c>
      <c r="T27" s="9"/>
      <c r="U27" s="9"/>
      <c r="V27" s="9"/>
      <c r="W27" s="17"/>
      <c r="X27" s="9"/>
    </row>
    <row r="28" spans="2:24">
      <c r="B28" s="10">
        <f t="shared" si="0"/>
        <v>21</v>
      </c>
      <c r="C28" s="9">
        <f t="shared" si="1"/>
        <v>6.2885970831562931E-8</v>
      </c>
      <c r="D28" s="9">
        <f t="shared" si="2"/>
        <v>0.99999998179346627</v>
      </c>
      <c r="E28" s="9">
        <f t="shared" si="3"/>
        <v>1.8206533725084739E-8</v>
      </c>
      <c r="T28" s="9"/>
      <c r="U28" s="9"/>
      <c r="V28" s="9"/>
      <c r="W28" s="17"/>
      <c r="X28" s="9"/>
    </row>
    <row r="29" spans="2:24">
      <c r="B29" s="10">
        <f t="shared" si="0"/>
        <v>22</v>
      </c>
      <c r="C29" s="9">
        <f t="shared" si="1"/>
        <v>1.4292266098082485E-8</v>
      </c>
      <c r="D29" s="9">
        <f t="shared" si="2"/>
        <v>0.99999999608573242</v>
      </c>
      <c r="E29" s="9">
        <f t="shared" si="3"/>
        <v>3.9142675767322999E-9</v>
      </c>
      <c r="T29" s="9"/>
      <c r="U29" s="9"/>
      <c r="V29" s="9"/>
      <c r="W29" s="17"/>
      <c r="X29" s="9"/>
    </row>
    <row r="30" spans="2:24">
      <c r="B30" s="10">
        <f t="shared" si="0"/>
        <v>23</v>
      </c>
      <c r="C30" s="9">
        <f t="shared" si="1"/>
        <v>3.1070143691483657E-9</v>
      </c>
      <c r="D30" s="9">
        <f t="shared" si="2"/>
        <v>0.99999999919274685</v>
      </c>
      <c r="E30" s="9">
        <f t="shared" si="3"/>
        <v>8.0725315321217295E-10</v>
      </c>
      <c r="T30" s="9"/>
      <c r="U30" s="9"/>
      <c r="V30" s="9"/>
      <c r="W30" s="17"/>
      <c r="X30" s="9"/>
    </row>
    <row r="31" spans="2:24">
      <c r="B31" s="10">
        <f t="shared" si="0"/>
        <v>24</v>
      </c>
      <c r="C31" s="9">
        <f t="shared" si="1"/>
        <v>6.4729466023924289E-10</v>
      </c>
      <c r="D31" s="9">
        <f t="shared" si="2"/>
        <v>0.99999999984004151</v>
      </c>
      <c r="E31" s="9">
        <f t="shared" si="3"/>
        <v>1.5995849089733838E-10</v>
      </c>
      <c r="T31" s="9"/>
      <c r="U31" s="9"/>
      <c r="V31" s="9"/>
      <c r="W31" s="17"/>
      <c r="X31" s="9"/>
    </row>
    <row r="32" spans="2:24">
      <c r="B32" s="10">
        <f t="shared" si="0"/>
        <v>25</v>
      </c>
      <c r="C32" s="9">
        <f t="shared" si="1"/>
        <v>1.2945893204784861E-10</v>
      </c>
      <c r="D32" s="9">
        <f t="shared" si="2"/>
        <v>0.9999999999695004</v>
      </c>
      <c r="E32" s="9">
        <f t="shared" si="3"/>
        <v>3.049960284329245E-11</v>
      </c>
      <c r="T32" s="9"/>
      <c r="U32" s="9"/>
      <c r="V32" s="9"/>
      <c r="W32" s="17"/>
      <c r="X32" s="9"/>
    </row>
    <row r="33" spans="2:24">
      <c r="B33" s="10">
        <f t="shared" si="0"/>
        <v>26</v>
      </c>
      <c r="C33" s="9">
        <f t="shared" si="1"/>
        <v>2.4895948470740108E-11</v>
      </c>
      <c r="D33" s="9">
        <f t="shared" si="2"/>
        <v>0.99999999999439637</v>
      </c>
      <c r="E33" s="9">
        <f t="shared" si="3"/>
        <v>5.6036286721905526E-12</v>
      </c>
      <c r="T33" s="9"/>
      <c r="U33" s="9"/>
      <c r="V33" s="9"/>
      <c r="W33" s="17"/>
      <c r="X33" s="9"/>
    </row>
    <row r="34" spans="2:24">
      <c r="B34" s="10">
        <f t="shared" si="0"/>
        <v>27</v>
      </c>
      <c r="C34" s="9">
        <f t="shared" si="1"/>
        <v>4.6103608279148357E-12</v>
      </c>
      <c r="D34" s="9">
        <f t="shared" si="2"/>
        <v>0.99999999999900668</v>
      </c>
      <c r="E34" s="9">
        <f t="shared" si="3"/>
        <v>9.9331654013212756E-13</v>
      </c>
      <c r="T34" s="9"/>
      <c r="U34" s="9"/>
      <c r="V34" s="9"/>
      <c r="W34" s="17"/>
      <c r="X34" s="9"/>
    </row>
    <row r="35" spans="2:24">
      <c r="B35" s="10">
        <f t="shared" si="0"/>
        <v>28</v>
      </c>
      <c r="C35" s="9">
        <f t="shared" si="1"/>
        <v>8.232787192705065E-13</v>
      </c>
      <c r="D35" s="9">
        <f t="shared" si="2"/>
        <v>0.99999999999982991</v>
      </c>
      <c r="E35" s="9">
        <f t="shared" si="3"/>
        <v>1.7008616737257398E-13</v>
      </c>
      <c r="T35" s="9"/>
      <c r="U35" s="9"/>
      <c r="V35" s="9"/>
      <c r="W35" s="17"/>
      <c r="X35" s="9"/>
    </row>
    <row r="36" spans="2:24">
      <c r="B36" s="10">
        <f t="shared" si="0"/>
        <v>29</v>
      </c>
      <c r="C36" s="9">
        <f t="shared" si="1"/>
        <v>1.4194460677077697E-13</v>
      </c>
      <c r="D36" s="9">
        <f t="shared" si="2"/>
        <v>0.99999999999997191</v>
      </c>
      <c r="E36" s="9">
        <f t="shared" si="3"/>
        <v>2.808864252301646E-14</v>
      </c>
      <c r="T36" s="9"/>
      <c r="U36" s="9"/>
      <c r="V36" s="9"/>
      <c r="W36" s="17"/>
      <c r="X36" s="9"/>
    </row>
    <row r="37" spans="2:24">
      <c r="B37" s="10">
        <f t="shared" si="0"/>
        <v>30</v>
      </c>
      <c r="C37" s="9">
        <f t="shared" si="1"/>
        <v>2.3657434461796156E-14</v>
      </c>
      <c r="D37" s="9">
        <f t="shared" si="2"/>
        <v>0.99999999999999556</v>
      </c>
      <c r="E37" s="9">
        <f t="shared" si="3"/>
        <v>4.4408920985006262E-15</v>
      </c>
      <c r="T37" s="9"/>
      <c r="U37" s="9"/>
      <c r="V37" s="9"/>
      <c r="W37" s="17"/>
      <c r="X37" s="9"/>
    </row>
    <row r="38" spans="2:24">
      <c r="B38" s="10">
        <f t="shared" si="0"/>
        <v>31</v>
      </c>
      <c r="C38" s="9">
        <f t="shared" si="1"/>
        <v>3.8157152357735733E-15</v>
      </c>
      <c r="D38" s="9">
        <f t="shared" si="2"/>
        <v>0.99999999999999933</v>
      </c>
      <c r="E38" s="9">
        <f t="shared" si="3"/>
        <v>6.6613381477509392E-16</v>
      </c>
      <c r="T38" s="9"/>
      <c r="U38" s="9"/>
      <c r="V38" s="9"/>
      <c r="W38" s="17"/>
      <c r="X38" s="9"/>
    </row>
    <row r="39" spans="2:24">
      <c r="B39" s="10">
        <f t="shared" si="0"/>
        <v>32</v>
      </c>
      <c r="C39" s="9">
        <f t="shared" si="1"/>
        <v>5.9620550558962097E-16</v>
      </c>
      <c r="D39" s="9">
        <f t="shared" si="2"/>
        <v>0.99999999999999989</v>
      </c>
      <c r="E39" s="9">
        <f t="shared" si="3"/>
        <v>1.1102230246251565E-16</v>
      </c>
      <c r="T39" s="9"/>
      <c r="U39" s="9"/>
      <c r="V39" s="9"/>
      <c r="W39" s="17"/>
      <c r="X39" s="9"/>
    </row>
    <row r="40" spans="2:24">
      <c r="B40" s="10" t="str">
        <f t="shared" si="0"/>
        <v/>
      </c>
      <c r="C40" s="9" t="str">
        <f t="shared" si="1"/>
        <v/>
      </c>
      <c r="D40" s="9" t="str">
        <f t="shared" si="2"/>
        <v/>
      </c>
      <c r="E40" s="9" t="str">
        <f t="shared" si="3"/>
        <v/>
      </c>
      <c r="T40" s="9"/>
      <c r="U40" s="9"/>
      <c r="V40" s="9"/>
      <c r="W40" s="17"/>
      <c r="X40" s="9"/>
    </row>
    <row r="41" spans="2:24">
      <c r="B41" s="10" t="str">
        <f t="shared" si="0"/>
        <v/>
      </c>
      <c r="C41" s="9" t="str">
        <f t="shared" si="1"/>
        <v/>
      </c>
      <c r="D41" s="9" t="str">
        <f t="shared" si="2"/>
        <v/>
      </c>
      <c r="E41" s="9" t="str">
        <f t="shared" si="3"/>
        <v/>
      </c>
      <c r="T41" s="9"/>
      <c r="U41" s="9"/>
      <c r="V41" s="9"/>
      <c r="W41" s="17"/>
      <c r="X41" s="9"/>
    </row>
    <row r="42" spans="2:24">
      <c r="B42" s="10" t="str">
        <f t="shared" si="0"/>
        <v/>
      </c>
      <c r="C42" s="9" t="str">
        <f t="shared" si="1"/>
        <v/>
      </c>
      <c r="D42" s="9" t="str">
        <f t="shared" si="2"/>
        <v/>
      </c>
      <c r="E42" s="9" t="str">
        <f t="shared" si="3"/>
        <v/>
      </c>
      <c r="T42" s="9"/>
      <c r="U42" s="9"/>
      <c r="V42" s="9"/>
      <c r="W42" s="17"/>
      <c r="X42" s="9"/>
    </row>
    <row r="43" spans="2:24">
      <c r="B43" s="10" t="str">
        <f t="shared" si="0"/>
        <v/>
      </c>
      <c r="C43" s="9" t="str">
        <f t="shared" si="1"/>
        <v/>
      </c>
      <c r="D43" s="9" t="str">
        <f t="shared" si="2"/>
        <v/>
      </c>
      <c r="E43" s="9" t="str">
        <f t="shared" si="3"/>
        <v/>
      </c>
      <c r="T43" s="9"/>
      <c r="U43" s="9"/>
      <c r="V43" s="9"/>
      <c r="W43" s="17"/>
      <c r="X43" s="9"/>
    </row>
    <row r="44" spans="2:24">
      <c r="B44" s="10" t="str">
        <f t="shared" si="0"/>
        <v/>
      </c>
      <c r="C44" s="9" t="str">
        <f t="shared" si="1"/>
        <v/>
      </c>
      <c r="D44" s="9" t="str">
        <f t="shared" si="2"/>
        <v/>
      </c>
      <c r="E44" s="9" t="str">
        <f t="shared" si="3"/>
        <v/>
      </c>
      <c r="T44" s="9"/>
      <c r="U44" s="9"/>
      <c r="V44" s="9"/>
      <c r="W44" s="17"/>
      <c r="X44" s="9"/>
    </row>
    <row r="45" spans="2:24">
      <c r="B45" s="10" t="str">
        <f t="shared" si="0"/>
        <v/>
      </c>
      <c r="C45" s="9" t="str">
        <f t="shared" si="1"/>
        <v/>
      </c>
      <c r="D45" s="9" t="str">
        <f t="shared" si="2"/>
        <v/>
      </c>
      <c r="E45" s="9" t="str">
        <f t="shared" si="3"/>
        <v/>
      </c>
      <c r="T45" s="9"/>
      <c r="U45" s="9"/>
      <c r="V45" s="9"/>
      <c r="W45" s="17"/>
      <c r="X45" s="9"/>
    </row>
    <row r="46" spans="2:24">
      <c r="B46" s="10" t="str">
        <f t="shared" si="0"/>
        <v/>
      </c>
      <c r="C46" s="9" t="str">
        <f t="shared" si="1"/>
        <v/>
      </c>
      <c r="D46" s="9" t="str">
        <f t="shared" si="2"/>
        <v/>
      </c>
      <c r="E46" s="9" t="str">
        <f t="shared" si="3"/>
        <v/>
      </c>
      <c r="T46" s="9"/>
      <c r="U46" s="9"/>
      <c r="V46" s="9"/>
      <c r="W46" s="17"/>
      <c r="X46" s="9"/>
    </row>
    <row r="47" spans="2:24">
      <c r="B47" s="10" t="str">
        <f t="shared" si="0"/>
        <v/>
      </c>
      <c r="C47" s="9" t="str">
        <f t="shared" si="1"/>
        <v/>
      </c>
      <c r="D47" s="9" t="str">
        <f t="shared" si="2"/>
        <v/>
      </c>
      <c r="E47" s="9" t="str">
        <f t="shared" si="3"/>
        <v/>
      </c>
      <c r="T47" s="9"/>
      <c r="U47" s="9"/>
      <c r="V47" s="9"/>
      <c r="W47" s="17"/>
      <c r="X47" s="9"/>
    </row>
    <row r="48" spans="2:24">
      <c r="B48" s="10" t="str">
        <f t="shared" si="0"/>
        <v/>
      </c>
      <c r="C48" s="9" t="str">
        <f t="shared" si="1"/>
        <v/>
      </c>
      <c r="D48" s="9" t="str">
        <f t="shared" si="2"/>
        <v/>
      </c>
      <c r="E48" s="9" t="str">
        <f t="shared" si="3"/>
        <v/>
      </c>
      <c r="T48" s="9"/>
      <c r="U48" s="9"/>
      <c r="V48" s="9"/>
      <c r="W48" s="17"/>
      <c r="X48" s="9"/>
    </row>
    <row r="49" spans="2:24">
      <c r="B49" s="10" t="str">
        <f t="shared" si="0"/>
        <v/>
      </c>
      <c r="C49" s="9" t="str">
        <f t="shared" si="1"/>
        <v/>
      </c>
      <c r="D49" s="9" t="str">
        <f t="shared" si="2"/>
        <v/>
      </c>
      <c r="E49" s="9" t="str">
        <f t="shared" si="3"/>
        <v/>
      </c>
      <c r="T49" s="9"/>
      <c r="U49" s="9"/>
      <c r="V49" s="9"/>
      <c r="W49" s="17"/>
      <c r="X49" s="9"/>
    </row>
    <row r="50" spans="2:24">
      <c r="B50" s="10" t="str">
        <f t="shared" si="0"/>
        <v/>
      </c>
      <c r="C50" s="9" t="str">
        <f t="shared" si="1"/>
        <v/>
      </c>
      <c r="D50" s="9" t="str">
        <f t="shared" si="2"/>
        <v/>
      </c>
      <c r="E50" s="9" t="str">
        <f t="shared" si="3"/>
        <v/>
      </c>
      <c r="T50" s="9"/>
      <c r="U50" s="9"/>
      <c r="V50" s="9"/>
      <c r="W50" s="17"/>
      <c r="X50" s="9"/>
    </row>
    <row r="51" spans="2:24">
      <c r="B51" s="10" t="str">
        <f t="shared" si="0"/>
        <v/>
      </c>
      <c r="C51" s="9" t="str">
        <f t="shared" si="1"/>
        <v/>
      </c>
      <c r="D51" s="9" t="str">
        <f t="shared" si="2"/>
        <v/>
      </c>
      <c r="E51" s="9" t="str">
        <f t="shared" si="3"/>
        <v/>
      </c>
      <c r="T51" s="9"/>
      <c r="U51" s="9"/>
      <c r="V51" s="9"/>
      <c r="W51" s="17"/>
      <c r="X51" s="9"/>
    </row>
    <row r="52" spans="2:24">
      <c r="B52" s="10" t="str">
        <f t="shared" si="0"/>
        <v/>
      </c>
      <c r="C52" s="9" t="str">
        <f t="shared" si="1"/>
        <v/>
      </c>
      <c r="D52" s="9" t="str">
        <f t="shared" si="2"/>
        <v/>
      </c>
      <c r="E52" s="9" t="str">
        <f t="shared" si="3"/>
        <v/>
      </c>
      <c r="T52" s="9"/>
      <c r="U52" s="9"/>
      <c r="V52" s="9"/>
      <c r="W52" s="17"/>
      <c r="X52" s="9"/>
    </row>
    <row r="53" spans="2:24">
      <c r="B53" s="10" t="str">
        <f t="shared" si="0"/>
        <v/>
      </c>
      <c r="C53" s="9" t="str">
        <f t="shared" si="1"/>
        <v/>
      </c>
      <c r="D53" s="9" t="str">
        <f t="shared" si="2"/>
        <v/>
      </c>
      <c r="E53" s="9" t="str">
        <f t="shared" si="3"/>
        <v/>
      </c>
      <c r="T53" s="9"/>
      <c r="U53" s="9"/>
      <c r="V53" s="9"/>
      <c r="W53" s="17"/>
      <c r="X53" s="9"/>
    </row>
    <row r="54" spans="2:24">
      <c r="B54" s="10" t="str">
        <f t="shared" si="0"/>
        <v/>
      </c>
      <c r="C54" s="9" t="str">
        <f t="shared" si="1"/>
        <v/>
      </c>
      <c r="D54" s="9" t="str">
        <f t="shared" si="2"/>
        <v/>
      </c>
      <c r="E54" s="9" t="str">
        <f t="shared" si="3"/>
        <v/>
      </c>
      <c r="T54" s="9"/>
      <c r="U54" s="9"/>
      <c r="V54" s="9"/>
      <c r="W54" s="17"/>
      <c r="X54" s="9"/>
    </row>
    <row r="55" spans="2:24">
      <c r="B55" s="10" t="str">
        <f t="shared" si="0"/>
        <v/>
      </c>
      <c r="C55" s="9" t="str">
        <f t="shared" si="1"/>
        <v/>
      </c>
      <c r="D55" s="9" t="str">
        <f t="shared" si="2"/>
        <v/>
      </c>
      <c r="E55" s="9" t="str">
        <f t="shared" si="3"/>
        <v/>
      </c>
      <c r="T55" s="9"/>
      <c r="U55" s="9"/>
      <c r="V55" s="9"/>
      <c r="W55" s="17"/>
      <c r="X55" s="9"/>
    </row>
    <row r="56" spans="2:24">
      <c r="B56" s="10" t="str">
        <f t="shared" si="0"/>
        <v/>
      </c>
      <c r="C56" s="9" t="str">
        <f t="shared" si="1"/>
        <v/>
      </c>
      <c r="D56" s="9" t="str">
        <f t="shared" si="2"/>
        <v/>
      </c>
      <c r="E56" s="9" t="str">
        <f t="shared" si="3"/>
        <v/>
      </c>
      <c r="T56" s="9"/>
      <c r="U56" s="9"/>
      <c r="V56" s="9"/>
      <c r="W56" s="17"/>
      <c r="X56" s="9"/>
    </row>
    <row r="57" spans="2:24">
      <c r="B57" s="10" t="str">
        <f t="shared" si="0"/>
        <v/>
      </c>
      <c r="C57" s="9" t="str">
        <f t="shared" si="1"/>
        <v/>
      </c>
      <c r="D57" s="9" t="str">
        <f t="shared" si="2"/>
        <v/>
      </c>
      <c r="E57" s="9" t="str">
        <f t="shared" si="3"/>
        <v/>
      </c>
      <c r="T57" s="9"/>
      <c r="U57" s="9"/>
      <c r="V57" s="9"/>
      <c r="W57" s="17"/>
      <c r="X57" s="9"/>
    </row>
    <row r="58" spans="2:24">
      <c r="B58" s="10" t="str">
        <f t="shared" si="0"/>
        <v/>
      </c>
      <c r="C58" s="9" t="str">
        <f t="shared" si="1"/>
        <v/>
      </c>
      <c r="D58" s="9" t="str">
        <f t="shared" si="2"/>
        <v/>
      </c>
      <c r="E58" s="9" t="str">
        <f t="shared" si="3"/>
        <v/>
      </c>
      <c r="T58" s="9"/>
      <c r="U58" s="9"/>
      <c r="V58" s="9"/>
      <c r="W58" s="17"/>
      <c r="X58" s="9"/>
    </row>
    <row r="59" spans="2:24">
      <c r="B59" s="10" t="str">
        <f t="shared" si="0"/>
        <v/>
      </c>
      <c r="C59" s="9" t="str">
        <f t="shared" si="1"/>
        <v/>
      </c>
      <c r="D59" s="9" t="str">
        <f t="shared" si="2"/>
        <v/>
      </c>
      <c r="E59" s="9" t="str">
        <f t="shared" si="3"/>
        <v/>
      </c>
      <c r="T59" s="9"/>
      <c r="U59" s="9"/>
      <c r="V59" s="9"/>
      <c r="W59" s="17"/>
      <c r="X59" s="9"/>
    </row>
    <row r="60" spans="2:24">
      <c r="B60" s="10" t="str">
        <f t="shared" si="0"/>
        <v/>
      </c>
      <c r="C60" s="9" t="str">
        <f t="shared" si="1"/>
        <v/>
      </c>
      <c r="D60" s="9" t="str">
        <f t="shared" si="2"/>
        <v/>
      </c>
      <c r="E60" s="9" t="str">
        <f t="shared" si="3"/>
        <v/>
      </c>
      <c r="T60" s="9"/>
      <c r="U60" s="9"/>
      <c r="V60" s="9"/>
      <c r="W60" s="17"/>
      <c r="X60" s="9"/>
    </row>
    <row r="61" spans="2:24">
      <c r="B61" s="10" t="str">
        <f t="shared" si="0"/>
        <v/>
      </c>
      <c r="C61" s="9" t="str">
        <f t="shared" si="1"/>
        <v/>
      </c>
      <c r="D61" s="9" t="str">
        <f t="shared" si="2"/>
        <v/>
      </c>
      <c r="E61" s="9" t="str">
        <f t="shared" si="3"/>
        <v/>
      </c>
      <c r="T61" s="9"/>
      <c r="U61" s="9"/>
      <c r="V61" s="9"/>
      <c r="W61" s="17"/>
      <c r="X61" s="9"/>
    </row>
    <row r="62" spans="2:24">
      <c r="B62" s="10" t="str">
        <f t="shared" si="0"/>
        <v/>
      </c>
      <c r="C62" s="9" t="str">
        <f t="shared" si="1"/>
        <v/>
      </c>
      <c r="D62" s="9" t="str">
        <f t="shared" si="2"/>
        <v/>
      </c>
      <c r="E62" s="9" t="str">
        <f t="shared" si="3"/>
        <v/>
      </c>
      <c r="T62" s="9"/>
      <c r="U62" s="9"/>
      <c r="V62" s="9"/>
      <c r="W62" s="17"/>
      <c r="X62" s="9"/>
    </row>
    <row r="63" spans="2:24">
      <c r="B63" s="10" t="str">
        <f t="shared" si="0"/>
        <v/>
      </c>
      <c r="C63" s="9" t="str">
        <f t="shared" si="1"/>
        <v/>
      </c>
      <c r="D63" s="9" t="str">
        <f t="shared" si="2"/>
        <v/>
      </c>
      <c r="E63" s="9" t="str">
        <f t="shared" si="3"/>
        <v/>
      </c>
      <c r="T63" s="9"/>
      <c r="U63" s="9"/>
      <c r="V63" s="9"/>
      <c r="W63" s="17"/>
      <c r="X63" s="9"/>
    </row>
    <row r="64" spans="2:24">
      <c r="B64" s="10" t="str">
        <f t="shared" si="0"/>
        <v/>
      </c>
      <c r="C64" s="9" t="str">
        <f t="shared" si="1"/>
        <v/>
      </c>
      <c r="D64" s="9" t="str">
        <f t="shared" si="2"/>
        <v/>
      </c>
      <c r="E64" s="9" t="str">
        <f t="shared" si="3"/>
        <v/>
      </c>
      <c r="T64" s="9"/>
      <c r="U64" s="9"/>
      <c r="V64" s="9"/>
      <c r="W64" s="17"/>
      <c r="X64" s="9"/>
    </row>
    <row r="65" spans="2:24">
      <c r="B65" s="10" t="str">
        <f t="shared" si="0"/>
        <v/>
      </c>
      <c r="C65" s="9" t="str">
        <f t="shared" si="1"/>
        <v/>
      </c>
      <c r="D65" s="9" t="str">
        <f t="shared" si="2"/>
        <v/>
      </c>
      <c r="E65" s="9" t="str">
        <f t="shared" si="3"/>
        <v/>
      </c>
      <c r="T65" s="9"/>
      <c r="U65" s="9"/>
      <c r="V65" s="9"/>
      <c r="W65" s="17"/>
      <c r="X65" s="9"/>
    </row>
    <row r="66" spans="2:24">
      <c r="B66" s="10" t="str">
        <f t="shared" si="0"/>
        <v/>
      </c>
      <c r="C66" s="9" t="str">
        <f t="shared" si="1"/>
        <v/>
      </c>
      <c r="D66" s="9" t="str">
        <f t="shared" si="2"/>
        <v/>
      </c>
      <c r="E66" s="9" t="str">
        <f t="shared" si="3"/>
        <v/>
      </c>
      <c r="T66" s="9"/>
      <c r="U66" s="9"/>
      <c r="V66" s="9"/>
      <c r="W66" s="17"/>
      <c r="X66" s="9"/>
    </row>
    <row r="67" spans="2:24">
      <c r="B67" s="10" t="str">
        <f t="shared" si="0"/>
        <v/>
      </c>
      <c r="C67" s="9" t="str">
        <f t="shared" si="1"/>
        <v/>
      </c>
      <c r="D67" s="9" t="str">
        <f t="shared" si="2"/>
        <v/>
      </c>
      <c r="E67" s="9" t="str">
        <f t="shared" si="3"/>
        <v/>
      </c>
      <c r="T67" s="9"/>
      <c r="U67" s="9"/>
      <c r="V67" s="9"/>
      <c r="W67" s="17"/>
      <c r="X67" s="9"/>
    </row>
    <row r="68" spans="2:24">
      <c r="B68" s="10" t="str">
        <f t="shared" si="0"/>
        <v/>
      </c>
      <c r="C68" s="9" t="str">
        <f t="shared" si="1"/>
        <v/>
      </c>
      <c r="D68" s="9" t="str">
        <f t="shared" si="2"/>
        <v/>
      </c>
      <c r="E68" s="9" t="str">
        <f t="shared" si="3"/>
        <v/>
      </c>
      <c r="T68" s="9"/>
      <c r="U68" s="9"/>
      <c r="V68" s="9"/>
      <c r="W68" s="17"/>
      <c r="X68" s="9"/>
    </row>
    <row r="69" spans="2:24">
      <c r="B69" s="10" t="str">
        <f t="shared" si="0"/>
        <v/>
      </c>
      <c r="C69" s="9" t="str">
        <f t="shared" si="1"/>
        <v/>
      </c>
      <c r="D69" s="9" t="str">
        <f t="shared" si="2"/>
        <v/>
      </c>
      <c r="E69" s="9" t="str">
        <f t="shared" si="3"/>
        <v/>
      </c>
      <c r="T69" s="9"/>
      <c r="U69" s="9"/>
      <c r="V69" s="9"/>
      <c r="W69" s="17"/>
      <c r="X69" s="9"/>
    </row>
    <row r="70" spans="2:24">
      <c r="B70" s="10" t="str">
        <f t="shared" si="0"/>
        <v/>
      </c>
      <c r="C70" s="9" t="str">
        <f t="shared" si="1"/>
        <v/>
      </c>
      <c r="D70" s="9" t="str">
        <f t="shared" si="2"/>
        <v/>
      </c>
      <c r="E70" s="9" t="str">
        <f t="shared" si="3"/>
        <v/>
      </c>
      <c r="T70" s="9"/>
      <c r="U70" s="9"/>
      <c r="V70" s="9"/>
      <c r="W70" s="17"/>
      <c r="X70" s="9"/>
    </row>
    <row r="71" spans="2:24">
      <c r="B71" s="10" t="str">
        <f t="shared" si="0"/>
        <v/>
      </c>
      <c r="C71" s="9" t="str">
        <f t="shared" si="1"/>
        <v/>
      </c>
      <c r="D71" s="9" t="str">
        <f t="shared" si="2"/>
        <v/>
      </c>
      <c r="E71" s="9" t="str">
        <f t="shared" si="3"/>
        <v/>
      </c>
      <c r="T71" s="9"/>
      <c r="U71" s="9"/>
      <c r="V71" s="9"/>
      <c r="W71" s="17"/>
      <c r="X71" s="9"/>
    </row>
    <row r="72" spans="2:24">
      <c r="B72" s="10" t="str">
        <f t="shared" si="0"/>
        <v/>
      </c>
      <c r="C72" s="9" t="str">
        <f t="shared" si="1"/>
        <v/>
      </c>
      <c r="D72" s="9" t="str">
        <f t="shared" si="2"/>
        <v/>
      </c>
      <c r="E72" s="9" t="str">
        <f t="shared" si="3"/>
        <v/>
      </c>
      <c r="T72" s="9"/>
      <c r="U72" s="9"/>
      <c r="V72" s="9"/>
      <c r="W72" s="17"/>
      <c r="X72" s="9"/>
    </row>
    <row r="73" spans="2:24">
      <c r="B73" s="10" t="str">
        <f t="shared" ref="B73:B136" si="5">IF(D72&lt;1, B72+1,"")</f>
        <v/>
      </c>
      <c r="C73" s="9" t="str">
        <f t="shared" ref="C73:C136" si="6">IF(B73="","",IFERROR((($B$3^B73)/FACT(B73))*EXP(-$B$3),0))</f>
        <v/>
      </c>
      <c r="D73" s="9" t="str">
        <f t="shared" ref="D73:D136" si="7">IF(B73="","",D72+C73)</f>
        <v/>
      </c>
      <c r="E73" s="9" t="str">
        <f t="shared" ref="E73:E136" si="8">IF(B73="","",1-D73)</f>
        <v/>
      </c>
      <c r="T73" s="9"/>
      <c r="U73" s="9"/>
      <c r="V73" s="9"/>
      <c r="W73" s="17"/>
      <c r="X73" s="9"/>
    </row>
    <row r="74" spans="2:24">
      <c r="B74" s="10" t="str">
        <f t="shared" si="5"/>
        <v/>
      </c>
      <c r="C74" s="9" t="str">
        <f t="shared" si="6"/>
        <v/>
      </c>
      <c r="D74" s="9" t="str">
        <f t="shared" si="7"/>
        <v/>
      </c>
      <c r="E74" s="9" t="str">
        <f t="shared" si="8"/>
        <v/>
      </c>
      <c r="T74" s="9"/>
      <c r="U74" s="9"/>
      <c r="V74" s="9"/>
      <c r="W74" s="17"/>
      <c r="X74" s="9"/>
    </row>
    <row r="75" spans="2:24">
      <c r="B75" s="10" t="str">
        <f t="shared" si="5"/>
        <v/>
      </c>
      <c r="C75" s="9" t="str">
        <f t="shared" si="6"/>
        <v/>
      </c>
      <c r="D75" s="9" t="str">
        <f t="shared" si="7"/>
        <v/>
      </c>
      <c r="E75" s="9" t="str">
        <f t="shared" si="8"/>
        <v/>
      </c>
      <c r="T75" s="9"/>
      <c r="U75" s="9"/>
      <c r="V75" s="9"/>
      <c r="W75" s="17"/>
      <c r="X75" s="9"/>
    </row>
    <row r="76" spans="2:24">
      <c r="B76" s="10" t="str">
        <f t="shared" si="5"/>
        <v/>
      </c>
      <c r="C76" s="9" t="str">
        <f t="shared" si="6"/>
        <v/>
      </c>
      <c r="D76" s="9" t="str">
        <f t="shared" si="7"/>
        <v/>
      </c>
      <c r="E76" s="9" t="str">
        <f t="shared" si="8"/>
        <v/>
      </c>
      <c r="T76" s="9"/>
      <c r="U76" s="9"/>
      <c r="V76" s="9"/>
      <c r="W76" s="17"/>
      <c r="X76" s="9"/>
    </row>
    <row r="77" spans="2:24">
      <c r="B77" s="10" t="str">
        <f t="shared" si="5"/>
        <v/>
      </c>
      <c r="C77" s="9" t="str">
        <f t="shared" si="6"/>
        <v/>
      </c>
      <c r="D77" s="9" t="str">
        <f t="shared" si="7"/>
        <v/>
      </c>
      <c r="E77" s="9" t="str">
        <f t="shared" si="8"/>
        <v/>
      </c>
      <c r="T77" s="9"/>
      <c r="U77" s="9"/>
      <c r="V77" s="9"/>
      <c r="W77" s="17"/>
      <c r="X77" s="9"/>
    </row>
    <row r="78" spans="2:24">
      <c r="B78" s="10" t="str">
        <f t="shared" si="5"/>
        <v/>
      </c>
      <c r="C78" s="9" t="str">
        <f t="shared" si="6"/>
        <v/>
      </c>
      <c r="D78" s="9" t="str">
        <f t="shared" si="7"/>
        <v/>
      </c>
      <c r="E78" s="9" t="str">
        <f t="shared" si="8"/>
        <v/>
      </c>
      <c r="T78" s="9"/>
      <c r="U78" s="9"/>
      <c r="V78" s="9"/>
      <c r="W78" s="17"/>
      <c r="X78" s="9"/>
    </row>
    <row r="79" spans="2:24">
      <c r="B79" s="10" t="str">
        <f t="shared" si="5"/>
        <v/>
      </c>
      <c r="C79" s="9" t="str">
        <f t="shared" si="6"/>
        <v/>
      </c>
      <c r="D79" s="9" t="str">
        <f t="shared" si="7"/>
        <v/>
      </c>
      <c r="E79" s="9" t="str">
        <f t="shared" si="8"/>
        <v/>
      </c>
      <c r="T79" s="9"/>
      <c r="U79" s="9"/>
      <c r="V79" s="9"/>
      <c r="W79" s="17"/>
      <c r="X79" s="9"/>
    </row>
    <row r="80" spans="2:24">
      <c r="B80" s="10" t="str">
        <f t="shared" si="5"/>
        <v/>
      </c>
      <c r="C80" s="9" t="str">
        <f t="shared" si="6"/>
        <v/>
      </c>
      <c r="D80" s="9" t="str">
        <f t="shared" si="7"/>
        <v/>
      </c>
      <c r="E80" s="9" t="str">
        <f t="shared" si="8"/>
        <v/>
      </c>
      <c r="T80" s="9"/>
      <c r="U80" s="9"/>
      <c r="V80" s="9"/>
      <c r="W80" s="17"/>
      <c r="X80" s="9"/>
    </row>
    <row r="81" spans="2:24">
      <c r="B81" s="10" t="str">
        <f t="shared" si="5"/>
        <v/>
      </c>
      <c r="C81" s="9" t="str">
        <f t="shared" si="6"/>
        <v/>
      </c>
      <c r="D81" s="9" t="str">
        <f t="shared" si="7"/>
        <v/>
      </c>
      <c r="E81" s="9" t="str">
        <f t="shared" si="8"/>
        <v/>
      </c>
      <c r="T81" s="9"/>
      <c r="U81" s="9"/>
      <c r="V81" s="9"/>
      <c r="W81" s="17"/>
      <c r="X81" s="9"/>
    </row>
    <row r="82" spans="2:24">
      <c r="B82" s="10" t="str">
        <f t="shared" si="5"/>
        <v/>
      </c>
      <c r="C82" s="9" t="str">
        <f t="shared" si="6"/>
        <v/>
      </c>
      <c r="D82" s="9" t="str">
        <f t="shared" si="7"/>
        <v/>
      </c>
      <c r="E82" s="9" t="str">
        <f t="shared" si="8"/>
        <v/>
      </c>
      <c r="T82" s="9"/>
      <c r="U82" s="9"/>
      <c r="V82" s="9"/>
      <c r="W82" s="17"/>
      <c r="X82" s="9"/>
    </row>
    <row r="83" spans="2:24">
      <c r="B83" s="10" t="str">
        <f t="shared" si="5"/>
        <v/>
      </c>
      <c r="C83" s="9" t="str">
        <f t="shared" si="6"/>
        <v/>
      </c>
      <c r="D83" s="9" t="str">
        <f t="shared" si="7"/>
        <v/>
      </c>
      <c r="E83" s="9" t="str">
        <f t="shared" si="8"/>
        <v/>
      </c>
      <c r="T83" s="9"/>
      <c r="U83" s="9"/>
      <c r="V83" s="9"/>
      <c r="W83" s="17"/>
      <c r="X83" s="9"/>
    </row>
    <row r="84" spans="2:24">
      <c r="B84" s="10" t="str">
        <f t="shared" si="5"/>
        <v/>
      </c>
      <c r="C84" s="9" t="str">
        <f t="shared" si="6"/>
        <v/>
      </c>
      <c r="D84" s="9" t="str">
        <f t="shared" si="7"/>
        <v/>
      </c>
      <c r="E84" s="9" t="str">
        <f t="shared" si="8"/>
        <v/>
      </c>
      <c r="T84" s="9"/>
      <c r="U84" s="9"/>
      <c r="V84" s="9"/>
      <c r="W84" s="17"/>
      <c r="X84" s="9"/>
    </row>
    <row r="85" spans="2:24">
      <c r="B85" s="10" t="str">
        <f t="shared" si="5"/>
        <v/>
      </c>
      <c r="C85" s="9" t="str">
        <f t="shared" si="6"/>
        <v/>
      </c>
      <c r="D85" s="9" t="str">
        <f t="shared" si="7"/>
        <v/>
      </c>
      <c r="E85" s="9" t="str">
        <f t="shared" si="8"/>
        <v/>
      </c>
      <c r="T85" s="9"/>
      <c r="U85" s="9"/>
      <c r="V85" s="9"/>
      <c r="W85" s="17"/>
      <c r="X85" s="9"/>
    </row>
    <row r="86" spans="2:24">
      <c r="B86" s="10" t="str">
        <f t="shared" si="5"/>
        <v/>
      </c>
      <c r="C86" s="9" t="str">
        <f t="shared" si="6"/>
        <v/>
      </c>
      <c r="D86" s="9" t="str">
        <f t="shared" si="7"/>
        <v/>
      </c>
      <c r="E86" s="9" t="str">
        <f t="shared" si="8"/>
        <v/>
      </c>
      <c r="T86" s="9"/>
      <c r="U86" s="9"/>
      <c r="V86" s="9"/>
      <c r="W86" s="17"/>
      <c r="X86" s="9"/>
    </row>
    <row r="87" spans="2:24">
      <c r="B87" s="10" t="str">
        <f t="shared" si="5"/>
        <v/>
      </c>
      <c r="C87" s="9" t="str">
        <f t="shared" si="6"/>
        <v/>
      </c>
      <c r="D87" s="9" t="str">
        <f t="shared" si="7"/>
        <v/>
      </c>
      <c r="E87" s="9" t="str">
        <f t="shared" si="8"/>
        <v/>
      </c>
      <c r="T87" s="9"/>
      <c r="U87" s="9"/>
      <c r="V87" s="9"/>
      <c r="W87" s="17"/>
      <c r="X87" s="9"/>
    </row>
    <row r="88" spans="2:24">
      <c r="B88" s="10" t="str">
        <f t="shared" si="5"/>
        <v/>
      </c>
      <c r="C88" s="9" t="str">
        <f t="shared" si="6"/>
        <v/>
      </c>
      <c r="D88" s="9" t="str">
        <f t="shared" si="7"/>
        <v/>
      </c>
      <c r="E88" s="9" t="str">
        <f t="shared" si="8"/>
        <v/>
      </c>
      <c r="T88" s="9"/>
      <c r="U88" s="9"/>
      <c r="V88" s="9"/>
      <c r="W88" s="17"/>
      <c r="X88" s="9"/>
    </row>
    <row r="89" spans="2:24">
      <c r="B89" s="10" t="str">
        <f t="shared" si="5"/>
        <v/>
      </c>
      <c r="C89" s="9" t="str">
        <f t="shared" si="6"/>
        <v/>
      </c>
      <c r="D89" s="9" t="str">
        <f t="shared" si="7"/>
        <v/>
      </c>
      <c r="E89" s="9" t="str">
        <f t="shared" si="8"/>
        <v/>
      </c>
      <c r="T89" s="9"/>
      <c r="U89" s="9"/>
      <c r="V89" s="9"/>
      <c r="W89" s="17"/>
      <c r="X89" s="9"/>
    </row>
    <row r="90" spans="2:24">
      <c r="B90" s="10" t="str">
        <f t="shared" si="5"/>
        <v/>
      </c>
      <c r="C90" s="9" t="str">
        <f t="shared" si="6"/>
        <v/>
      </c>
      <c r="D90" s="9" t="str">
        <f t="shared" si="7"/>
        <v/>
      </c>
      <c r="E90" s="9" t="str">
        <f t="shared" si="8"/>
        <v/>
      </c>
      <c r="T90" s="9"/>
      <c r="U90" s="9"/>
      <c r="V90" s="9"/>
      <c r="W90" s="17"/>
      <c r="X90" s="9"/>
    </row>
    <row r="91" spans="2:24">
      <c r="B91" s="10" t="str">
        <f t="shared" si="5"/>
        <v/>
      </c>
      <c r="C91" s="9" t="str">
        <f t="shared" si="6"/>
        <v/>
      </c>
      <c r="D91" s="9" t="str">
        <f t="shared" si="7"/>
        <v/>
      </c>
      <c r="E91" s="9" t="str">
        <f t="shared" si="8"/>
        <v/>
      </c>
      <c r="T91" s="9"/>
      <c r="U91" s="9"/>
      <c r="V91" s="9"/>
      <c r="W91" s="17"/>
      <c r="X91" s="9"/>
    </row>
    <row r="92" spans="2:24">
      <c r="B92" s="10" t="str">
        <f t="shared" si="5"/>
        <v/>
      </c>
      <c r="C92" s="9" t="str">
        <f t="shared" si="6"/>
        <v/>
      </c>
      <c r="D92" s="9" t="str">
        <f t="shared" si="7"/>
        <v/>
      </c>
      <c r="E92" s="9" t="str">
        <f t="shared" si="8"/>
        <v/>
      </c>
      <c r="T92" s="9"/>
      <c r="U92" s="9"/>
      <c r="V92" s="9"/>
      <c r="W92" s="17"/>
      <c r="X92" s="9"/>
    </row>
    <row r="93" spans="2:24">
      <c r="B93" s="10" t="str">
        <f t="shared" si="5"/>
        <v/>
      </c>
      <c r="C93" s="9" t="str">
        <f t="shared" si="6"/>
        <v/>
      </c>
      <c r="D93" s="9" t="str">
        <f t="shared" si="7"/>
        <v/>
      </c>
      <c r="E93" s="9" t="str">
        <f t="shared" si="8"/>
        <v/>
      </c>
      <c r="T93" s="9"/>
      <c r="U93" s="9"/>
      <c r="V93" s="9"/>
      <c r="W93" s="17"/>
      <c r="X93" s="9"/>
    </row>
    <row r="94" spans="2:24">
      <c r="B94" s="10" t="str">
        <f t="shared" si="5"/>
        <v/>
      </c>
      <c r="C94" s="9" t="str">
        <f t="shared" si="6"/>
        <v/>
      </c>
      <c r="D94" s="9" t="str">
        <f t="shared" si="7"/>
        <v/>
      </c>
      <c r="E94" s="9" t="str">
        <f t="shared" si="8"/>
        <v/>
      </c>
      <c r="T94" s="9"/>
      <c r="U94" s="9"/>
      <c r="V94" s="9"/>
      <c r="W94" s="17"/>
      <c r="X94" s="9"/>
    </row>
    <row r="95" spans="2:24">
      <c r="B95" s="10" t="str">
        <f t="shared" si="5"/>
        <v/>
      </c>
      <c r="C95" s="9" t="str">
        <f t="shared" si="6"/>
        <v/>
      </c>
      <c r="D95" s="9" t="str">
        <f t="shared" si="7"/>
        <v/>
      </c>
      <c r="E95" s="9" t="str">
        <f t="shared" si="8"/>
        <v/>
      </c>
      <c r="T95" s="9"/>
      <c r="U95" s="9"/>
      <c r="V95" s="9"/>
      <c r="W95" s="17"/>
      <c r="X95" s="9"/>
    </row>
    <row r="96" spans="2:24">
      <c r="B96" s="10" t="str">
        <f t="shared" si="5"/>
        <v/>
      </c>
      <c r="C96" s="9" t="str">
        <f t="shared" si="6"/>
        <v/>
      </c>
      <c r="D96" s="9" t="str">
        <f t="shared" si="7"/>
        <v/>
      </c>
      <c r="E96" s="9" t="str">
        <f t="shared" si="8"/>
        <v/>
      </c>
      <c r="T96" s="9"/>
      <c r="U96" s="9"/>
      <c r="V96" s="9"/>
      <c r="W96" s="17"/>
      <c r="X96" s="9"/>
    </row>
    <row r="97" spans="2:24">
      <c r="B97" s="10" t="str">
        <f t="shared" si="5"/>
        <v/>
      </c>
      <c r="C97" s="9" t="str">
        <f t="shared" si="6"/>
        <v/>
      </c>
      <c r="D97" s="9" t="str">
        <f t="shared" si="7"/>
        <v/>
      </c>
      <c r="E97" s="9" t="str">
        <f t="shared" si="8"/>
        <v/>
      </c>
      <c r="T97" s="9"/>
      <c r="U97" s="9"/>
      <c r="V97" s="9"/>
      <c r="W97" s="17"/>
      <c r="X97" s="9"/>
    </row>
    <row r="98" spans="2:24">
      <c r="B98" s="10" t="str">
        <f t="shared" si="5"/>
        <v/>
      </c>
      <c r="C98" s="9" t="str">
        <f t="shared" si="6"/>
        <v/>
      </c>
      <c r="D98" s="9" t="str">
        <f t="shared" si="7"/>
        <v/>
      </c>
      <c r="E98" s="9" t="str">
        <f t="shared" si="8"/>
        <v/>
      </c>
      <c r="T98" s="9"/>
      <c r="U98" s="9"/>
      <c r="V98" s="9"/>
      <c r="W98" s="17"/>
      <c r="X98" s="9"/>
    </row>
    <row r="99" spans="2:24">
      <c r="B99" s="10" t="str">
        <f t="shared" si="5"/>
        <v/>
      </c>
      <c r="C99" s="9" t="str">
        <f t="shared" si="6"/>
        <v/>
      </c>
      <c r="D99" s="9" t="str">
        <f t="shared" si="7"/>
        <v/>
      </c>
      <c r="E99" s="9" t="str">
        <f t="shared" si="8"/>
        <v/>
      </c>
      <c r="T99" s="9"/>
      <c r="U99" s="9"/>
      <c r="V99" s="9"/>
      <c r="W99" s="17"/>
      <c r="X99" s="9"/>
    </row>
    <row r="100" spans="2:24">
      <c r="B100" s="10" t="str">
        <f t="shared" si="5"/>
        <v/>
      </c>
      <c r="C100" s="9" t="str">
        <f t="shared" si="6"/>
        <v/>
      </c>
      <c r="D100" s="9" t="str">
        <f t="shared" si="7"/>
        <v/>
      </c>
      <c r="E100" s="9" t="str">
        <f t="shared" si="8"/>
        <v/>
      </c>
      <c r="T100" s="9"/>
      <c r="U100" s="9"/>
      <c r="V100" s="9"/>
      <c r="W100" s="17"/>
      <c r="X100" s="9"/>
    </row>
    <row r="101" spans="2:24">
      <c r="B101" s="10" t="str">
        <f t="shared" si="5"/>
        <v/>
      </c>
      <c r="C101" s="9" t="str">
        <f t="shared" si="6"/>
        <v/>
      </c>
      <c r="D101" s="9" t="str">
        <f t="shared" si="7"/>
        <v/>
      </c>
      <c r="E101" s="9" t="str">
        <f t="shared" si="8"/>
        <v/>
      </c>
      <c r="T101" s="9"/>
      <c r="U101" s="9"/>
      <c r="V101" s="9"/>
      <c r="W101" s="17"/>
      <c r="X101" s="9"/>
    </row>
    <row r="102" spans="2:24">
      <c r="B102" s="10" t="str">
        <f t="shared" si="5"/>
        <v/>
      </c>
      <c r="C102" s="9" t="str">
        <f t="shared" si="6"/>
        <v/>
      </c>
      <c r="D102" s="9" t="str">
        <f t="shared" si="7"/>
        <v/>
      </c>
      <c r="E102" s="9" t="str">
        <f t="shared" si="8"/>
        <v/>
      </c>
      <c r="T102" s="9"/>
      <c r="U102" s="9"/>
      <c r="V102" s="9"/>
      <c r="W102" s="17"/>
      <c r="X102" s="9"/>
    </row>
    <row r="103" spans="2:24">
      <c r="B103" s="10" t="str">
        <f t="shared" si="5"/>
        <v/>
      </c>
      <c r="C103" s="9" t="str">
        <f t="shared" si="6"/>
        <v/>
      </c>
      <c r="D103" s="9" t="str">
        <f t="shared" si="7"/>
        <v/>
      </c>
      <c r="E103" s="9" t="str">
        <f t="shared" si="8"/>
        <v/>
      </c>
      <c r="T103" s="9"/>
      <c r="U103" s="9"/>
      <c r="V103" s="9"/>
      <c r="W103" s="17"/>
      <c r="X103" s="9"/>
    </row>
    <row r="104" spans="2:24">
      <c r="B104" s="10" t="str">
        <f t="shared" si="5"/>
        <v/>
      </c>
      <c r="C104" s="9" t="str">
        <f t="shared" si="6"/>
        <v/>
      </c>
      <c r="D104" s="9" t="str">
        <f t="shared" si="7"/>
        <v/>
      </c>
      <c r="E104" s="9" t="str">
        <f t="shared" si="8"/>
        <v/>
      </c>
      <c r="T104" s="9"/>
      <c r="U104" s="9"/>
      <c r="V104" s="9"/>
      <c r="W104" s="17"/>
      <c r="X104" s="9"/>
    </row>
    <row r="105" spans="2:24">
      <c r="B105" s="10" t="str">
        <f t="shared" si="5"/>
        <v/>
      </c>
      <c r="C105" s="9" t="str">
        <f t="shared" si="6"/>
        <v/>
      </c>
      <c r="D105" s="9" t="str">
        <f t="shared" si="7"/>
        <v/>
      </c>
      <c r="E105" s="9" t="str">
        <f t="shared" si="8"/>
        <v/>
      </c>
      <c r="T105" s="9"/>
      <c r="U105" s="9"/>
      <c r="V105" s="9"/>
      <c r="W105" s="17"/>
      <c r="X105" s="9"/>
    </row>
    <row r="106" spans="2:24">
      <c r="B106" s="10" t="str">
        <f t="shared" si="5"/>
        <v/>
      </c>
      <c r="C106" s="9" t="str">
        <f t="shared" si="6"/>
        <v/>
      </c>
      <c r="D106" s="9" t="str">
        <f t="shared" si="7"/>
        <v/>
      </c>
      <c r="E106" s="9" t="str">
        <f t="shared" si="8"/>
        <v/>
      </c>
      <c r="T106" s="9"/>
      <c r="U106" s="9"/>
      <c r="V106" s="9"/>
      <c r="W106" s="17"/>
      <c r="X106" s="9"/>
    </row>
    <row r="107" spans="2:24">
      <c r="B107" s="10" t="str">
        <f t="shared" si="5"/>
        <v/>
      </c>
      <c r="C107" s="9" t="str">
        <f t="shared" si="6"/>
        <v/>
      </c>
      <c r="D107" s="9" t="str">
        <f t="shared" si="7"/>
        <v/>
      </c>
      <c r="E107" s="9" t="str">
        <f t="shared" si="8"/>
        <v/>
      </c>
      <c r="T107" s="9"/>
      <c r="U107" s="9"/>
      <c r="V107" s="9"/>
      <c r="W107" s="17"/>
      <c r="X107" s="9"/>
    </row>
    <row r="108" spans="2:24">
      <c r="B108" s="10" t="str">
        <f t="shared" si="5"/>
        <v/>
      </c>
      <c r="C108" s="9" t="str">
        <f t="shared" si="6"/>
        <v/>
      </c>
      <c r="D108" s="9" t="str">
        <f t="shared" si="7"/>
        <v/>
      </c>
      <c r="E108" s="9" t="str">
        <f t="shared" si="8"/>
        <v/>
      </c>
      <c r="T108" s="9"/>
      <c r="U108" s="9"/>
      <c r="V108" s="9"/>
      <c r="W108" s="17"/>
      <c r="X108" s="9"/>
    </row>
    <row r="109" spans="2:24">
      <c r="B109" s="10" t="str">
        <f t="shared" si="5"/>
        <v/>
      </c>
      <c r="C109" s="9" t="str">
        <f t="shared" si="6"/>
        <v/>
      </c>
      <c r="D109" s="9" t="str">
        <f t="shared" si="7"/>
        <v/>
      </c>
      <c r="E109" s="9" t="str">
        <f t="shared" si="8"/>
        <v/>
      </c>
      <c r="T109" s="9"/>
      <c r="U109" s="9"/>
      <c r="V109" s="9"/>
      <c r="W109" s="17"/>
      <c r="X109" s="9"/>
    </row>
    <row r="110" spans="2:24">
      <c r="B110" s="10" t="str">
        <f t="shared" si="5"/>
        <v/>
      </c>
      <c r="C110" s="9" t="str">
        <f t="shared" si="6"/>
        <v/>
      </c>
      <c r="D110" s="9" t="str">
        <f t="shared" si="7"/>
        <v/>
      </c>
      <c r="E110" s="9" t="str">
        <f t="shared" si="8"/>
        <v/>
      </c>
      <c r="T110" s="9"/>
      <c r="U110" s="9"/>
      <c r="V110" s="9"/>
      <c r="W110" s="17"/>
      <c r="X110" s="9"/>
    </row>
    <row r="111" spans="2:24">
      <c r="B111" s="10" t="str">
        <f t="shared" si="5"/>
        <v/>
      </c>
      <c r="C111" s="9" t="str">
        <f t="shared" si="6"/>
        <v/>
      </c>
      <c r="D111" s="9" t="str">
        <f t="shared" si="7"/>
        <v/>
      </c>
      <c r="E111" s="9" t="str">
        <f t="shared" si="8"/>
        <v/>
      </c>
      <c r="T111" s="9"/>
      <c r="U111" s="9"/>
      <c r="V111" s="9"/>
      <c r="W111" s="17"/>
      <c r="X111" s="9"/>
    </row>
    <row r="112" spans="2:24">
      <c r="B112" s="10" t="str">
        <f t="shared" si="5"/>
        <v/>
      </c>
      <c r="C112" s="9" t="str">
        <f t="shared" si="6"/>
        <v/>
      </c>
      <c r="D112" s="9" t="str">
        <f t="shared" si="7"/>
        <v/>
      </c>
      <c r="E112" s="9" t="str">
        <f t="shared" si="8"/>
        <v/>
      </c>
      <c r="T112" s="9"/>
      <c r="U112" s="9"/>
      <c r="V112" s="9"/>
      <c r="W112" s="17"/>
      <c r="X112" s="9"/>
    </row>
    <row r="113" spans="2:24">
      <c r="B113" s="10" t="str">
        <f t="shared" si="5"/>
        <v/>
      </c>
      <c r="C113" s="9" t="str">
        <f t="shared" si="6"/>
        <v/>
      </c>
      <c r="D113" s="9" t="str">
        <f t="shared" si="7"/>
        <v/>
      </c>
      <c r="E113" s="9" t="str">
        <f t="shared" si="8"/>
        <v/>
      </c>
      <c r="T113" s="9"/>
      <c r="U113" s="9"/>
      <c r="V113" s="9"/>
      <c r="W113" s="17"/>
      <c r="X113" s="9"/>
    </row>
    <row r="114" spans="2:24">
      <c r="B114" s="10" t="str">
        <f t="shared" si="5"/>
        <v/>
      </c>
      <c r="C114" s="9" t="str">
        <f t="shared" si="6"/>
        <v/>
      </c>
      <c r="D114" s="9" t="str">
        <f t="shared" si="7"/>
        <v/>
      </c>
      <c r="E114" s="9" t="str">
        <f t="shared" si="8"/>
        <v/>
      </c>
      <c r="T114" s="9"/>
      <c r="U114" s="9"/>
      <c r="V114" s="9"/>
      <c r="W114" s="17"/>
      <c r="X114" s="9"/>
    </row>
    <row r="115" spans="2:24">
      <c r="B115" s="10" t="str">
        <f t="shared" si="5"/>
        <v/>
      </c>
      <c r="C115" s="9" t="str">
        <f t="shared" si="6"/>
        <v/>
      </c>
      <c r="D115" s="9" t="str">
        <f t="shared" si="7"/>
        <v/>
      </c>
      <c r="E115" s="9" t="str">
        <f t="shared" si="8"/>
        <v/>
      </c>
      <c r="T115" s="9"/>
      <c r="U115" s="9"/>
      <c r="V115" s="9"/>
      <c r="W115" s="17"/>
      <c r="X115" s="9"/>
    </row>
    <row r="116" spans="2:24">
      <c r="B116" s="10" t="str">
        <f t="shared" si="5"/>
        <v/>
      </c>
      <c r="C116" s="9" t="str">
        <f t="shared" si="6"/>
        <v/>
      </c>
      <c r="D116" s="9" t="str">
        <f t="shared" si="7"/>
        <v/>
      </c>
      <c r="E116" s="9" t="str">
        <f t="shared" si="8"/>
        <v/>
      </c>
      <c r="T116" s="9"/>
      <c r="U116" s="9"/>
      <c r="V116" s="9"/>
      <c r="W116" s="17"/>
      <c r="X116" s="9"/>
    </row>
    <row r="117" spans="2:24">
      <c r="B117" s="10" t="str">
        <f t="shared" si="5"/>
        <v/>
      </c>
      <c r="C117" s="9" t="str">
        <f t="shared" si="6"/>
        <v/>
      </c>
      <c r="D117" s="9" t="str">
        <f t="shared" si="7"/>
        <v/>
      </c>
      <c r="E117" s="9" t="str">
        <f t="shared" si="8"/>
        <v/>
      </c>
      <c r="T117" s="9"/>
      <c r="U117" s="9"/>
      <c r="V117" s="9"/>
      <c r="W117" s="17"/>
      <c r="X117" s="9"/>
    </row>
    <row r="118" spans="2:24">
      <c r="B118" s="10" t="str">
        <f t="shared" si="5"/>
        <v/>
      </c>
      <c r="C118" s="9" t="str">
        <f t="shared" si="6"/>
        <v/>
      </c>
      <c r="D118" s="9" t="str">
        <f t="shared" si="7"/>
        <v/>
      </c>
      <c r="E118" s="9" t="str">
        <f t="shared" si="8"/>
        <v/>
      </c>
      <c r="T118" s="9"/>
      <c r="U118" s="9"/>
      <c r="V118" s="9"/>
      <c r="W118" s="17"/>
      <c r="X118" s="9"/>
    </row>
    <row r="119" spans="2:24">
      <c r="B119" s="10" t="str">
        <f t="shared" si="5"/>
        <v/>
      </c>
      <c r="C119" s="9" t="str">
        <f t="shared" si="6"/>
        <v/>
      </c>
      <c r="D119" s="9" t="str">
        <f t="shared" si="7"/>
        <v/>
      </c>
      <c r="E119" s="9" t="str">
        <f t="shared" si="8"/>
        <v/>
      </c>
      <c r="T119" s="9"/>
      <c r="U119" s="9"/>
      <c r="V119" s="9"/>
      <c r="W119" s="17"/>
      <c r="X119" s="9"/>
    </row>
    <row r="120" spans="2:24">
      <c r="B120" s="10" t="str">
        <f t="shared" si="5"/>
        <v/>
      </c>
      <c r="C120" s="9" t="str">
        <f t="shared" si="6"/>
        <v/>
      </c>
      <c r="D120" s="9" t="str">
        <f t="shared" si="7"/>
        <v/>
      </c>
      <c r="E120" s="9" t="str">
        <f t="shared" si="8"/>
        <v/>
      </c>
      <c r="T120" s="9"/>
      <c r="U120" s="9"/>
      <c r="V120" s="9"/>
      <c r="W120" s="17"/>
      <c r="X120" s="9"/>
    </row>
    <row r="121" spans="2:24">
      <c r="B121" s="10" t="str">
        <f t="shared" si="5"/>
        <v/>
      </c>
      <c r="C121" s="9" t="str">
        <f t="shared" si="6"/>
        <v/>
      </c>
      <c r="D121" s="9" t="str">
        <f t="shared" si="7"/>
        <v/>
      </c>
      <c r="E121" s="9" t="str">
        <f t="shared" si="8"/>
        <v/>
      </c>
      <c r="T121" s="9"/>
      <c r="U121" s="9"/>
      <c r="V121" s="9"/>
      <c r="W121" s="17"/>
      <c r="X121" s="9"/>
    </row>
    <row r="122" spans="2:24">
      <c r="B122" s="10" t="str">
        <f t="shared" si="5"/>
        <v/>
      </c>
      <c r="C122" s="9" t="str">
        <f t="shared" si="6"/>
        <v/>
      </c>
      <c r="D122" s="9" t="str">
        <f t="shared" si="7"/>
        <v/>
      </c>
      <c r="E122" s="9" t="str">
        <f t="shared" si="8"/>
        <v/>
      </c>
      <c r="T122" s="9"/>
      <c r="U122" s="9"/>
      <c r="V122" s="9"/>
      <c r="W122" s="17"/>
      <c r="X122" s="9"/>
    </row>
    <row r="123" spans="2:24">
      <c r="B123" s="10" t="str">
        <f t="shared" si="5"/>
        <v/>
      </c>
      <c r="C123" s="9" t="str">
        <f t="shared" si="6"/>
        <v/>
      </c>
      <c r="D123" s="9" t="str">
        <f t="shared" si="7"/>
        <v/>
      </c>
      <c r="E123" s="9" t="str">
        <f t="shared" si="8"/>
        <v/>
      </c>
      <c r="T123" s="9"/>
      <c r="U123" s="9"/>
      <c r="V123" s="9"/>
      <c r="W123" s="17"/>
      <c r="X123" s="9"/>
    </row>
    <row r="124" spans="2:24">
      <c r="B124" s="10" t="str">
        <f t="shared" si="5"/>
        <v/>
      </c>
      <c r="C124" s="9" t="str">
        <f t="shared" si="6"/>
        <v/>
      </c>
      <c r="D124" s="9" t="str">
        <f t="shared" si="7"/>
        <v/>
      </c>
      <c r="E124" s="9" t="str">
        <f t="shared" si="8"/>
        <v/>
      </c>
      <c r="T124" s="9"/>
      <c r="U124" s="9"/>
      <c r="V124" s="9"/>
      <c r="W124" s="17"/>
      <c r="X124" s="9"/>
    </row>
    <row r="125" spans="2:24">
      <c r="B125" s="10" t="str">
        <f t="shared" si="5"/>
        <v/>
      </c>
      <c r="C125" s="9" t="str">
        <f t="shared" si="6"/>
        <v/>
      </c>
      <c r="D125" s="9" t="str">
        <f t="shared" si="7"/>
        <v/>
      </c>
      <c r="E125" s="9" t="str">
        <f t="shared" si="8"/>
        <v/>
      </c>
      <c r="T125" s="9"/>
      <c r="U125" s="9"/>
      <c r="V125" s="9"/>
      <c r="W125" s="17"/>
      <c r="X125" s="9"/>
    </row>
    <row r="126" spans="2:24">
      <c r="B126" s="10" t="str">
        <f t="shared" si="5"/>
        <v/>
      </c>
      <c r="C126" s="9" t="str">
        <f t="shared" si="6"/>
        <v/>
      </c>
      <c r="D126" s="9" t="str">
        <f t="shared" si="7"/>
        <v/>
      </c>
      <c r="E126" s="9" t="str">
        <f t="shared" si="8"/>
        <v/>
      </c>
      <c r="T126" s="9"/>
      <c r="U126" s="9"/>
      <c r="V126" s="9"/>
      <c r="W126" s="17"/>
      <c r="X126" s="9"/>
    </row>
    <row r="127" spans="2:24">
      <c r="B127" s="10" t="str">
        <f t="shared" si="5"/>
        <v/>
      </c>
      <c r="C127" s="9" t="str">
        <f t="shared" si="6"/>
        <v/>
      </c>
      <c r="D127" s="9" t="str">
        <f t="shared" si="7"/>
        <v/>
      </c>
      <c r="E127" s="9" t="str">
        <f t="shared" si="8"/>
        <v/>
      </c>
      <c r="T127" s="9"/>
      <c r="U127" s="9"/>
      <c r="V127" s="9"/>
      <c r="W127" s="17"/>
      <c r="X127" s="9"/>
    </row>
    <row r="128" spans="2:24">
      <c r="B128" s="10" t="str">
        <f t="shared" si="5"/>
        <v/>
      </c>
      <c r="C128" s="9" t="str">
        <f t="shared" si="6"/>
        <v/>
      </c>
      <c r="D128" s="9" t="str">
        <f t="shared" si="7"/>
        <v/>
      </c>
      <c r="E128" s="9" t="str">
        <f t="shared" si="8"/>
        <v/>
      </c>
      <c r="T128" s="9"/>
      <c r="U128" s="9"/>
      <c r="V128" s="9"/>
      <c r="W128" s="17"/>
      <c r="X128" s="9"/>
    </row>
    <row r="129" spans="2:24">
      <c r="B129" s="10" t="str">
        <f t="shared" si="5"/>
        <v/>
      </c>
      <c r="C129" s="9" t="str">
        <f t="shared" si="6"/>
        <v/>
      </c>
      <c r="D129" s="9" t="str">
        <f t="shared" si="7"/>
        <v/>
      </c>
      <c r="E129" s="9" t="str">
        <f t="shared" si="8"/>
        <v/>
      </c>
      <c r="T129" s="9"/>
      <c r="U129" s="9"/>
      <c r="V129" s="9"/>
      <c r="W129" s="17"/>
      <c r="X129" s="9"/>
    </row>
    <row r="130" spans="2:24">
      <c r="B130" s="10" t="str">
        <f t="shared" si="5"/>
        <v/>
      </c>
      <c r="C130" s="9" t="str">
        <f t="shared" si="6"/>
        <v/>
      </c>
      <c r="D130" s="9" t="str">
        <f t="shared" si="7"/>
        <v/>
      </c>
      <c r="E130" s="9" t="str">
        <f t="shared" si="8"/>
        <v/>
      </c>
      <c r="T130" s="9"/>
      <c r="U130" s="9"/>
      <c r="V130" s="9"/>
      <c r="W130" s="17"/>
      <c r="X130" s="9"/>
    </row>
    <row r="131" spans="2:24">
      <c r="B131" s="10" t="str">
        <f t="shared" si="5"/>
        <v/>
      </c>
      <c r="C131" s="9" t="str">
        <f t="shared" si="6"/>
        <v/>
      </c>
      <c r="D131" s="9" t="str">
        <f t="shared" si="7"/>
        <v/>
      </c>
      <c r="E131" s="9" t="str">
        <f t="shared" si="8"/>
        <v/>
      </c>
      <c r="T131" s="9"/>
      <c r="U131" s="9"/>
      <c r="V131" s="9"/>
      <c r="W131" s="17"/>
      <c r="X131" s="9"/>
    </row>
    <row r="132" spans="2:24">
      <c r="B132" s="10" t="str">
        <f t="shared" si="5"/>
        <v/>
      </c>
      <c r="C132" s="9" t="str">
        <f t="shared" si="6"/>
        <v/>
      </c>
      <c r="D132" s="9" t="str">
        <f t="shared" si="7"/>
        <v/>
      </c>
      <c r="E132" s="9" t="str">
        <f t="shared" si="8"/>
        <v/>
      </c>
      <c r="T132" s="9"/>
      <c r="U132" s="9"/>
      <c r="V132" s="9"/>
      <c r="W132" s="17"/>
      <c r="X132" s="9"/>
    </row>
    <row r="133" spans="2:24">
      <c r="B133" s="10" t="str">
        <f t="shared" si="5"/>
        <v/>
      </c>
      <c r="C133" s="9" t="str">
        <f t="shared" si="6"/>
        <v/>
      </c>
      <c r="D133" s="9" t="str">
        <f t="shared" si="7"/>
        <v/>
      </c>
      <c r="E133" s="9" t="str">
        <f t="shared" si="8"/>
        <v/>
      </c>
      <c r="T133" s="9"/>
      <c r="U133" s="9"/>
      <c r="V133" s="9"/>
      <c r="W133" s="17"/>
      <c r="X133" s="9"/>
    </row>
    <row r="134" spans="2:24">
      <c r="B134" s="10" t="str">
        <f t="shared" si="5"/>
        <v/>
      </c>
      <c r="C134" s="9" t="str">
        <f t="shared" si="6"/>
        <v/>
      </c>
      <c r="D134" s="9" t="str">
        <f t="shared" si="7"/>
        <v/>
      </c>
      <c r="E134" s="9" t="str">
        <f t="shared" si="8"/>
        <v/>
      </c>
      <c r="T134" s="9"/>
      <c r="U134" s="9"/>
      <c r="V134" s="9"/>
      <c r="W134" s="17"/>
      <c r="X134" s="9"/>
    </row>
    <row r="135" spans="2:24">
      <c r="B135" s="10" t="str">
        <f t="shared" si="5"/>
        <v/>
      </c>
      <c r="C135" s="9" t="str">
        <f t="shared" si="6"/>
        <v/>
      </c>
      <c r="D135" s="9" t="str">
        <f t="shared" si="7"/>
        <v/>
      </c>
      <c r="E135" s="9" t="str">
        <f t="shared" si="8"/>
        <v/>
      </c>
      <c r="T135" s="9"/>
      <c r="U135" s="9"/>
      <c r="V135" s="9"/>
      <c r="W135" s="17"/>
      <c r="X135" s="9"/>
    </row>
    <row r="136" spans="2:24">
      <c r="B136" s="10" t="str">
        <f t="shared" si="5"/>
        <v/>
      </c>
      <c r="C136" s="9" t="str">
        <f t="shared" si="6"/>
        <v/>
      </c>
      <c r="D136" s="9" t="str">
        <f t="shared" si="7"/>
        <v/>
      </c>
      <c r="E136" s="9" t="str">
        <f t="shared" si="8"/>
        <v/>
      </c>
      <c r="T136" s="9"/>
      <c r="U136" s="9"/>
      <c r="V136" s="9"/>
      <c r="W136" s="17"/>
      <c r="X136" s="9"/>
    </row>
    <row r="137" spans="2:24">
      <c r="B137" s="10" t="str">
        <f t="shared" ref="B137:B200" si="9">IF(D136&lt;1, B136+1,"")</f>
        <v/>
      </c>
      <c r="C137" s="9" t="str">
        <f t="shared" ref="C137:C200" si="10">IF(B137="","",IFERROR((($B$3^B137)/FACT(B137))*EXP(-$B$3),0))</f>
        <v/>
      </c>
      <c r="D137" s="9" t="str">
        <f t="shared" ref="D137:D200" si="11">IF(B137="","",D136+C137)</f>
        <v/>
      </c>
      <c r="E137" s="9" t="str">
        <f t="shared" ref="E137:E200" si="12">IF(B137="","",1-D137)</f>
        <v/>
      </c>
      <c r="T137" s="9"/>
      <c r="U137" s="9"/>
      <c r="V137" s="9"/>
      <c r="W137" s="17"/>
      <c r="X137" s="9"/>
    </row>
    <row r="138" spans="2:24">
      <c r="B138" s="10" t="str">
        <f t="shared" si="9"/>
        <v/>
      </c>
      <c r="C138" s="9" t="str">
        <f t="shared" si="10"/>
        <v/>
      </c>
      <c r="D138" s="9" t="str">
        <f t="shared" si="11"/>
        <v/>
      </c>
      <c r="E138" s="9" t="str">
        <f t="shared" si="12"/>
        <v/>
      </c>
      <c r="T138" s="9"/>
      <c r="U138" s="9"/>
      <c r="V138" s="9"/>
      <c r="W138" s="17"/>
      <c r="X138" s="9"/>
    </row>
    <row r="139" spans="2:24">
      <c r="B139" s="10" t="str">
        <f t="shared" si="9"/>
        <v/>
      </c>
      <c r="C139" s="9" t="str">
        <f t="shared" si="10"/>
        <v/>
      </c>
      <c r="D139" s="9" t="str">
        <f t="shared" si="11"/>
        <v/>
      </c>
      <c r="E139" s="9" t="str">
        <f t="shared" si="12"/>
        <v/>
      </c>
      <c r="T139" s="9"/>
      <c r="U139" s="9"/>
      <c r="V139" s="9"/>
      <c r="W139" s="17"/>
      <c r="X139" s="9"/>
    </row>
    <row r="140" spans="2:24">
      <c r="B140" s="10" t="str">
        <f t="shared" si="9"/>
        <v/>
      </c>
      <c r="C140" s="9" t="str">
        <f t="shared" si="10"/>
        <v/>
      </c>
      <c r="D140" s="9" t="str">
        <f t="shared" si="11"/>
        <v/>
      </c>
      <c r="E140" s="9" t="str">
        <f t="shared" si="12"/>
        <v/>
      </c>
      <c r="T140" s="9"/>
      <c r="U140" s="9"/>
      <c r="V140" s="9"/>
      <c r="W140" s="17"/>
      <c r="X140" s="9"/>
    </row>
    <row r="141" spans="2:24">
      <c r="B141" s="10" t="str">
        <f t="shared" si="9"/>
        <v/>
      </c>
      <c r="C141" s="9" t="str">
        <f t="shared" si="10"/>
        <v/>
      </c>
      <c r="D141" s="9" t="str">
        <f t="shared" si="11"/>
        <v/>
      </c>
      <c r="E141" s="9" t="str">
        <f t="shared" si="12"/>
        <v/>
      </c>
      <c r="T141" s="9"/>
      <c r="U141" s="9"/>
      <c r="V141" s="9"/>
      <c r="W141" s="17"/>
      <c r="X141" s="9"/>
    </row>
    <row r="142" spans="2:24">
      <c r="B142" s="10" t="str">
        <f t="shared" si="9"/>
        <v/>
      </c>
      <c r="C142" s="9" t="str">
        <f t="shared" si="10"/>
        <v/>
      </c>
      <c r="D142" s="9" t="str">
        <f t="shared" si="11"/>
        <v/>
      </c>
      <c r="E142" s="9" t="str">
        <f t="shared" si="12"/>
        <v/>
      </c>
      <c r="T142" s="9"/>
      <c r="U142" s="9"/>
      <c r="V142" s="9"/>
      <c r="W142" s="17"/>
      <c r="X142" s="9"/>
    </row>
    <row r="143" spans="2:24">
      <c r="B143" s="10" t="str">
        <f t="shared" si="9"/>
        <v/>
      </c>
      <c r="C143" s="9" t="str">
        <f t="shared" si="10"/>
        <v/>
      </c>
      <c r="D143" s="9" t="str">
        <f t="shared" si="11"/>
        <v/>
      </c>
      <c r="E143" s="9" t="str">
        <f t="shared" si="12"/>
        <v/>
      </c>
      <c r="T143" s="9"/>
      <c r="U143" s="9"/>
      <c r="V143" s="9"/>
      <c r="W143" s="17"/>
      <c r="X143" s="9"/>
    </row>
    <row r="144" spans="2:24">
      <c r="B144" s="10" t="str">
        <f t="shared" si="9"/>
        <v/>
      </c>
      <c r="C144" s="9" t="str">
        <f t="shared" si="10"/>
        <v/>
      </c>
      <c r="D144" s="9" t="str">
        <f t="shared" si="11"/>
        <v/>
      </c>
      <c r="E144" s="9" t="str">
        <f t="shared" si="12"/>
        <v/>
      </c>
      <c r="T144" s="9"/>
      <c r="U144" s="9"/>
      <c r="V144" s="9"/>
      <c r="W144" s="17"/>
      <c r="X144" s="9"/>
    </row>
    <row r="145" spans="2:24">
      <c r="B145" s="10" t="str">
        <f t="shared" si="9"/>
        <v/>
      </c>
      <c r="C145" s="9" t="str">
        <f t="shared" si="10"/>
        <v/>
      </c>
      <c r="D145" s="9" t="str">
        <f t="shared" si="11"/>
        <v/>
      </c>
      <c r="E145" s="9" t="str">
        <f t="shared" si="12"/>
        <v/>
      </c>
      <c r="T145" s="9"/>
      <c r="U145" s="9"/>
      <c r="V145" s="9"/>
      <c r="W145" s="17"/>
      <c r="X145" s="9"/>
    </row>
    <row r="146" spans="2:24">
      <c r="B146" s="10" t="str">
        <f t="shared" si="9"/>
        <v/>
      </c>
      <c r="C146" s="9" t="str">
        <f t="shared" si="10"/>
        <v/>
      </c>
      <c r="D146" s="9" t="str">
        <f t="shared" si="11"/>
        <v/>
      </c>
      <c r="E146" s="9" t="str">
        <f t="shared" si="12"/>
        <v/>
      </c>
      <c r="T146" s="9"/>
      <c r="U146" s="9"/>
      <c r="V146" s="9"/>
      <c r="W146" s="17"/>
      <c r="X146" s="9"/>
    </row>
    <row r="147" spans="2:24">
      <c r="B147" s="10" t="str">
        <f t="shared" si="9"/>
        <v/>
      </c>
      <c r="C147" s="9" t="str">
        <f t="shared" si="10"/>
        <v/>
      </c>
      <c r="D147" s="9" t="str">
        <f t="shared" si="11"/>
        <v/>
      </c>
      <c r="E147" s="9" t="str">
        <f t="shared" si="12"/>
        <v/>
      </c>
      <c r="T147" s="9"/>
      <c r="U147" s="9"/>
      <c r="V147" s="9"/>
      <c r="W147" s="17"/>
      <c r="X147" s="9"/>
    </row>
    <row r="148" spans="2:24">
      <c r="B148" s="10" t="str">
        <f t="shared" si="9"/>
        <v/>
      </c>
      <c r="C148" s="9" t="str">
        <f t="shared" si="10"/>
        <v/>
      </c>
      <c r="D148" s="9" t="str">
        <f t="shared" si="11"/>
        <v/>
      </c>
      <c r="E148" s="9" t="str">
        <f t="shared" si="12"/>
        <v/>
      </c>
      <c r="T148" s="9"/>
      <c r="U148" s="9"/>
      <c r="V148" s="9"/>
      <c r="W148" s="17"/>
      <c r="X148" s="9"/>
    </row>
    <row r="149" spans="2:24">
      <c r="B149" s="10" t="str">
        <f t="shared" si="9"/>
        <v/>
      </c>
      <c r="C149" s="9" t="str">
        <f t="shared" si="10"/>
        <v/>
      </c>
      <c r="D149" s="9" t="str">
        <f t="shared" si="11"/>
        <v/>
      </c>
      <c r="E149" s="9" t="str">
        <f t="shared" si="12"/>
        <v/>
      </c>
      <c r="T149" s="9"/>
      <c r="U149" s="9"/>
      <c r="V149" s="9"/>
      <c r="W149" s="17"/>
      <c r="X149" s="9"/>
    </row>
    <row r="150" spans="2:24">
      <c r="B150" s="10" t="str">
        <f t="shared" si="9"/>
        <v/>
      </c>
      <c r="C150" s="9" t="str">
        <f t="shared" si="10"/>
        <v/>
      </c>
      <c r="D150" s="9" t="str">
        <f t="shared" si="11"/>
        <v/>
      </c>
      <c r="E150" s="9" t="str">
        <f t="shared" si="12"/>
        <v/>
      </c>
      <c r="T150" s="9"/>
      <c r="U150" s="9"/>
      <c r="V150" s="9"/>
      <c r="W150" s="17"/>
      <c r="X150" s="9"/>
    </row>
    <row r="151" spans="2:24">
      <c r="B151" s="10" t="str">
        <f t="shared" si="9"/>
        <v/>
      </c>
      <c r="C151" s="9" t="str">
        <f t="shared" si="10"/>
        <v/>
      </c>
      <c r="D151" s="9" t="str">
        <f t="shared" si="11"/>
        <v/>
      </c>
      <c r="E151" s="9" t="str">
        <f t="shared" si="12"/>
        <v/>
      </c>
      <c r="T151" s="9"/>
      <c r="U151" s="9"/>
      <c r="V151" s="9"/>
      <c r="W151" s="17"/>
      <c r="X151" s="9"/>
    </row>
    <row r="152" spans="2:24">
      <c r="B152" s="10" t="str">
        <f t="shared" si="9"/>
        <v/>
      </c>
      <c r="C152" s="9" t="str">
        <f t="shared" si="10"/>
        <v/>
      </c>
      <c r="D152" s="9" t="str">
        <f t="shared" si="11"/>
        <v/>
      </c>
      <c r="E152" s="9" t="str">
        <f t="shared" si="12"/>
        <v/>
      </c>
      <c r="T152" s="9"/>
      <c r="U152" s="9"/>
      <c r="V152" s="9"/>
      <c r="W152" s="17"/>
      <c r="X152" s="9"/>
    </row>
    <row r="153" spans="2:24">
      <c r="B153" s="10" t="str">
        <f t="shared" si="9"/>
        <v/>
      </c>
      <c r="C153" s="9" t="str">
        <f t="shared" si="10"/>
        <v/>
      </c>
      <c r="D153" s="9" t="str">
        <f t="shared" si="11"/>
        <v/>
      </c>
      <c r="E153" s="9" t="str">
        <f t="shared" si="12"/>
        <v/>
      </c>
      <c r="T153" s="9"/>
      <c r="U153" s="9"/>
      <c r="V153" s="9"/>
      <c r="W153" s="17"/>
      <c r="X153" s="9"/>
    </row>
    <row r="154" spans="2:24">
      <c r="B154" s="10" t="str">
        <f t="shared" si="9"/>
        <v/>
      </c>
      <c r="C154" s="9" t="str">
        <f t="shared" si="10"/>
        <v/>
      </c>
      <c r="D154" s="9" t="str">
        <f t="shared" si="11"/>
        <v/>
      </c>
      <c r="E154" s="9" t="str">
        <f t="shared" si="12"/>
        <v/>
      </c>
      <c r="T154" s="9"/>
      <c r="U154" s="9"/>
      <c r="V154" s="9"/>
      <c r="W154" s="17"/>
      <c r="X154" s="9"/>
    </row>
    <row r="155" spans="2:24">
      <c r="B155" s="10" t="str">
        <f t="shared" si="9"/>
        <v/>
      </c>
      <c r="C155" s="9" t="str">
        <f t="shared" si="10"/>
        <v/>
      </c>
      <c r="D155" s="9" t="str">
        <f t="shared" si="11"/>
        <v/>
      </c>
      <c r="E155" s="9" t="str">
        <f t="shared" si="12"/>
        <v/>
      </c>
      <c r="T155" s="9"/>
      <c r="U155" s="9"/>
      <c r="V155" s="9"/>
      <c r="W155" s="17"/>
      <c r="X155" s="9"/>
    </row>
    <row r="156" spans="2:24">
      <c r="B156" s="10" t="str">
        <f t="shared" si="9"/>
        <v/>
      </c>
      <c r="C156" s="9" t="str">
        <f t="shared" si="10"/>
        <v/>
      </c>
      <c r="D156" s="9" t="str">
        <f t="shared" si="11"/>
        <v/>
      </c>
      <c r="E156" s="9" t="str">
        <f t="shared" si="12"/>
        <v/>
      </c>
      <c r="T156" s="9"/>
      <c r="U156" s="9"/>
      <c r="V156" s="9"/>
      <c r="W156" s="17"/>
      <c r="X156" s="9"/>
    </row>
    <row r="157" spans="2:24">
      <c r="B157" s="10" t="str">
        <f t="shared" si="9"/>
        <v/>
      </c>
      <c r="C157" s="9" t="str">
        <f t="shared" si="10"/>
        <v/>
      </c>
      <c r="D157" s="9" t="str">
        <f t="shared" si="11"/>
        <v/>
      </c>
      <c r="E157" s="9" t="str">
        <f t="shared" si="12"/>
        <v/>
      </c>
      <c r="T157" s="9"/>
      <c r="U157" s="9"/>
      <c r="V157" s="9"/>
      <c r="W157" s="17"/>
      <c r="X157" s="9"/>
    </row>
    <row r="158" spans="2:24">
      <c r="B158" s="10" t="str">
        <f t="shared" si="9"/>
        <v/>
      </c>
      <c r="C158" s="9" t="str">
        <f t="shared" si="10"/>
        <v/>
      </c>
      <c r="D158" s="9" t="str">
        <f t="shared" si="11"/>
        <v/>
      </c>
      <c r="E158" s="9" t="str">
        <f t="shared" si="12"/>
        <v/>
      </c>
      <c r="T158" s="9"/>
      <c r="U158" s="9"/>
      <c r="V158" s="9"/>
      <c r="W158" s="17"/>
      <c r="X158" s="9"/>
    </row>
    <row r="159" spans="2:24">
      <c r="B159" s="10" t="str">
        <f t="shared" si="9"/>
        <v/>
      </c>
      <c r="C159" s="9" t="str">
        <f t="shared" si="10"/>
        <v/>
      </c>
      <c r="D159" s="9" t="str">
        <f t="shared" si="11"/>
        <v/>
      </c>
      <c r="E159" s="9" t="str">
        <f t="shared" si="12"/>
        <v/>
      </c>
      <c r="T159" s="9"/>
      <c r="U159" s="9"/>
      <c r="V159" s="9"/>
      <c r="W159" s="17"/>
      <c r="X159" s="9"/>
    </row>
    <row r="160" spans="2:24">
      <c r="B160" s="10" t="str">
        <f t="shared" si="9"/>
        <v/>
      </c>
      <c r="C160" s="9" t="str">
        <f t="shared" si="10"/>
        <v/>
      </c>
      <c r="D160" s="9" t="str">
        <f t="shared" si="11"/>
        <v/>
      </c>
      <c r="E160" s="9" t="str">
        <f t="shared" si="12"/>
        <v/>
      </c>
      <c r="T160" s="9"/>
      <c r="U160" s="9"/>
      <c r="V160" s="9"/>
      <c r="W160" s="17"/>
      <c r="X160" s="9"/>
    </row>
    <row r="161" spans="2:24">
      <c r="B161" s="10" t="str">
        <f t="shared" si="9"/>
        <v/>
      </c>
      <c r="C161" s="9" t="str">
        <f t="shared" si="10"/>
        <v/>
      </c>
      <c r="D161" s="9" t="str">
        <f t="shared" si="11"/>
        <v/>
      </c>
      <c r="E161" s="9" t="str">
        <f t="shared" si="12"/>
        <v/>
      </c>
      <c r="T161" s="9"/>
      <c r="U161" s="9"/>
      <c r="V161" s="9"/>
      <c r="W161" s="17"/>
      <c r="X161" s="9"/>
    </row>
    <row r="162" spans="2:24">
      <c r="B162" s="10" t="str">
        <f t="shared" si="9"/>
        <v/>
      </c>
      <c r="C162" s="9" t="str">
        <f t="shared" si="10"/>
        <v/>
      </c>
      <c r="D162" s="9" t="str">
        <f t="shared" si="11"/>
        <v/>
      </c>
      <c r="E162" s="9" t="str">
        <f t="shared" si="12"/>
        <v/>
      </c>
      <c r="T162" s="9"/>
      <c r="U162" s="9"/>
      <c r="V162" s="9"/>
      <c r="W162" s="17"/>
      <c r="X162" s="9"/>
    </row>
    <row r="163" spans="2:24">
      <c r="B163" s="10" t="str">
        <f t="shared" si="9"/>
        <v/>
      </c>
      <c r="C163" s="9" t="str">
        <f t="shared" si="10"/>
        <v/>
      </c>
      <c r="D163" s="9" t="str">
        <f t="shared" si="11"/>
        <v/>
      </c>
      <c r="E163" s="9" t="str">
        <f t="shared" si="12"/>
        <v/>
      </c>
      <c r="T163" s="9"/>
      <c r="U163" s="9"/>
      <c r="V163" s="9"/>
      <c r="W163" s="17"/>
      <c r="X163" s="9"/>
    </row>
    <row r="164" spans="2:24">
      <c r="B164" s="10" t="str">
        <f t="shared" si="9"/>
        <v/>
      </c>
      <c r="C164" s="9" t="str">
        <f t="shared" si="10"/>
        <v/>
      </c>
      <c r="D164" s="9" t="str">
        <f t="shared" si="11"/>
        <v/>
      </c>
      <c r="E164" s="9" t="str">
        <f t="shared" si="12"/>
        <v/>
      </c>
      <c r="T164" s="9"/>
      <c r="U164" s="9"/>
      <c r="V164" s="9"/>
      <c r="W164" s="17"/>
      <c r="X164" s="9"/>
    </row>
    <row r="165" spans="2:24">
      <c r="B165" s="10" t="str">
        <f t="shared" si="9"/>
        <v/>
      </c>
      <c r="C165" s="9" t="str">
        <f t="shared" si="10"/>
        <v/>
      </c>
      <c r="D165" s="9" t="str">
        <f t="shared" si="11"/>
        <v/>
      </c>
      <c r="E165" s="9" t="str">
        <f t="shared" si="12"/>
        <v/>
      </c>
      <c r="T165" s="9"/>
      <c r="U165" s="9"/>
      <c r="V165" s="9"/>
      <c r="W165" s="17"/>
      <c r="X165" s="9"/>
    </row>
    <row r="166" spans="2:24">
      <c r="B166" s="10" t="str">
        <f t="shared" si="9"/>
        <v/>
      </c>
      <c r="C166" s="9" t="str">
        <f t="shared" si="10"/>
        <v/>
      </c>
      <c r="D166" s="9" t="str">
        <f t="shared" si="11"/>
        <v/>
      </c>
      <c r="E166" s="9" t="str">
        <f t="shared" si="12"/>
        <v/>
      </c>
      <c r="T166" s="9"/>
      <c r="U166" s="9"/>
      <c r="V166" s="9"/>
      <c r="W166" s="17"/>
      <c r="X166" s="9"/>
    </row>
    <row r="167" spans="2:24">
      <c r="B167" s="10" t="str">
        <f t="shared" si="9"/>
        <v/>
      </c>
      <c r="C167" s="9" t="str">
        <f t="shared" si="10"/>
        <v/>
      </c>
      <c r="D167" s="9" t="str">
        <f t="shared" si="11"/>
        <v/>
      </c>
      <c r="E167" s="9" t="str">
        <f t="shared" si="12"/>
        <v/>
      </c>
      <c r="T167" s="9"/>
      <c r="U167" s="9"/>
      <c r="V167" s="9"/>
      <c r="W167" s="17"/>
      <c r="X167" s="9"/>
    </row>
    <row r="168" spans="2:24">
      <c r="B168" s="10" t="str">
        <f t="shared" si="9"/>
        <v/>
      </c>
      <c r="C168" s="9" t="str">
        <f t="shared" si="10"/>
        <v/>
      </c>
      <c r="D168" s="9" t="str">
        <f t="shared" si="11"/>
        <v/>
      </c>
      <c r="E168" s="9" t="str">
        <f t="shared" si="12"/>
        <v/>
      </c>
      <c r="T168" s="9"/>
      <c r="U168" s="9"/>
      <c r="V168" s="9"/>
      <c r="W168" s="17"/>
      <c r="X168" s="9"/>
    </row>
    <row r="169" spans="2:24">
      <c r="B169" s="10" t="str">
        <f t="shared" si="9"/>
        <v/>
      </c>
      <c r="C169" s="9" t="str">
        <f t="shared" si="10"/>
        <v/>
      </c>
      <c r="D169" s="9" t="str">
        <f t="shared" si="11"/>
        <v/>
      </c>
      <c r="E169" s="9" t="str">
        <f t="shared" si="12"/>
        <v/>
      </c>
      <c r="T169" s="9"/>
      <c r="U169" s="9"/>
      <c r="V169" s="9"/>
      <c r="W169" s="17"/>
      <c r="X169" s="9"/>
    </row>
    <row r="170" spans="2:24">
      <c r="B170" s="10" t="str">
        <f t="shared" si="9"/>
        <v/>
      </c>
      <c r="C170" s="9" t="str">
        <f t="shared" si="10"/>
        <v/>
      </c>
      <c r="D170" s="9" t="str">
        <f t="shared" si="11"/>
        <v/>
      </c>
      <c r="E170" s="9" t="str">
        <f t="shared" si="12"/>
        <v/>
      </c>
      <c r="T170" s="9"/>
      <c r="U170" s="9"/>
      <c r="V170" s="9"/>
      <c r="W170" s="17"/>
      <c r="X170" s="9"/>
    </row>
    <row r="171" spans="2:24">
      <c r="B171" s="10" t="str">
        <f t="shared" si="9"/>
        <v/>
      </c>
      <c r="C171" s="9" t="str">
        <f t="shared" si="10"/>
        <v/>
      </c>
      <c r="D171" s="9" t="str">
        <f t="shared" si="11"/>
        <v/>
      </c>
      <c r="E171" s="9" t="str">
        <f t="shared" si="12"/>
        <v/>
      </c>
      <c r="T171" s="9"/>
      <c r="U171" s="9"/>
      <c r="V171" s="9"/>
      <c r="W171" s="17"/>
      <c r="X171" s="9"/>
    </row>
    <row r="172" spans="2:24">
      <c r="B172" s="10" t="str">
        <f t="shared" si="9"/>
        <v/>
      </c>
      <c r="C172" s="9" t="str">
        <f t="shared" si="10"/>
        <v/>
      </c>
      <c r="D172" s="9" t="str">
        <f t="shared" si="11"/>
        <v/>
      </c>
      <c r="E172" s="9" t="str">
        <f t="shared" si="12"/>
        <v/>
      </c>
      <c r="T172" s="9"/>
      <c r="U172" s="9"/>
      <c r="V172" s="9"/>
      <c r="W172" s="17"/>
      <c r="X172" s="9"/>
    </row>
    <row r="173" spans="2:24">
      <c r="B173" s="10" t="str">
        <f t="shared" si="9"/>
        <v/>
      </c>
      <c r="C173" s="9" t="str">
        <f t="shared" si="10"/>
        <v/>
      </c>
      <c r="D173" s="9" t="str">
        <f t="shared" si="11"/>
        <v/>
      </c>
      <c r="E173" s="9" t="str">
        <f t="shared" si="12"/>
        <v/>
      </c>
      <c r="T173" s="9"/>
      <c r="U173" s="9"/>
      <c r="V173" s="9"/>
      <c r="W173" s="17"/>
      <c r="X173" s="9"/>
    </row>
    <row r="174" spans="2:24">
      <c r="B174" s="10" t="str">
        <f t="shared" si="9"/>
        <v/>
      </c>
      <c r="C174" s="9" t="str">
        <f t="shared" si="10"/>
        <v/>
      </c>
      <c r="D174" s="9" t="str">
        <f t="shared" si="11"/>
        <v/>
      </c>
      <c r="E174" s="9" t="str">
        <f t="shared" si="12"/>
        <v/>
      </c>
      <c r="T174" s="9"/>
      <c r="U174" s="9"/>
      <c r="V174" s="9"/>
      <c r="W174" s="17"/>
      <c r="X174" s="9"/>
    </row>
    <row r="175" spans="2:24">
      <c r="B175" s="10" t="str">
        <f t="shared" si="9"/>
        <v/>
      </c>
      <c r="C175" s="9" t="str">
        <f t="shared" si="10"/>
        <v/>
      </c>
      <c r="D175" s="9" t="str">
        <f t="shared" si="11"/>
        <v/>
      </c>
      <c r="E175" s="9" t="str">
        <f t="shared" si="12"/>
        <v/>
      </c>
      <c r="T175" s="9"/>
      <c r="U175" s="9"/>
      <c r="V175" s="9"/>
      <c r="W175" s="17"/>
      <c r="X175" s="9"/>
    </row>
    <row r="176" spans="2:24">
      <c r="B176" s="10" t="str">
        <f t="shared" si="9"/>
        <v/>
      </c>
      <c r="C176" s="9" t="str">
        <f t="shared" si="10"/>
        <v/>
      </c>
      <c r="D176" s="9" t="str">
        <f t="shared" si="11"/>
        <v/>
      </c>
      <c r="E176" s="9" t="str">
        <f t="shared" si="12"/>
        <v/>
      </c>
      <c r="T176" s="9"/>
      <c r="U176" s="9"/>
      <c r="V176" s="9"/>
      <c r="W176" s="17"/>
      <c r="X176" s="9"/>
    </row>
    <row r="177" spans="2:24">
      <c r="B177" s="10" t="str">
        <f t="shared" si="9"/>
        <v/>
      </c>
      <c r="C177" s="9" t="str">
        <f t="shared" si="10"/>
        <v/>
      </c>
      <c r="D177" s="9" t="str">
        <f t="shared" si="11"/>
        <v/>
      </c>
      <c r="E177" s="9" t="str">
        <f t="shared" si="12"/>
        <v/>
      </c>
      <c r="T177" s="9"/>
      <c r="U177" s="9"/>
      <c r="V177" s="9"/>
      <c r="W177" s="17"/>
      <c r="X177" s="9"/>
    </row>
    <row r="178" spans="2:24">
      <c r="B178" s="10" t="str">
        <f t="shared" si="9"/>
        <v/>
      </c>
      <c r="C178" s="9" t="str">
        <f t="shared" si="10"/>
        <v/>
      </c>
      <c r="D178" s="9" t="str">
        <f t="shared" si="11"/>
        <v/>
      </c>
      <c r="E178" s="9" t="str">
        <f t="shared" si="12"/>
        <v/>
      </c>
      <c r="T178" s="9"/>
      <c r="U178" s="9"/>
      <c r="V178" s="9"/>
      <c r="W178" s="17"/>
      <c r="X178" s="9"/>
    </row>
    <row r="179" spans="2:24">
      <c r="B179" s="10" t="str">
        <f t="shared" si="9"/>
        <v/>
      </c>
      <c r="C179" s="9" t="str">
        <f t="shared" si="10"/>
        <v/>
      </c>
      <c r="D179" s="9" t="str">
        <f t="shared" si="11"/>
        <v/>
      </c>
      <c r="E179" s="9" t="str">
        <f t="shared" si="12"/>
        <v/>
      </c>
      <c r="T179" s="9"/>
      <c r="U179" s="9"/>
      <c r="V179" s="9"/>
      <c r="W179" s="17"/>
      <c r="X179" s="9"/>
    </row>
    <row r="180" spans="2:24">
      <c r="B180" s="10" t="str">
        <f t="shared" si="9"/>
        <v/>
      </c>
      <c r="C180" s="9" t="str">
        <f t="shared" si="10"/>
        <v/>
      </c>
      <c r="D180" s="9" t="str">
        <f t="shared" si="11"/>
        <v/>
      </c>
      <c r="E180" s="9" t="str">
        <f t="shared" si="12"/>
        <v/>
      </c>
      <c r="T180" s="9"/>
      <c r="U180" s="9"/>
      <c r="V180" s="9"/>
      <c r="W180" s="17"/>
      <c r="X180" s="9"/>
    </row>
    <row r="181" spans="2:24">
      <c r="B181" s="10" t="str">
        <f t="shared" si="9"/>
        <v/>
      </c>
      <c r="C181" s="9" t="str">
        <f t="shared" si="10"/>
        <v/>
      </c>
      <c r="D181" s="9" t="str">
        <f t="shared" si="11"/>
        <v/>
      </c>
      <c r="E181" s="9" t="str">
        <f t="shared" si="12"/>
        <v/>
      </c>
      <c r="T181" s="9"/>
      <c r="U181" s="9"/>
      <c r="V181" s="9"/>
      <c r="W181" s="17"/>
      <c r="X181" s="9"/>
    </row>
    <row r="182" spans="2:24">
      <c r="B182" s="10" t="str">
        <f t="shared" si="9"/>
        <v/>
      </c>
      <c r="C182" s="9" t="str">
        <f t="shared" si="10"/>
        <v/>
      </c>
      <c r="D182" s="9" t="str">
        <f t="shared" si="11"/>
        <v/>
      </c>
      <c r="E182" s="9" t="str">
        <f t="shared" si="12"/>
        <v/>
      </c>
      <c r="T182" s="9"/>
      <c r="U182" s="9"/>
      <c r="V182" s="9"/>
      <c r="W182" s="17"/>
      <c r="X182" s="9"/>
    </row>
    <row r="183" spans="2:24">
      <c r="B183" s="10" t="str">
        <f t="shared" si="9"/>
        <v/>
      </c>
      <c r="C183" s="9" t="str">
        <f t="shared" si="10"/>
        <v/>
      </c>
      <c r="D183" s="9" t="str">
        <f t="shared" si="11"/>
        <v/>
      </c>
      <c r="E183" s="9" t="str">
        <f t="shared" si="12"/>
        <v/>
      </c>
      <c r="T183" s="9"/>
      <c r="U183" s="9"/>
      <c r="V183" s="9"/>
      <c r="W183" s="17"/>
      <c r="X183" s="9"/>
    </row>
    <row r="184" spans="2:24">
      <c r="B184" s="10" t="str">
        <f t="shared" si="9"/>
        <v/>
      </c>
      <c r="C184" s="9" t="str">
        <f t="shared" si="10"/>
        <v/>
      </c>
      <c r="D184" s="9" t="str">
        <f t="shared" si="11"/>
        <v/>
      </c>
      <c r="E184" s="9" t="str">
        <f t="shared" si="12"/>
        <v/>
      </c>
      <c r="T184" s="9"/>
      <c r="U184" s="9"/>
      <c r="V184" s="9"/>
      <c r="W184" s="17"/>
      <c r="X184" s="9"/>
    </row>
    <row r="185" spans="2:24">
      <c r="B185" s="10" t="str">
        <f t="shared" si="9"/>
        <v/>
      </c>
      <c r="C185" s="9" t="str">
        <f t="shared" si="10"/>
        <v/>
      </c>
      <c r="D185" s="9" t="str">
        <f t="shared" si="11"/>
        <v/>
      </c>
      <c r="E185" s="9" t="str">
        <f t="shared" si="12"/>
        <v/>
      </c>
      <c r="T185" s="9"/>
      <c r="U185" s="9"/>
      <c r="V185" s="9"/>
      <c r="W185" s="17"/>
      <c r="X185" s="9"/>
    </row>
    <row r="186" spans="2:24">
      <c r="B186" s="10" t="str">
        <f t="shared" si="9"/>
        <v/>
      </c>
      <c r="C186" s="9" t="str">
        <f t="shared" si="10"/>
        <v/>
      </c>
      <c r="D186" s="9" t="str">
        <f t="shared" si="11"/>
        <v/>
      </c>
      <c r="E186" s="9" t="str">
        <f t="shared" si="12"/>
        <v/>
      </c>
      <c r="T186" s="9"/>
      <c r="U186" s="9"/>
      <c r="V186" s="9"/>
      <c r="W186" s="17"/>
      <c r="X186" s="9"/>
    </row>
    <row r="187" spans="2:24">
      <c r="B187" s="10" t="str">
        <f t="shared" si="9"/>
        <v/>
      </c>
      <c r="C187" s="9" t="str">
        <f t="shared" si="10"/>
        <v/>
      </c>
      <c r="D187" s="9" t="str">
        <f t="shared" si="11"/>
        <v/>
      </c>
      <c r="E187" s="9" t="str">
        <f t="shared" si="12"/>
        <v/>
      </c>
      <c r="T187" s="9"/>
      <c r="U187" s="9"/>
      <c r="V187" s="9"/>
      <c r="W187" s="17"/>
      <c r="X187" s="9"/>
    </row>
    <row r="188" spans="2:24">
      <c r="B188" s="10" t="str">
        <f t="shared" si="9"/>
        <v/>
      </c>
      <c r="C188" s="9" t="str">
        <f t="shared" si="10"/>
        <v/>
      </c>
      <c r="D188" s="9" t="str">
        <f t="shared" si="11"/>
        <v/>
      </c>
      <c r="E188" s="9" t="str">
        <f t="shared" si="12"/>
        <v/>
      </c>
      <c r="T188" s="9"/>
      <c r="U188" s="9"/>
      <c r="V188" s="9"/>
      <c r="W188" s="17"/>
      <c r="X188" s="9"/>
    </row>
    <row r="189" spans="2:24">
      <c r="B189" s="10" t="str">
        <f t="shared" si="9"/>
        <v/>
      </c>
      <c r="C189" s="9" t="str">
        <f t="shared" si="10"/>
        <v/>
      </c>
      <c r="D189" s="9" t="str">
        <f t="shared" si="11"/>
        <v/>
      </c>
      <c r="E189" s="9" t="str">
        <f t="shared" si="12"/>
        <v/>
      </c>
      <c r="T189" s="9"/>
      <c r="U189" s="9"/>
      <c r="V189" s="9"/>
      <c r="W189" s="17"/>
      <c r="X189" s="9"/>
    </row>
    <row r="190" spans="2:24">
      <c r="B190" s="10" t="str">
        <f t="shared" si="9"/>
        <v/>
      </c>
      <c r="C190" s="9" t="str">
        <f t="shared" si="10"/>
        <v/>
      </c>
      <c r="D190" s="9" t="str">
        <f t="shared" si="11"/>
        <v/>
      </c>
      <c r="E190" s="9" t="str">
        <f t="shared" si="12"/>
        <v/>
      </c>
      <c r="T190" s="9"/>
      <c r="U190" s="9"/>
      <c r="V190" s="9"/>
      <c r="W190" s="17"/>
      <c r="X190" s="9"/>
    </row>
    <row r="191" spans="2:24">
      <c r="B191" s="10" t="str">
        <f t="shared" si="9"/>
        <v/>
      </c>
      <c r="C191" s="9" t="str">
        <f t="shared" si="10"/>
        <v/>
      </c>
      <c r="D191" s="9" t="str">
        <f t="shared" si="11"/>
        <v/>
      </c>
      <c r="E191" s="9" t="str">
        <f t="shared" si="12"/>
        <v/>
      </c>
      <c r="T191" s="9"/>
      <c r="U191" s="9"/>
      <c r="V191" s="9"/>
      <c r="W191" s="17"/>
      <c r="X191" s="9"/>
    </row>
    <row r="192" spans="2:24">
      <c r="B192" s="10" t="str">
        <f t="shared" si="9"/>
        <v/>
      </c>
      <c r="C192" s="9" t="str">
        <f t="shared" si="10"/>
        <v/>
      </c>
      <c r="D192" s="9" t="str">
        <f t="shared" si="11"/>
        <v/>
      </c>
      <c r="E192" s="9" t="str">
        <f t="shared" si="12"/>
        <v/>
      </c>
      <c r="T192" s="9"/>
      <c r="U192" s="9"/>
      <c r="V192" s="9"/>
      <c r="W192" s="17"/>
      <c r="X192" s="9"/>
    </row>
    <row r="193" spans="2:24">
      <c r="B193" s="10" t="str">
        <f t="shared" si="9"/>
        <v/>
      </c>
      <c r="C193" s="9" t="str">
        <f t="shared" si="10"/>
        <v/>
      </c>
      <c r="D193" s="9" t="str">
        <f t="shared" si="11"/>
        <v/>
      </c>
      <c r="E193" s="9" t="str">
        <f t="shared" si="12"/>
        <v/>
      </c>
      <c r="T193" s="9"/>
      <c r="U193" s="9"/>
      <c r="V193" s="9"/>
      <c r="W193" s="17"/>
      <c r="X193" s="9"/>
    </row>
    <row r="194" spans="2:24">
      <c r="B194" s="10" t="str">
        <f t="shared" si="9"/>
        <v/>
      </c>
      <c r="C194" s="9" t="str">
        <f t="shared" si="10"/>
        <v/>
      </c>
      <c r="D194" s="9" t="str">
        <f t="shared" si="11"/>
        <v/>
      </c>
      <c r="E194" s="9" t="str">
        <f t="shared" si="12"/>
        <v/>
      </c>
      <c r="T194" s="9"/>
      <c r="U194" s="9"/>
      <c r="V194" s="9"/>
      <c r="W194" s="17"/>
      <c r="X194" s="9"/>
    </row>
    <row r="195" spans="2:24">
      <c r="B195" s="10" t="str">
        <f t="shared" si="9"/>
        <v/>
      </c>
      <c r="C195" s="9" t="str">
        <f t="shared" si="10"/>
        <v/>
      </c>
      <c r="D195" s="9" t="str">
        <f t="shared" si="11"/>
        <v/>
      </c>
      <c r="E195" s="9" t="str">
        <f t="shared" si="12"/>
        <v/>
      </c>
      <c r="T195" s="9"/>
      <c r="U195" s="9"/>
      <c r="V195" s="9"/>
      <c r="W195" s="17"/>
      <c r="X195" s="9"/>
    </row>
    <row r="196" spans="2:24">
      <c r="B196" s="10" t="str">
        <f t="shared" si="9"/>
        <v/>
      </c>
      <c r="C196" s="9" t="str">
        <f t="shared" si="10"/>
        <v/>
      </c>
      <c r="D196" s="9" t="str">
        <f t="shared" si="11"/>
        <v/>
      </c>
      <c r="E196" s="9" t="str">
        <f t="shared" si="12"/>
        <v/>
      </c>
      <c r="T196" s="9"/>
      <c r="U196" s="9"/>
      <c r="V196" s="9"/>
      <c r="W196" s="17"/>
      <c r="X196" s="9"/>
    </row>
    <row r="197" spans="2:24">
      <c r="B197" s="10" t="str">
        <f t="shared" si="9"/>
        <v/>
      </c>
      <c r="C197" s="9" t="str">
        <f t="shared" si="10"/>
        <v/>
      </c>
      <c r="D197" s="9" t="str">
        <f t="shared" si="11"/>
        <v/>
      </c>
      <c r="E197" s="9" t="str">
        <f t="shared" si="12"/>
        <v/>
      </c>
      <c r="T197" s="9"/>
      <c r="U197" s="9"/>
      <c r="V197" s="9"/>
      <c r="W197" s="17"/>
      <c r="X197" s="9"/>
    </row>
    <row r="198" spans="2:24">
      <c r="B198" s="10" t="str">
        <f t="shared" si="9"/>
        <v/>
      </c>
      <c r="C198" s="9" t="str">
        <f t="shared" si="10"/>
        <v/>
      </c>
      <c r="D198" s="9" t="str">
        <f t="shared" si="11"/>
        <v/>
      </c>
      <c r="E198" s="9" t="str">
        <f t="shared" si="12"/>
        <v/>
      </c>
      <c r="T198" s="9"/>
      <c r="U198" s="9"/>
      <c r="V198" s="9"/>
      <c r="W198" s="17"/>
      <c r="X198" s="9"/>
    </row>
    <row r="199" spans="2:24">
      <c r="B199" s="10" t="str">
        <f t="shared" si="9"/>
        <v/>
      </c>
      <c r="C199" s="9" t="str">
        <f t="shared" si="10"/>
        <v/>
      </c>
      <c r="D199" s="9" t="str">
        <f t="shared" si="11"/>
        <v/>
      </c>
      <c r="E199" s="9" t="str">
        <f t="shared" si="12"/>
        <v/>
      </c>
      <c r="T199" s="9"/>
      <c r="U199" s="9"/>
      <c r="V199" s="9"/>
      <c r="W199" s="17"/>
      <c r="X199" s="9"/>
    </row>
    <row r="200" spans="2:24">
      <c r="B200" s="10" t="str">
        <f t="shared" si="9"/>
        <v/>
      </c>
      <c r="C200" s="9" t="str">
        <f t="shared" si="10"/>
        <v/>
      </c>
      <c r="D200" s="9" t="str">
        <f t="shared" si="11"/>
        <v/>
      </c>
      <c r="E200" s="9" t="str">
        <f t="shared" si="12"/>
        <v/>
      </c>
      <c r="T200" s="9"/>
      <c r="U200" s="9"/>
      <c r="V200" s="9"/>
      <c r="W200" s="17"/>
      <c r="X200" s="9"/>
    </row>
    <row r="201" spans="2:24">
      <c r="B201" s="10" t="str">
        <f t="shared" ref="B201:B264" si="13">IF(D200&lt;1, B200+1,"")</f>
        <v/>
      </c>
      <c r="C201" s="9" t="str">
        <f t="shared" ref="C201:C264" si="14">IF(B201="","",IFERROR((($B$3^B201)/FACT(B201))*EXP(-$B$3),0))</f>
        <v/>
      </c>
      <c r="D201" s="9" t="str">
        <f t="shared" ref="D201:D264" si="15">IF(B201="","",D200+C201)</f>
        <v/>
      </c>
      <c r="E201" s="9" t="str">
        <f t="shared" ref="E201:E264" si="16">IF(B201="","",1-D201)</f>
        <v/>
      </c>
      <c r="T201" s="9"/>
      <c r="U201" s="9"/>
      <c r="V201" s="9"/>
      <c r="W201" s="17"/>
      <c r="X201" s="9"/>
    </row>
    <row r="202" spans="2:24">
      <c r="B202" s="10" t="str">
        <f t="shared" si="13"/>
        <v/>
      </c>
      <c r="C202" s="9" t="str">
        <f t="shared" si="14"/>
        <v/>
      </c>
      <c r="D202" s="9" t="str">
        <f t="shared" si="15"/>
        <v/>
      </c>
      <c r="E202" s="9" t="str">
        <f t="shared" si="16"/>
        <v/>
      </c>
      <c r="T202" s="9"/>
      <c r="U202" s="9"/>
      <c r="V202" s="9"/>
      <c r="W202" s="17"/>
      <c r="X202" s="9"/>
    </row>
    <row r="203" spans="2:24">
      <c r="B203" s="10" t="str">
        <f t="shared" si="13"/>
        <v/>
      </c>
      <c r="C203" s="9" t="str">
        <f t="shared" si="14"/>
        <v/>
      </c>
      <c r="D203" s="9" t="str">
        <f t="shared" si="15"/>
        <v/>
      </c>
      <c r="E203" s="9" t="str">
        <f t="shared" si="16"/>
        <v/>
      </c>
      <c r="T203" s="9"/>
      <c r="U203" s="9"/>
      <c r="V203" s="9"/>
      <c r="W203" s="17"/>
      <c r="X203" s="9"/>
    </row>
    <row r="204" spans="2:24">
      <c r="B204" s="10" t="str">
        <f t="shared" si="13"/>
        <v/>
      </c>
      <c r="C204" s="9" t="str">
        <f t="shared" si="14"/>
        <v/>
      </c>
      <c r="D204" s="9" t="str">
        <f t="shared" si="15"/>
        <v/>
      </c>
      <c r="E204" s="9" t="str">
        <f t="shared" si="16"/>
        <v/>
      </c>
      <c r="T204" s="9"/>
      <c r="U204" s="9"/>
      <c r="V204" s="9"/>
      <c r="W204" s="17"/>
      <c r="X204" s="9"/>
    </row>
    <row r="205" spans="2:24">
      <c r="B205" s="10" t="str">
        <f t="shared" si="13"/>
        <v/>
      </c>
      <c r="C205" s="9" t="str">
        <f t="shared" si="14"/>
        <v/>
      </c>
      <c r="D205" s="9" t="str">
        <f t="shared" si="15"/>
        <v/>
      </c>
      <c r="E205" s="9" t="str">
        <f t="shared" si="16"/>
        <v/>
      </c>
      <c r="T205" s="9"/>
      <c r="U205" s="9"/>
      <c r="V205" s="9"/>
      <c r="W205" s="17"/>
      <c r="X205" s="9"/>
    </row>
    <row r="206" spans="2:24">
      <c r="B206" s="10" t="str">
        <f t="shared" si="13"/>
        <v/>
      </c>
      <c r="C206" s="9" t="str">
        <f t="shared" si="14"/>
        <v/>
      </c>
      <c r="D206" s="9" t="str">
        <f t="shared" si="15"/>
        <v/>
      </c>
      <c r="E206" s="9" t="str">
        <f t="shared" si="16"/>
        <v/>
      </c>
      <c r="T206" s="9"/>
      <c r="U206" s="9"/>
      <c r="V206" s="9"/>
      <c r="W206" s="17"/>
      <c r="X206" s="9"/>
    </row>
    <row r="207" spans="2:24">
      <c r="B207" s="10" t="str">
        <f t="shared" si="13"/>
        <v/>
      </c>
      <c r="C207" s="9" t="str">
        <f t="shared" si="14"/>
        <v/>
      </c>
      <c r="D207" s="9" t="str">
        <f t="shared" si="15"/>
        <v/>
      </c>
      <c r="E207" s="9" t="str">
        <f t="shared" si="16"/>
        <v/>
      </c>
      <c r="T207" s="9"/>
      <c r="U207" s="9"/>
      <c r="V207" s="9"/>
      <c r="W207" s="17"/>
      <c r="X207" s="9"/>
    </row>
    <row r="208" spans="2:24">
      <c r="B208" s="10" t="str">
        <f t="shared" si="13"/>
        <v/>
      </c>
      <c r="C208" s="9" t="str">
        <f t="shared" si="14"/>
        <v/>
      </c>
      <c r="D208" s="9" t="str">
        <f t="shared" si="15"/>
        <v/>
      </c>
      <c r="E208" s="9" t="str">
        <f t="shared" si="16"/>
        <v/>
      </c>
      <c r="T208" s="9"/>
      <c r="U208" s="9"/>
      <c r="V208" s="9"/>
      <c r="W208" s="17"/>
      <c r="X208" s="9"/>
    </row>
    <row r="209" spans="2:24">
      <c r="B209" s="10" t="str">
        <f t="shared" si="13"/>
        <v/>
      </c>
      <c r="C209" s="9" t="str">
        <f t="shared" si="14"/>
        <v/>
      </c>
      <c r="D209" s="9" t="str">
        <f t="shared" si="15"/>
        <v/>
      </c>
      <c r="E209" s="9" t="str">
        <f t="shared" si="16"/>
        <v/>
      </c>
      <c r="T209" s="9"/>
      <c r="U209" s="9"/>
      <c r="V209" s="9"/>
      <c r="W209" s="17"/>
      <c r="X209" s="9"/>
    </row>
    <row r="210" spans="2:24">
      <c r="B210" s="10" t="str">
        <f t="shared" si="13"/>
        <v/>
      </c>
      <c r="C210" s="9" t="str">
        <f t="shared" si="14"/>
        <v/>
      </c>
      <c r="D210" s="9" t="str">
        <f t="shared" si="15"/>
        <v/>
      </c>
      <c r="E210" s="9" t="str">
        <f t="shared" si="16"/>
        <v/>
      </c>
      <c r="T210" s="9"/>
      <c r="U210" s="9"/>
      <c r="V210" s="9"/>
      <c r="W210" s="17"/>
      <c r="X210" s="9"/>
    </row>
    <row r="211" spans="2:24">
      <c r="B211" s="10" t="str">
        <f t="shared" si="13"/>
        <v/>
      </c>
      <c r="C211" s="9" t="str">
        <f t="shared" si="14"/>
        <v/>
      </c>
      <c r="D211" s="9" t="str">
        <f t="shared" si="15"/>
        <v/>
      </c>
      <c r="E211" s="9" t="str">
        <f t="shared" si="16"/>
        <v/>
      </c>
      <c r="T211" s="9"/>
      <c r="U211" s="9"/>
      <c r="V211" s="9"/>
      <c r="W211" s="17"/>
      <c r="X211" s="9"/>
    </row>
    <row r="212" spans="2:24">
      <c r="B212" s="10" t="str">
        <f t="shared" si="13"/>
        <v/>
      </c>
      <c r="C212" s="9" t="str">
        <f t="shared" si="14"/>
        <v/>
      </c>
      <c r="D212" s="9" t="str">
        <f t="shared" si="15"/>
        <v/>
      </c>
      <c r="E212" s="9" t="str">
        <f t="shared" si="16"/>
        <v/>
      </c>
      <c r="T212" s="9"/>
      <c r="U212" s="9"/>
      <c r="V212" s="9"/>
      <c r="W212" s="17"/>
      <c r="X212" s="9"/>
    </row>
    <row r="213" spans="2:24">
      <c r="B213" s="10" t="str">
        <f t="shared" si="13"/>
        <v/>
      </c>
      <c r="C213" s="9" t="str">
        <f t="shared" si="14"/>
        <v/>
      </c>
      <c r="D213" s="9" t="str">
        <f t="shared" si="15"/>
        <v/>
      </c>
      <c r="E213" s="9" t="str">
        <f t="shared" si="16"/>
        <v/>
      </c>
      <c r="T213" s="9"/>
      <c r="U213" s="9"/>
      <c r="V213" s="9"/>
      <c r="W213" s="17"/>
      <c r="X213" s="9"/>
    </row>
    <row r="214" spans="2:24">
      <c r="B214" s="10" t="str">
        <f t="shared" si="13"/>
        <v/>
      </c>
      <c r="C214" s="9" t="str">
        <f t="shared" si="14"/>
        <v/>
      </c>
      <c r="D214" s="9" t="str">
        <f t="shared" si="15"/>
        <v/>
      </c>
      <c r="E214" s="9" t="str">
        <f t="shared" si="16"/>
        <v/>
      </c>
      <c r="T214" s="9"/>
      <c r="U214" s="9"/>
      <c r="V214" s="9"/>
      <c r="W214" s="17"/>
      <c r="X214" s="9"/>
    </row>
    <row r="215" spans="2:24">
      <c r="B215" s="10" t="str">
        <f t="shared" si="13"/>
        <v/>
      </c>
      <c r="C215" s="9" t="str">
        <f t="shared" si="14"/>
        <v/>
      </c>
      <c r="D215" s="9" t="str">
        <f t="shared" si="15"/>
        <v/>
      </c>
      <c r="E215" s="9" t="str">
        <f t="shared" si="16"/>
        <v/>
      </c>
      <c r="T215" s="9"/>
      <c r="U215" s="9"/>
      <c r="V215" s="9"/>
      <c r="W215" s="17"/>
      <c r="X215" s="9"/>
    </row>
    <row r="216" spans="2:24">
      <c r="B216" s="10" t="str">
        <f t="shared" si="13"/>
        <v/>
      </c>
      <c r="C216" s="9" t="str">
        <f t="shared" si="14"/>
        <v/>
      </c>
      <c r="D216" s="9" t="str">
        <f t="shared" si="15"/>
        <v/>
      </c>
      <c r="E216" s="9" t="str">
        <f t="shared" si="16"/>
        <v/>
      </c>
      <c r="T216" s="9"/>
      <c r="U216" s="9"/>
      <c r="V216" s="9"/>
      <c r="W216" s="17"/>
      <c r="X216" s="9"/>
    </row>
    <row r="217" spans="2:24">
      <c r="B217" s="10" t="str">
        <f t="shared" si="13"/>
        <v/>
      </c>
      <c r="C217" s="9" t="str">
        <f t="shared" si="14"/>
        <v/>
      </c>
      <c r="D217" s="9" t="str">
        <f t="shared" si="15"/>
        <v/>
      </c>
      <c r="E217" s="9" t="str">
        <f t="shared" si="16"/>
        <v/>
      </c>
      <c r="T217" s="9"/>
      <c r="U217" s="9"/>
      <c r="V217" s="9"/>
      <c r="W217" s="17"/>
      <c r="X217" s="9"/>
    </row>
    <row r="218" spans="2:24">
      <c r="B218" s="10" t="str">
        <f t="shared" si="13"/>
        <v/>
      </c>
      <c r="C218" s="9" t="str">
        <f t="shared" si="14"/>
        <v/>
      </c>
      <c r="D218" s="9" t="str">
        <f t="shared" si="15"/>
        <v/>
      </c>
      <c r="E218" s="9" t="str">
        <f t="shared" si="16"/>
        <v/>
      </c>
      <c r="T218" s="9"/>
      <c r="U218" s="9"/>
      <c r="V218" s="9"/>
      <c r="W218" s="17"/>
      <c r="X218" s="9"/>
    </row>
    <row r="219" spans="2:24">
      <c r="B219" s="10" t="str">
        <f t="shared" si="13"/>
        <v/>
      </c>
      <c r="C219" s="9" t="str">
        <f t="shared" si="14"/>
        <v/>
      </c>
      <c r="D219" s="9" t="str">
        <f t="shared" si="15"/>
        <v/>
      </c>
      <c r="E219" s="9" t="str">
        <f t="shared" si="16"/>
        <v/>
      </c>
      <c r="T219" s="9"/>
      <c r="U219" s="9"/>
      <c r="V219" s="9"/>
      <c r="W219" s="17"/>
      <c r="X219" s="9"/>
    </row>
    <row r="220" spans="2:24">
      <c r="B220" s="10" t="str">
        <f t="shared" si="13"/>
        <v/>
      </c>
      <c r="C220" s="9" t="str">
        <f t="shared" si="14"/>
        <v/>
      </c>
      <c r="D220" s="9" t="str">
        <f t="shared" si="15"/>
        <v/>
      </c>
      <c r="E220" s="9" t="str">
        <f t="shared" si="16"/>
        <v/>
      </c>
      <c r="T220" s="9"/>
      <c r="U220" s="9"/>
      <c r="V220" s="9"/>
      <c r="W220" s="17"/>
      <c r="X220" s="9"/>
    </row>
    <row r="221" spans="2:24">
      <c r="B221" s="10" t="str">
        <f t="shared" si="13"/>
        <v/>
      </c>
      <c r="C221" s="9" t="str">
        <f t="shared" si="14"/>
        <v/>
      </c>
      <c r="D221" s="9" t="str">
        <f t="shared" si="15"/>
        <v/>
      </c>
      <c r="E221" s="9" t="str">
        <f t="shared" si="16"/>
        <v/>
      </c>
      <c r="T221" s="9"/>
      <c r="U221" s="9"/>
      <c r="V221" s="9"/>
      <c r="W221" s="17"/>
      <c r="X221" s="9"/>
    </row>
    <row r="222" spans="2:24">
      <c r="B222" s="10" t="str">
        <f t="shared" si="13"/>
        <v/>
      </c>
      <c r="C222" s="9" t="str">
        <f t="shared" si="14"/>
        <v/>
      </c>
      <c r="D222" s="9" t="str">
        <f t="shared" si="15"/>
        <v/>
      </c>
      <c r="E222" s="9" t="str">
        <f t="shared" si="16"/>
        <v/>
      </c>
      <c r="T222" s="9"/>
      <c r="U222" s="9"/>
      <c r="V222" s="9"/>
      <c r="W222" s="17"/>
      <c r="X222" s="9"/>
    </row>
    <row r="223" spans="2:24">
      <c r="B223" s="10" t="str">
        <f t="shared" si="13"/>
        <v/>
      </c>
      <c r="C223" s="9" t="str">
        <f t="shared" si="14"/>
        <v/>
      </c>
      <c r="D223" s="9" t="str">
        <f t="shared" si="15"/>
        <v/>
      </c>
      <c r="E223" s="9" t="str">
        <f t="shared" si="16"/>
        <v/>
      </c>
      <c r="T223" s="9"/>
      <c r="U223" s="9"/>
      <c r="V223" s="9"/>
      <c r="W223" s="17"/>
      <c r="X223" s="9"/>
    </row>
    <row r="224" spans="2:24">
      <c r="B224" s="10" t="str">
        <f t="shared" si="13"/>
        <v/>
      </c>
      <c r="C224" s="9" t="str">
        <f t="shared" si="14"/>
        <v/>
      </c>
      <c r="D224" s="9" t="str">
        <f t="shared" si="15"/>
        <v/>
      </c>
      <c r="E224" s="9" t="str">
        <f t="shared" si="16"/>
        <v/>
      </c>
      <c r="T224" s="9"/>
      <c r="U224" s="9"/>
      <c r="V224" s="9"/>
      <c r="W224" s="17"/>
      <c r="X224" s="9"/>
    </row>
    <row r="225" spans="2:24">
      <c r="B225" s="10" t="str">
        <f t="shared" si="13"/>
        <v/>
      </c>
      <c r="C225" s="9" t="str">
        <f t="shared" si="14"/>
        <v/>
      </c>
      <c r="D225" s="9" t="str">
        <f t="shared" si="15"/>
        <v/>
      </c>
      <c r="E225" s="9" t="str">
        <f t="shared" si="16"/>
        <v/>
      </c>
      <c r="T225" s="9"/>
      <c r="U225" s="9"/>
      <c r="V225" s="9"/>
      <c r="W225" s="17"/>
      <c r="X225" s="9"/>
    </row>
    <row r="226" spans="2:24">
      <c r="B226" s="10" t="str">
        <f t="shared" si="13"/>
        <v/>
      </c>
      <c r="C226" s="9" t="str">
        <f t="shared" si="14"/>
        <v/>
      </c>
      <c r="D226" s="9" t="str">
        <f t="shared" si="15"/>
        <v/>
      </c>
      <c r="E226" s="9" t="str">
        <f t="shared" si="16"/>
        <v/>
      </c>
      <c r="T226" s="9"/>
      <c r="U226" s="9"/>
      <c r="V226" s="9"/>
      <c r="W226" s="17"/>
      <c r="X226" s="9"/>
    </row>
    <row r="227" spans="2:24">
      <c r="B227" s="10" t="str">
        <f t="shared" si="13"/>
        <v/>
      </c>
      <c r="C227" s="9" t="str">
        <f t="shared" si="14"/>
        <v/>
      </c>
      <c r="D227" s="9" t="str">
        <f t="shared" si="15"/>
        <v/>
      </c>
      <c r="E227" s="9" t="str">
        <f t="shared" si="16"/>
        <v/>
      </c>
      <c r="T227" s="9"/>
      <c r="U227" s="9"/>
      <c r="V227" s="9"/>
      <c r="W227" s="17"/>
      <c r="X227" s="9"/>
    </row>
    <row r="228" spans="2:24">
      <c r="B228" s="10" t="str">
        <f t="shared" si="13"/>
        <v/>
      </c>
      <c r="C228" s="9" t="str">
        <f t="shared" si="14"/>
        <v/>
      </c>
      <c r="D228" s="9" t="str">
        <f t="shared" si="15"/>
        <v/>
      </c>
      <c r="E228" s="9" t="str">
        <f t="shared" si="16"/>
        <v/>
      </c>
      <c r="T228" s="9"/>
      <c r="U228" s="9"/>
      <c r="V228" s="9"/>
      <c r="W228" s="17"/>
      <c r="X228" s="9"/>
    </row>
    <row r="229" spans="2:24">
      <c r="B229" s="10" t="str">
        <f t="shared" si="13"/>
        <v/>
      </c>
      <c r="C229" s="9" t="str">
        <f t="shared" si="14"/>
        <v/>
      </c>
      <c r="D229" s="9" t="str">
        <f t="shared" si="15"/>
        <v/>
      </c>
      <c r="E229" s="9" t="str">
        <f t="shared" si="16"/>
        <v/>
      </c>
      <c r="T229" s="9"/>
      <c r="U229" s="9"/>
      <c r="V229" s="9"/>
      <c r="W229" s="17"/>
      <c r="X229" s="9"/>
    </row>
    <row r="230" spans="2:24">
      <c r="B230" s="10" t="str">
        <f t="shared" si="13"/>
        <v/>
      </c>
      <c r="C230" s="9" t="str">
        <f t="shared" si="14"/>
        <v/>
      </c>
      <c r="D230" s="9" t="str">
        <f t="shared" si="15"/>
        <v/>
      </c>
      <c r="E230" s="9" t="str">
        <f t="shared" si="16"/>
        <v/>
      </c>
      <c r="T230" s="9"/>
      <c r="U230" s="9"/>
      <c r="V230" s="9"/>
      <c r="W230" s="17"/>
      <c r="X230" s="9"/>
    </row>
    <row r="231" spans="2:24">
      <c r="B231" s="10" t="str">
        <f t="shared" si="13"/>
        <v/>
      </c>
      <c r="C231" s="9" t="str">
        <f t="shared" si="14"/>
        <v/>
      </c>
      <c r="D231" s="9" t="str">
        <f t="shared" si="15"/>
        <v/>
      </c>
      <c r="E231" s="9" t="str">
        <f t="shared" si="16"/>
        <v/>
      </c>
      <c r="T231" s="9"/>
      <c r="U231" s="9"/>
      <c r="V231" s="9"/>
      <c r="W231" s="17"/>
      <c r="X231" s="9"/>
    </row>
    <row r="232" spans="2:24">
      <c r="B232" s="10" t="str">
        <f t="shared" si="13"/>
        <v/>
      </c>
      <c r="C232" s="9" t="str">
        <f t="shared" si="14"/>
        <v/>
      </c>
      <c r="D232" s="9" t="str">
        <f t="shared" si="15"/>
        <v/>
      </c>
      <c r="E232" s="9" t="str">
        <f t="shared" si="16"/>
        <v/>
      </c>
      <c r="T232" s="9"/>
      <c r="U232" s="9"/>
      <c r="V232" s="9"/>
      <c r="W232" s="17"/>
      <c r="X232" s="9"/>
    </row>
    <row r="233" spans="2:24">
      <c r="B233" s="10" t="str">
        <f t="shared" si="13"/>
        <v/>
      </c>
      <c r="C233" s="9" t="str">
        <f t="shared" si="14"/>
        <v/>
      </c>
      <c r="D233" s="9" t="str">
        <f t="shared" si="15"/>
        <v/>
      </c>
      <c r="E233" s="9" t="str">
        <f t="shared" si="16"/>
        <v/>
      </c>
      <c r="T233" s="9"/>
      <c r="U233" s="9"/>
      <c r="V233" s="9"/>
      <c r="W233" s="17"/>
      <c r="X233" s="9"/>
    </row>
    <row r="234" spans="2:24">
      <c r="B234" s="10" t="str">
        <f t="shared" si="13"/>
        <v/>
      </c>
      <c r="C234" s="9" t="str">
        <f t="shared" si="14"/>
        <v/>
      </c>
      <c r="D234" s="9" t="str">
        <f t="shared" si="15"/>
        <v/>
      </c>
      <c r="E234" s="9" t="str">
        <f t="shared" si="16"/>
        <v/>
      </c>
      <c r="T234" s="9"/>
      <c r="U234" s="9"/>
      <c r="V234" s="9"/>
      <c r="W234" s="17"/>
      <c r="X234" s="9"/>
    </row>
    <row r="235" spans="2:24">
      <c r="B235" s="10" t="str">
        <f t="shared" si="13"/>
        <v/>
      </c>
      <c r="C235" s="9" t="str">
        <f t="shared" si="14"/>
        <v/>
      </c>
      <c r="D235" s="9" t="str">
        <f t="shared" si="15"/>
        <v/>
      </c>
      <c r="E235" s="9" t="str">
        <f t="shared" si="16"/>
        <v/>
      </c>
      <c r="T235" s="9"/>
      <c r="U235" s="9"/>
      <c r="V235" s="9"/>
      <c r="W235" s="17"/>
      <c r="X235" s="9"/>
    </row>
    <row r="236" spans="2:24">
      <c r="B236" s="10" t="str">
        <f t="shared" si="13"/>
        <v/>
      </c>
      <c r="C236" s="9" t="str">
        <f t="shared" si="14"/>
        <v/>
      </c>
      <c r="D236" s="9" t="str">
        <f t="shared" si="15"/>
        <v/>
      </c>
      <c r="E236" s="9" t="str">
        <f t="shared" si="16"/>
        <v/>
      </c>
      <c r="T236" s="9"/>
      <c r="U236" s="9"/>
      <c r="V236" s="9"/>
      <c r="W236" s="17"/>
      <c r="X236" s="9"/>
    </row>
    <row r="237" spans="2:24">
      <c r="B237" s="10" t="str">
        <f t="shared" si="13"/>
        <v/>
      </c>
      <c r="C237" s="9" t="str">
        <f t="shared" si="14"/>
        <v/>
      </c>
      <c r="D237" s="9" t="str">
        <f t="shared" si="15"/>
        <v/>
      </c>
      <c r="E237" s="9" t="str">
        <f t="shared" si="16"/>
        <v/>
      </c>
      <c r="T237" s="9"/>
      <c r="U237" s="9"/>
      <c r="V237" s="9"/>
      <c r="W237" s="17"/>
      <c r="X237" s="9"/>
    </row>
    <row r="238" spans="2:24">
      <c r="B238" s="10" t="str">
        <f t="shared" si="13"/>
        <v/>
      </c>
      <c r="C238" s="9" t="str">
        <f t="shared" si="14"/>
        <v/>
      </c>
      <c r="D238" s="9" t="str">
        <f t="shared" si="15"/>
        <v/>
      </c>
      <c r="E238" s="9" t="str">
        <f t="shared" si="16"/>
        <v/>
      </c>
      <c r="T238" s="9"/>
      <c r="U238" s="9"/>
      <c r="V238" s="9"/>
      <c r="W238" s="17"/>
      <c r="X238" s="9"/>
    </row>
    <row r="239" spans="2:24">
      <c r="B239" s="10" t="str">
        <f t="shared" si="13"/>
        <v/>
      </c>
      <c r="C239" s="9" t="str">
        <f t="shared" si="14"/>
        <v/>
      </c>
      <c r="D239" s="9" t="str">
        <f t="shared" si="15"/>
        <v/>
      </c>
      <c r="E239" s="9" t="str">
        <f t="shared" si="16"/>
        <v/>
      </c>
      <c r="T239" s="9"/>
      <c r="U239" s="9"/>
      <c r="V239" s="9"/>
      <c r="W239" s="17"/>
      <c r="X239" s="9"/>
    </row>
    <row r="240" spans="2:24">
      <c r="B240" s="10" t="str">
        <f t="shared" si="13"/>
        <v/>
      </c>
      <c r="C240" s="9" t="str">
        <f t="shared" si="14"/>
        <v/>
      </c>
      <c r="D240" s="9" t="str">
        <f t="shared" si="15"/>
        <v/>
      </c>
      <c r="E240" s="9" t="str">
        <f t="shared" si="16"/>
        <v/>
      </c>
      <c r="T240" s="9"/>
      <c r="U240" s="9"/>
      <c r="V240" s="9"/>
      <c r="W240" s="17"/>
      <c r="X240" s="9"/>
    </row>
    <row r="241" spans="2:24">
      <c r="B241" s="10" t="str">
        <f t="shared" si="13"/>
        <v/>
      </c>
      <c r="C241" s="9" t="str">
        <f t="shared" si="14"/>
        <v/>
      </c>
      <c r="D241" s="9" t="str">
        <f t="shared" si="15"/>
        <v/>
      </c>
      <c r="E241" s="9" t="str">
        <f t="shared" si="16"/>
        <v/>
      </c>
      <c r="T241" s="9"/>
      <c r="U241" s="9"/>
      <c r="V241" s="9"/>
      <c r="W241" s="17"/>
      <c r="X241" s="9"/>
    </row>
    <row r="242" spans="2:24">
      <c r="B242" s="10" t="str">
        <f t="shared" si="13"/>
        <v/>
      </c>
      <c r="C242" s="9" t="str">
        <f t="shared" si="14"/>
        <v/>
      </c>
      <c r="D242" s="9" t="str">
        <f t="shared" si="15"/>
        <v/>
      </c>
      <c r="E242" s="9" t="str">
        <f t="shared" si="16"/>
        <v/>
      </c>
      <c r="T242" s="9"/>
      <c r="U242" s="9"/>
      <c r="V242" s="9"/>
      <c r="W242" s="17"/>
      <c r="X242" s="9"/>
    </row>
    <row r="243" spans="2:24">
      <c r="B243" s="10" t="str">
        <f t="shared" si="13"/>
        <v/>
      </c>
      <c r="C243" s="9" t="str">
        <f t="shared" si="14"/>
        <v/>
      </c>
      <c r="D243" s="9" t="str">
        <f t="shared" si="15"/>
        <v/>
      </c>
      <c r="E243" s="9" t="str">
        <f t="shared" si="16"/>
        <v/>
      </c>
      <c r="T243" s="9"/>
      <c r="U243" s="9"/>
      <c r="V243" s="9"/>
      <c r="W243" s="17"/>
      <c r="X243" s="9"/>
    </row>
    <row r="244" spans="2:24">
      <c r="B244" s="10" t="str">
        <f t="shared" si="13"/>
        <v/>
      </c>
      <c r="C244" s="9" t="str">
        <f t="shared" si="14"/>
        <v/>
      </c>
      <c r="D244" s="9" t="str">
        <f t="shared" si="15"/>
        <v/>
      </c>
      <c r="E244" s="9" t="str">
        <f t="shared" si="16"/>
        <v/>
      </c>
      <c r="T244" s="9"/>
      <c r="U244" s="9"/>
      <c r="V244" s="9"/>
      <c r="W244" s="17"/>
      <c r="X244" s="9"/>
    </row>
    <row r="245" spans="2:24">
      <c r="B245" s="10" t="str">
        <f t="shared" si="13"/>
        <v/>
      </c>
      <c r="C245" s="9" t="str">
        <f t="shared" si="14"/>
        <v/>
      </c>
      <c r="D245" s="9" t="str">
        <f t="shared" si="15"/>
        <v/>
      </c>
      <c r="E245" s="9" t="str">
        <f t="shared" si="16"/>
        <v/>
      </c>
      <c r="T245" s="9"/>
      <c r="U245" s="9"/>
      <c r="V245" s="9"/>
      <c r="W245" s="17"/>
      <c r="X245" s="9"/>
    </row>
    <row r="246" spans="2:24">
      <c r="B246" s="10" t="str">
        <f t="shared" si="13"/>
        <v/>
      </c>
      <c r="C246" s="9" t="str">
        <f t="shared" si="14"/>
        <v/>
      </c>
      <c r="D246" s="9" t="str">
        <f t="shared" si="15"/>
        <v/>
      </c>
      <c r="E246" s="9" t="str">
        <f t="shared" si="16"/>
        <v/>
      </c>
      <c r="T246" s="9"/>
      <c r="U246" s="9"/>
      <c r="V246" s="9"/>
      <c r="W246" s="17"/>
      <c r="X246" s="9"/>
    </row>
    <row r="247" spans="2:24">
      <c r="B247" s="10" t="str">
        <f t="shared" si="13"/>
        <v/>
      </c>
      <c r="C247" s="9" t="str">
        <f t="shared" si="14"/>
        <v/>
      </c>
      <c r="D247" s="9" t="str">
        <f t="shared" si="15"/>
        <v/>
      </c>
      <c r="E247" s="9" t="str">
        <f t="shared" si="16"/>
        <v/>
      </c>
      <c r="T247" s="9"/>
      <c r="U247" s="9"/>
      <c r="V247" s="9"/>
      <c r="W247" s="17"/>
      <c r="X247" s="9"/>
    </row>
    <row r="248" spans="2:24">
      <c r="B248" s="10" t="str">
        <f t="shared" si="13"/>
        <v/>
      </c>
      <c r="C248" s="9" t="str">
        <f t="shared" si="14"/>
        <v/>
      </c>
      <c r="D248" s="9" t="str">
        <f t="shared" si="15"/>
        <v/>
      </c>
      <c r="E248" s="9" t="str">
        <f t="shared" si="16"/>
        <v/>
      </c>
      <c r="T248" s="9"/>
      <c r="U248" s="9"/>
      <c r="V248" s="9"/>
      <c r="W248" s="17"/>
      <c r="X248" s="9"/>
    </row>
    <row r="249" spans="2:24">
      <c r="B249" s="10" t="str">
        <f t="shared" si="13"/>
        <v/>
      </c>
      <c r="C249" s="9" t="str">
        <f t="shared" si="14"/>
        <v/>
      </c>
      <c r="D249" s="9" t="str">
        <f t="shared" si="15"/>
        <v/>
      </c>
      <c r="E249" s="9" t="str">
        <f t="shared" si="16"/>
        <v/>
      </c>
      <c r="T249" s="9"/>
      <c r="U249" s="9"/>
      <c r="V249" s="9"/>
      <c r="W249" s="17"/>
      <c r="X249" s="9"/>
    </row>
    <row r="250" spans="2:24">
      <c r="B250" s="10" t="str">
        <f t="shared" si="13"/>
        <v/>
      </c>
      <c r="C250" s="9" t="str">
        <f t="shared" si="14"/>
        <v/>
      </c>
      <c r="D250" s="9" t="str">
        <f t="shared" si="15"/>
        <v/>
      </c>
      <c r="E250" s="9" t="str">
        <f t="shared" si="16"/>
        <v/>
      </c>
      <c r="T250" s="9"/>
      <c r="U250" s="9"/>
      <c r="V250" s="9"/>
      <c r="W250" s="17"/>
      <c r="X250" s="9"/>
    </row>
    <row r="251" spans="2:24">
      <c r="B251" s="10" t="str">
        <f t="shared" si="13"/>
        <v/>
      </c>
      <c r="C251" s="9" t="str">
        <f t="shared" si="14"/>
        <v/>
      </c>
      <c r="D251" s="9" t="str">
        <f t="shared" si="15"/>
        <v/>
      </c>
      <c r="E251" s="9" t="str">
        <f t="shared" si="16"/>
        <v/>
      </c>
      <c r="T251" s="9"/>
      <c r="U251" s="9"/>
      <c r="V251" s="9"/>
      <c r="W251" s="17"/>
      <c r="X251" s="9"/>
    </row>
    <row r="252" spans="2:24">
      <c r="B252" s="10" t="str">
        <f t="shared" si="13"/>
        <v/>
      </c>
      <c r="C252" s="9" t="str">
        <f t="shared" si="14"/>
        <v/>
      </c>
      <c r="D252" s="9" t="str">
        <f t="shared" si="15"/>
        <v/>
      </c>
      <c r="E252" s="9" t="str">
        <f t="shared" si="16"/>
        <v/>
      </c>
      <c r="T252" s="9"/>
      <c r="U252" s="9"/>
      <c r="V252" s="9"/>
      <c r="W252" s="17"/>
      <c r="X252" s="9"/>
    </row>
    <row r="253" spans="2:24">
      <c r="B253" s="10" t="str">
        <f t="shared" si="13"/>
        <v/>
      </c>
      <c r="C253" s="9" t="str">
        <f t="shared" si="14"/>
        <v/>
      </c>
      <c r="D253" s="9" t="str">
        <f t="shared" si="15"/>
        <v/>
      </c>
      <c r="E253" s="9" t="str">
        <f t="shared" si="16"/>
        <v/>
      </c>
      <c r="T253" s="9"/>
      <c r="U253" s="9"/>
      <c r="V253" s="9"/>
      <c r="W253" s="17"/>
      <c r="X253" s="9"/>
    </row>
    <row r="254" spans="2:24">
      <c r="B254" s="10" t="str">
        <f t="shared" si="13"/>
        <v/>
      </c>
      <c r="C254" s="9" t="str">
        <f t="shared" si="14"/>
        <v/>
      </c>
      <c r="D254" s="9" t="str">
        <f t="shared" si="15"/>
        <v/>
      </c>
      <c r="E254" s="9" t="str">
        <f t="shared" si="16"/>
        <v/>
      </c>
      <c r="T254" s="9"/>
      <c r="U254" s="9"/>
      <c r="V254" s="9"/>
      <c r="W254" s="17"/>
      <c r="X254" s="9"/>
    </row>
    <row r="255" spans="2:24">
      <c r="B255" s="10" t="str">
        <f t="shared" si="13"/>
        <v/>
      </c>
      <c r="C255" s="9" t="str">
        <f t="shared" si="14"/>
        <v/>
      </c>
      <c r="D255" s="9" t="str">
        <f t="shared" si="15"/>
        <v/>
      </c>
      <c r="E255" s="9" t="str">
        <f t="shared" si="16"/>
        <v/>
      </c>
      <c r="T255" s="9"/>
      <c r="U255" s="9"/>
      <c r="V255" s="9"/>
      <c r="W255" s="17"/>
      <c r="X255" s="9"/>
    </row>
    <row r="256" spans="2:24">
      <c r="B256" s="10" t="str">
        <f t="shared" si="13"/>
        <v/>
      </c>
      <c r="C256" s="9" t="str">
        <f t="shared" si="14"/>
        <v/>
      </c>
      <c r="D256" s="9" t="str">
        <f t="shared" si="15"/>
        <v/>
      </c>
      <c r="E256" s="9" t="str">
        <f t="shared" si="16"/>
        <v/>
      </c>
      <c r="T256" s="9"/>
      <c r="U256" s="9"/>
      <c r="V256" s="9"/>
      <c r="W256" s="17"/>
      <c r="X256" s="9"/>
    </row>
    <row r="257" spans="2:24">
      <c r="B257" s="10" t="str">
        <f t="shared" si="13"/>
        <v/>
      </c>
      <c r="C257" s="9" t="str">
        <f t="shared" si="14"/>
        <v/>
      </c>
      <c r="D257" s="9" t="str">
        <f t="shared" si="15"/>
        <v/>
      </c>
      <c r="E257" s="9" t="str">
        <f t="shared" si="16"/>
        <v/>
      </c>
      <c r="T257" s="9"/>
      <c r="U257" s="9"/>
      <c r="V257" s="9"/>
      <c r="W257" s="17"/>
      <c r="X257" s="9"/>
    </row>
    <row r="258" spans="2:24">
      <c r="B258" s="10" t="str">
        <f t="shared" si="13"/>
        <v/>
      </c>
      <c r="C258" s="9" t="str">
        <f t="shared" si="14"/>
        <v/>
      </c>
      <c r="D258" s="9" t="str">
        <f t="shared" si="15"/>
        <v/>
      </c>
      <c r="E258" s="9" t="str">
        <f t="shared" si="16"/>
        <v/>
      </c>
      <c r="T258" s="9"/>
      <c r="U258" s="9"/>
      <c r="V258" s="9"/>
      <c r="W258" s="17"/>
      <c r="X258" s="9"/>
    </row>
    <row r="259" spans="2:24">
      <c r="B259" s="10" t="str">
        <f t="shared" si="13"/>
        <v/>
      </c>
      <c r="C259" s="9" t="str">
        <f t="shared" si="14"/>
        <v/>
      </c>
      <c r="D259" s="9" t="str">
        <f t="shared" si="15"/>
        <v/>
      </c>
      <c r="E259" s="9" t="str">
        <f t="shared" si="16"/>
        <v/>
      </c>
      <c r="T259" s="9"/>
      <c r="U259" s="9"/>
      <c r="V259" s="9"/>
      <c r="W259" s="17"/>
      <c r="X259" s="9"/>
    </row>
    <row r="260" spans="2:24">
      <c r="B260" s="10" t="str">
        <f t="shared" si="13"/>
        <v/>
      </c>
      <c r="C260" s="9" t="str">
        <f t="shared" si="14"/>
        <v/>
      </c>
      <c r="D260" s="9" t="str">
        <f t="shared" si="15"/>
        <v/>
      </c>
      <c r="E260" s="9" t="str">
        <f t="shared" si="16"/>
        <v/>
      </c>
      <c r="T260" s="9"/>
      <c r="U260" s="9"/>
      <c r="V260" s="9"/>
      <c r="W260" s="17"/>
      <c r="X260" s="9"/>
    </row>
    <row r="261" spans="2:24">
      <c r="B261" s="10" t="str">
        <f t="shared" si="13"/>
        <v/>
      </c>
      <c r="C261" s="9" t="str">
        <f t="shared" si="14"/>
        <v/>
      </c>
      <c r="D261" s="9" t="str">
        <f t="shared" si="15"/>
        <v/>
      </c>
      <c r="E261" s="9" t="str">
        <f t="shared" si="16"/>
        <v/>
      </c>
      <c r="T261" s="9"/>
      <c r="U261" s="9"/>
      <c r="V261" s="9"/>
      <c r="W261" s="17"/>
      <c r="X261" s="9"/>
    </row>
    <row r="262" spans="2:24">
      <c r="B262" s="10" t="str">
        <f t="shared" si="13"/>
        <v/>
      </c>
      <c r="C262" s="9" t="str">
        <f t="shared" si="14"/>
        <v/>
      </c>
      <c r="D262" s="9" t="str">
        <f t="shared" si="15"/>
        <v/>
      </c>
      <c r="E262" s="9" t="str">
        <f t="shared" si="16"/>
        <v/>
      </c>
      <c r="T262" s="9"/>
      <c r="U262" s="9"/>
      <c r="V262" s="9"/>
      <c r="W262" s="17"/>
      <c r="X262" s="9"/>
    </row>
    <row r="263" spans="2:24">
      <c r="B263" s="10" t="str">
        <f t="shared" si="13"/>
        <v/>
      </c>
      <c r="C263" s="9" t="str">
        <f t="shared" si="14"/>
        <v/>
      </c>
      <c r="D263" s="9" t="str">
        <f t="shared" si="15"/>
        <v/>
      </c>
      <c r="E263" s="9" t="str">
        <f t="shared" si="16"/>
        <v/>
      </c>
      <c r="T263" s="9"/>
      <c r="U263" s="9"/>
      <c r="V263" s="9"/>
      <c r="W263" s="17"/>
      <c r="X263" s="9"/>
    </row>
    <row r="264" spans="2:24">
      <c r="B264" s="10" t="str">
        <f t="shared" si="13"/>
        <v/>
      </c>
      <c r="C264" s="9" t="str">
        <f t="shared" si="14"/>
        <v/>
      </c>
      <c r="D264" s="9" t="str">
        <f t="shared" si="15"/>
        <v/>
      </c>
      <c r="E264" s="9" t="str">
        <f t="shared" si="16"/>
        <v/>
      </c>
      <c r="T264" s="9"/>
      <c r="U264" s="9"/>
      <c r="V264" s="9"/>
      <c r="W264" s="17"/>
      <c r="X264" s="9"/>
    </row>
    <row r="265" spans="2:24">
      <c r="B265" s="10" t="str">
        <f t="shared" ref="B265:B328" si="17">IF(D264&lt;1, B264+1,"")</f>
        <v/>
      </c>
      <c r="C265" s="9" t="str">
        <f t="shared" ref="C265:C328" si="18">IF(B265="","",IFERROR((($B$3^B265)/FACT(B265))*EXP(-$B$3),0))</f>
        <v/>
      </c>
      <c r="D265" s="9" t="str">
        <f t="shared" ref="D265:D328" si="19">IF(B265="","",D264+C265)</f>
        <v/>
      </c>
      <c r="E265" s="9" t="str">
        <f t="shared" ref="E265:E328" si="20">IF(B265="","",1-D265)</f>
        <v/>
      </c>
      <c r="T265" s="9"/>
      <c r="U265" s="9"/>
      <c r="V265" s="9"/>
      <c r="W265" s="17"/>
      <c r="X265" s="9"/>
    </row>
    <row r="266" spans="2:24">
      <c r="B266" s="10" t="str">
        <f t="shared" si="17"/>
        <v/>
      </c>
      <c r="C266" s="9" t="str">
        <f t="shared" si="18"/>
        <v/>
      </c>
      <c r="D266" s="9" t="str">
        <f t="shared" si="19"/>
        <v/>
      </c>
      <c r="E266" s="9" t="str">
        <f t="shared" si="20"/>
        <v/>
      </c>
      <c r="T266" s="9"/>
      <c r="U266" s="9"/>
      <c r="V266" s="9"/>
      <c r="W266" s="17"/>
      <c r="X266" s="9"/>
    </row>
    <row r="267" spans="2:24">
      <c r="B267" s="10" t="str">
        <f t="shared" si="17"/>
        <v/>
      </c>
      <c r="C267" s="9" t="str">
        <f t="shared" si="18"/>
        <v/>
      </c>
      <c r="D267" s="9" t="str">
        <f t="shared" si="19"/>
        <v/>
      </c>
      <c r="E267" s="9" t="str">
        <f t="shared" si="20"/>
        <v/>
      </c>
      <c r="T267" s="9"/>
      <c r="U267" s="9"/>
      <c r="V267" s="9"/>
      <c r="W267" s="17"/>
      <c r="X267" s="9"/>
    </row>
    <row r="268" spans="2:24">
      <c r="B268" s="10" t="str">
        <f t="shared" si="17"/>
        <v/>
      </c>
      <c r="C268" s="9" t="str">
        <f t="shared" si="18"/>
        <v/>
      </c>
      <c r="D268" s="9" t="str">
        <f t="shared" si="19"/>
        <v/>
      </c>
      <c r="E268" s="9" t="str">
        <f t="shared" si="20"/>
        <v/>
      </c>
      <c r="T268" s="9"/>
      <c r="U268" s="9"/>
      <c r="V268" s="9"/>
      <c r="W268" s="17"/>
      <c r="X268" s="9"/>
    </row>
    <row r="269" spans="2:24">
      <c r="B269" s="10" t="str">
        <f t="shared" si="17"/>
        <v/>
      </c>
      <c r="C269" s="9" t="str">
        <f t="shared" si="18"/>
        <v/>
      </c>
      <c r="D269" s="9" t="str">
        <f t="shared" si="19"/>
        <v/>
      </c>
      <c r="E269" s="9" t="str">
        <f t="shared" si="20"/>
        <v/>
      </c>
      <c r="T269" s="9"/>
      <c r="U269" s="9"/>
      <c r="V269" s="9"/>
      <c r="W269" s="17"/>
      <c r="X269" s="9"/>
    </row>
    <row r="270" spans="2:24">
      <c r="B270" s="10" t="str">
        <f t="shared" si="17"/>
        <v/>
      </c>
      <c r="C270" s="9" t="str">
        <f t="shared" si="18"/>
        <v/>
      </c>
      <c r="D270" s="9" t="str">
        <f t="shared" si="19"/>
        <v/>
      </c>
      <c r="E270" s="9" t="str">
        <f t="shared" si="20"/>
        <v/>
      </c>
      <c r="T270" s="9"/>
      <c r="U270" s="9"/>
      <c r="V270" s="9"/>
      <c r="W270" s="17"/>
      <c r="X270" s="9"/>
    </row>
    <row r="271" spans="2:24">
      <c r="B271" s="10" t="str">
        <f t="shared" si="17"/>
        <v/>
      </c>
      <c r="C271" s="9" t="str">
        <f t="shared" si="18"/>
        <v/>
      </c>
      <c r="D271" s="9" t="str">
        <f t="shared" si="19"/>
        <v/>
      </c>
      <c r="E271" s="9" t="str">
        <f t="shared" si="20"/>
        <v/>
      </c>
      <c r="T271" s="9"/>
      <c r="U271" s="9"/>
      <c r="V271" s="9"/>
      <c r="W271" s="17"/>
      <c r="X271" s="9"/>
    </row>
    <row r="272" spans="2:24">
      <c r="B272" s="10" t="str">
        <f t="shared" si="17"/>
        <v/>
      </c>
      <c r="C272" s="9" t="str">
        <f t="shared" si="18"/>
        <v/>
      </c>
      <c r="D272" s="9" t="str">
        <f t="shared" si="19"/>
        <v/>
      </c>
      <c r="E272" s="9" t="str">
        <f t="shared" si="20"/>
        <v/>
      </c>
      <c r="T272" s="9"/>
      <c r="U272" s="9"/>
      <c r="V272" s="9"/>
      <c r="W272" s="17"/>
      <c r="X272" s="9"/>
    </row>
    <row r="273" spans="2:24">
      <c r="B273" s="10" t="str">
        <f t="shared" si="17"/>
        <v/>
      </c>
      <c r="C273" s="9" t="str">
        <f t="shared" si="18"/>
        <v/>
      </c>
      <c r="D273" s="9" t="str">
        <f t="shared" si="19"/>
        <v/>
      </c>
      <c r="E273" s="9" t="str">
        <f t="shared" si="20"/>
        <v/>
      </c>
      <c r="T273" s="9"/>
      <c r="U273" s="9"/>
      <c r="V273" s="9"/>
      <c r="W273" s="17"/>
      <c r="X273" s="9"/>
    </row>
    <row r="274" spans="2:24">
      <c r="B274" s="10" t="str">
        <f t="shared" si="17"/>
        <v/>
      </c>
      <c r="C274" s="9" t="str">
        <f t="shared" si="18"/>
        <v/>
      </c>
      <c r="D274" s="9" t="str">
        <f t="shared" si="19"/>
        <v/>
      </c>
      <c r="E274" s="9" t="str">
        <f t="shared" si="20"/>
        <v/>
      </c>
      <c r="T274" s="9"/>
      <c r="U274" s="9"/>
      <c r="V274" s="9"/>
      <c r="W274" s="17"/>
      <c r="X274" s="9"/>
    </row>
    <row r="275" spans="2:24">
      <c r="B275" s="10" t="str">
        <f t="shared" si="17"/>
        <v/>
      </c>
      <c r="C275" s="9" t="str">
        <f t="shared" si="18"/>
        <v/>
      </c>
      <c r="D275" s="9" t="str">
        <f t="shared" si="19"/>
        <v/>
      </c>
      <c r="E275" s="9" t="str">
        <f t="shared" si="20"/>
        <v/>
      </c>
      <c r="T275" s="9"/>
      <c r="U275" s="9"/>
      <c r="V275" s="9"/>
      <c r="W275" s="17"/>
      <c r="X275" s="9"/>
    </row>
    <row r="276" spans="2:24">
      <c r="B276" s="10" t="str">
        <f t="shared" si="17"/>
        <v/>
      </c>
      <c r="C276" s="9" t="str">
        <f t="shared" si="18"/>
        <v/>
      </c>
      <c r="D276" s="9" t="str">
        <f t="shared" si="19"/>
        <v/>
      </c>
      <c r="E276" s="9" t="str">
        <f t="shared" si="20"/>
        <v/>
      </c>
      <c r="T276" s="9"/>
      <c r="U276" s="9"/>
      <c r="V276" s="9"/>
      <c r="W276" s="17"/>
      <c r="X276" s="9"/>
    </row>
    <row r="277" spans="2:24">
      <c r="B277" s="10" t="str">
        <f t="shared" si="17"/>
        <v/>
      </c>
      <c r="C277" s="9" t="str">
        <f t="shared" si="18"/>
        <v/>
      </c>
      <c r="D277" s="9" t="str">
        <f t="shared" si="19"/>
        <v/>
      </c>
      <c r="E277" s="9" t="str">
        <f t="shared" si="20"/>
        <v/>
      </c>
      <c r="T277" s="9"/>
      <c r="U277" s="9"/>
      <c r="V277" s="9"/>
      <c r="W277" s="17"/>
      <c r="X277" s="9"/>
    </row>
    <row r="278" spans="2:24">
      <c r="B278" s="10" t="str">
        <f t="shared" si="17"/>
        <v/>
      </c>
      <c r="C278" s="9" t="str">
        <f t="shared" si="18"/>
        <v/>
      </c>
      <c r="D278" s="9" t="str">
        <f t="shared" si="19"/>
        <v/>
      </c>
      <c r="E278" s="9" t="str">
        <f t="shared" si="20"/>
        <v/>
      </c>
      <c r="T278" s="9"/>
      <c r="U278" s="9"/>
      <c r="V278" s="9"/>
      <c r="W278" s="17"/>
      <c r="X278" s="9"/>
    </row>
    <row r="279" spans="2:24">
      <c r="B279" s="10" t="str">
        <f t="shared" si="17"/>
        <v/>
      </c>
      <c r="C279" s="9" t="str">
        <f t="shared" si="18"/>
        <v/>
      </c>
      <c r="D279" s="9" t="str">
        <f t="shared" si="19"/>
        <v/>
      </c>
      <c r="E279" s="9" t="str">
        <f t="shared" si="20"/>
        <v/>
      </c>
      <c r="T279" s="9"/>
      <c r="U279" s="9"/>
      <c r="V279" s="9"/>
      <c r="W279" s="17"/>
      <c r="X279" s="9"/>
    </row>
    <row r="280" spans="2:24">
      <c r="B280" s="10" t="str">
        <f t="shared" si="17"/>
        <v/>
      </c>
      <c r="C280" s="9" t="str">
        <f t="shared" si="18"/>
        <v/>
      </c>
      <c r="D280" s="9" t="str">
        <f t="shared" si="19"/>
        <v/>
      </c>
      <c r="E280" s="9" t="str">
        <f t="shared" si="20"/>
        <v/>
      </c>
      <c r="T280" s="9"/>
      <c r="U280" s="9"/>
      <c r="V280" s="9"/>
      <c r="W280" s="17"/>
      <c r="X280" s="9"/>
    </row>
    <row r="281" spans="2:24">
      <c r="B281" s="10" t="str">
        <f t="shared" si="17"/>
        <v/>
      </c>
      <c r="C281" s="9" t="str">
        <f t="shared" si="18"/>
        <v/>
      </c>
      <c r="D281" s="9" t="str">
        <f t="shared" si="19"/>
        <v/>
      </c>
      <c r="E281" s="9" t="str">
        <f t="shared" si="20"/>
        <v/>
      </c>
      <c r="T281" s="9"/>
      <c r="U281" s="9"/>
      <c r="V281" s="9"/>
      <c r="W281" s="17"/>
      <c r="X281" s="9"/>
    </row>
    <row r="282" spans="2:24">
      <c r="B282" s="10" t="str">
        <f t="shared" si="17"/>
        <v/>
      </c>
      <c r="C282" s="9" t="str">
        <f t="shared" si="18"/>
        <v/>
      </c>
      <c r="D282" s="9" t="str">
        <f t="shared" si="19"/>
        <v/>
      </c>
      <c r="E282" s="9" t="str">
        <f t="shared" si="20"/>
        <v/>
      </c>
      <c r="T282" s="9"/>
      <c r="U282" s="9"/>
      <c r="V282" s="9"/>
      <c r="W282" s="17"/>
      <c r="X282" s="9"/>
    </row>
    <row r="283" spans="2:24">
      <c r="B283" s="10" t="str">
        <f t="shared" si="17"/>
        <v/>
      </c>
      <c r="C283" s="9" t="str">
        <f t="shared" si="18"/>
        <v/>
      </c>
      <c r="D283" s="9" t="str">
        <f t="shared" si="19"/>
        <v/>
      </c>
      <c r="E283" s="9" t="str">
        <f t="shared" si="20"/>
        <v/>
      </c>
      <c r="T283" s="9"/>
      <c r="U283" s="9"/>
      <c r="V283" s="9"/>
      <c r="W283" s="17"/>
      <c r="X283" s="9"/>
    </row>
    <row r="284" spans="2:24">
      <c r="B284" s="10" t="str">
        <f t="shared" si="17"/>
        <v/>
      </c>
      <c r="C284" s="9" t="str">
        <f t="shared" si="18"/>
        <v/>
      </c>
      <c r="D284" s="9" t="str">
        <f t="shared" si="19"/>
        <v/>
      </c>
      <c r="E284" s="9" t="str">
        <f t="shared" si="20"/>
        <v/>
      </c>
      <c r="T284" s="9"/>
      <c r="U284" s="9"/>
      <c r="V284" s="9"/>
      <c r="W284" s="17"/>
      <c r="X284" s="9"/>
    </row>
    <row r="285" spans="2:24">
      <c r="B285" s="10" t="str">
        <f t="shared" si="17"/>
        <v/>
      </c>
      <c r="C285" s="9" t="str">
        <f t="shared" si="18"/>
        <v/>
      </c>
      <c r="D285" s="9" t="str">
        <f t="shared" si="19"/>
        <v/>
      </c>
      <c r="E285" s="9" t="str">
        <f t="shared" si="20"/>
        <v/>
      </c>
      <c r="T285" s="9"/>
      <c r="U285" s="9"/>
      <c r="V285" s="9"/>
      <c r="W285" s="17"/>
      <c r="X285" s="9"/>
    </row>
    <row r="286" spans="2:24">
      <c r="B286" s="10" t="str">
        <f t="shared" si="17"/>
        <v/>
      </c>
      <c r="C286" s="9" t="str">
        <f t="shared" si="18"/>
        <v/>
      </c>
      <c r="D286" s="9" t="str">
        <f t="shared" si="19"/>
        <v/>
      </c>
      <c r="E286" s="9" t="str">
        <f t="shared" si="20"/>
        <v/>
      </c>
      <c r="T286" s="9"/>
      <c r="U286" s="9"/>
      <c r="V286" s="9"/>
      <c r="W286" s="17"/>
      <c r="X286" s="9"/>
    </row>
    <row r="287" spans="2:24">
      <c r="B287" s="10" t="str">
        <f t="shared" si="17"/>
        <v/>
      </c>
      <c r="C287" s="9" t="str">
        <f t="shared" si="18"/>
        <v/>
      </c>
      <c r="D287" s="9" t="str">
        <f t="shared" si="19"/>
        <v/>
      </c>
      <c r="E287" s="9" t="str">
        <f t="shared" si="20"/>
        <v/>
      </c>
      <c r="T287" s="9"/>
      <c r="U287" s="9"/>
      <c r="V287" s="9"/>
      <c r="W287" s="17"/>
      <c r="X287" s="9"/>
    </row>
    <row r="288" spans="2:24">
      <c r="B288" s="10" t="str">
        <f t="shared" si="17"/>
        <v/>
      </c>
      <c r="C288" s="9" t="str">
        <f t="shared" si="18"/>
        <v/>
      </c>
      <c r="D288" s="9" t="str">
        <f t="shared" si="19"/>
        <v/>
      </c>
      <c r="E288" s="9" t="str">
        <f t="shared" si="20"/>
        <v/>
      </c>
      <c r="T288" s="9"/>
      <c r="U288" s="9"/>
      <c r="V288" s="9"/>
      <c r="W288" s="17"/>
      <c r="X288" s="9"/>
    </row>
    <row r="289" spans="2:24">
      <c r="B289" s="10" t="str">
        <f t="shared" si="17"/>
        <v/>
      </c>
      <c r="C289" s="9" t="str">
        <f t="shared" si="18"/>
        <v/>
      </c>
      <c r="D289" s="9" t="str">
        <f t="shared" si="19"/>
        <v/>
      </c>
      <c r="E289" s="9" t="str">
        <f t="shared" si="20"/>
        <v/>
      </c>
      <c r="T289" s="9"/>
      <c r="U289" s="9"/>
      <c r="V289" s="9"/>
      <c r="W289" s="17"/>
      <c r="X289" s="9"/>
    </row>
    <row r="290" spans="2:24">
      <c r="B290" s="10" t="str">
        <f t="shared" si="17"/>
        <v/>
      </c>
      <c r="C290" s="9" t="str">
        <f t="shared" si="18"/>
        <v/>
      </c>
      <c r="D290" s="9" t="str">
        <f t="shared" si="19"/>
        <v/>
      </c>
      <c r="E290" s="9" t="str">
        <f t="shared" si="20"/>
        <v/>
      </c>
      <c r="T290" s="9"/>
      <c r="U290" s="9"/>
      <c r="V290" s="9"/>
      <c r="W290" s="17"/>
      <c r="X290" s="9"/>
    </row>
    <row r="291" spans="2:24">
      <c r="B291" s="10" t="str">
        <f t="shared" si="17"/>
        <v/>
      </c>
      <c r="C291" s="9" t="str">
        <f t="shared" si="18"/>
        <v/>
      </c>
      <c r="D291" s="9" t="str">
        <f t="shared" si="19"/>
        <v/>
      </c>
      <c r="E291" s="9" t="str">
        <f t="shared" si="20"/>
        <v/>
      </c>
      <c r="T291" s="9"/>
      <c r="U291" s="9"/>
      <c r="V291" s="9"/>
      <c r="W291" s="17"/>
      <c r="X291" s="9"/>
    </row>
    <row r="292" spans="2:24">
      <c r="B292" s="10" t="str">
        <f t="shared" si="17"/>
        <v/>
      </c>
      <c r="C292" s="9" t="str">
        <f t="shared" si="18"/>
        <v/>
      </c>
      <c r="D292" s="9" t="str">
        <f t="shared" si="19"/>
        <v/>
      </c>
      <c r="E292" s="9" t="str">
        <f t="shared" si="20"/>
        <v/>
      </c>
      <c r="T292" s="9"/>
      <c r="U292" s="9"/>
      <c r="V292" s="9"/>
      <c r="W292" s="17"/>
      <c r="X292" s="9"/>
    </row>
    <row r="293" spans="2:24">
      <c r="B293" s="10" t="str">
        <f t="shared" si="17"/>
        <v/>
      </c>
      <c r="C293" s="9" t="str">
        <f t="shared" si="18"/>
        <v/>
      </c>
      <c r="D293" s="9" t="str">
        <f t="shared" si="19"/>
        <v/>
      </c>
      <c r="E293" s="9" t="str">
        <f t="shared" si="20"/>
        <v/>
      </c>
      <c r="T293" s="9"/>
      <c r="U293" s="9"/>
      <c r="V293" s="9"/>
      <c r="W293" s="17"/>
      <c r="X293" s="9"/>
    </row>
    <row r="294" spans="2:24">
      <c r="B294" s="10" t="str">
        <f t="shared" si="17"/>
        <v/>
      </c>
      <c r="C294" s="9" t="str">
        <f t="shared" si="18"/>
        <v/>
      </c>
      <c r="D294" s="9" t="str">
        <f t="shared" si="19"/>
        <v/>
      </c>
      <c r="E294" s="9" t="str">
        <f t="shared" si="20"/>
        <v/>
      </c>
      <c r="T294" s="9"/>
      <c r="U294" s="9"/>
      <c r="V294" s="9"/>
      <c r="W294" s="17"/>
      <c r="X294" s="9"/>
    </row>
    <row r="295" spans="2:24">
      <c r="B295" s="10" t="str">
        <f t="shared" si="17"/>
        <v/>
      </c>
      <c r="C295" s="9" t="str">
        <f t="shared" si="18"/>
        <v/>
      </c>
      <c r="D295" s="9" t="str">
        <f t="shared" si="19"/>
        <v/>
      </c>
      <c r="E295" s="9" t="str">
        <f t="shared" si="20"/>
        <v/>
      </c>
      <c r="T295" s="9"/>
      <c r="U295" s="9"/>
      <c r="V295" s="9"/>
      <c r="W295" s="17"/>
      <c r="X295" s="9"/>
    </row>
    <row r="296" spans="2:24">
      <c r="B296" s="10" t="str">
        <f t="shared" si="17"/>
        <v/>
      </c>
      <c r="C296" s="9" t="str">
        <f t="shared" si="18"/>
        <v/>
      </c>
      <c r="D296" s="9" t="str">
        <f t="shared" si="19"/>
        <v/>
      </c>
      <c r="E296" s="9" t="str">
        <f t="shared" si="20"/>
        <v/>
      </c>
      <c r="T296" s="9"/>
      <c r="U296" s="9"/>
      <c r="V296" s="9"/>
      <c r="W296" s="17"/>
      <c r="X296" s="9"/>
    </row>
    <row r="297" spans="2:24">
      <c r="B297" s="10" t="str">
        <f t="shared" si="17"/>
        <v/>
      </c>
      <c r="C297" s="9" t="str">
        <f t="shared" si="18"/>
        <v/>
      </c>
      <c r="D297" s="9" t="str">
        <f t="shared" si="19"/>
        <v/>
      </c>
      <c r="E297" s="9" t="str">
        <f t="shared" si="20"/>
        <v/>
      </c>
      <c r="T297" s="9"/>
      <c r="U297" s="9"/>
      <c r="V297" s="9"/>
      <c r="W297" s="17"/>
      <c r="X297" s="9"/>
    </row>
    <row r="298" spans="2:24">
      <c r="B298" s="10" t="str">
        <f t="shared" si="17"/>
        <v/>
      </c>
      <c r="C298" s="9" t="str">
        <f t="shared" si="18"/>
        <v/>
      </c>
      <c r="D298" s="9" t="str">
        <f t="shared" si="19"/>
        <v/>
      </c>
      <c r="E298" s="9" t="str">
        <f t="shared" si="20"/>
        <v/>
      </c>
      <c r="T298" s="9"/>
      <c r="U298" s="9"/>
      <c r="V298" s="9"/>
      <c r="W298" s="17"/>
      <c r="X298" s="9"/>
    </row>
    <row r="299" spans="2:24">
      <c r="B299" s="10" t="str">
        <f t="shared" si="17"/>
        <v/>
      </c>
      <c r="C299" s="9" t="str">
        <f t="shared" si="18"/>
        <v/>
      </c>
      <c r="D299" s="9" t="str">
        <f t="shared" si="19"/>
        <v/>
      </c>
      <c r="E299" s="9" t="str">
        <f t="shared" si="20"/>
        <v/>
      </c>
      <c r="T299" s="9"/>
      <c r="U299" s="9"/>
      <c r="V299" s="9"/>
      <c r="W299" s="17"/>
      <c r="X299" s="9"/>
    </row>
    <row r="300" spans="2:24">
      <c r="B300" s="10" t="str">
        <f t="shared" si="17"/>
        <v/>
      </c>
      <c r="C300" s="9" t="str">
        <f t="shared" si="18"/>
        <v/>
      </c>
      <c r="D300" s="9" t="str">
        <f t="shared" si="19"/>
        <v/>
      </c>
      <c r="E300" s="9" t="str">
        <f t="shared" si="20"/>
        <v/>
      </c>
      <c r="T300" s="9"/>
      <c r="U300" s="9"/>
      <c r="V300" s="9"/>
      <c r="W300" s="17"/>
      <c r="X300" s="9"/>
    </row>
    <row r="301" spans="2:24">
      <c r="B301" s="10" t="str">
        <f t="shared" si="17"/>
        <v/>
      </c>
      <c r="C301" s="9" t="str">
        <f t="shared" si="18"/>
        <v/>
      </c>
      <c r="D301" s="9" t="str">
        <f t="shared" si="19"/>
        <v/>
      </c>
      <c r="E301" s="9" t="str">
        <f t="shared" si="20"/>
        <v/>
      </c>
      <c r="T301" s="9"/>
      <c r="U301" s="9"/>
      <c r="V301" s="9"/>
      <c r="W301" s="17"/>
      <c r="X301" s="9"/>
    </row>
    <row r="302" spans="2:24">
      <c r="B302" s="10" t="str">
        <f t="shared" si="17"/>
        <v/>
      </c>
      <c r="C302" s="9" t="str">
        <f t="shared" si="18"/>
        <v/>
      </c>
      <c r="D302" s="9" t="str">
        <f t="shared" si="19"/>
        <v/>
      </c>
      <c r="E302" s="9" t="str">
        <f t="shared" si="20"/>
        <v/>
      </c>
      <c r="T302" s="9"/>
      <c r="U302" s="9"/>
      <c r="V302" s="9"/>
      <c r="W302" s="17"/>
      <c r="X302" s="9"/>
    </row>
    <row r="303" spans="2:24">
      <c r="B303" s="10" t="str">
        <f t="shared" si="17"/>
        <v/>
      </c>
      <c r="C303" s="9" t="str">
        <f t="shared" si="18"/>
        <v/>
      </c>
      <c r="D303" s="9" t="str">
        <f t="shared" si="19"/>
        <v/>
      </c>
      <c r="E303" s="9" t="str">
        <f t="shared" si="20"/>
        <v/>
      </c>
      <c r="T303" s="9"/>
      <c r="U303" s="9"/>
      <c r="V303" s="9"/>
      <c r="W303" s="17"/>
      <c r="X303" s="9"/>
    </row>
    <row r="304" spans="2:24">
      <c r="B304" s="10" t="str">
        <f t="shared" si="17"/>
        <v/>
      </c>
      <c r="C304" s="9" t="str">
        <f t="shared" si="18"/>
        <v/>
      </c>
      <c r="D304" s="9" t="str">
        <f t="shared" si="19"/>
        <v/>
      </c>
      <c r="E304" s="9" t="str">
        <f t="shared" si="20"/>
        <v/>
      </c>
      <c r="T304" s="9"/>
      <c r="U304" s="9"/>
      <c r="V304" s="9"/>
      <c r="W304" s="17"/>
      <c r="X304" s="9"/>
    </row>
    <row r="305" spans="2:24">
      <c r="B305" s="10" t="str">
        <f t="shared" si="17"/>
        <v/>
      </c>
      <c r="C305" s="9" t="str">
        <f t="shared" si="18"/>
        <v/>
      </c>
      <c r="D305" s="9" t="str">
        <f t="shared" si="19"/>
        <v/>
      </c>
      <c r="E305" s="9" t="str">
        <f t="shared" si="20"/>
        <v/>
      </c>
      <c r="T305" s="9"/>
      <c r="U305" s="9"/>
      <c r="V305" s="9"/>
      <c r="W305" s="17"/>
      <c r="X305" s="9"/>
    </row>
    <row r="306" spans="2:24">
      <c r="B306" s="10" t="str">
        <f t="shared" si="17"/>
        <v/>
      </c>
      <c r="C306" s="9" t="str">
        <f t="shared" si="18"/>
        <v/>
      </c>
      <c r="D306" s="9" t="str">
        <f t="shared" si="19"/>
        <v/>
      </c>
      <c r="E306" s="9" t="str">
        <f t="shared" si="20"/>
        <v/>
      </c>
      <c r="T306" s="9"/>
      <c r="U306" s="9"/>
      <c r="V306" s="9"/>
      <c r="W306" s="17"/>
      <c r="X306" s="9"/>
    </row>
    <row r="307" spans="2:24">
      <c r="B307" s="10" t="str">
        <f t="shared" si="17"/>
        <v/>
      </c>
      <c r="C307" s="9" t="str">
        <f t="shared" si="18"/>
        <v/>
      </c>
      <c r="D307" s="9" t="str">
        <f t="shared" si="19"/>
        <v/>
      </c>
      <c r="E307" s="9" t="str">
        <f t="shared" si="20"/>
        <v/>
      </c>
      <c r="T307" s="9"/>
      <c r="U307" s="9"/>
      <c r="V307" s="9"/>
      <c r="W307" s="17"/>
      <c r="X307" s="9"/>
    </row>
    <row r="308" spans="2:24">
      <c r="B308" s="10" t="str">
        <f t="shared" si="17"/>
        <v/>
      </c>
      <c r="C308" s="9" t="str">
        <f t="shared" si="18"/>
        <v/>
      </c>
      <c r="D308" s="9" t="str">
        <f t="shared" si="19"/>
        <v/>
      </c>
      <c r="E308" s="9" t="str">
        <f t="shared" si="20"/>
        <v/>
      </c>
      <c r="T308" s="9"/>
      <c r="U308" s="9"/>
      <c r="V308" s="9"/>
      <c r="W308" s="17"/>
      <c r="X308" s="9"/>
    </row>
    <row r="309" spans="2:24">
      <c r="B309" s="10" t="str">
        <f t="shared" si="17"/>
        <v/>
      </c>
      <c r="C309" s="9" t="str">
        <f t="shared" si="18"/>
        <v/>
      </c>
      <c r="D309" s="9" t="str">
        <f t="shared" si="19"/>
        <v/>
      </c>
      <c r="E309" s="9" t="str">
        <f t="shared" si="20"/>
        <v/>
      </c>
      <c r="T309" s="9"/>
      <c r="U309" s="9"/>
      <c r="V309" s="9"/>
      <c r="W309" s="17"/>
      <c r="X309" s="9"/>
    </row>
    <row r="310" spans="2:24">
      <c r="B310" s="10" t="str">
        <f t="shared" si="17"/>
        <v/>
      </c>
      <c r="C310" s="9" t="str">
        <f t="shared" si="18"/>
        <v/>
      </c>
      <c r="D310" s="9" t="str">
        <f t="shared" si="19"/>
        <v/>
      </c>
      <c r="E310" s="9" t="str">
        <f t="shared" si="20"/>
        <v/>
      </c>
      <c r="T310" s="9"/>
      <c r="U310" s="9"/>
      <c r="V310" s="9"/>
      <c r="W310" s="17"/>
      <c r="X310" s="9"/>
    </row>
    <row r="311" spans="2:24">
      <c r="B311" s="10" t="str">
        <f t="shared" si="17"/>
        <v/>
      </c>
      <c r="C311" s="9" t="str">
        <f t="shared" si="18"/>
        <v/>
      </c>
      <c r="D311" s="9" t="str">
        <f t="shared" si="19"/>
        <v/>
      </c>
      <c r="E311" s="9" t="str">
        <f t="shared" si="20"/>
        <v/>
      </c>
      <c r="T311" s="9"/>
      <c r="U311" s="9"/>
      <c r="V311" s="9"/>
      <c r="W311" s="17"/>
      <c r="X311" s="9"/>
    </row>
    <row r="312" spans="2:24">
      <c r="B312" s="10" t="str">
        <f t="shared" si="17"/>
        <v/>
      </c>
      <c r="C312" s="9" t="str">
        <f t="shared" si="18"/>
        <v/>
      </c>
      <c r="D312" s="9" t="str">
        <f t="shared" si="19"/>
        <v/>
      </c>
      <c r="E312" s="9" t="str">
        <f t="shared" si="20"/>
        <v/>
      </c>
      <c r="T312" s="9"/>
      <c r="U312" s="9"/>
      <c r="V312" s="9"/>
      <c r="W312" s="17"/>
      <c r="X312" s="9"/>
    </row>
    <row r="313" spans="2:24">
      <c r="B313" s="10" t="str">
        <f t="shared" si="17"/>
        <v/>
      </c>
      <c r="C313" s="9" t="str">
        <f t="shared" si="18"/>
        <v/>
      </c>
      <c r="D313" s="9" t="str">
        <f t="shared" si="19"/>
        <v/>
      </c>
      <c r="E313" s="9" t="str">
        <f t="shared" si="20"/>
        <v/>
      </c>
      <c r="T313" s="9"/>
      <c r="U313" s="9"/>
      <c r="V313" s="9"/>
      <c r="W313" s="17"/>
      <c r="X313" s="9"/>
    </row>
    <row r="314" spans="2:24">
      <c r="B314" s="10" t="str">
        <f t="shared" si="17"/>
        <v/>
      </c>
      <c r="C314" s="9" t="str">
        <f t="shared" si="18"/>
        <v/>
      </c>
      <c r="D314" s="9" t="str">
        <f t="shared" si="19"/>
        <v/>
      </c>
      <c r="E314" s="9" t="str">
        <f t="shared" si="20"/>
        <v/>
      </c>
      <c r="T314" s="9"/>
      <c r="U314" s="9"/>
      <c r="V314" s="9"/>
      <c r="W314" s="17"/>
      <c r="X314" s="9"/>
    </row>
    <row r="315" spans="2:24">
      <c r="B315" s="10" t="str">
        <f t="shared" si="17"/>
        <v/>
      </c>
      <c r="C315" s="9" t="str">
        <f t="shared" si="18"/>
        <v/>
      </c>
      <c r="D315" s="9" t="str">
        <f t="shared" si="19"/>
        <v/>
      </c>
      <c r="E315" s="9" t="str">
        <f t="shared" si="20"/>
        <v/>
      </c>
      <c r="T315" s="9"/>
      <c r="U315" s="9"/>
      <c r="V315" s="9"/>
      <c r="W315" s="17"/>
      <c r="X315" s="9"/>
    </row>
    <row r="316" spans="2:24">
      <c r="B316" s="10" t="str">
        <f t="shared" si="17"/>
        <v/>
      </c>
      <c r="C316" s="9" t="str">
        <f t="shared" si="18"/>
        <v/>
      </c>
      <c r="D316" s="9" t="str">
        <f t="shared" si="19"/>
        <v/>
      </c>
      <c r="E316" s="9" t="str">
        <f t="shared" si="20"/>
        <v/>
      </c>
      <c r="T316" s="9"/>
      <c r="U316" s="9"/>
      <c r="V316" s="9"/>
      <c r="W316" s="17"/>
      <c r="X316" s="9"/>
    </row>
    <row r="317" spans="2:24">
      <c r="B317" s="10" t="str">
        <f t="shared" si="17"/>
        <v/>
      </c>
      <c r="C317" s="9" t="str">
        <f t="shared" si="18"/>
        <v/>
      </c>
      <c r="D317" s="9" t="str">
        <f t="shared" si="19"/>
        <v/>
      </c>
      <c r="E317" s="9" t="str">
        <f t="shared" si="20"/>
        <v/>
      </c>
      <c r="T317" s="9"/>
      <c r="U317" s="9"/>
      <c r="V317" s="9"/>
      <c r="W317" s="17"/>
      <c r="X317" s="9"/>
    </row>
    <row r="318" spans="2:24">
      <c r="B318" s="10" t="str">
        <f t="shared" si="17"/>
        <v/>
      </c>
      <c r="C318" s="9" t="str">
        <f t="shared" si="18"/>
        <v/>
      </c>
      <c r="D318" s="9" t="str">
        <f t="shared" si="19"/>
        <v/>
      </c>
      <c r="E318" s="9" t="str">
        <f t="shared" si="20"/>
        <v/>
      </c>
      <c r="T318" s="9"/>
      <c r="U318" s="9"/>
      <c r="V318" s="9"/>
      <c r="W318" s="17"/>
      <c r="X318" s="9"/>
    </row>
    <row r="319" spans="2:24">
      <c r="B319" s="10" t="str">
        <f t="shared" si="17"/>
        <v/>
      </c>
      <c r="C319" s="9" t="str">
        <f t="shared" si="18"/>
        <v/>
      </c>
      <c r="D319" s="9" t="str">
        <f t="shared" si="19"/>
        <v/>
      </c>
      <c r="E319" s="9" t="str">
        <f t="shared" si="20"/>
        <v/>
      </c>
      <c r="T319" s="9"/>
      <c r="U319" s="9"/>
      <c r="V319" s="9"/>
      <c r="W319" s="17"/>
      <c r="X319" s="9"/>
    </row>
    <row r="320" spans="2:24">
      <c r="B320" s="10" t="str">
        <f t="shared" si="17"/>
        <v/>
      </c>
      <c r="C320" s="9" t="str">
        <f t="shared" si="18"/>
        <v/>
      </c>
      <c r="D320" s="9" t="str">
        <f t="shared" si="19"/>
        <v/>
      </c>
      <c r="E320" s="9" t="str">
        <f t="shared" si="20"/>
        <v/>
      </c>
      <c r="T320" s="9"/>
      <c r="U320" s="9"/>
      <c r="V320" s="9"/>
      <c r="W320" s="17"/>
      <c r="X320" s="9"/>
    </row>
    <row r="321" spans="2:24">
      <c r="B321" s="10" t="str">
        <f t="shared" si="17"/>
        <v/>
      </c>
      <c r="C321" s="9" t="str">
        <f t="shared" si="18"/>
        <v/>
      </c>
      <c r="D321" s="9" t="str">
        <f t="shared" si="19"/>
        <v/>
      </c>
      <c r="E321" s="9" t="str">
        <f t="shared" si="20"/>
        <v/>
      </c>
      <c r="T321" s="9"/>
      <c r="U321" s="9"/>
      <c r="V321" s="9"/>
      <c r="W321" s="17"/>
      <c r="X321" s="9"/>
    </row>
    <row r="322" spans="2:24">
      <c r="B322" s="10" t="str">
        <f t="shared" si="17"/>
        <v/>
      </c>
      <c r="C322" s="9" t="str">
        <f t="shared" si="18"/>
        <v/>
      </c>
      <c r="D322" s="9" t="str">
        <f t="shared" si="19"/>
        <v/>
      </c>
      <c r="E322" s="9" t="str">
        <f t="shared" si="20"/>
        <v/>
      </c>
      <c r="T322" s="9"/>
      <c r="U322" s="9"/>
      <c r="V322" s="9"/>
      <c r="W322" s="17"/>
      <c r="X322" s="9"/>
    </row>
    <row r="323" spans="2:24">
      <c r="B323" s="10" t="str">
        <f t="shared" si="17"/>
        <v/>
      </c>
      <c r="C323" s="9" t="str">
        <f t="shared" si="18"/>
        <v/>
      </c>
      <c r="D323" s="9" t="str">
        <f t="shared" si="19"/>
        <v/>
      </c>
      <c r="E323" s="9" t="str">
        <f t="shared" si="20"/>
        <v/>
      </c>
      <c r="T323" s="9"/>
      <c r="U323" s="9"/>
      <c r="V323" s="9"/>
      <c r="W323" s="17"/>
      <c r="X323" s="9"/>
    </row>
    <row r="324" spans="2:24">
      <c r="B324" s="10" t="str">
        <f t="shared" si="17"/>
        <v/>
      </c>
      <c r="C324" s="9" t="str">
        <f t="shared" si="18"/>
        <v/>
      </c>
      <c r="D324" s="9" t="str">
        <f t="shared" si="19"/>
        <v/>
      </c>
      <c r="E324" s="9" t="str">
        <f t="shared" si="20"/>
        <v/>
      </c>
      <c r="T324" s="9"/>
      <c r="U324" s="9"/>
      <c r="V324" s="9"/>
      <c r="W324" s="17"/>
      <c r="X324" s="9"/>
    </row>
    <row r="325" spans="2:24">
      <c r="B325" s="10" t="str">
        <f t="shared" si="17"/>
        <v/>
      </c>
      <c r="C325" s="9" t="str">
        <f t="shared" si="18"/>
        <v/>
      </c>
      <c r="D325" s="9" t="str">
        <f t="shared" si="19"/>
        <v/>
      </c>
      <c r="E325" s="9" t="str">
        <f t="shared" si="20"/>
        <v/>
      </c>
      <c r="T325" s="9"/>
      <c r="U325" s="9"/>
      <c r="V325" s="9"/>
      <c r="W325" s="17"/>
      <c r="X325" s="9"/>
    </row>
    <row r="326" spans="2:24">
      <c r="B326" s="10" t="str">
        <f t="shared" si="17"/>
        <v/>
      </c>
      <c r="C326" s="9" t="str">
        <f t="shared" si="18"/>
        <v/>
      </c>
      <c r="D326" s="9" t="str">
        <f t="shared" si="19"/>
        <v/>
      </c>
      <c r="E326" s="9" t="str">
        <f t="shared" si="20"/>
        <v/>
      </c>
      <c r="T326" s="9"/>
      <c r="U326" s="9"/>
      <c r="V326" s="9"/>
      <c r="W326" s="17"/>
      <c r="X326" s="9"/>
    </row>
    <row r="327" spans="2:24">
      <c r="B327" s="10" t="str">
        <f t="shared" si="17"/>
        <v/>
      </c>
      <c r="C327" s="9" t="str">
        <f t="shared" si="18"/>
        <v/>
      </c>
      <c r="D327" s="9" t="str">
        <f t="shared" si="19"/>
        <v/>
      </c>
      <c r="E327" s="9" t="str">
        <f t="shared" si="20"/>
        <v/>
      </c>
      <c r="T327" s="9"/>
      <c r="U327" s="9"/>
      <c r="V327" s="9"/>
      <c r="W327" s="17"/>
      <c r="X327" s="9"/>
    </row>
    <row r="328" spans="2:24">
      <c r="B328" s="10" t="str">
        <f t="shared" si="17"/>
        <v/>
      </c>
      <c r="C328" s="9" t="str">
        <f t="shared" si="18"/>
        <v/>
      </c>
      <c r="D328" s="9" t="str">
        <f t="shared" si="19"/>
        <v/>
      </c>
      <c r="E328" s="9" t="str">
        <f t="shared" si="20"/>
        <v/>
      </c>
      <c r="T328" s="9"/>
      <c r="U328" s="9"/>
      <c r="V328" s="9"/>
      <c r="W328" s="17"/>
      <c r="X328" s="9"/>
    </row>
    <row r="329" spans="2:24">
      <c r="B329" s="10" t="str">
        <f t="shared" ref="B329:B392" si="21">IF(D328&lt;1, B328+1,"")</f>
        <v/>
      </c>
      <c r="C329" s="9" t="str">
        <f t="shared" ref="C329:C392" si="22">IF(B329="","",IFERROR((($B$3^B329)/FACT(B329))*EXP(-$B$3),0))</f>
        <v/>
      </c>
      <c r="D329" s="9" t="str">
        <f t="shared" ref="D329:D392" si="23">IF(B329="","",D328+C329)</f>
        <v/>
      </c>
      <c r="E329" s="9" t="str">
        <f t="shared" ref="E329:E392" si="24">IF(B329="","",1-D329)</f>
        <v/>
      </c>
      <c r="T329" s="9"/>
      <c r="U329" s="9"/>
      <c r="V329" s="9"/>
      <c r="W329" s="17"/>
      <c r="X329" s="9"/>
    </row>
    <row r="330" spans="2:24">
      <c r="B330" s="10" t="str">
        <f t="shared" si="21"/>
        <v/>
      </c>
      <c r="C330" s="9" t="str">
        <f t="shared" si="22"/>
        <v/>
      </c>
      <c r="D330" s="9" t="str">
        <f t="shared" si="23"/>
        <v/>
      </c>
      <c r="E330" s="9" t="str">
        <f t="shared" si="24"/>
        <v/>
      </c>
      <c r="T330" s="9"/>
      <c r="U330" s="9"/>
      <c r="V330" s="9"/>
      <c r="W330" s="17"/>
      <c r="X330" s="9"/>
    </row>
    <row r="331" spans="2:24">
      <c r="B331" s="10" t="str">
        <f t="shared" si="21"/>
        <v/>
      </c>
      <c r="C331" s="9" t="str">
        <f t="shared" si="22"/>
        <v/>
      </c>
      <c r="D331" s="9" t="str">
        <f t="shared" si="23"/>
        <v/>
      </c>
      <c r="E331" s="9" t="str">
        <f t="shared" si="24"/>
        <v/>
      </c>
      <c r="T331" s="9"/>
      <c r="U331" s="9"/>
      <c r="V331" s="9"/>
      <c r="W331" s="17"/>
      <c r="X331" s="9"/>
    </row>
    <row r="332" spans="2:24">
      <c r="B332" s="10" t="str">
        <f t="shared" si="21"/>
        <v/>
      </c>
      <c r="C332" s="9" t="str">
        <f t="shared" si="22"/>
        <v/>
      </c>
      <c r="D332" s="9" t="str">
        <f t="shared" si="23"/>
        <v/>
      </c>
      <c r="E332" s="9" t="str">
        <f t="shared" si="24"/>
        <v/>
      </c>
      <c r="T332" s="9"/>
      <c r="U332" s="9"/>
      <c r="V332" s="9"/>
      <c r="W332" s="17"/>
      <c r="X332" s="9"/>
    </row>
    <row r="333" spans="2:24">
      <c r="B333" s="10" t="str">
        <f t="shared" si="21"/>
        <v/>
      </c>
      <c r="C333" s="9" t="str">
        <f t="shared" si="22"/>
        <v/>
      </c>
      <c r="D333" s="9" t="str">
        <f t="shared" si="23"/>
        <v/>
      </c>
      <c r="E333" s="9" t="str">
        <f t="shared" si="24"/>
        <v/>
      </c>
      <c r="T333" s="9"/>
      <c r="U333" s="9"/>
      <c r="V333" s="9"/>
      <c r="W333" s="17"/>
      <c r="X333" s="9"/>
    </row>
    <row r="334" spans="2:24">
      <c r="B334" s="10" t="str">
        <f t="shared" si="21"/>
        <v/>
      </c>
      <c r="C334" s="9" t="str">
        <f t="shared" si="22"/>
        <v/>
      </c>
      <c r="D334" s="9" t="str">
        <f t="shared" si="23"/>
        <v/>
      </c>
      <c r="E334" s="9" t="str">
        <f t="shared" si="24"/>
        <v/>
      </c>
      <c r="T334" s="9"/>
      <c r="U334" s="9"/>
      <c r="V334" s="9"/>
      <c r="W334" s="17"/>
      <c r="X334" s="9"/>
    </row>
    <row r="335" spans="2:24">
      <c r="B335" s="10" t="str">
        <f t="shared" si="21"/>
        <v/>
      </c>
      <c r="C335" s="9" t="str">
        <f t="shared" si="22"/>
        <v/>
      </c>
      <c r="D335" s="9" t="str">
        <f t="shared" si="23"/>
        <v/>
      </c>
      <c r="E335" s="9" t="str">
        <f t="shared" si="24"/>
        <v/>
      </c>
      <c r="T335" s="9"/>
      <c r="U335" s="9"/>
      <c r="V335" s="9"/>
      <c r="W335" s="17"/>
      <c r="X335" s="9"/>
    </row>
    <row r="336" spans="2:24">
      <c r="B336" s="10" t="str">
        <f t="shared" si="21"/>
        <v/>
      </c>
      <c r="C336" s="9" t="str">
        <f t="shared" si="22"/>
        <v/>
      </c>
      <c r="D336" s="9" t="str">
        <f t="shared" si="23"/>
        <v/>
      </c>
      <c r="E336" s="9" t="str">
        <f t="shared" si="24"/>
        <v/>
      </c>
      <c r="T336" s="9"/>
      <c r="U336" s="9"/>
      <c r="V336" s="9"/>
      <c r="W336" s="17"/>
      <c r="X336" s="9"/>
    </row>
    <row r="337" spans="2:24">
      <c r="B337" s="10" t="str">
        <f t="shared" si="21"/>
        <v/>
      </c>
      <c r="C337" s="9" t="str">
        <f t="shared" si="22"/>
        <v/>
      </c>
      <c r="D337" s="9" t="str">
        <f t="shared" si="23"/>
        <v/>
      </c>
      <c r="E337" s="9" t="str">
        <f t="shared" si="24"/>
        <v/>
      </c>
      <c r="T337" s="9"/>
      <c r="U337" s="9"/>
      <c r="V337" s="9"/>
      <c r="W337" s="17"/>
      <c r="X337" s="9"/>
    </row>
    <row r="338" spans="2:24">
      <c r="B338" s="10" t="str">
        <f t="shared" si="21"/>
        <v/>
      </c>
      <c r="C338" s="9" t="str">
        <f t="shared" si="22"/>
        <v/>
      </c>
      <c r="D338" s="9" t="str">
        <f t="shared" si="23"/>
        <v/>
      </c>
      <c r="E338" s="9" t="str">
        <f t="shared" si="24"/>
        <v/>
      </c>
      <c r="T338" s="9"/>
      <c r="U338" s="9"/>
      <c r="V338" s="9"/>
      <c r="W338" s="17"/>
      <c r="X338" s="9"/>
    </row>
    <row r="339" spans="2:24">
      <c r="B339" s="10" t="str">
        <f t="shared" si="21"/>
        <v/>
      </c>
      <c r="C339" s="9" t="str">
        <f t="shared" si="22"/>
        <v/>
      </c>
      <c r="D339" s="9" t="str">
        <f t="shared" si="23"/>
        <v/>
      </c>
      <c r="E339" s="9" t="str">
        <f t="shared" si="24"/>
        <v/>
      </c>
      <c r="T339" s="9"/>
      <c r="U339" s="9"/>
      <c r="V339" s="9"/>
      <c r="W339" s="17"/>
      <c r="X339" s="9"/>
    </row>
    <row r="340" spans="2:24">
      <c r="B340" s="10" t="str">
        <f t="shared" si="21"/>
        <v/>
      </c>
      <c r="C340" s="9" t="str">
        <f t="shared" si="22"/>
        <v/>
      </c>
      <c r="D340" s="9" t="str">
        <f t="shared" si="23"/>
        <v/>
      </c>
      <c r="E340" s="9" t="str">
        <f t="shared" si="24"/>
        <v/>
      </c>
      <c r="T340" s="9"/>
      <c r="U340" s="9"/>
      <c r="V340" s="9"/>
      <c r="W340" s="17"/>
      <c r="X340" s="9"/>
    </row>
    <row r="341" spans="2:24">
      <c r="B341" s="10" t="str">
        <f t="shared" si="21"/>
        <v/>
      </c>
      <c r="C341" s="9" t="str">
        <f t="shared" si="22"/>
        <v/>
      </c>
      <c r="D341" s="9" t="str">
        <f t="shared" si="23"/>
        <v/>
      </c>
      <c r="E341" s="9" t="str">
        <f t="shared" si="24"/>
        <v/>
      </c>
      <c r="T341" s="9"/>
      <c r="U341" s="9"/>
      <c r="V341" s="9"/>
      <c r="W341" s="17"/>
      <c r="X341" s="9"/>
    </row>
    <row r="342" spans="2:24">
      <c r="B342" s="10" t="str">
        <f t="shared" si="21"/>
        <v/>
      </c>
      <c r="C342" s="9" t="str">
        <f t="shared" si="22"/>
        <v/>
      </c>
      <c r="D342" s="9" t="str">
        <f t="shared" si="23"/>
        <v/>
      </c>
      <c r="E342" s="9" t="str">
        <f t="shared" si="24"/>
        <v/>
      </c>
      <c r="T342" s="9"/>
      <c r="U342" s="9"/>
      <c r="V342" s="9"/>
      <c r="W342" s="17"/>
      <c r="X342" s="9"/>
    </row>
    <row r="343" spans="2:24">
      <c r="B343" s="10" t="str">
        <f t="shared" si="21"/>
        <v/>
      </c>
      <c r="C343" s="9" t="str">
        <f t="shared" si="22"/>
        <v/>
      </c>
      <c r="D343" s="9" t="str">
        <f t="shared" si="23"/>
        <v/>
      </c>
      <c r="E343" s="9" t="str">
        <f t="shared" si="24"/>
        <v/>
      </c>
      <c r="T343" s="9"/>
      <c r="U343" s="9"/>
      <c r="V343" s="9"/>
      <c r="W343" s="17"/>
      <c r="X343" s="9"/>
    </row>
    <row r="344" spans="2:24">
      <c r="B344" s="10" t="str">
        <f t="shared" si="21"/>
        <v/>
      </c>
      <c r="C344" s="9" t="str">
        <f t="shared" si="22"/>
        <v/>
      </c>
      <c r="D344" s="9" t="str">
        <f t="shared" si="23"/>
        <v/>
      </c>
      <c r="E344" s="9" t="str">
        <f t="shared" si="24"/>
        <v/>
      </c>
      <c r="T344" s="9"/>
      <c r="U344" s="9"/>
      <c r="V344" s="9"/>
      <c r="W344" s="17"/>
      <c r="X344" s="9"/>
    </row>
    <row r="345" spans="2:24">
      <c r="B345" s="10" t="str">
        <f t="shared" si="21"/>
        <v/>
      </c>
      <c r="C345" s="9" t="str">
        <f t="shared" si="22"/>
        <v/>
      </c>
      <c r="D345" s="9" t="str">
        <f t="shared" si="23"/>
        <v/>
      </c>
      <c r="E345" s="9" t="str">
        <f t="shared" si="24"/>
        <v/>
      </c>
      <c r="T345" s="9"/>
      <c r="U345" s="9"/>
      <c r="V345" s="9"/>
      <c r="W345" s="17"/>
      <c r="X345" s="9"/>
    </row>
    <row r="346" spans="2:24">
      <c r="B346" s="10" t="str">
        <f t="shared" si="21"/>
        <v/>
      </c>
      <c r="C346" s="9" t="str">
        <f t="shared" si="22"/>
        <v/>
      </c>
      <c r="D346" s="9" t="str">
        <f t="shared" si="23"/>
        <v/>
      </c>
      <c r="E346" s="9" t="str">
        <f t="shared" si="24"/>
        <v/>
      </c>
      <c r="T346" s="9"/>
      <c r="U346" s="9"/>
      <c r="V346" s="9"/>
      <c r="W346" s="17"/>
      <c r="X346" s="9"/>
    </row>
    <row r="347" spans="2:24">
      <c r="B347" s="10" t="str">
        <f t="shared" si="21"/>
        <v/>
      </c>
      <c r="C347" s="9" t="str">
        <f t="shared" si="22"/>
        <v/>
      </c>
      <c r="D347" s="9" t="str">
        <f t="shared" si="23"/>
        <v/>
      </c>
      <c r="E347" s="9" t="str">
        <f t="shared" si="24"/>
        <v/>
      </c>
      <c r="T347" s="9"/>
      <c r="U347" s="9"/>
      <c r="V347" s="9"/>
      <c r="W347" s="17"/>
      <c r="X347" s="9"/>
    </row>
    <row r="348" spans="2:24">
      <c r="B348" s="10" t="str">
        <f t="shared" si="21"/>
        <v/>
      </c>
      <c r="C348" s="9" t="str">
        <f t="shared" si="22"/>
        <v/>
      </c>
      <c r="D348" s="9" t="str">
        <f t="shared" si="23"/>
        <v/>
      </c>
      <c r="E348" s="9" t="str">
        <f t="shared" si="24"/>
        <v/>
      </c>
      <c r="T348" s="9"/>
      <c r="U348" s="9"/>
      <c r="V348" s="9"/>
      <c r="W348" s="17"/>
      <c r="X348" s="9"/>
    </row>
    <row r="349" spans="2:24">
      <c r="B349" s="10" t="str">
        <f t="shared" si="21"/>
        <v/>
      </c>
      <c r="C349" s="9" t="str">
        <f t="shared" si="22"/>
        <v/>
      </c>
      <c r="D349" s="9" t="str">
        <f t="shared" si="23"/>
        <v/>
      </c>
      <c r="E349" s="9" t="str">
        <f t="shared" si="24"/>
        <v/>
      </c>
      <c r="T349" s="9"/>
      <c r="U349" s="9"/>
      <c r="V349" s="9"/>
      <c r="W349" s="17"/>
      <c r="X349" s="9"/>
    </row>
    <row r="350" spans="2:24">
      <c r="B350" s="10" t="str">
        <f t="shared" si="21"/>
        <v/>
      </c>
      <c r="C350" s="9" t="str">
        <f t="shared" si="22"/>
        <v/>
      </c>
      <c r="D350" s="9" t="str">
        <f t="shared" si="23"/>
        <v/>
      </c>
      <c r="E350" s="9" t="str">
        <f t="shared" si="24"/>
        <v/>
      </c>
      <c r="T350" s="9"/>
      <c r="U350" s="9"/>
      <c r="V350" s="9"/>
      <c r="W350" s="17"/>
      <c r="X350" s="9"/>
    </row>
    <row r="351" spans="2:24">
      <c r="B351" s="10" t="str">
        <f t="shared" si="21"/>
        <v/>
      </c>
      <c r="C351" s="9" t="str">
        <f t="shared" si="22"/>
        <v/>
      </c>
      <c r="D351" s="9" t="str">
        <f t="shared" si="23"/>
        <v/>
      </c>
      <c r="E351" s="9" t="str">
        <f t="shared" si="24"/>
        <v/>
      </c>
      <c r="T351" s="9"/>
      <c r="U351" s="9"/>
      <c r="V351" s="9"/>
      <c r="W351" s="17"/>
      <c r="X351" s="9"/>
    </row>
    <row r="352" spans="2:24">
      <c r="B352" s="10" t="str">
        <f t="shared" si="21"/>
        <v/>
      </c>
      <c r="C352" s="9" t="str">
        <f t="shared" si="22"/>
        <v/>
      </c>
      <c r="D352" s="9" t="str">
        <f t="shared" si="23"/>
        <v/>
      </c>
      <c r="E352" s="9" t="str">
        <f t="shared" si="24"/>
        <v/>
      </c>
      <c r="T352" s="9"/>
      <c r="U352" s="9"/>
      <c r="V352" s="9"/>
      <c r="W352" s="17"/>
      <c r="X352" s="9"/>
    </row>
    <row r="353" spans="2:24">
      <c r="B353" s="10" t="str">
        <f t="shared" si="21"/>
        <v/>
      </c>
      <c r="C353" s="9" t="str">
        <f t="shared" si="22"/>
        <v/>
      </c>
      <c r="D353" s="9" t="str">
        <f t="shared" si="23"/>
        <v/>
      </c>
      <c r="E353" s="9" t="str">
        <f t="shared" si="24"/>
        <v/>
      </c>
      <c r="T353" s="9"/>
      <c r="U353" s="9"/>
      <c r="V353" s="9"/>
      <c r="W353" s="17"/>
      <c r="X353" s="9"/>
    </row>
    <row r="354" spans="2:24">
      <c r="B354" s="10" t="str">
        <f t="shared" si="21"/>
        <v/>
      </c>
      <c r="C354" s="9" t="str">
        <f t="shared" si="22"/>
        <v/>
      </c>
      <c r="D354" s="9" t="str">
        <f t="shared" si="23"/>
        <v/>
      </c>
      <c r="E354" s="9" t="str">
        <f t="shared" si="24"/>
        <v/>
      </c>
      <c r="T354" s="9"/>
      <c r="U354" s="9"/>
      <c r="V354" s="9"/>
      <c r="W354" s="17"/>
      <c r="X354" s="9"/>
    </row>
    <row r="355" spans="2:24">
      <c r="B355" s="10" t="str">
        <f t="shared" si="21"/>
        <v/>
      </c>
      <c r="C355" s="9" t="str">
        <f t="shared" si="22"/>
        <v/>
      </c>
      <c r="D355" s="9" t="str">
        <f t="shared" si="23"/>
        <v/>
      </c>
      <c r="E355" s="9" t="str">
        <f t="shared" si="24"/>
        <v/>
      </c>
      <c r="T355" s="9"/>
      <c r="U355" s="9"/>
      <c r="V355" s="9"/>
      <c r="W355" s="17"/>
      <c r="X355" s="9"/>
    </row>
    <row r="356" spans="2:24">
      <c r="B356" s="10" t="str">
        <f t="shared" si="21"/>
        <v/>
      </c>
      <c r="C356" s="9" t="str">
        <f t="shared" si="22"/>
        <v/>
      </c>
      <c r="D356" s="9" t="str">
        <f t="shared" si="23"/>
        <v/>
      </c>
      <c r="E356" s="9" t="str">
        <f t="shared" si="24"/>
        <v/>
      </c>
      <c r="T356" s="9"/>
      <c r="U356" s="9"/>
      <c r="V356" s="9"/>
      <c r="W356" s="17"/>
      <c r="X356" s="9"/>
    </row>
    <row r="357" spans="2:24">
      <c r="B357" s="10" t="str">
        <f t="shared" si="21"/>
        <v/>
      </c>
      <c r="C357" s="9" t="str">
        <f t="shared" si="22"/>
        <v/>
      </c>
      <c r="D357" s="9" t="str">
        <f t="shared" si="23"/>
        <v/>
      </c>
      <c r="E357" s="9" t="str">
        <f t="shared" si="24"/>
        <v/>
      </c>
      <c r="T357" s="9"/>
      <c r="U357" s="9"/>
      <c r="V357" s="9"/>
      <c r="W357" s="17"/>
      <c r="X357" s="9"/>
    </row>
    <row r="358" spans="2:24">
      <c r="B358" s="10" t="str">
        <f t="shared" si="21"/>
        <v/>
      </c>
      <c r="C358" s="9" t="str">
        <f t="shared" si="22"/>
        <v/>
      </c>
      <c r="D358" s="9" t="str">
        <f t="shared" si="23"/>
        <v/>
      </c>
      <c r="E358" s="9" t="str">
        <f t="shared" si="24"/>
        <v/>
      </c>
      <c r="T358" s="9"/>
      <c r="U358" s="9"/>
      <c r="V358" s="9"/>
      <c r="W358" s="17"/>
      <c r="X358" s="9"/>
    </row>
    <row r="359" spans="2:24">
      <c r="B359" s="10" t="str">
        <f t="shared" si="21"/>
        <v/>
      </c>
      <c r="C359" s="9" t="str">
        <f t="shared" si="22"/>
        <v/>
      </c>
      <c r="D359" s="9" t="str">
        <f t="shared" si="23"/>
        <v/>
      </c>
      <c r="E359" s="9" t="str">
        <f t="shared" si="24"/>
        <v/>
      </c>
      <c r="T359" s="9"/>
      <c r="U359" s="9"/>
      <c r="V359" s="9"/>
      <c r="W359" s="17"/>
      <c r="X359" s="9"/>
    </row>
    <row r="360" spans="2:24">
      <c r="B360" s="10" t="str">
        <f t="shared" si="21"/>
        <v/>
      </c>
      <c r="C360" s="9" t="str">
        <f t="shared" si="22"/>
        <v/>
      </c>
      <c r="D360" s="9" t="str">
        <f t="shared" si="23"/>
        <v/>
      </c>
      <c r="E360" s="9" t="str">
        <f t="shared" si="24"/>
        <v/>
      </c>
      <c r="T360" s="9"/>
      <c r="U360" s="9"/>
      <c r="V360" s="9"/>
      <c r="W360" s="17"/>
      <c r="X360" s="9"/>
    </row>
    <row r="361" spans="2:24">
      <c r="B361" s="10" t="str">
        <f t="shared" si="21"/>
        <v/>
      </c>
      <c r="C361" s="9" t="str">
        <f t="shared" si="22"/>
        <v/>
      </c>
      <c r="D361" s="9" t="str">
        <f t="shared" si="23"/>
        <v/>
      </c>
      <c r="E361" s="9" t="str">
        <f t="shared" si="24"/>
        <v/>
      </c>
      <c r="T361" s="9"/>
      <c r="U361" s="9"/>
      <c r="V361" s="9"/>
      <c r="W361" s="17"/>
      <c r="X361" s="9"/>
    </row>
    <row r="362" spans="2:24">
      <c r="B362" s="10" t="str">
        <f t="shared" si="21"/>
        <v/>
      </c>
      <c r="C362" s="9" t="str">
        <f t="shared" si="22"/>
        <v/>
      </c>
      <c r="D362" s="9" t="str">
        <f t="shared" si="23"/>
        <v/>
      </c>
      <c r="E362" s="9" t="str">
        <f t="shared" si="24"/>
        <v/>
      </c>
      <c r="T362" s="9"/>
      <c r="U362" s="9"/>
      <c r="V362" s="9"/>
      <c r="W362" s="17"/>
      <c r="X362" s="9"/>
    </row>
    <row r="363" spans="2:24">
      <c r="B363" s="10" t="str">
        <f t="shared" si="21"/>
        <v/>
      </c>
      <c r="C363" s="9" t="str">
        <f t="shared" si="22"/>
        <v/>
      </c>
      <c r="D363" s="9" t="str">
        <f t="shared" si="23"/>
        <v/>
      </c>
      <c r="E363" s="9" t="str">
        <f t="shared" si="24"/>
        <v/>
      </c>
      <c r="T363" s="9"/>
      <c r="U363" s="9"/>
      <c r="V363" s="9"/>
      <c r="W363" s="17"/>
      <c r="X363" s="9"/>
    </row>
    <row r="364" spans="2:24">
      <c r="B364" s="10" t="str">
        <f t="shared" si="21"/>
        <v/>
      </c>
      <c r="C364" s="9" t="str">
        <f t="shared" si="22"/>
        <v/>
      </c>
      <c r="D364" s="9" t="str">
        <f t="shared" si="23"/>
        <v/>
      </c>
      <c r="E364" s="9" t="str">
        <f t="shared" si="24"/>
        <v/>
      </c>
      <c r="T364" s="9"/>
      <c r="U364" s="9"/>
      <c r="V364" s="9"/>
      <c r="W364" s="17"/>
      <c r="X364" s="9"/>
    </row>
    <row r="365" spans="2:24">
      <c r="B365" s="10" t="str">
        <f t="shared" si="21"/>
        <v/>
      </c>
      <c r="C365" s="9" t="str">
        <f t="shared" si="22"/>
        <v/>
      </c>
      <c r="D365" s="9" t="str">
        <f t="shared" si="23"/>
        <v/>
      </c>
      <c r="E365" s="9" t="str">
        <f t="shared" si="24"/>
        <v/>
      </c>
      <c r="T365" s="9"/>
      <c r="U365" s="9"/>
      <c r="V365" s="9"/>
      <c r="W365" s="17"/>
      <c r="X365" s="9"/>
    </row>
    <row r="366" spans="2:24">
      <c r="B366" s="10" t="str">
        <f t="shared" si="21"/>
        <v/>
      </c>
      <c r="C366" s="9" t="str">
        <f t="shared" si="22"/>
        <v/>
      </c>
      <c r="D366" s="9" t="str">
        <f t="shared" si="23"/>
        <v/>
      </c>
      <c r="E366" s="9" t="str">
        <f t="shared" si="24"/>
        <v/>
      </c>
      <c r="T366" s="9"/>
      <c r="U366" s="9"/>
      <c r="V366" s="9"/>
      <c r="W366" s="17"/>
      <c r="X366" s="9"/>
    </row>
    <row r="367" spans="2:24">
      <c r="B367" s="10" t="str">
        <f t="shared" si="21"/>
        <v/>
      </c>
      <c r="C367" s="9" t="str">
        <f t="shared" si="22"/>
        <v/>
      </c>
      <c r="D367" s="9" t="str">
        <f t="shared" si="23"/>
        <v/>
      </c>
      <c r="E367" s="9" t="str">
        <f t="shared" si="24"/>
        <v/>
      </c>
      <c r="T367" s="9"/>
      <c r="U367" s="9"/>
      <c r="V367" s="9"/>
      <c r="W367" s="17"/>
      <c r="X367" s="9"/>
    </row>
    <row r="368" spans="2:24">
      <c r="B368" s="10" t="str">
        <f t="shared" si="21"/>
        <v/>
      </c>
      <c r="C368" s="9" t="str">
        <f t="shared" si="22"/>
        <v/>
      </c>
      <c r="D368" s="9" t="str">
        <f t="shared" si="23"/>
        <v/>
      </c>
      <c r="E368" s="9" t="str">
        <f t="shared" si="24"/>
        <v/>
      </c>
      <c r="T368" s="9"/>
      <c r="U368" s="9"/>
      <c r="V368" s="9"/>
      <c r="W368" s="17"/>
      <c r="X368" s="9"/>
    </row>
    <row r="369" spans="2:24">
      <c r="B369" s="10" t="str">
        <f t="shared" si="21"/>
        <v/>
      </c>
      <c r="C369" s="9" t="str">
        <f t="shared" si="22"/>
        <v/>
      </c>
      <c r="D369" s="9" t="str">
        <f t="shared" si="23"/>
        <v/>
      </c>
      <c r="E369" s="9" t="str">
        <f t="shared" si="24"/>
        <v/>
      </c>
      <c r="T369" s="9"/>
      <c r="U369" s="9"/>
      <c r="V369" s="9"/>
      <c r="W369" s="17"/>
      <c r="X369" s="9"/>
    </row>
    <row r="370" spans="2:24">
      <c r="B370" s="10" t="str">
        <f t="shared" si="21"/>
        <v/>
      </c>
      <c r="C370" s="9" t="str">
        <f t="shared" si="22"/>
        <v/>
      </c>
      <c r="D370" s="9" t="str">
        <f t="shared" si="23"/>
        <v/>
      </c>
      <c r="E370" s="9" t="str">
        <f t="shared" si="24"/>
        <v/>
      </c>
      <c r="T370" s="9"/>
      <c r="U370" s="9"/>
      <c r="V370" s="9"/>
      <c r="W370" s="17"/>
      <c r="X370" s="9"/>
    </row>
    <row r="371" spans="2:24">
      <c r="B371" s="10" t="str">
        <f t="shared" si="21"/>
        <v/>
      </c>
      <c r="C371" s="9" t="str">
        <f t="shared" si="22"/>
        <v/>
      </c>
      <c r="D371" s="9" t="str">
        <f t="shared" si="23"/>
        <v/>
      </c>
      <c r="E371" s="9" t="str">
        <f t="shared" si="24"/>
        <v/>
      </c>
      <c r="T371" s="9"/>
      <c r="U371" s="9"/>
      <c r="V371" s="9"/>
      <c r="W371" s="17"/>
      <c r="X371" s="9"/>
    </row>
    <row r="372" spans="2:24">
      <c r="B372" s="10" t="str">
        <f t="shared" si="21"/>
        <v/>
      </c>
      <c r="C372" s="9" t="str">
        <f t="shared" si="22"/>
        <v/>
      </c>
      <c r="D372" s="9" t="str">
        <f t="shared" si="23"/>
        <v/>
      </c>
      <c r="E372" s="9" t="str">
        <f t="shared" si="24"/>
        <v/>
      </c>
      <c r="T372" s="9"/>
      <c r="U372" s="9"/>
      <c r="V372" s="9"/>
      <c r="W372" s="17"/>
      <c r="X372" s="9"/>
    </row>
    <row r="373" spans="2:24">
      <c r="B373" s="10" t="str">
        <f t="shared" si="21"/>
        <v/>
      </c>
      <c r="C373" s="9" t="str">
        <f t="shared" si="22"/>
        <v/>
      </c>
      <c r="D373" s="9" t="str">
        <f t="shared" si="23"/>
        <v/>
      </c>
      <c r="E373" s="9" t="str">
        <f t="shared" si="24"/>
        <v/>
      </c>
      <c r="T373" s="9"/>
      <c r="U373" s="9"/>
      <c r="V373" s="9"/>
      <c r="W373" s="17"/>
      <c r="X373" s="9"/>
    </row>
    <row r="374" spans="2:24">
      <c r="B374" s="10" t="str">
        <f t="shared" si="21"/>
        <v/>
      </c>
      <c r="C374" s="9" t="str">
        <f t="shared" si="22"/>
        <v/>
      </c>
      <c r="D374" s="9" t="str">
        <f t="shared" si="23"/>
        <v/>
      </c>
      <c r="E374" s="9" t="str">
        <f t="shared" si="24"/>
        <v/>
      </c>
      <c r="T374" s="9"/>
      <c r="U374" s="9"/>
      <c r="V374" s="9"/>
      <c r="W374" s="17"/>
      <c r="X374" s="9"/>
    </row>
    <row r="375" spans="2:24">
      <c r="B375" s="10" t="str">
        <f t="shared" si="21"/>
        <v/>
      </c>
      <c r="C375" s="9" t="str">
        <f t="shared" si="22"/>
        <v/>
      </c>
      <c r="D375" s="9" t="str">
        <f t="shared" si="23"/>
        <v/>
      </c>
      <c r="E375" s="9" t="str">
        <f t="shared" si="24"/>
        <v/>
      </c>
      <c r="T375" s="9"/>
      <c r="U375" s="9"/>
      <c r="V375" s="9"/>
      <c r="W375" s="17"/>
      <c r="X375" s="9"/>
    </row>
    <row r="376" spans="2:24">
      <c r="B376" s="10" t="str">
        <f t="shared" si="21"/>
        <v/>
      </c>
      <c r="C376" s="9" t="str">
        <f t="shared" si="22"/>
        <v/>
      </c>
      <c r="D376" s="9" t="str">
        <f t="shared" si="23"/>
        <v/>
      </c>
      <c r="E376" s="9" t="str">
        <f t="shared" si="24"/>
        <v/>
      </c>
      <c r="T376" s="9"/>
      <c r="U376" s="9"/>
      <c r="V376" s="9"/>
      <c r="W376" s="17"/>
      <c r="X376" s="9"/>
    </row>
    <row r="377" spans="2:24">
      <c r="B377" s="10" t="str">
        <f t="shared" si="21"/>
        <v/>
      </c>
      <c r="C377" s="9" t="str">
        <f t="shared" si="22"/>
        <v/>
      </c>
      <c r="D377" s="9" t="str">
        <f t="shared" si="23"/>
        <v/>
      </c>
      <c r="E377" s="9" t="str">
        <f t="shared" si="24"/>
        <v/>
      </c>
      <c r="T377" s="9"/>
      <c r="U377" s="9"/>
      <c r="V377" s="9"/>
      <c r="W377" s="17"/>
      <c r="X377" s="9"/>
    </row>
    <row r="378" spans="2:24">
      <c r="B378" s="10" t="str">
        <f t="shared" si="21"/>
        <v/>
      </c>
      <c r="C378" s="9" t="str">
        <f t="shared" si="22"/>
        <v/>
      </c>
      <c r="D378" s="9" t="str">
        <f t="shared" si="23"/>
        <v/>
      </c>
      <c r="E378" s="9" t="str">
        <f t="shared" si="24"/>
        <v/>
      </c>
      <c r="T378" s="9"/>
      <c r="U378" s="9"/>
      <c r="V378" s="9"/>
      <c r="W378" s="17"/>
      <c r="X378" s="9"/>
    </row>
    <row r="379" spans="2:24">
      <c r="B379" s="10" t="str">
        <f t="shared" si="21"/>
        <v/>
      </c>
      <c r="C379" s="9" t="str">
        <f t="shared" si="22"/>
        <v/>
      </c>
      <c r="D379" s="9" t="str">
        <f t="shared" si="23"/>
        <v/>
      </c>
      <c r="E379" s="9" t="str">
        <f t="shared" si="24"/>
        <v/>
      </c>
      <c r="T379" s="9"/>
      <c r="U379" s="9"/>
      <c r="V379" s="9"/>
      <c r="W379" s="17"/>
      <c r="X379" s="9"/>
    </row>
    <row r="380" spans="2:24">
      <c r="B380" s="10" t="str">
        <f t="shared" si="21"/>
        <v/>
      </c>
      <c r="C380" s="9" t="str">
        <f t="shared" si="22"/>
        <v/>
      </c>
      <c r="D380" s="9" t="str">
        <f t="shared" si="23"/>
        <v/>
      </c>
      <c r="E380" s="9" t="str">
        <f t="shared" si="24"/>
        <v/>
      </c>
      <c r="T380" s="9"/>
      <c r="U380" s="9"/>
      <c r="V380" s="9"/>
      <c r="W380" s="17"/>
      <c r="X380" s="9"/>
    </row>
    <row r="381" spans="2:24">
      <c r="B381" s="10" t="str">
        <f t="shared" si="21"/>
        <v/>
      </c>
      <c r="C381" s="9" t="str">
        <f t="shared" si="22"/>
        <v/>
      </c>
      <c r="D381" s="9" t="str">
        <f t="shared" si="23"/>
        <v/>
      </c>
      <c r="E381" s="9" t="str">
        <f t="shared" si="24"/>
        <v/>
      </c>
      <c r="T381" s="9"/>
      <c r="U381" s="9"/>
      <c r="V381" s="9"/>
      <c r="W381" s="17"/>
      <c r="X381" s="9"/>
    </row>
    <row r="382" spans="2:24">
      <c r="B382" s="10" t="str">
        <f t="shared" si="21"/>
        <v/>
      </c>
      <c r="C382" s="9" t="str">
        <f t="shared" si="22"/>
        <v/>
      </c>
      <c r="D382" s="9" t="str">
        <f t="shared" si="23"/>
        <v/>
      </c>
      <c r="E382" s="9" t="str">
        <f t="shared" si="24"/>
        <v/>
      </c>
      <c r="T382" s="9"/>
      <c r="U382" s="9"/>
      <c r="V382" s="9"/>
      <c r="W382" s="17"/>
      <c r="X382" s="9"/>
    </row>
    <row r="383" spans="2:24">
      <c r="B383" s="10" t="str">
        <f t="shared" si="21"/>
        <v/>
      </c>
      <c r="C383" s="9" t="str">
        <f t="shared" si="22"/>
        <v/>
      </c>
      <c r="D383" s="9" t="str">
        <f t="shared" si="23"/>
        <v/>
      </c>
      <c r="E383" s="9" t="str">
        <f t="shared" si="24"/>
        <v/>
      </c>
      <c r="T383" s="9"/>
      <c r="U383" s="9"/>
      <c r="V383" s="9"/>
      <c r="W383" s="17"/>
      <c r="X383" s="9"/>
    </row>
    <row r="384" spans="2:24">
      <c r="B384" s="10" t="str">
        <f t="shared" si="21"/>
        <v/>
      </c>
      <c r="C384" s="9" t="str">
        <f t="shared" si="22"/>
        <v/>
      </c>
      <c r="D384" s="9" t="str">
        <f t="shared" si="23"/>
        <v/>
      </c>
      <c r="E384" s="9" t="str">
        <f t="shared" si="24"/>
        <v/>
      </c>
      <c r="T384" s="9"/>
      <c r="U384" s="9"/>
      <c r="V384" s="9"/>
      <c r="W384" s="17"/>
      <c r="X384" s="9"/>
    </row>
    <row r="385" spans="2:24">
      <c r="B385" s="10" t="str">
        <f t="shared" si="21"/>
        <v/>
      </c>
      <c r="C385" s="9" t="str">
        <f t="shared" si="22"/>
        <v/>
      </c>
      <c r="D385" s="9" t="str">
        <f t="shared" si="23"/>
        <v/>
      </c>
      <c r="E385" s="9" t="str">
        <f t="shared" si="24"/>
        <v/>
      </c>
      <c r="T385" s="9"/>
      <c r="U385" s="9"/>
      <c r="V385" s="9"/>
      <c r="W385" s="17"/>
      <c r="X385" s="9"/>
    </row>
    <row r="386" spans="2:24">
      <c r="B386" s="10" t="str">
        <f t="shared" si="21"/>
        <v/>
      </c>
      <c r="C386" s="9" t="str">
        <f t="shared" si="22"/>
        <v/>
      </c>
      <c r="D386" s="9" t="str">
        <f t="shared" si="23"/>
        <v/>
      </c>
      <c r="E386" s="9" t="str">
        <f t="shared" si="24"/>
        <v/>
      </c>
      <c r="T386" s="9"/>
      <c r="U386" s="9"/>
      <c r="V386" s="9"/>
      <c r="W386" s="17"/>
      <c r="X386" s="9"/>
    </row>
    <row r="387" spans="2:24">
      <c r="B387" s="10" t="str">
        <f t="shared" si="21"/>
        <v/>
      </c>
      <c r="C387" s="9" t="str">
        <f t="shared" si="22"/>
        <v/>
      </c>
      <c r="D387" s="9" t="str">
        <f t="shared" si="23"/>
        <v/>
      </c>
      <c r="E387" s="9" t="str">
        <f t="shared" si="24"/>
        <v/>
      </c>
      <c r="T387" s="9"/>
      <c r="U387" s="9"/>
      <c r="V387" s="9"/>
      <c r="W387" s="17"/>
      <c r="X387" s="9"/>
    </row>
    <row r="388" spans="2:24">
      <c r="B388" s="10" t="str">
        <f t="shared" si="21"/>
        <v/>
      </c>
      <c r="C388" s="9" t="str">
        <f t="shared" si="22"/>
        <v/>
      </c>
      <c r="D388" s="9" t="str">
        <f t="shared" si="23"/>
        <v/>
      </c>
      <c r="E388" s="9" t="str">
        <f t="shared" si="24"/>
        <v/>
      </c>
      <c r="T388" s="9"/>
      <c r="U388" s="9"/>
      <c r="V388" s="9"/>
      <c r="W388" s="17"/>
      <c r="X388" s="9"/>
    </row>
    <row r="389" spans="2:24">
      <c r="B389" s="10" t="str">
        <f t="shared" si="21"/>
        <v/>
      </c>
      <c r="C389" s="9" t="str">
        <f t="shared" si="22"/>
        <v/>
      </c>
      <c r="D389" s="9" t="str">
        <f t="shared" si="23"/>
        <v/>
      </c>
      <c r="E389" s="9" t="str">
        <f t="shared" si="24"/>
        <v/>
      </c>
      <c r="T389" s="9"/>
      <c r="U389" s="9"/>
      <c r="V389" s="9"/>
      <c r="W389" s="17"/>
      <c r="X389" s="9"/>
    </row>
    <row r="390" spans="2:24">
      <c r="B390" s="10" t="str">
        <f t="shared" si="21"/>
        <v/>
      </c>
      <c r="C390" s="9" t="str">
        <f t="shared" si="22"/>
        <v/>
      </c>
      <c r="D390" s="9" t="str">
        <f t="shared" si="23"/>
        <v/>
      </c>
      <c r="E390" s="9" t="str">
        <f t="shared" si="24"/>
        <v/>
      </c>
      <c r="T390" s="9"/>
      <c r="U390" s="9"/>
      <c r="V390" s="9"/>
      <c r="W390" s="17"/>
      <c r="X390" s="9"/>
    </row>
    <row r="391" spans="2:24">
      <c r="B391" s="10" t="str">
        <f t="shared" si="21"/>
        <v/>
      </c>
      <c r="C391" s="9" t="str">
        <f t="shared" si="22"/>
        <v/>
      </c>
      <c r="D391" s="9" t="str">
        <f t="shared" si="23"/>
        <v/>
      </c>
      <c r="E391" s="9" t="str">
        <f t="shared" si="24"/>
        <v/>
      </c>
      <c r="T391" s="9"/>
      <c r="U391" s="9"/>
      <c r="V391" s="9"/>
      <c r="W391" s="17"/>
      <c r="X391" s="9"/>
    </row>
    <row r="392" spans="2:24">
      <c r="B392" s="10" t="str">
        <f t="shared" si="21"/>
        <v/>
      </c>
      <c r="C392" s="9" t="str">
        <f t="shared" si="22"/>
        <v/>
      </c>
      <c r="D392" s="9" t="str">
        <f t="shared" si="23"/>
        <v/>
      </c>
      <c r="E392" s="9" t="str">
        <f t="shared" si="24"/>
        <v/>
      </c>
      <c r="T392" s="9"/>
      <c r="U392" s="9"/>
      <c r="V392" s="9"/>
      <c r="W392" s="17"/>
      <c r="X392" s="9"/>
    </row>
    <row r="393" spans="2:24">
      <c r="B393" s="10" t="str">
        <f t="shared" ref="B393:B456" si="25">IF(D392&lt;1, B392+1,"")</f>
        <v/>
      </c>
      <c r="C393" s="9" t="str">
        <f t="shared" ref="C393:C456" si="26">IF(B393="","",IFERROR((($B$3^B393)/FACT(B393))*EXP(-$B$3),0))</f>
        <v/>
      </c>
      <c r="D393" s="9" t="str">
        <f t="shared" ref="D393:D456" si="27">IF(B393="","",D392+C393)</f>
        <v/>
      </c>
      <c r="E393" s="9" t="str">
        <f t="shared" ref="E393:E456" si="28">IF(B393="","",1-D393)</f>
        <v/>
      </c>
      <c r="T393" s="9"/>
      <c r="U393" s="9"/>
      <c r="V393" s="9"/>
      <c r="W393" s="17"/>
      <c r="X393" s="9"/>
    </row>
    <row r="394" spans="2:24">
      <c r="B394" s="10" t="str">
        <f t="shared" si="25"/>
        <v/>
      </c>
      <c r="C394" s="9" t="str">
        <f t="shared" si="26"/>
        <v/>
      </c>
      <c r="D394" s="9" t="str">
        <f t="shared" si="27"/>
        <v/>
      </c>
      <c r="E394" s="9" t="str">
        <f t="shared" si="28"/>
        <v/>
      </c>
      <c r="T394" s="9"/>
      <c r="U394" s="9"/>
      <c r="V394" s="9"/>
      <c r="W394" s="17"/>
      <c r="X394" s="9"/>
    </row>
    <row r="395" spans="2:24">
      <c r="B395" s="10" t="str">
        <f t="shared" si="25"/>
        <v/>
      </c>
      <c r="C395" s="9" t="str">
        <f t="shared" si="26"/>
        <v/>
      </c>
      <c r="D395" s="9" t="str">
        <f t="shared" si="27"/>
        <v/>
      </c>
      <c r="E395" s="9" t="str">
        <f t="shared" si="28"/>
        <v/>
      </c>
      <c r="T395" s="9"/>
      <c r="U395" s="9"/>
      <c r="V395" s="9"/>
      <c r="W395" s="17"/>
      <c r="X395" s="9"/>
    </row>
    <row r="396" spans="2:24">
      <c r="B396" s="10" t="str">
        <f t="shared" si="25"/>
        <v/>
      </c>
      <c r="C396" s="9" t="str">
        <f t="shared" si="26"/>
        <v/>
      </c>
      <c r="D396" s="9" t="str">
        <f t="shared" si="27"/>
        <v/>
      </c>
      <c r="E396" s="9" t="str">
        <f t="shared" si="28"/>
        <v/>
      </c>
      <c r="T396" s="9"/>
      <c r="U396" s="9"/>
      <c r="V396" s="9"/>
      <c r="W396" s="17"/>
      <c r="X396" s="9"/>
    </row>
    <row r="397" spans="2:24">
      <c r="B397" s="10" t="str">
        <f t="shared" si="25"/>
        <v/>
      </c>
      <c r="C397" s="9" t="str">
        <f t="shared" si="26"/>
        <v/>
      </c>
      <c r="D397" s="9" t="str">
        <f t="shared" si="27"/>
        <v/>
      </c>
      <c r="E397" s="9" t="str">
        <f t="shared" si="28"/>
        <v/>
      </c>
      <c r="T397" s="9"/>
      <c r="U397" s="9"/>
      <c r="V397" s="9"/>
      <c r="W397" s="17"/>
      <c r="X397" s="9"/>
    </row>
    <row r="398" spans="2:24">
      <c r="B398" s="10" t="str">
        <f t="shared" si="25"/>
        <v/>
      </c>
      <c r="C398" s="9" t="str">
        <f t="shared" si="26"/>
        <v/>
      </c>
      <c r="D398" s="9" t="str">
        <f t="shared" si="27"/>
        <v/>
      </c>
      <c r="E398" s="9" t="str">
        <f t="shared" si="28"/>
        <v/>
      </c>
      <c r="T398" s="9"/>
      <c r="U398" s="9"/>
      <c r="V398" s="9"/>
      <c r="W398" s="17"/>
      <c r="X398" s="9"/>
    </row>
    <row r="399" spans="2:24">
      <c r="B399" s="10" t="str">
        <f t="shared" si="25"/>
        <v/>
      </c>
      <c r="C399" s="9" t="str">
        <f t="shared" si="26"/>
        <v/>
      </c>
      <c r="D399" s="9" t="str">
        <f t="shared" si="27"/>
        <v/>
      </c>
      <c r="E399" s="9" t="str">
        <f t="shared" si="28"/>
        <v/>
      </c>
      <c r="T399" s="9"/>
      <c r="U399" s="9"/>
      <c r="V399" s="9"/>
      <c r="W399" s="17"/>
      <c r="X399" s="9"/>
    </row>
    <row r="400" spans="2:24">
      <c r="B400" s="10" t="str">
        <f t="shared" si="25"/>
        <v/>
      </c>
      <c r="C400" s="9" t="str">
        <f t="shared" si="26"/>
        <v/>
      </c>
      <c r="D400" s="9" t="str">
        <f t="shared" si="27"/>
        <v/>
      </c>
      <c r="E400" s="9" t="str">
        <f t="shared" si="28"/>
        <v/>
      </c>
      <c r="T400" s="9"/>
      <c r="U400" s="9"/>
      <c r="V400" s="9"/>
      <c r="W400" s="17"/>
      <c r="X400" s="9"/>
    </row>
    <row r="401" spans="2:24">
      <c r="B401" s="10" t="str">
        <f t="shared" si="25"/>
        <v/>
      </c>
      <c r="C401" s="9" t="str">
        <f t="shared" si="26"/>
        <v/>
      </c>
      <c r="D401" s="9" t="str">
        <f t="shared" si="27"/>
        <v/>
      </c>
      <c r="E401" s="9" t="str">
        <f t="shared" si="28"/>
        <v/>
      </c>
      <c r="T401" s="9"/>
      <c r="U401" s="9"/>
      <c r="V401" s="9"/>
      <c r="W401" s="17"/>
      <c r="X401" s="9"/>
    </row>
    <row r="402" spans="2:24">
      <c r="B402" s="10" t="str">
        <f t="shared" si="25"/>
        <v/>
      </c>
      <c r="C402" s="9" t="str">
        <f t="shared" si="26"/>
        <v/>
      </c>
      <c r="D402" s="9" t="str">
        <f t="shared" si="27"/>
        <v/>
      </c>
      <c r="E402" s="9" t="str">
        <f t="shared" si="28"/>
        <v/>
      </c>
      <c r="T402" s="9"/>
      <c r="U402" s="9"/>
      <c r="V402" s="9"/>
      <c r="W402" s="17"/>
      <c r="X402" s="9"/>
    </row>
    <row r="403" spans="2:24">
      <c r="B403" s="10" t="str">
        <f t="shared" si="25"/>
        <v/>
      </c>
      <c r="C403" s="9" t="str">
        <f t="shared" si="26"/>
        <v/>
      </c>
      <c r="D403" s="9" t="str">
        <f t="shared" si="27"/>
        <v/>
      </c>
      <c r="E403" s="9" t="str">
        <f t="shared" si="28"/>
        <v/>
      </c>
      <c r="T403" s="9"/>
      <c r="U403" s="9"/>
      <c r="V403" s="9"/>
      <c r="W403" s="17"/>
      <c r="X403" s="9"/>
    </row>
    <row r="404" spans="2:24">
      <c r="B404" s="10" t="str">
        <f t="shared" si="25"/>
        <v/>
      </c>
      <c r="C404" s="9" t="str">
        <f t="shared" si="26"/>
        <v/>
      </c>
      <c r="D404" s="9" t="str">
        <f t="shared" si="27"/>
        <v/>
      </c>
      <c r="E404" s="9" t="str">
        <f t="shared" si="28"/>
        <v/>
      </c>
      <c r="T404" s="9"/>
      <c r="U404" s="9"/>
      <c r="V404" s="9"/>
      <c r="W404" s="17"/>
      <c r="X404" s="9"/>
    </row>
    <row r="405" spans="2:24">
      <c r="B405" s="10" t="str">
        <f t="shared" si="25"/>
        <v/>
      </c>
      <c r="C405" s="9" t="str">
        <f t="shared" si="26"/>
        <v/>
      </c>
      <c r="D405" s="9" t="str">
        <f t="shared" si="27"/>
        <v/>
      </c>
      <c r="E405" s="9" t="str">
        <f t="shared" si="28"/>
        <v/>
      </c>
      <c r="T405" s="9"/>
      <c r="U405" s="9"/>
      <c r="V405" s="9"/>
      <c r="W405" s="17"/>
      <c r="X405" s="9"/>
    </row>
    <row r="406" spans="2:24">
      <c r="B406" s="10" t="str">
        <f t="shared" si="25"/>
        <v/>
      </c>
      <c r="C406" s="9" t="str">
        <f t="shared" si="26"/>
        <v/>
      </c>
      <c r="D406" s="9" t="str">
        <f t="shared" si="27"/>
        <v/>
      </c>
      <c r="E406" s="9" t="str">
        <f t="shared" si="28"/>
        <v/>
      </c>
      <c r="T406" s="9"/>
      <c r="U406" s="9"/>
      <c r="V406" s="9"/>
      <c r="W406" s="17"/>
      <c r="X406" s="9"/>
    </row>
    <row r="407" spans="2:24">
      <c r="B407" s="10" t="str">
        <f t="shared" si="25"/>
        <v/>
      </c>
      <c r="C407" s="9" t="str">
        <f t="shared" si="26"/>
        <v/>
      </c>
      <c r="D407" s="9" t="str">
        <f t="shared" si="27"/>
        <v/>
      </c>
      <c r="E407" s="9" t="str">
        <f t="shared" si="28"/>
        <v/>
      </c>
      <c r="T407" s="9"/>
      <c r="U407" s="9"/>
      <c r="V407" s="9"/>
      <c r="W407" s="17"/>
      <c r="X407" s="9"/>
    </row>
    <row r="408" spans="2:24">
      <c r="B408" s="10" t="str">
        <f t="shared" si="25"/>
        <v/>
      </c>
      <c r="C408" s="9" t="str">
        <f t="shared" si="26"/>
        <v/>
      </c>
      <c r="D408" s="9" t="str">
        <f t="shared" si="27"/>
        <v/>
      </c>
      <c r="E408" s="9" t="str">
        <f t="shared" si="28"/>
        <v/>
      </c>
      <c r="T408" s="9"/>
      <c r="U408" s="9"/>
      <c r="V408" s="9"/>
      <c r="W408" s="17"/>
      <c r="X408" s="9"/>
    </row>
    <row r="409" spans="2:24">
      <c r="B409" s="10" t="str">
        <f t="shared" si="25"/>
        <v/>
      </c>
      <c r="C409" s="9" t="str">
        <f t="shared" si="26"/>
        <v/>
      </c>
      <c r="D409" s="9" t="str">
        <f t="shared" si="27"/>
        <v/>
      </c>
      <c r="E409" s="9" t="str">
        <f t="shared" si="28"/>
        <v/>
      </c>
      <c r="T409" s="9"/>
      <c r="U409" s="9"/>
      <c r="V409" s="9"/>
      <c r="W409" s="17"/>
      <c r="X409" s="9"/>
    </row>
    <row r="410" spans="2:24">
      <c r="B410" s="10" t="str">
        <f t="shared" si="25"/>
        <v/>
      </c>
      <c r="C410" s="9" t="str">
        <f t="shared" si="26"/>
        <v/>
      </c>
      <c r="D410" s="9" t="str">
        <f t="shared" si="27"/>
        <v/>
      </c>
      <c r="E410" s="9" t="str">
        <f t="shared" si="28"/>
        <v/>
      </c>
      <c r="T410" s="9"/>
      <c r="U410" s="9"/>
      <c r="V410" s="9"/>
      <c r="W410" s="17"/>
      <c r="X410" s="9"/>
    </row>
    <row r="411" spans="2:24">
      <c r="B411" s="10" t="str">
        <f t="shared" si="25"/>
        <v/>
      </c>
      <c r="C411" s="9" t="str">
        <f t="shared" si="26"/>
        <v/>
      </c>
      <c r="D411" s="9" t="str">
        <f t="shared" si="27"/>
        <v/>
      </c>
      <c r="E411" s="9" t="str">
        <f t="shared" si="28"/>
        <v/>
      </c>
      <c r="T411" s="9"/>
      <c r="U411" s="9"/>
      <c r="V411" s="9"/>
      <c r="W411" s="17"/>
      <c r="X411" s="9"/>
    </row>
    <row r="412" spans="2:24">
      <c r="B412" s="10" t="str">
        <f t="shared" si="25"/>
        <v/>
      </c>
      <c r="C412" s="9" t="str">
        <f t="shared" si="26"/>
        <v/>
      </c>
      <c r="D412" s="9" t="str">
        <f t="shared" si="27"/>
        <v/>
      </c>
      <c r="E412" s="9" t="str">
        <f t="shared" si="28"/>
        <v/>
      </c>
      <c r="T412" s="9"/>
      <c r="U412" s="9"/>
      <c r="V412" s="9"/>
      <c r="W412" s="17"/>
      <c r="X412" s="9"/>
    </row>
    <row r="413" spans="2:24">
      <c r="B413" s="10" t="str">
        <f t="shared" si="25"/>
        <v/>
      </c>
      <c r="C413" s="9" t="str">
        <f t="shared" si="26"/>
        <v/>
      </c>
      <c r="D413" s="9" t="str">
        <f t="shared" si="27"/>
        <v/>
      </c>
      <c r="E413" s="9" t="str">
        <f t="shared" si="28"/>
        <v/>
      </c>
      <c r="T413" s="9"/>
      <c r="U413" s="9"/>
      <c r="V413" s="9"/>
      <c r="W413" s="17"/>
      <c r="X413" s="9"/>
    </row>
    <row r="414" spans="2:24">
      <c r="B414" s="10" t="str">
        <f t="shared" si="25"/>
        <v/>
      </c>
      <c r="C414" s="9" t="str">
        <f t="shared" si="26"/>
        <v/>
      </c>
      <c r="D414" s="9" t="str">
        <f t="shared" si="27"/>
        <v/>
      </c>
      <c r="E414" s="9" t="str">
        <f t="shared" si="28"/>
        <v/>
      </c>
      <c r="T414" s="9"/>
      <c r="U414" s="9"/>
      <c r="V414" s="9"/>
      <c r="W414" s="17"/>
      <c r="X414" s="9"/>
    </row>
    <row r="415" spans="2:24">
      <c r="B415" s="10" t="str">
        <f t="shared" si="25"/>
        <v/>
      </c>
      <c r="C415" s="9" t="str">
        <f t="shared" si="26"/>
        <v/>
      </c>
      <c r="D415" s="9" t="str">
        <f t="shared" si="27"/>
        <v/>
      </c>
      <c r="E415" s="9" t="str">
        <f t="shared" si="28"/>
        <v/>
      </c>
      <c r="T415" s="9"/>
      <c r="U415" s="9"/>
      <c r="V415" s="9"/>
      <c r="W415" s="17"/>
      <c r="X415" s="9"/>
    </row>
    <row r="416" spans="2:24">
      <c r="B416" s="10" t="str">
        <f t="shared" si="25"/>
        <v/>
      </c>
      <c r="C416" s="9" t="str">
        <f t="shared" si="26"/>
        <v/>
      </c>
      <c r="D416" s="9" t="str">
        <f t="shared" si="27"/>
        <v/>
      </c>
      <c r="E416" s="9" t="str">
        <f t="shared" si="28"/>
        <v/>
      </c>
      <c r="T416" s="9"/>
      <c r="U416" s="9"/>
      <c r="V416" s="9"/>
      <c r="W416" s="17"/>
      <c r="X416" s="9"/>
    </row>
    <row r="417" spans="2:24">
      <c r="B417" s="10" t="str">
        <f t="shared" si="25"/>
        <v/>
      </c>
      <c r="C417" s="9" t="str">
        <f t="shared" si="26"/>
        <v/>
      </c>
      <c r="D417" s="9" t="str">
        <f t="shared" si="27"/>
        <v/>
      </c>
      <c r="E417" s="9" t="str">
        <f t="shared" si="28"/>
        <v/>
      </c>
      <c r="T417" s="9"/>
      <c r="U417" s="9"/>
      <c r="V417" s="9"/>
      <c r="W417" s="17"/>
      <c r="X417" s="9"/>
    </row>
    <row r="418" spans="2:24">
      <c r="B418" s="10" t="str">
        <f t="shared" si="25"/>
        <v/>
      </c>
      <c r="C418" s="9" t="str">
        <f t="shared" si="26"/>
        <v/>
      </c>
      <c r="D418" s="9" t="str">
        <f t="shared" si="27"/>
        <v/>
      </c>
      <c r="E418" s="9" t="str">
        <f t="shared" si="28"/>
        <v/>
      </c>
      <c r="T418" s="9"/>
      <c r="U418" s="9"/>
      <c r="V418" s="9"/>
      <c r="W418" s="17"/>
      <c r="X418" s="9"/>
    </row>
    <row r="419" spans="2:24">
      <c r="B419" s="10" t="str">
        <f t="shared" si="25"/>
        <v/>
      </c>
      <c r="C419" s="9" t="str">
        <f t="shared" si="26"/>
        <v/>
      </c>
      <c r="D419" s="9" t="str">
        <f t="shared" si="27"/>
        <v/>
      </c>
      <c r="E419" s="9" t="str">
        <f t="shared" si="28"/>
        <v/>
      </c>
      <c r="T419" s="9"/>
      <c r="U419" s="9"/>
      <c r="V419" s="9"/>
      <c r="W419" s="17"/>
      <c r="X419" s="9"/>
    </row>
    <row r="420" spans="2:24">
      <c r="B420" s="10" t="str">
        <f t="shared" si="25"/>
        <v/>
      </c>
      <c r="C420" s="9" t="str">
        <f t="shared" si="26"/>
        <v/>
      </c>
      <c r="D420" s="9" t="str">
        <f t="shared" si="27"/>
        <v/>
      </c>
      <c r="E420" s="9" t="str">
        <f t="shared" si="28"/>
        <v/>
      </c>
      <c r="T420" s="9"/>
      <c r="U420" s="9"/>
      <c r="V420" s="9"/>
      <c r="W420" s="17"/>
      <c r="X420" s="9"/>
    </row>
    <row r="421" spans="2:24">
      <c r="B421" s="10" t="str">
        <f t="shared" si="25"/>
        <v/>
      </c>
      <c r="C421" s="9" t="str">
        <f t="shared" si="26"/>
        <v/>
      </c>
      <c r="D421" s="9" t="str">
        <f t="shared" si="27"/>
        <v/>
      </c>
      <c r="E421" s="9" t="str">
        <f t="shared" si="28"/>
        <v/>
      </c>
      <c r="T421" s="9"/>
      <c r="U421" s="9"/>
      <c r="V421" s="9"/>
      <c r="W421" s="17"/>
      <c r="X421" s="9"/>
    </row>
    <row r="422" spans="2:24">
      <c r="B422" s="10" t="str">
        <f t="shared" si="25"/>
        <v/>
      </c>
      <c r="C422" s="9" t="str">
        <f t="shared" si="26"/>
        <v/>
      </c>
      <c r="D422" s="9" t="str">
        <f t="shared" si="27"/>
        <v/>
      </c>
      <c r="E422" s="9" t="str">
        <f t="shared" si="28"/>
        <v/>
      </c>
      <c r="T422" s="9"/>
      <c r="U422" s="9"/>
      <c r="V422" s="9"/>
      <c r="W422" s="17"/>
      <c r="X422" s="9"/>
    </row>
    <row r="423" spans="2:24">
      <c r="B423" s="10" t="str">
        <f t="shared" si="25"/>
        <v/>
      </c>
      <c r="C423" s="9" t="str">
        <f t="shared" si="26"/>
        <v/>
      </c>
      <c r="D423" s="9" t="str">
        <f t="shared" si="27"/>
        <v/>
      </c>
      <c r="E423" s="9" t="str">
        <f t="shared" si="28"/>
        <v/>
      </c>
      <c r="T423" s="9"/>
      <c r="U423" s="9"/>
      <c r="V423" s="9"/>
      <c r="W423" s="17"/>
      <c r="X423" s="9"/>
    </row>
    <row r="424" spans="2:24">
      <c r="B424" s="10" t="str">
        <f t="shared" si="25"/>
        <v/>
      </c>
      <c r="C424" s="9" t="str">
        <f t="shared" si="26"/>
        <v/>
      </c>
      <c r="D424" s="9" t="str">
        <f t="shared" si="27"/>
        <v/>
      </c>
      <c r="E424" s="9" t="str">
        <f t="shared" si="28"/>
        <v/>
      </c>
      <c r="T424" s="9"/>
      <c r="U424" s="9"/>
      <c r="V424" s="9"/>
      <c r="W424" s="17"/>
      <c r="X424" s="9"/>
    </row>
    <row r="425" spans="2:24">
      <c r="B425" s="10" t="str">
        <f t="shared" si="25"/>
        <v/>
      </c>
      <c r="C425" s="9" t="str">
        <f t="shared" si="26"/>
        <v/>
      </c>
      <c r="D425" s="9" t="str">
        <f t="shared" si="27"/>
        <v/>
      </c>
      <c r="E425" s="9" t="str">
        <f t="shared" si="28"/>
        <v/>
      </c>
      <c r="T425" s="9"/>
      <c r="U425" s="9"/>
      <c r="V425" s="9"/>
      <c r="W425" s="17"/>
      <c r="X425" s="9"/>
    </row>
    <row r="426" spans="2:24">
      <c r="B426" s="10" t="str">
        <f t="shared" si="25"/>
        <v/>
      </c>
      <c r="C426" s="9" t="str">
        <f t="shared" si="26"/>
        <v/>
      </c>
      <c r="D426" s="9" t="str">
        <f t="shared" si="27"/>
        <v/>
      </c>
      <c r="E426" s="9" t="str">
        <f t="shared" si="28"/>
        <v/>
      </c>
      <c r="T426" s="9"/>
      <c r="U426" s="9"/>
      <c r="V426" s="9"/>
      <c r="W426" s="17"/>
      <c r="X426" s="9"/>
    </row>
    <row r="427" spans="2:24">
      <c r="B427" s="10" t="str">
        <f t="shared" si="25"/>
        <v/>
      </c>
      <c r="C427" s="9" t="str">
        <f t="shared" si="26"/>
        <v/>
      </c>
      <c r="D427" s="9" t="str">
        <f t="shared" si="27"/>
        <v/>
      </c>
      <c r="E427" s="9" t="str">
        <f t="shared" si="28"/>
        <v/>
      </c>
      <c r="T427" s="9"/>
      <c r="U427" s="9"/>
      <c r="V427" s="9"/>
      <c r="W427" s="17"/>
      <c r="X427" s="9"/>
    </row>
    <row r="428" spans="2:24">
      <c r="B428" s="10" t="str">
        <f t="shared" si="25"/>
        <v/>
      </c>
      <c r="C428" s="9" t="str">
        <f t="shared" si="26"/>
        <v/>
      </c>
      <c r="D428" s="9" t="str">
        <f t="shared" si="27"/>
        <v/>
      </c>
      <c r="E428" s="9" t="str">
        <f t="shared" si="28"/>
        <v/>
      </c>
      <c r="T428" s="9"/>
      <c r="U428" s="9"/>
      <c r="V428" s="9"/>
      <c r="W428" s="17"/>
      <c r="X428" s="9"/>
    </row>
    <row r="429" spans="2:24">
      <c r="B429" s="10" t="str">
        <f t="shared" si="25"/>
        <v/>
      </c>
      <c r="C429" s="9" t="str">
        <f t="shared" si="26"/>
        <v/>
      </c>
      <c r="D429" s="9" t="str">
        <f t="shared" si="27"/>
        <v/>
      </c>
      <c r="E429" s="9" t="str">
        <f t="shared" si="28"/>
        <v/>
      </c>
      <c r="T429" s="9"/>
      <c r="U429" s="9"/>
      <c r="V429" s="9"/>
      <c r="W429" s="17"/>
      <c r="X429" s="9"/>
    </row>
    <row r="430" spans="2:24">
      <c r="B430" s="10" t="str">
        <f t="shared" si="25"/>
        <v/>
      </c>
      <c r="C430" s="9" t="str">
        <f t="shared" si="26"/>
        <v/>
      </c>
      <c r="D430" s="9" t="str">
        <f t="shared" si="27"/>
        <v/>
      </c>
      <c r="E430" s="9" t="str">
        <f t="shared" si="28"/>
        <v/>
      </c>
      <c r="T430" s="9"/>
      <c r="U430" s="9"/>
      <c r="V430" s="9"/>
      <c r="W430" s="17"/>
      <c r="X430" s="9"/>
    </row>
    <row r="431" spans="2:24">
      <c r="B431" s="10" t="str">
        <f t="shared" si="25"/>
        <v/>
      </c>
      <c r="C431" s="9" t="str">
        <f t="shared" si="26"/>
        <v/>
      </c>
      <c r="D431" s="9" t="str">
        <f t="shared" si="27"/>
        <v/>
      </c>
      <c r="E431" s="9" t="str">
        <f t="shared" si="28"/>
        <v/>
      </c>
      <c r="T431" s="9"/>
      <c r="U431" s="9"/>
      <c r="V431" s="9"/>
      <c r="W431" s="17"/>
      <c r="X431" s="9"/>
    </row>
    <row r="432" spans="2:24">
      <c r="B432" s="10" t="str">
        <f t="shared" si="25"/>
        <v/>
      </c>
      <c r="C432" s="9" t="str">
        <f t="shared" si="26"/>
        <v/>
      </c>
      <c r="D432" s="9" t="str">
        <f t="shared" si="27"/>
        <v/>
      </c>
      <c r="E432" s="9" t="str">
        <f t="shared" si="28"/>
        <v/>
      </c>
      <c r="T432" s="9"/>
      <c r="U432" s="9"/>
      <c r="V432" s="9"/>
      <c r="W432" s="17"/>
      <c r="X432" s="9"/>
    </row>
    <row r="433" spans="2:24">
      <c r="B433" s="10" t="str">
        <f t="shared" si="25"/>
        <v/>
      </c>
      <c r="C433" s="9" t="str">
        <f t="shared" si="26"/>
        <v/>
      </c>
      <c r="D433" s="9" t="str">
        <f t="shared" si="27"/>
        <v/>
      </c>
      <c r="E433" s="9" t="str">
        <f t="shared" si="28"/>
        <v/>
      </c>
      <c r="T433" s="9"/>
      <c r="U433" s="9"/>
      <c r="V433" s="9"/>
      <c r="W433" s="17"/>
      <c r="X433" s="9"/>
    </row>
    <row r="434" spans="2:24">
      <c r="B434" s="10" t="str">
        <f t="shared" si="25"/>
        <v/>
      </c>
      <c r="C434" s="9" t="str">
        <f t="shared" si="26"/>
        <v/>
      </c>
      <c r="D434" s="9" t="str">
        <f t="shared" si="27"/>
        <v/>
      </c>
      <c r="E434" s="9" t="str">
        <f t="shared" si="28"/>
        <v/>
      </c>
      <c r="T434" s="9"/>
      <c r="U434" s="9"/>
      <c r="V434" s="9"/>
      <c r="W434" s="17"/>
      <c r="X434" s="9"/>
    </row>
    <row r="435" spans="2:24">
      <c r="B435" s="10" t="str">
        <f t="shared" si="25"/>
        <v/>
      </c>
      <c r="C435" s="9" t="str">
        <f t="shared" si="26"/>
        <v/>
      </c>
      <c r="D435" s="9" t="str">
        <f t="shared" si="27"/>
        <v/>
      </c>
      <c r="E435" s="9" t="str">
        <f t="shared" si="28"/>
        <v/>
      </c>
      <c r="T435" s="9"/>
      <c r="U435" s="9"/>
      <c r="V435" s="9"/>
      <c r="W435" s="17"/>
      <c r="X435" s="9"/>
    </row>
    <row r="436" spans="2:24">
      <c r="B436" s="10" t="str">
        <f t="shared" si="25"/>
        <v/>
      </c>
      <c r="C436" s="9" t="str">
        <f t="shared" si="26"/>
        <v/>
      </c>
      <c r="D436" s="9" t="str">
        <f t="shared" si="27"/>
        <v/>
      </c>
      <c r="E436" s="9" t="str">
        <f t="shared" si="28"/>
        <v/>
      </c>
      <c r="T436" s="9"/>
      <c r="U436" s="9"/>
      <c r="V436" s="9"/>
      <c r="W436" s="17"/>
      <c r="X436" s="9"/>
    </row>
    <row r="437" spans="2:24">
      <c r="B437" s="10" t="str">
        <f t="shared" si="25"/>
        <v/>
      </c>
      <c r="C437" s="9" t="str">
        <f t="shared" si="26"/>
        <v/>
      </c>
      <c r="D437" s="9" t="str">
        <f t="shared" si="27"/>
        <v/>
      </c>
      <c r="E437" s="9" t="str">
        <f t="shared" si="28"/>
        <v/>
      </c>
      <c r="T437" s="9"/>
      <c r="U437" s="9"/>
      <c r="V437" s="9"/>
      <c r="W437" s="17"/>
      <c r="X437" s="9"/>
    </row>
    <row r="438" spans="2:24">
      <c r="B438" s="10" t="str">
        <f t="shared" si="25"/>
        <v/>
      </c>
      <c r="C438" s="9" t="str">
        <f t="shared" si="26"/>
        <v/>
      </c>
      <c r="D438" s="9" t="str">
        <f t="shared" si="27"/>
        <v/>
      </c>
      <c r="E438" s="9" t="str">
        <f t="shared" si="28"/>
        <v/>
      </c>
      <c r="T438" s="9"/>
      <c r="U438" s="9"/>
      <c r="V438" s="9"/>
      <c r="W438" s="17"/>
      <c r="X438" s="9"/>
    </row>
    <row r="439" spans="2:24">
      <c r="B439" s="10" t="str">
        <f t="shared" si="25"/>
        <v/>
      </c>
      <c r="C439" s="9" t="str">
        <f t="shared" si="26"/>
        <v/>
      </c>
      <c r="D439" s="9" t="str">
        <f t="shared" si="27"/>
        <v/>
      </c>
      <c r="E439" s="9" t="str">
        <f t="shared" si="28"/>
        <v/>
      </c>
      <c r="T439" s="9"/>
      <c r="U439" s="9"/>
      <c r="V439" s="9"/>
      <c r="W439" s="17"/>
      <c r="X439" s="9"/>
    </row>
    <row r="440" spans="2:24">
      <c r="B440" s="10" t="str">
        <f t="shared" si="25"/>
        <v/>
      </c>
      <c r="C440" s="9" t="str">
        <f t="shared" si="26"/>
        <v/>
      </c>
      <c r="D440" s="9" t="str">
        <f t="shared" si="27"/>
        <v/>
      </c>
      <c r="E440" s="9" t="str">
        <f t="shared" si="28"/>
        <v/>
      </c>
      <c r="T440" s="9"/>
      <c r="U440" s="9"/>
      <c r="V440" s="9"/>
      <c r="W440" s="17"/>
      <c r="X440" s="9"/>
    </row>
    <row r="441" spans="2:24">
      <c r="B441" s="10" t="str">
        <f t="shared" si="25"/>
        <v/>
      </c>
      <c r="C441" s="9" t="str">
        <f t="shared" si="26"/>
        <v/>
      </c>
      <c r="D441" s="9" t="str">
        <f t="shared" si="27"/>
        <v/>
      </c>
      <c r="E441" s="9" t="str">
        <f t="shared" si="28"/>
        <v/>
      </c>
      <c r="T441" s="9"/>
      <c r="U441" s="9"/>
      <c r="V441" s="9"/>
      <c r="W441" s="17"/>
      <c r="X441" s="9"/>
    </row>
    <row r="442" spans="2:24">
      <c r="B442" s="10" t="str">
        <f t="shared" si="25"/>
        <v/>
      </c>
      <c r="C442" s="9" t="str">
        <f t="shared" si="26"/>
        <v/>
      </c>
      <c r="D442" s="9" t="str">
        <f t="shared" si="27"/>
        <v/>
      </c>
      <c r="E442" s="9" t="str">
        <f t="shared" si="28"/>
        <v/>
      </c>
      <c r="T442" s="9"/>
      <c r="U442" s="9"/>
      <c r="V442" s="9"/>
      <c r="W442" s="17"/>
      <c r="X442" s="9"/>
    </row>
    <row r="443" spans="2:24">
      <c r="B443" s="10" t="str">
        <f t="shared" si="25"/>
        <v/>
      </c>
      <c r="C443" s="9" t="str">
        <f t="shared" si="26"/>
        <v/>
      </c>
      <c r="D443" s="9" t="str">
        <f t="shared" si="27"/>
        <v/>
      </c>
      <c r="E443" s="9" t="str">
        <f t="shared" si="28"/>
        <v/>
      </c>
      <c r="T443" s="9"/>
      <c r="U443" s="9"/>
      <c r="V443" s="9"/>
      <c r="W443" s="17"/>
      <c r="X443" s="9"/>
    </row>
    <row r="444" spans="2:24">
      <c r="B444" s="10" t="str">
        <f t="shared" si="25"/>
        <v/>
      </c>
      <c r="C444" s="9" t="str">
        <f t="shared" si="26"/>
        <v/>
      </c>
      <c r="D444" s="9" t="str">
        <f t="shared" si="27"/>
        <v/>
      </c>
      <c r="E444" s="9" t="str">
        <f t="shared" si="28"/>
        <v/>
      </c>
      <c r="T444" s="9"/>
      <c r="U444" s="9"/>
      <c r="V444" s="9"/>
      <c r="W444" s="17"/>
      <c r="X444" s="9"/>
    </row>
    <row r="445" spans="2:24">
      <c r="B445" s="10" t="str">
        <f t="shared" si="25"/>
        <v/>
      </c>
      <c r="C445" s="9" t="str">
        <f t="shared" si="26"/>
        <v/>
      </c>
      <c r="D445" s="9" t="str">
        <f t="shared" si="27"/>
        <v/>
      </c>
      <c r="E445" s="9" t="str">
        <f t="shared" si="28"/>
        <v/>
      </c>
      <c r="T445" s="9"/>
      <c r="U445" s="9"/>
      <c r="V445" s="9"/>
      <c r="W445" s="17"/>
      <c r="X445" s="9"/>
    </row>
    <row r="446" spans="2:24">
      <c r="B446" s="10" t="str">
        <f t="shared" si="25"/>
        <v/>
      </c>
      <c r="C446" s="9" t="str">
        <f t="shared" si="26"/>
        <v/>
      </c>
      <c r="D446" s="9" t="str">
        <f t="shared" si="27"/>
        <v/>
      </c>
      <c r="E446" s="9" t="str">
        <f t="shared" si="28"/>
        <v/>
      </c>
      <c r="T446" s="9"/>
      <c r="U446" s="9"/>
      <c r="V446" s="9"/>
      <c r="W446" s="17"/>
      <c r="X446" s="9"/>
    </row>
    <row r="447" spans="2:24">
      <c r="B447" s="10" t="str">
        <f t="shared" si="25"/>
        <v/>
      </c>
      <c r="C447" s="9" t="str">
        <f t="shared" si="26"/>
        <v/>
      </c>
      <c r="D447" s="9" t="str">
        <f t="shared" si="27"/>
        <v/>
      </c>
      <c r="E447" s="9" t="str">
        <f t="shared" si="28"/>
        <v/>
      </c>
      <c r="T447" s="9"/>
      <c r="U447" s="9"/>
      <c r="V447" s="9"/>
      <c r="W447" s="17"/>
      <c r="X447" s="9"/>
    </row>
    <row r="448" spans="2:24">
      <c r="B448" s="10" t="str">
        <f t="shared" si="25"/>
        <v/>
      </c>
      <c r="C448" s="9" t="str">
        <f t="shared" si="26"/>
        <v/>
      </c>
      <c r="D448" s="9" t="str">
        <f t="shared" si="27"/>
        <v/>
      </c>
      <c r="E448" s="9" t="str">
        <f t="shared" si="28"/>
        <v/>
      </c>
      <c r="T448" s="9"/>
      <c r="U448" s="9"/>
      <c r="V448" s="9"/>
      <c r="W448" s="17"/>
      <c r="X448" s="9"/>
    </row>
    <row r="449" spans="2:24">
      <c r="B449" s="10" t="str">
        <f t="shared" si="25"/>
        <v/>
      </c>
      <c r="C449" s="9" t="str">
        <f t="shared" si="26"/>
        <v/>
      </c>
      <c r="D449" s="9" t="str">
        <f t="shared" si="27"/>
        <v/>
      </c>
      <c r="E449" s="9" t="str">
        <f t="shared" si="28"/>
        <v/>
      </c>
      <c r="T449" s="9"/>
      <c r="U449" s="9"/>
      <c r="V449" s="9"/>
      <c r="W449" s="17"/>
      <c r="X449" s="9"/>
    </row>
    <row r="450" spans="2:24">
      <c r="B450" s="10" t="str">
        <f t="shared" si="25"/>
        <v/>
      </c>
      <c r="C450" s="9" t="str">
        <f t="shared" si="26"/>
        <v/>
      </c>
      <c r="D450" s="9" t="str">
        <f t="shared" si="27"/>
        <v/>
      </c>
      <c r="E450" s="9" t="str">
        <f t="shared" si="28"/>
        <v/>
      </c>
      <c r="T450" s="9"/>
      <c r="U450" s="9"/>
      <c r="V450" s="9"/>
      <c r="W450" s="17"/>
      <c r="X450" s="9"/>
    </row>
    <row r="451" spans="2:24">
      <c r="B451" s="10" t="str">
        <f t="shared" si="25"/>
        <v/>
      </c>
      <c r="C451" s="9" t="str">
        <f t="shared" si="26"/>
        <v/>
      </c>
      <c r="D451" s="9" t="str">
        <f t="shared" si="27"/>
        <v/>
      </c>
      <c r="E451" s="9" t="str">
        <f t="shared" si="28"/>
        <v/>
      </c>
      <c r="T451" s="9"/>
      <c r="U451" s="9"/>
      <c r="V451" s="9"/>
      <c r="W451" s="17"/>
      <c r="X451" s="9"/>
    </row>
    <row r="452" spans="2:24">
      <c r="B452" s="10" t="str">
        <f t="shared" si="25"/>
        <v/>
      </c>
      <c r="C452" s="9" t="str">
        <f t="shared" si="26"/>
        <v/>
      </c>
      <c r="D452" s="9" t="str">
        <f t="shared" si="27"/>
        <v/>
      </c>
      <c r="E452" s="9" t="str">
        <f t="shared" si="28"/>
        <v/>
      </c>
      <c r="T452" s="9"/>
      <c r="U452" s="9"/>
      <c r="V452" s="9"/>
      <c r="W452" s="17"/>
      <c r="X452" s="9"/>
    </row>
    <row r="453" spans="2:24">
      <c r="B453" s="10" t="str">
        <f t="shared" si="25"/>
        <v/>
      </c>
      <c r="C453" s="9" t="str">
        <f t="shared" si="26"/>
        <v/>
      </c>
      <c r="D453" s="9" t="str">
        <f t="shared" si="27"/>
        <v/>
      </c>
      <c r="E453" s="9" t="str">
        <f t="shared" si="28"/>
        <v/>
      </c>
      <c r="T453" s="9"/>
      <c r="U453" s="9"/>
      <c r="V453" s="9"/>
      <c r="W453" s="17"/>
      <c r="X453" s="9"/>
    </row>
    <row r="454" spans="2:24">
      <c r="B454" s="10" t="str">
        <f t="shared" si="25"/>
        <v/>
      </c>
      <c r="C454" s="9" t="str">
        <f t="shared" si="26"/>
        <v/>
      </c>
      <c r="D454" s="9" t="str">
        <f t="shared" si="27"/>
        <v/>
      </c>
      <c r="E454" s="9" t="str">
        <f t="shared" si="28"/>
        <v/>
      </c>
      <c r="T454" s="9"/>
      <c r="U454" s="9"/>
      <c r="V454" s="9"/>
      <c r="W454" s="17"/>
      <c r="X454" s="9"/>
    </row>
    <row r="455" spans="2:24">
      <c r="B455" s="10" t="str">
        <f t="shared" si="25"/>
        <v/>
      </c>
      <c r="C455" s="9" t="str">
        <f t="shared" si="26"/>
        <v/>
      </c>
      <c r="D455" s="9" t="str">
        <f t="shared" si="27"/>
        <v/>
      </c>
      <c r="E455" s="9" t="str">
        <f t="shared" si="28"/>
        <v/>
      </c>
      <c r="T455" s="9"/>
      <c r="U455" s="9"/>
      <c r="V455" s="9"/>
      <c r="W455" s="17"/>
      <c r="X455" s="9"/>
    </row>
    <row r="456" spans="2:24">
      <c r="B456" s="10" t="str">
        <f t="shared" si="25"/>
        <v/>
      </c>
      <c r="C456" s="9" t="str">
        <f t="shared" si="26"/>
        <v/>
      </c>
      <c r="D456" s="9" t="str">
        <f t="shared" si="27"/>
        <v/>
      </c>
      <c r="E456" s="9" t="str">
        <f t="shared" si="28"/>
        <v/>
      </c>
      <c r="T456" s="9"/>
      <c r="U456" s="9"/>
      <c r="V456" s="9"/>
      <c r="W456" s="17"/>
      <c r="X456" s="9"/>
    </row>
    <row r="457" spans="2:24">
      <c r="B457" s="10" t="str">
        <f t="shared" ref="B457:B520" si="29">IF(D456&lt;1, B456+1,"")</f>
        <v/>
      </c>
      <c r="C457" s="9" t="str">
        <f t="shared" ref="C457:C520" si="30">IF(B457="","",IFERROR((($B$3^B457)/FACT(B457))*EXP(-$B$3),0))</f>
        <v/>
      </c>
      <c r="D457" s="9" t="str">
        <f t="shared" ref="D457:D520" si="31">IF(B457="","",D456+C457)</f>
        <v/>
      </c>
      <c r="E457" s="9" t="str">
        <f t="shared" ref="E457:E520" si="32">IF(B457="","",1-D457)</f>
        <v/>
      </c>
      <c r="T457" s="9"/>
      <c r="U457" s="9"/>
      <c r="V457" s="9"/>
      <c r="W457" s="17"/>
      <c r="X457" s="9"/>
    </row>
    <row r="458" spans="2:24">
      <c r="B458" s="10" t="str">
        <f t="shared" si="29"/>
        <v/>
      </c>
      <c r="C458" s="9" t="str">
        <f t="shared" si="30"/>
        <v/>
      </c>
      <c r="D458" s="9" t="str">
        <f t="shared" si="31"/>
        <v/>
      </c>
      <c r="E458" s="9" t="str">
        <f t="shared" si="32"/>
        <v/>
      </c>
      <c r="T458" s="9"/>
      <c r="U458" s="9"/>
      <c r="V458" s="9"/>
      <c r="W458" s="17"/>
      <c r="X458" s="9"/>
    </row>
    <row r="459" spans="2:24">
      <c r="B459" s="10" t="str">
        <f t="shared" si="29"/>
        <v/>
      </c>
      <c r="C459" s="9" t="str">
        <f t="shared" si="30"/>
        <v/>
      </c>
      <c r="D459" s="9" t="str">
        <f t="shared" si="31"/>
        <v/>
      </c>
      <c r="E459" s="9" t="str">
        <f t="shared" si="32"/>
        <v/>
      </c>
      <c r="T459" s="9"/>
      <c r="U459" s="9"/>
      <c r="V459" s="9"/>
      <c r="W459" s="17"/>
      <c r="X459" s="9"/>
    </row>
    <row r="460" spans="2:24">
      <c r="B460" s="10" t="str">
        <f t="shared" si="29"/>
        <v/>
      </c>
      <c r="C460" s="9" t="str">
        <f t="shared" si="30"/>
        <v/>
      </c>
      <c r="D460" s="9" t="str">
        <f t="shared" si="31"/>
        <v/>
      </c>
      <c r="E460" s="9" t="str">
        <f t="shared" si="32"/>
        <v/>
      </c>
      <c r="T460" s="9"/>
      <c r="U460" s="9"/>
      <c r="V460" s="9"/>
      <c r="W460" s="17"/>
      <c r="X460" s="9"/>
    </row>
    <row r="461" spans="2:24">
      <c r="B461" s="10" t="str">
        <f t="shared" si="29"/>
        <v/>
      </c>
      <c r="C461" s="9" t="str">
        <f t="shared" si="30"/>
        <v/>
      </c>
      <c r="D461" s="9" t="str">
        <f t="shared" si="31"/>
        <v/>
      </c>
      <c r="E461" s="9" t="str">
        <f t="shared" si="32"/>
        <v/>
      </c>
      <c r="T461" s="9"/>
      <c r="U461" s="9"/>
      <c r="V461" s="9"/>
      <c r="W461" s="17"/>
      <c r="X461" s="9"/>
    </row>
    <row r="462" spans="2:24">
      <c r="B462" s="10" t="str">
        <f t="shared" si="29"/>
        <v/>
      </c>
      <c r="C462" s="9" t="str">
        <f t="shared" si="30"/>
        <v/>
      </c>
      <c r="D462" s="9" t="str">
        <f t="shared" si="31"/>
        <v/>
      </c>
      <c r="E462" s="9" t="str">
        <f t="shared" si="32"/>
        <v/>
      </c>
      <c r="T462" s="9"/>
      <c r="U462" s="9"/>
      <c r="V462" s="9"/>
      <c r="W462" s="17"/>
      <c r="X462" s="9"/>
    </row>
    <row r="463" spans="2:24">
      <c r="B463" s="10" t="str">
        <f t="shared" si="29"/>
        <v/>
      </c>
      <c r="C463" s="9" t="str">
        <f t="shared" si="30"/>
        <v/>
      </c>
      <c r="D463" s="9" t="str">
        <f t="shared" si="31"/>
        <v/>
      </c>
      <c r="E463" s="9" t="str">
        <f t="shared" si="32"/>
        <v/>
      </c>
      <c r="T463" s="9"/>
      <c r="U463" s="9"/>
      <c r="V463" s="9"/>
      <c r="W463" s="17"/>
      <c r="X463" s="9"/>
    </row>
    <row r="464" spans="2:24">
      <c r="B464" s="10" t="str">
        <f t="shared" si="29"/>
        <v/>
      </c>
      <c r="C464" s="9" t="str">
        <f t="shared" si="30"/>
        <v/>
      </c>
      <c r="D464" s="9" t="str">
        <f t="shared" si="31"/>
        <v/>
      </c>
      <c r="E464" s="9" t="str">
        <f t="shared" si="32"/>
        <v/>
      </c>
      <c r="T464" s="9"/>
      <c r="U464" s="9"/>
      <c r="V464" s="9"/>
      <c r="W464" s="17"/>
      <c r="X464" s="9"/>
    </row>
    <row r="465" spans="2:24">
      <c r="B465" s="10" t="str">
        <f t="shared" si="29"/>
        <v/>
      </c>
      <c r="C465" s="9" t="str">
        <f t="shared" si="30"/>
        <v/>
      </c>
      <c r="D465" s="9" t="str">
        <f t="shared" si="31"/>
        <v/>
      </c>
      <c r="E465" s="9" t="str">
        <f t="shared" si="32"/>
        <v/>
      </c>
      <c r="T465" s="9"/>
      <c r="U465" s="9"/>
      <c r="V465" s="9"/>
      <c r="W465" s="17"/>
      <c r="X465" s="9"/>
    </row>
    <row r="466" spans="2:24">
      <c r="B466" s="10" t="str">
        <f t="shared" si="29"/>
        <v/>
      </c>
      <c r="C466" s="9" t="str">
        <f t="shared" si="30"/>
        <v/>
      </c>
      <c r="D466" s="9" t="str">
        <f t="shared" si="31"/>
        <v/>
      </c>
      <c r="E466" s="9" t="str">
        <f t="shared" si="32"/>
        <v/>
      </c>
      <c r="T466" s="9"/>
      <c r="U466" s="9"/>
      <c r="V466" s="9"/>
      <c r="W466" s="17"/>
      <c r="X466" s="9"/>
    </row>
    <row r="467" spans="2:24">
      <c r="B467" s="10" t="str">
        <f t="shared" si="29"/>
        <v/>
      </c>
      <c r="C467" s="9" t="str">
        <f t="shared" si="30"/>
        <v/>
      </c>
      <c r="D467" s="9" t="str">
        <f t="shared" si="31"/>
        <v/>
      </c>
      <c r="E467" s="9" t="str">
        <f t="shared" si="32"/>
        <v/>
      </c>
      <c r="T467" s="9"/>
      <c r="U467" s="9"/>
      <c r="V467" s="9"/>
      <c r="W467" s="17"/>
      <c r="X467" s="9"/>
    </row>
    <row r="468" spans="2:24">
      <c r="B468" s="10" t="str">
        <f t="shared" si="29"/>
        <v/>
      </c>
      <c r="C468" s="9" t="str">
        <f t="shared" si="30"/>
        <v/>
      </c>
      <c r="D468" s="9" t="str">
        <f t="shared" si="31"/>
        <v/>
      </c>
      <c r="E468" s="9" t="str">
        <f t="shared" si="32"/>
        <v/>
      </c>
      <c r="T468" s="9"/>
      <c r="U468" s="9"/>
      <c r="V468" s="9"/>
      <c r="W468" s="17"/>
      <c r="X468" s="9"/>
    </row>
    <row r="469" spans="2:24">
      <c r="B469" s="10" t="str">
        <f t="shared" si="29"/>
        <v/>
      </c>
      <c r="C469" s="9" t="str">
        <f t="shared" si="30"/>
        <v/>
      </c>
      <c r="D469" s="9" t="str">
        <f t="shared" si="31"/>
        <v/>
      </c>
      <c r="E469" s="9" t="str">
        <f t="shared" si="32"/>
        <v/>
      </c>
      <c r="T469" s="9"/>
      <c r="U469" s="9"/>
      <c r="V469" s="9"/>
      <c r="W469" s="17"/>
      <c r="X469" s="9"/>
    </row>
    <row r="470" spans="2:24">
      <c r="B470" s="10" t="str">
        <f t="shared" si="29"/>
        <v/>
      </c>
      <c r="C470" s="9" t="str">
        <f t="shared" si="30"/>
        <v/>
      </c>
      <c r="D470" s="9" t="str">
        <f t="shared" si="31"/>
        <v/>
      </c>
      <c r="E470" s="9" t="str">
        <f t="shared" si="32"/>
        <v/>
      </c>
      <c r="T470" s="9"/>
      <c r="U470" s="9"/>
      <c r="V470" s="9"/>
      <c r="W470" s="17"/>
      <c r="X470" s="9"/>
    </row>
    <row r="471" spans="2:24">
      <c r="B471" s="10" t="str">
        <f t="shared" si="29"/>
        <v/>
      </c>
      <c r="C471" s="9" t="str">
        <f t="shared" si="30"/>
        <v/>
      </c>
      <c r="D471" s="9" t="str">
        <f t="shared" si="31"/>
        <v/>
      </c>
      <c r="E471" s="9" t="str">
        <f t="shared" si="32"/>
        <v/>
      </c>
      <c r="T471" s="9"/>
      <c r="U471" s="9"/>
      <c r="V471" s="9"/>
      <c r="W471" s="17"/>
      <c r="X471" s="9"/>
    </row>
    <row r="472" spans="2:24">
      <c r="B472" s="10" t="str">
        <f t="shared" si="29"/>
        <v/>
      </c>
      <c r="C472" s="9" t="str">
        <f t="shared" si="30"/>
        <v/>
      </c>
      <c r="D472" s="9" t="str">
        <f t="shared" si="31"/>
        <v/>
      </c>
      <c r="E472" s="9" t="str">
        <f t="shared" si="32"/>
        <v/>
      </c>
      <c r="T472" s="9"/>
      <c r="U472" s="9"/>
      <c r="V472" s="9"/>
      <c r="W472" s="17"/>
      <c r="X472" s="9"/>
    </row>
    <row r="473" spans="2:24">
      <c r="B473" s="10" t="str">
        <f t="shared" si="29"/>
        <v/>
      </c>
      <c r="C473" s="9" t="str">
        <f t="shared" si="30"/>
        <v/>
      </c>
      <c r="D473" s="9" t="str">
        <f t="shared" si="31"/>
        <v/>
      </c>
      <c r="E473" s="9" t="str">
        <f t="shared" si="32"/>
        <v/>
      </c>
      <c r="T473" s="9"/>
      <c r="U473" s="9"/>
      <c r="V473" s="9"/>
      <c r="W473" s="17"/>
      <c r="X473" s="9"/>
    </row>
    <row r="474" spans="2:24">
      <c r="B474" s="10" t="str">
        <f t="shared" si="29"/>
        <v/>
      </c>
      <c r="C474" s="9" t="str">
        <f t="shared" si="30"/>
        <v/>
      </c>
      <c r="D474" s="9" t="str">
        <f t="shared" si="31"/>
        <v/>
      </c>
      <c r="E474" s="9" t="str">
        <f t="shared" si="32"/>
        <v/>
      </c>
      <c r="T474" s="9"/>
      <c r="U474" s="9"/>
      <c r="V474" s="9"/>
      <c r="W474" s="17"/>
      <c r="X474" s="9"/>
    </row>
    <row r="475" spans="2:24">
      <c r="B475" s="10" t="str">
        <f t="shared" si="29"/>
        <v/>
      </c>
      <c r="C475" s="9" t="str">
        <f t="shared" si="30"/>
        <v/>
      </c>
      <c r="D475" s="9" t="str">
        <f t="shared" si="31"/>
        <v/>
      </c>
      <c r="E475" s="9" t="str">
        <f t="shared" si="32"/>
        <v/>
      </c>
      <c r="T475" s="9"/>
      <c r="U475" s="9"/>
      <c r="V475" s="9"/>
      <c r="W475" s="17"/>
      <c r="X475" s="9"/>
    </row>
    <row r="476" spans="2:24">
      <c r="B476" s="10" t="str">
        <f t="shared" si="29"/>
        <v/>
      </c>
      <c r="C476" s="9" t="str">
        <f t="shared" si="30"/>
        <v/>
      </c>
      <c r="D476" s="9" t="str">
        <f t="shared" si="31"/>
        <v/>
      </c>
      <c r="E476" s="9" t="str">
        <f t="shared" si="32"/>
        <v/>
      </c>
      <c r="T476" s="9"/>
      <c r="U476" s="9"/>
      <c r="V476" s="9"/>
      <c r="W476" s="17"/>
      <c r="X476" s="9"/>
    </row>
    <row r="477" spans="2:24">
      <c r="B477" s="10" t="str">
        <f t="shared" si="29"/>
        <v/>
      </c>
      <c r="C477" s="9" t="str">
        <f t="shared" si="30"/>
        <v/>
      </c>
      <c r="D477" s="9" t="str">
        <f t="shared" si="31"/>
        <v/>
      </c>
      <c r="E477" s="9" t="str">
        <f t="shared" si="32"/>
        <v/>
      </c>
      <c r="T477" s="9"/>
      <c r="U477" s="9"/>
      <c r="V477" s="9"/>
      <c r="W477" s="17"/>
      <c r="X477" s="9"/>
    </row>
    <row r="478" spans="2:24">
      <c r="B478" s="10" t="str">
        <f t="shared" si="29"/>
        <v/>
      </c>
      <c r="C478" s="9" t="str">
        <f t="shared" si="30"/>
        <v/>
      </c>
      <c r="D478" s="9" t="str">
        <f t="shared" si="31"/>
        <v/>
      </c>
      <c r="E478" s="9" t="str">
        <f t="shared" si="32"/>
        <v/>
      </c>
      <c r="T478" s="9"/>
      <c r="U478" s="9"/>
      <c r="V478" s="9"/>
      <c r="W478" s="17"/>
      <c r="X478" s="9"/>
    </row>
    <row r="479" spans="2:24">
      <c r="B479" s="10" t="str">
        <f t="shared" si="29"/>
        <v/>
      </c>
      <c r="C479" s="9" t="str">
        <f t="shared" si="30"/>
        <v/>
      </c>
      <c r="D479" s="9" t="str">
        <f t="shared" si="31"/>
        <v/>
      </c>
      <c r="E479" s="9" t="str">
        <f t="shared" si="32"/>
        <v/>
      </c>
      <c r="T479" s="9"/>
      <c r="U479" s="9"/>
      <c r="V479" s="9"/>
      <c r="W479" s="17"/>
      <c r="X479" s="9"/>
    </row>
    <row r="480" spans="2:24">
      <c r="B480" s="10" t="str">
        <f t="shared" si="29"/>
        <v/>
      </c>
      <c r="C480" s="9" t="str">
        <f t="shared" si="30"/>
        <v/>
      </c>
      <c r="D480" s="9" t="str">
        <f t="shared" si="31"/>
        <v/>
      </c>
      <c r="E480" s="9" t="str">
        <f t="shared" si="32"/>
        <v/>
      </c>
      <c r="T480" s="9"/>
      <c r="U480" s="9"/>
      <c r="V480" s="9"/>
      <c r="W480" s="17"/>
      <c r="X480" s="9"/>
    </row>
    <row r="481" spans="2:24">
      <c r="B481" s="10" t="str">
        <f t="shared" si="29"/>
        <v/>
      </c>
      <c r="C481" s="9" t="str">
        <f t="shared" si="30"/>
        <v/>
      </c>
      <c r="D481" s="9" t="str">
        <f t="shared" si="31"/>
        <v/>
      </c>
      <c r="E481" s="9" t="str">
        <f t="shared" si="32"/>
        <v/>
      </c>
      <c r="T481" s="9"/>
      <c r="U481" s="9"/>
      <c r="V481" s="9"/>
      <c r="W481" s="17"/>
      <c r="X481" s="9"/>
    </row>
    <row r="482" spans="2:24">
      <c r="B482" s="10" t="str">
        <f t="shared" si="29"/>
        <v/>
      </c>
      <c r="C482" s="9" t="str">
        <f t="shared" si="30"/>
        <v/>
      </c>
      <c r="D482" s="9" t="str">
        <f t="shared" si="31"/>
        <v/>
      </c>
      <c r="E482" s="9" t="str">
        <f t="shared" si="32"/>
        <v/>
      </c>
      <c r="T482" s="9"/>
      <c r="U482" s="9"/>
      <c r="V482" s="9"/>
      <c r="W482" s="17"/>
      <c r="X482" s="9"/>
    </row>
    <row r="483" spans="2:24">
      <c r="B483" s="10" t="str">
        <f t="shared" si="29"/>
        <v/>
      </c>
      <c r="C483" s="9" t="str">
        <f t="shared" si="30"/>
        <v/>
      </c>
      <c r="D483" s="9" t="str">
        <f t="shared" si="31"/>
        <v/>
      </c>
      <c r="E483" s="9" t="str">
        <f t="shared" si="32"/>
        <v/>
      </c>
      <c r="T483" s="9"/>
      <c r="U483" s="9"/>
      <c r="V483" s="9"/>
      <c r="W483" s="17"/>
      <c r="X483" s="9"/>
    </row>
    <row r="484" spans="2:24">
      <c r="B484" s="10" t="str">
        <f t="shared" si="29"/>
        <v/>
      </c>
      <c r="C484" s="9" t="str">
        <f t="shared" si="30"/>
        <v/>
      </c>
      <c r="D484" s="9" t="str">
        <f t="shared" si="31"/>
        <v/>
      </c>
      <c r="E484" s="9" t="str">
        <f t="shared" si="32"/>
        <v/>
      </c>
      <c r="T484" s="9"/>
      <c r="U484" s="9"/>
      <c r="V484" s="9"/>
      <c r="W484" s="17"/>
      <c r="X484" s="9"/>
    </row>
    <row r="485" spans="2:24">
      <c r="B485" s="10" t="str">
        <f t="shared" si="29"/>
        <v/>
      </c>
      <c r="C485" s="9" t="str">
        <f t="shared" si="30"/>
        <v/>
      </c>
      <c r="D485" s="9" t="str">
        <f t="shared" si="31"/>
        <v/>
      </c>
      <c r="E485" s="9" t="str">
        <f t="shared" si="32"/>
        <v/>
      </c>
      <c r="T485" s="9"/>
      <c r="U485" s="9"/>
      <c r="V485" s="9"/>
      <c r="W485" s="17"/>
      <c r="X485" s="9"/>
    </row>
    <row r="486" spans="2:24">
      <c r="B486" s="10" t="str">
        <f t="shared" si="29"/>
        <v/>
      </c>
      <c r="C486" s="9" t="str">
        <f t="shared" si="30"/>
        <v/>
      </c>
      <c r="D486" s="9" t="str">
        <f t="shared" si="31"/>
        <v/>
      </c>
      <c r="E486" s="9" t="str">
        <f t="shared" si="32"/>
        <v/>
      </c>
      <c r="T486" s="9"/>
      <c r="U486" s="9"/>
      <c r="V486" s="9"/>
      <c r="W486" s="17"/>
      <c r="X486" s="9"/>
    </row>
    <row r="487" spans="2:24">
      <c r="B487" s="10" t="str">
        <f t="shared" si="29"/>
        <v/>
      </c>
      <c r="C487" s="9" t="str">
        <f t="shared" si="30"/>
        <v/>
      </c>
      <c r="D487" s="9" t="str">
        <f t="shared" si="31"/>
        <v/>
      </c>
      <c r="E487" s="9" t="str">
        <f t="shared" si="32"/>
        <v/>
      </c>
      <c r="T487" s="9"/>
      <c r="U487" s="9"/>
      <c r="V487" s="9"/>
      <c r="W487" s="17"/>
      <c r="X487" s="9"/>
    </row>
    <row r="488" spans="2:24">
      <c r="B488" s="10" t="str">
        <f t="shared" si="29"/>
        <v/>
      </c>
      <c r="C488" s="9" t="str">
        <f t="shared" si="30"/>
        <v/>
      </c>
      <c r="D488" s="9" t="str">
        <f t="shared" si="31"/>
        <v/>
      </c>
      <c r="E488" s="9" t="str">
        <f t="shared" si="32"/>
        <v/>
      </c>
      <c r="T488" s="9"/>
      <c r="U488" s="9"/>
      <c r="V488" s="9"/>
      <c r="W488" s="17"/>
      <c r="X488" s="9"/>
    </row>
    <row r="489" spans="2:24">
      <c r="B489" s="10" t="str">
        <f t="shared" si="29"/>
        <v/>
      </c>
      <c r="C489" s="9" t="str">
        <f t="shared" si="30"/>
        <v/>
      </c>
      <c r="D489" s="9" t="str">
        <f t="shared" si="31"/>
        <v/>
      </c>
      <c r="E489" s="9" t="str">
        <f t="shared" si="32"/>
        <v/>
      </c>
      <c r="T489" s="9"/>
      <c r="U489" s="9"/>
      <c r="V489" s="9"/>
      <c r="W489" s="17"/>
      <c r="X489" s="9"/>
    </row>
    <row r="490" spans="2:24">
      <c r="B490" s="10" t="str">
        <f t="shared" si="29"/>
        <v/>
      </c>
      <c r="C490" s="9" t="str">
        <f t="shared" si="30"/>
        <v/>
      </c>
      <c r="D490" s="9" t="str">
        <f t="shared" si="31"/>
        <v/>
      </c>
      <c r="E490" s="9" t="str">
        <f t="shared" si="32"/>
        <v/>
      </c>
      <c r="T490" s="9"/>
      <c r="U490" s="9"/>
      <c r="V490" s="9"/>
      <c r="W490" s="17"/>
      <c r="X490" s="9"/>
    </row>
    <row r="491" spans="2:24">
      <c r="B491" s="10" t="str">
        <f t="shared" si="29"/>
        <v/>
      </c>
      <c r="C491" s="9" t="str">
        <f t="shared" si="30"/>
        <v/>
      </c>
      <c r="D491" s="9" t="str">
        <f t="shared" si="31"/>
        <v/>
      </c>
      <c r="E491" s="9" t="str">
        <f t="shared" si="32"/>
        <v/>
      </c>
      <c r="T491" s="9"/>
      <c r="U491" s="9"/>
      <c r="V491" s="9"/>
      <c r="W491" s="17"/>
      <c r="X491" s="9"/>
    </row>
    <row r="492" spans="2:24">
      <c r="B492" s="10" t="str">
        <f t="shared" si="29"/>
        <v/>
      </c>
      <c r="C492" s="9" t="str">
        <f t="shared" si="30"/>
        <v/>
      </c>
      <c r="D492" s="9" t="str">
        <f t="shared" si="31"/>
        <v/>
      </c>
      <c r="E492" s="9" t="str">
        <f t="shared" si="32"/>
        <v/>
      </c>
      <c r="T492" s="9"/>
      <c r="U492" s="9"/>
      <c r="V492" s="9"/>
      <c r="W492" s="17"/>
      <c r="X492" s="9"/>
    </row>
    <row r="493" spans="2:24">
      <c r="B493" s="10" t="str">
        <f t="shared" si="29"/>
        <v/>
      </c>
      <c r="C493" s="9" t="str">
        <f t="shared" si="30"/>
        <v/>
      </c>
      <c r="D493" s="9" t="str">
        <f t="shared" si="31"/>
        <v/>
      </c>
      <c r="E493" s="9" t="str">
        <f t="shared" si="32"/>
        <v/>
      </c>
      <c r="T493" s="9"/>
      <c r="U493" s="9"/>
      <c r="V493" s="9"/>
      <c r="W493" s="17"/>
      <c r="X493" s="9"/>
    </row>
    <row r="494" spans="2:24">
      <c r="B494" s="10" t="str">
        <f t="shared" si="29"/>
        <v/>
      </c>
      <c r="C494" s="9" t="str">
        <f t="shared" si="30"/>
        <v/>
      </c>
      <c r="D494" s="9" t="str">
        <f t="shared" si="31"/>
        <v/>
      </c>
      <c r="E494" s="9" t="str">
        <f t="shared" si="32"/>
        <v/>
      </c>
      <c r="T494" s="9"/>
      <c r="U494" s="9"/>
      <c r="V494" s="9"/>
      <c r="W494" s="17"/>
      <c r="X494" s="9"/>
    </row>
    <row r="495" spans="2:24">
      <c r="B495" s="10" t="str">
        <f t="shared" si="29"/>
        <v/>
      </c>
      <c r="C495" s="9" t="str">
        <f t="shared" si="30"/>
        <v/>
      </c>
      <c r="D495" s="9" t="str">
        <f t="shared" si="31"/>
        <v/>
      </c>
      <c r="E495" s="9" t="str">
        <f t="shared" si="32"/>
        <v/>
      </c>
      <c r="T495" s="9"/>
      <c r="U495" s="9"/>
      <c r="V495" s="9"/>
      <c r="W495" s="17"/>
      <c r="X495" s="9"/>
    </row>
    <row r="496" spans="2:24">
      <c r="B496" s="10" t="str">
        <f t="shared" si="29"/>
        <v/>
      </c>
      <c r="C496" s="9" t="str">
        <f t="shared" si="30"/>
        <v/>
      </c>
      <c r="D496" s="9" t="str">
        <f t="shared" si="31"/>
        <v/>
      </c>
      <c r="E496" s="9" t="str">
        <f t="shared" si="32"/>
        <v/>
      </c>
      <c r="T496" s="9"/>
      <c r="U496" s="9"/>
      <c r="V496" s="9"/>
      <c r="W496" s="17"/>
      <c r="X496" s="9"/>
    </row>
    <row r="497" spans="2:24">
      <c r="B497" s="10" t="str">
        <f t="shared" si="29"/>
        <v/>
      </c>
      <c r="C497" s="9" t="str">
        <f t="shared" si="30"/>
        <v/>
      </c>
      <c r="D497" s="9" t="str">
        <f t="shared" si="31"/>
        <v/>
      </c>
      <c r="E497" s="9" t="str">
        <f t="shared" si="32"/>
        <v/>
      </c>
      <c r="T497" s="9"/>
      <c r="U497" s="9"/>
      <c r="V497" s="9"/>
      <c r="W497" s="17"/>
      <c r="X497" s="9"/>
    </row>
    <row r="498" spans="2:24">
      <c r="B498" s="10" t="str">
        <f t="shared" si="29"/>
        <v/>
      </c>
      <c r="C498" s="9" t="str">
        <f t="shared" si="30"/>
        <v/>
      </c>
      <c r="D498" s="9" t="str">
        <f t="shared" si="31"/>
        <v/>
      </c>
      <c r="E498" s="9" t="str">
        <f t="shared" si="32"/>
        <v/>
      </c>
      <c r="T498" s="9"/>
      <c r="U498" s="9"/>
      <c r="V498" s="9"/>
      <c r="W498" s="17"/>
      <c r="X498" s="9"/>
    </row>
    <row r="499" spans="2:24">
      <c r="B499" s="10" t="str">
        <f t="shared" si="29"/>
        <v/>
      </c>
      <c r="C499" s="9" t="str">
        <f t="shared" si="30"/>
        <v/>
      </c>
      <c r="D499" s="9" t="str">
        <f t="shared" si="31"/>
        <v/>
      </c>
      <c r="E499" s="9" t="str">
        <f t="shared" si="32"/>
        <v/>
      </c>
      <c r="T499" s="9"/>
      <c r="U499" s="9"/>
      <c r="V499" s="9"/>
      <c r="W499" s="17"/>
      <c r="X499" s="9"/>
    </row>
    <row r="500" spans="2:24">
      <c r="B500" s="10" t="str">
        <f t="shared" si="29"/>
        <v/>
      </c>
      <c r="C500" s="9" t="str">
        <f t="shared" si="30"/>
        <v/>
      </c>
      <c r="D500" s="9" t="str">
        <f t="shared" si="31"/>
        <v/>
      </c>
      <c r="E500" s="9" t="str">
        <f t="shared" si="32"/>
        <v/>
      </c>
      <c r="T500" s="9"/>
      <c r="U500" s="9"/>
      <c r="V500" s="9"/>
      <c r="W500" s="17"/>
      <c r="X500" s="9"/>
    </row>
    <row r="501" spans="2:24">
      <c r="B501" s="10" t="str">
        <f t="shared" si="29"/>
        <v/>
      </c>
      <c r="C501" s="9" t="str">
        <f t="shared" si="30"/>
        <v/>
      </c>
      <c r="D501" s="9" t="str">
        <f t="shared" si="31"/>
        <v/>
      </c>
      <c r="E501" s="9" t="str">
        <f t="shared" si="32"/>
        <v/>
      </c>
      <c r="T501" s="9"/>
      <c r="U501" s="9"/>
      <c r="V501" s="9"/>
      <c r="W501" s="17"/>
      <c r="X501" s="9"/>
    </row>
    <row r="502" spans="2:24">
      <c r="B502" s="10" t="str">
        <f t="shared" si="29"/>
        <v/>
      </c>
      <c r="C502" s="9" t="str">
        <f t="shared" si="30"/>
        <v/>
      </c>
      <c r="D502" s="9" t="str">
        <f t="shared" si="31"/>
        <v/>
      </c>
      <c r="E502" s="9" t="str">
        <f t="shared" si="32"/>
        <v/>
      </c>
      <c r="T502" s="9"/>
      <c r="U502" s="9"/>
      <c r="V502" s="9"/>
      <c r="W502" s="17"/>
      <c r="X502" s="9"/>
    </row>
    <row r="503" spans="2:24">
      <c r="B503" s="10" t="str">
        <f t="shared" si="29"/>
        <v/>
      </c>
      <c r="C503" s="9" t="str">
        <f t="shared" si="30"/>
        <v/>
      </c>
      <c r="D503" s="9" t="str">
        <f t="shared" si="31"/>
        <v/>
      </c>
      <c r="E503" s="9" t="str">
        <f t="shared" si="32"/>
        <v/>
      </c>
      <c r="T503" s="9"/>
      <c r="U503" s="9"/>
      <c r="V503" s="9"/>
      <c r="W503" s="17"/>
      <c r="X503" s="9"/>
    </row>
    <row r="504" spans="2:24">
      <c r="B504" s="10" t="str">
        <f t="shared" si="29"/>
        <v/>
      </c>
      <c r="C504" s="9" t="str">
        <f t="shared" si="30"/>
        <v/>
      </c>
      <c r="D504" s="9" t="str">
        <f t="shared" si="31"/>
        <v/>
      </c>
      <c r="E504" s="9" t="str">
        <f t="shared" si="32"/>
        <v/>
      </c>
      <c r="T504" s="9"/>
      <c r="U504" s="9"/>
      <c r="V504" s="9"/>
      <c r="W504" s="17"/>
      <c r="X504" s="9"/>
    </row>
    <row r="505" spans="2:24">
      <c r="B505" s="10" t="str">
        <f t="shared" si="29"/>
        <v/>
      </c>
      <c r="C505" s="9" t="str">
        <f t="shared" si="30"/>
        <v/>
      </c>
      <c r="D505" s="9" t="str">
        <f t="shared" si="31"/>
        <v/>
      </c>
      <c r="E505" s="9" t="str">
        <f t="shared" si="32"/>
        <v/>
      </c>
      <c r="T505" s="9"/>
      <c r="U505" s="9"/>
      <c r="V505" s="9"/>
      <c r="W505" s="17"/>
      <c r="X505" s="9"/>
    </row>
    <row r="506" spans="2:24">
      <c r="B506" s="10" t="str">
        <f t="shared" si="29"/>
        <v/>
      </c>
      <c r="C506" s="9" t="str">
        <f t="shared" si="30"/>
        <v/>
      </c>
      <c r="D506" s="9" t="str">
        <f t="shared" si="31"/>
        <v/>
      </c>
      <c r="E506" s="9" t="str">
        <f t="shared" si="32"/>
        <v/>
      </c>
      <c r="T506" s="9"/>
      <c r="U506" s="9"/>
      <c r="V506" s="9"/>
      <c r="W506" s="17"/>
      <c r="X506" s="9"/>
    </row>
    <row r="507" spans="2:24">
      <c r="B507" s="10" t="str">
        <f t="shared" si="29"/>
        <v/>
      </c>
      <c r="C507" s="9" t="str">
        <f t="shared" si="30"/>
        <v/>
      </c>
      <c r="D507" s="9" t="str">
        <f t="shared" si="31"/>
        <v/>
      </c>
      <c r="E507" s="9" t="str">
        <f t="shared" si="32"/>
        <v/>
      </c>
      <c r="T507" s="9"/>
      <c r="U507" s="9"/>
      <c r="V507" s="9"/>
      <c r="W507" s="17"/>
      <c r="X507" s="9"/>
    </row>
    <row r="508" spans="2:24">
      <c r="B508" s="10" t="str">
        <f t="shared" si="29"/>
        <v/>
      </c>
      <c r="C508" s="9" t="str">
        <f t="shared" si="30"/>
        <v/>
      </c>
      <c r="D508" s="9" t="str">
        <f t="shared" si="31"/>
        <v/>
      </c>
      <c r="E508" s="9" t="str">
        <f t="shared" si="32"/>
        <v/>
      </c>
      <c r="T508" s="9"/>
      <c r="U508" s="9"/>
      <c r="V508" s="9"/>
      <c r="W508" s="17"/>
      <c r="X508" s="9"/>
    </row>
    <row r="509" spans="2:24">
      <c r="B509" s="10" t="str">
        <f t="shared" si="29"/>
        <v/>
      </c>
      <c r="C509" s="9" t="str">
        <f t="shared" si="30"/>
        <v/>
      </c>
      <c r="D509" s="9" t="str">
        <f t="shared" si="31"/>
        <v/>
      </c>
      <c r="E509" s="9" t="str">
        <f t="shared" si="32"/>
        <v/>
      </c>
      <c r="T509" s="9"/>
      <c r="U509" s="9"/>
      <c r="V509" s="9"/>
      <c r="W509" s="17"/>
      <c r="X509" s="9"/>
    </row>
    <row r="510" spans="2:24">
      <c r="B510" s="10" t="str">
        <f t="shared" si="29"/>
        <v/>
      </c>
      <c r="C510" s="9" t="str">
        <f t="shared" si="30"/>
        <v/>
      </c>
      <c r="D510" s="9" t="str">
        <f t="shared" si="31"/>
        <v/>
      </c>
      <c r="E510" s="9" t="str">
        <f t="shared" si="32"/>
        <v/>
      </c>
      <c r="T510" s="9"/>
      <c r="U510" s="9"/>
      <c r="V510" s="9"/>
      <c r="W510" s="17"/>
      <c r="X510" s="9"/>
    </row>
    <row r="511" spans="2:24">
      <c r="B511" s="10" t="str">
        <f t="shared" si="29"/>
        <v/>
      </c>
      <c r="C511" s="9" t="str">
        <f t="shared" si="30"/>
        <v/>
      </c>
      <c r="D511" s="9" t="str">
        <f t="shared" si="31"/>
        <v/>
      </c>
      <c r="E511" s="9" t="str">
        <f t="shared" si="32"/>
        <v/>
      </c>
      <c r="T511" s="9"/>
      <c r="U511" s="9"/>
      <c r="V511" s="9"/>
      <c r="W511" s="17"/>
      <c r="X511" s="9"/>
    </row>
    <row r="512" spans="2:24">
      <c r="B512" s="10" t="str">
        <f t="shared" si="29"/>
        <v/>
      </c>
      <c r="C512" s="9" t="str">
        <f t="shared" si="30"/>
        <v/>
      </c>
      <c r="D512" s="9" t="str">
        <f t="shared" si="31"/>
        <v/>
      </c>
      <c r="E512" s="9" t="str">
        <f t="shared" si="32"/>
        <v/>
      </c>
      <c r="T512" s="9"/>
      <c r="U512" s="9"/>
      <c r="V512" s="9"/>
      <c r="W512" s="17"/>
      <c r="X512" s="9"/>
    </row>
    <row r="513" spans="2:24">
      <c r="B513" s="10" t="str">
        <f t="shared" si="29"/>
        <v/>
      </c>
      <c r="C513" s="9" t="str">
        <f t="shared" si="30"/>
        <v/>
      </c>
      <c r="D513" s="9" t="str">
        <f t="shared" si="31"/>
        <v/>
      </c>
      <c r="E513" s="9" t="str">
        <f t="shared" si="32"/>
        <v/>
      </c>
      <c r="T513" s="9"/>
      <c r="U513" s="9"/>
      <c r="V513" s="9"/>
      <c r="W513" s="17"/>
      <c r="X513" s="9"/>
    </row>
    <row r="514" spans="2:24">
      <c r="B514" s="10" t="str">
        <f t="shared" si="29"/>
        <v/>
      </c>
      <c r="C514" s="9" t="str">
        <f t="shared" si="30"/>
        <v/>
      </c>
      <c r="D514" s="9" t="str">
        <f t="shared" si="31"/>
        <v/>
      </c>
      <c r="E514" s="9" t="str">
        <f t="shared" si="32"/>
        <v/>
      </c>
      <c r="T514" s="9"/>
      <c r="U514" s="9"/>
      <c r="V514" s="9"/>
      <c r="W514" s="17"/>
      <c r="X514" s="9"/>
    </row>
    <row r="515" spans="2:24">
      <c r="B515" s="10" t="str">
        <f t="shared" si="29"/>
        <v/>
      </c>
      <c r="C515" s="9" t="str">
        <f t="shared" si="30"/>
        <v/>
      </c>
      <c r="D515" s="9" t="str">
        <f t="shared" si="31"/>
        <v/>
      </c>
      <c r="E515" s="9" t="str">
        <f t="shared" si="32"/>
        <v/>
      </c>
      <c r="T515" s="9"/>
      <c r="U515" s="9"/>
      <c r="V515" s="9"/>
      <c r="W515" s="17"/>
      <c r="X515" s="9"/>
    </row>
    <row r="516" spans="2:24">
      <c r="B516" s="10" t="str">
        <f t="shared" si="29"/>
        <v/>
      </c>
      <c r="C516" s="9" t="str">
        <f t="shared" si="30"/>
        <v/>
      </c>
      <c r="D516" s="9" t="str">
        <f t="shared" si="31"/>
        <v/>
      </c>
      <c r="E516" s="9" t="str">
        <f t="shared" si="32"/>
        <v/>
      </c>
      <c r="T516" s="9"/>
      <c r="U516" s="9"/>
      <c r="V516" s="9"/>
      <c r="W516" s="17"/>
      <c r="X516" s="9"/>
    </row>
    <row r="517" spans="2:24">
      <c r="B517" s="10" t="str">
        <f t="shared" si="29"/>
        <v/>
      </c>
      <c r="C517" s="9" t="str">
        <f t="shared" si="30"/>
        <v/>
      </c>
      <c r="D517" s="9" t="str">
        <f t="shared" si="31"/>
        <v/>
      </c>
      <c r="E517" s="9" t="str">
        <f t="shared" si="32"/>
        <v/>
      </c>
      <c r="T517" s="9"/>
      <c r="U517" s="9"/>
      <c r="V517" s="9"/>
      <c r="W517" s="17"/>
      <c r="X517" s="9"/>
    </row>
    <row r="518" spans="2:24">
      <c r="B518" s="10" t="str">
        <f t="shared" si="29"/>
        <v/>
      </c>
      <c r="C518" s="9" t="str">
        <f t="shared" si="30"/>
        <v/>
      </c>
      <c r="D518" s="9" t="str">
        <f t="shared" si="31"/>
        <v/>
      </c>
      <c r="E518" s="9" t="str">
        <f t="shared" si="32"/>
        <v/>
      </c>
      <c r="T518" s="9"/>
      <c r="U518" s="9"/>
      <c r="V518" s="9"/>
      <c r="W518" s="17"/>
      <c r="X518" s="9"/>
    </row>
    <row r="519" spans="2:24">
      <c r="B519" s="10" t="str">
        <f t="shared" si="29"/>
        <v/>
      </c>
      <c r="C519" s="9" t="str">
        <f t="shared" si="30"/>
        <v/>
      </c>
      <c r="D519" s="9" t="str">
        <f t="shared" si="31"/>
        <v/>
      </c>
      <c r="E519" s="9" t="str">
        <f t="shared" si="32"/>
        <v/>
      </c>
      <c r="T519" s="9"/>
      <c r="U519" s="9"/>
      <c r="V519" s="9"/>
      <c r="W519" s="17"/>
      <c r="X519" s="9"/>
    </row>
    <row r="520" spans="2:24">
      <c r="B520" s="10" t="str">
        <f t="shared" si="29"/>
        <v/>
      </c>
      <c r="C520" s="9" t="str">
        <f t="shared" si="30"/>
        <v/>
      </c>
      <c r="D520" s="9" t="str">
        <f t="shared" si="31"/>
        <v/>
      </c>
      <c r="E520" s="9" t="str">
        <f t="shared" si="32"/>
        <v/>
      </c>
      <c r="T520" s="9"/>
      <c r="U520" s="9"/>
      <c r="V520" s="9"/>
      <c r="W520" s="17"/>
      <c r="X520" s="9"/>
    </row>
    <row r="521" spans="2:24">
      <c r="B521" s="10" t="str">
        <f t="shared" ref="B521:B584" si="33">IF(D520&lt;1, B520+1,"")</f>
        <v/>
      </c>
      <c r="C521" s="9" t="str">
        <f t="shared" ref="C521:C584" si="34">IF(B521="","",IFERROR((($B$3^B521)/FACT(B521))*EXP(-$B$3),0))</f>
        <v/>
      </c>
      <c r="D521" s="9" t="str">
        <f t="shared" ref="D521:D584" si="35">IF(B521="","",D520+C521)</f>
        <v/>
      </c>
      <c r="E521" s="9" t="str">
        <f t="shared" ref="E521:E584" si="36">IF(B521="","",1-D521)</f>
        <v/>
      </c>
      <c r="T521" s="9"/>
      <c r="U521" s="9"/>
      <c r="V521" s="9"/>
      <c r="W521" s="17"/>
      <c r="X521" s="9"/>
    </row>
    <row r="522" spans="2:24">
      <c r="B522" s="10" t="str">
        <f t="shared" si="33"/>
        <v/>
      </c>
      <c r="C522" s="9" t="str">
        <f t="shared" si="34"/>
        <v/>
      </c>
      <c r="D522" s="9" t="str">
        <f t="shared" si="35"/>
        <v/>
      </c>
      <c r="E522" s="9" t="str">
        <f t="shared" si="36"/>
        <v/>
      </c>
      <c r="T522" s="9"/>
      <c r="U522" s="9"/>
      <c r="V522" s="9"/>
      <c r="W522" s="17"/>
      <c r="X522" s="9"/>
    </row>
    <row r="523" spans="2:24">
      <c r="B523" s="10" t="str">
        <f t="shared" si="33"/>
        <v/>
      </c>
      <c r="C523" s="9" t="str">
        <f t="shared" si="34"/>
        <v/>
      </c>
      <c r="D523" s="9" t="str">
        <f t="shared" si="35"/>
        <v/>
      </c>
      <c r="E523" s="9" t="str">
        <f t="shared" si="36"/>
        <v/>
      </c>
      <c r="T523" s="9"/>
      <c r="U523" s="9"/>
      <c r="V523" s="9"/>
      <c r="W523" s="17"/>
      <c r="X523" s="9"/>
    </row>
    <row r="524" spans="2:24">
      <c r="B524" s="10" t="str">
        <f t="shared" si="33"/>
        <v/>
      </c>
      <c r="C524" s="9" t="str">
        <f t="shared" si="34"/>
        <v/>
      </c>
      <c r="D524" s="9" t="str">
        <f t="shared" si="35"/>
        <v/>
      </c>
      <c r="E524" s="9" t="str">
        <f t="shared" si="36"/>
        <v/>
      </c>
      <c r="T524" s="9"/>
      <c r="U524" s="9"/>
      <c r="V524" s="9"/>
      <c r="W524" s="17"/>
      <c r="X524" s="9"/>
    </row>
    <row r="525" spans="2:24">
      <c r="B525" s="10" t="str">
        <f t="shared" si="33"/>
        <v/>
      </c>
      <c r="C525" s="9" t="str">
        <f t="shared" si="34"/>
        <v/>
      </c>
      <c r="D525" s="9" t="str">
        <f t="shared" si="35"/>
        <v/>
      </c>
      <c r="E525" s="9" t="str">
        <f t="shared" si="36"/>
        <v/>
      </c>
      <c r="T525" s="9"/>
      <c r="U525" s="9"/>
      <c r="V525" s="9"/>
      <c r="W525" s="17"/>
      <c r="X525" s="9"/>
    </row>
    <row r="526" spans="2:24">
      <c r="B526" s="10" t="str">
        <f t="shared" si="33"/>
        <v/>
      </c>
      <c r="C526" s="9" t="str">
        <f t="shared" si="34"/>
        <v/>
      </c>
      <c r="D526" s="9" t="str">
        <f t="shared" si="35"/>
        <v/>
      </c>
      <c r="E526" s="9" t="str">
        <f t="shared" si="36"/>
        <v/>
      </c>
      <c r="T526" s="9"/>
      <c r="U526" s="9"/>
      <c r="V526" s="9"/>
      <c r="W526" s="17"/>
      <c r="X526" s="9"/>
    </row>
    <row r="527" spans="2:24">
      <c r="B527" s="10" t="str">
        <f t="shared" si="33"/>
        <v/>
      </c>
      <c r="C527" s="9" t="str">
        <f t="shared" si="34"/>
        <v/>
      </c>
      <c r="D527" s="9" t="str">
        <f t="shared" si="35"/>
        <v/>
      </c>
      <c r="E527" s="9" t="str">
        <f t="shared" si="36"/>
        <v/>
      </c>
      <c r="T527" s="9"/>
      <c r="U527" s="9"/>
      <c r="V527" s="9"/>
      <c r="W527" s="17"/>
      <c r="X527" s="9"/>
    </row>
    <row r="528" spans="2:24">
      <c r="B528" s="10" t="str">
        <f t="shared" si="33"/>
        <v/>
      </c>
      <c r="C528" s="9" t="str">
        <f t="shared" si="34"/>
        <v/>
      </c>
      <c r="D528" s="9" t="str">
        <f t="shared" si="35"/>
        <v/>
      </c>
      <c r="E528" s="9" t="str">
        <f t="shared" si="36"/>
        <v/>
      </c>
      <c r="T528" s="9"/>
      <c r="U528" s="9"/>
      <c r="V528" s="9"/>
      <c r="W528" s="17"/>
      <c r="X528" s="9"/>
    </row>
    <row r="529" spans="2:24">
      <c r="B529" s="10" t="str">
        <f t="shared" si="33"/>
        <v/>
      </c>
      <c r="C529" s="9" t="str">
        <f t="shared" si="34"/>
        <v/>
      </c>
      <c r="D529" s="9" t="str">
        <f t="shared" si="35"/>
        <v/>
      </c>
      <c r="E529" s="9" t="str">
        <f t="shared" si="36"/>
        <v/>
      </c>
      <c r="T529" s="9"/>
      <c r="U529" s="9"/>
      <c r="V529" s="9"/>
      <c r="W529" s="17"/>
      <c r="X529" s="9"/>
    </row>
    <row r="530" spans="2:24">
      <c r="B530" s="10" t="str">
        <f t="shared" si="33"/>
        <v/>
      </c>
      <c r="C530" s="9" t="str">
        <f t="shared" si="34"/>
        <v/>
      </c>
      <c r="D530" s="9" t="str">
        <f t="shared" si="35"/>
        <v/>
      </c>
      <c r="E530" s="9" t="str">
        <f t="shared" si="36"/>
        <v/>
      </c>
      <c r="T530" s="9"/>
      <c r="U530" s="9"/>
      <c r="V530" s="9"/>
      <c r="W530" s="17"/>
      <c r="X530" s="9"/>
    </row>
    <row r="531" spans="2:24">
      <c r="B531" s="10" t="str">
        <f t="shared" si="33"/>
        <v/>
      </c>
      <c r="C531" s="9" t="str">
        <f t="shared" si="34"/>
        <v/>
      </c>
      <c r="D531" s="9" t="str">
        <f t="shared" si="35"/>
        <v/>
      </c>
      <c r="E531" s="9" t="str">
        <f t="shared" si="36"/>
        <v/>
      </c>
      <c r="T531" s="9"/>
      <c r="U531" s="9"/>
      <c r="V531" s="9"/>
      <c r="W531" s="17"/>
      <c r="X531" s="9"/>
    </row>
    <row r="532" spans="2:24">
      <c r="B532" s="10" t="str">
        <f t="shared" si="33"/>
        <v/>
      </c>
      <c r="C532" s="9" t="str">
        <f t="shared" si="34"/>
        <v/>
      </c>
      <c r="D532" s="9" t="str">
        <f t="shared" si="35"/>
        <v/>
      </c>
      <c r="E532" s="9" t="str">
        <f t="shared" si="36"/>
        <v/>
      </c>
      <c r="T532" s="9"/>
      <c r="U532" s="9"/>
      <c r="V532" s="9"/>
      <c r="W532" s="17"/>
      <c r="X532" s="9"/>
    </row>
    <row r="533" spans="2:24">
      <c r="B533" s="10" t="str">
        <f t="shared" si="33"/>
        <v/>
      </c>
      <c r="C533" s="9" t="str">
        <f t="shared" si="34"/>
        <v/>
      </c>
      <c r="D533" s="9" t="str">
        <f t="shared" si="35"/>
        <v/>
      </c>
      <c r="E533" s="9" t="str">
        <f t="shared" si="36"/>
        <v/>
      </c>
      <c r="T533" s="9"/>
      <c r="U533" s="9"/>
      <c r="V533" s="9"/>
      <c r="W533" s="17"/>
      <c r="X533" s="9"/>
    </row>
    <row r="534" spans="2:24">
      <c r="B534" s="10" t="str">
        <f t="shared" si="33"/>
        <v/>
      </c>
      <c r="C534" s="9" t="str">
        <f t="shared" si="34"/>
        <v/>
      </c>
      <c r="D534" s="9" t="str">
        <f t="shared" si="35"/>
        <v/>
      </c>
      <c r="E534" s="9" t="str">
        <f t="shared" si="36"/>
        <v/>
      </c>
      <c r="T534" s="9"/>
      <c r="U534" s="9"/>
      <c r="V534" s="9"/>
      <c r="W534" s="17"/>
      <c r="X534" s="9"/>
    </row>
    <row r="535" spans="2:24">
      <c r="B535" s="10" t="str">
        <f t="shared" si="33"/>
        <v/>
      </c>
      <c r="C535" s="9" t="str">
        <f t="shared" si="34"/>
        <v/>
      </c>
      <c r="D535" s="9" t="str">
        <f t="shared" si="35"/>
        <v/>
      </c>
      <c r="E535" s="9" t="str">
        <f t="shared" si="36"/>
        <v/>
      </c>
      <c r="T535" s="9"/>
      <c r="U535" s="9"/>
      <c r="V535" s="9"/>
      <c r="W535" s="17"/>
      <c r="X535" s="9"/>
    </row>
    <row r="536" spans="2:24">
      <c r="B536" s="10" t="str">
        <f t="shared" si="33"/>
        <v/>
      </c>
      <c r="C536" s="9" t="str">
        <f t="shared" si="34"/>
        <v/>
      </c>
      <c r="D536" s="9" t="str">
        <f t="shared" si="35"/>
        <v/>
      </c>
      <c r="E536" s="9" t="str">
        <f t="shared" si="36"/>
        <v/>
      </c>
      <c r="T536" s="9"/>
      <c r="U536" s="9"/>
      <c r="V536" s="9"/>
      <c r="W536" s="17"/>
      <c r="X536" s="9"/>
    </row>
    <row r="537" spans="2:24">
      <c r="B537" s="10" t="str">
        <f t="shared" si="33"/>
        <v/>
      </c>
      <c r="C537" s="9" t="str">
        <f t="shared" si="34"/>
        <v/>
      </c>
      <c r="D537" s="9" t="str">
        <f t="shared" si="35"/>
        <v/>
      </c>
      <c r="E537" s="9" t="str">
        <f t="shared" si="36"/>
        <v/>
      </c>
      <c r="T537" s="9"/>
      <c r="U537" s="9"/>
      <c r="V537" s="9"/>
      <c r="W537" s="17"/>
      <c r="X537" s="9"/>
    </row>
    <row r="538" spans="2:24">
      <c r="B538" s="10" t="str">
        <f t="shared" si="33"/>
        <v/>
      </c>
      <c r="C538" s="9" t="str">
        <f t="shared" si="34"/>
        <v/>
      </c>
      <c r="D538" s="9" t="str">
        <f t="shared" si="35"/>
        <v/>
      </c>
      <c r="E538" s="9" t="str">
        <f t="shared" si="36"/>
        <v/>
      </c>
      <c r="T538" s="9"/>
      <c r="U538" s="9"/>
      <c r="V538" s="9"/>
      <c r="W538" s="17"/>
      <c r="X538" s="9"/>
    </row>
    <row r="539" spans="2:24">
      <c r="B539" s="10" t="str">
        <f t="shared" si="33"/>
        <v/>
      </c>
      <c r="C539" s="9" t="str">
        <f t="shared" si="34"/>
        <v/>
      </c>
      <c r="D539" s="9" t="str">
        <f t="shared" si="35"/>
        <v/>
      </c>
      <c r="E539" s="9" t="str">
        <f t="shared" si="36"/>
        <v/>
      </c>
      <c r="T539" s="9"/>
      <c r="U539" s="9"/>
      <c r="V539" s="9"/>
      <c r="W539" s="17"/>
      <c r="X539" s="9"/>
    </row>
    <row r="540" spans="2:24">
      <c r="B540" s="10" t="str">
        <f t="shared" si="33"/>
        <v/>
      </c>
      <c r="C540" s="9" t="str">
        <f t="shared" si="34"/>
        <v/>
      </c>
      <c r="D540" s="9" t="str">
        <f t="shared" si="35"/>
        <v/>
      </c>
      <c r="E540" s="9" t="str">
        <f t="shared" si="36"/>
        <v/>
      </c>
      <c r="T540" s="9"/>
      <c r="U540" s="9"/>
      <c r="V540" s="9"/>
      <c r="W540" s="17"/>
      <c r="X540" s="9"/>
    </row>
    <row r="541" spans="2:24">
      <c r="B541" s="10" t="str">
        <f t="shared" si="33"/>
        <v/>
      </c>
      <c r="C541" s="9" t="str">
        <f t="shared" si="34"/>
        <v/>
      </c>
      <c r="D541" s="9" t="str">
        <f t="shared" si="35"/>
        <v/>
      </c>
      <c r="E541" s="9" t="str">
        <f t="shared" si="36"/>
        <v/>
      </c>
      <c r="T541" s="9"/>
      <c r="U541" s="9"/>
      <c r="V541" s="9"/>
      <c r="W541" s="17"/>
      <c r="X541" s="9"/>
    </row>
    <row r="542" spans="2:24">
      <c r="B542" s="10" t="str">
        <f t="shared" si="33"/>
        <v/>
      </c>
      <c r="C542" s="9" t="str">
        <f t="shared" si="34"/>
        <v/>
      </c>
      <c r="D542" s="9" t="str">
        <f t="shared" si="35"/>
        <v/>
      </c>
      <c r="E542" s="9" t="str">
        <f t="shared" si="36"/>
        <v/>
      </c>
      <c r="T542" s="9"/>
      <c r="U542" s="9"/>
      <c r="V542" s="9"/>
      <c r="W542" s="17"/>
      <c r="X542" s="9"/>
    </row>
    <row r="543" spans="2:24">
      <c r="B543" s="10" t="str">
        <f t="shared" si="33"/>
        <v/>
      </c>
      <c r="C543" s="9" t="str">
        <f t="shared" si="34"/>
        <v/>
      </c>
      <c r="D543" s="9" t="str">
        <f t="shared" si="35"/>
        <v/>
      </c>
      <c r="E543" s="9" t="str">
        <f t="shared" si="36"/>
        <v/>
      </c>
      <c r="T543" s="9"/>
      <c r="U543" s="9"/>
      <c r="V543" s="9"/>
      <c r="W543" s="17"/>
      <c r="X543" s="9"/>
    </row>
    <row r="544" spans="2:24">
      <c r="B544" s="10" t="str">
        <f t="shared" si="33"/>
        <v/>
      </c>
      <c r="C544" s="9" t="str">
        <f t="shared" si="34"/>
        <v/>
      </c>
      <c r="D544" s="9" t="str">
        <f t="shared" si="35"/>
        <v/>
      </c>
      <c r="E544" s="9" t="str">
        <f t="shared" si="36"/>
        <v/>
      </c>
      <c r="T544" s="9"/>
      <c r="U544" s="9"/>
      <c r="V544" s="9"/>
      <c r="W544" s="17"/>
      <c r="X544" s="9"/>
    </row>
    <row r="545" spans="2:24">
      <c r="B545" s="10" t="str">
        <f t="shared" si="33"/>
        <v/>
      </c>
      <c r="C545" s="9" t="str">
        <f t="shared" si="34"/>
        <v/>
      </c>
      <c r="D545" s="9" t="str">
        <f t="shared" si="35"/>
        <v/>
      </c>
      <c r="E545" s="9" t="str">
        <f t="shared" si="36"/>
        <v/>
      </c>
      <c r="T545" s="9"/>
      <c r="U545" s="9"/>
      <c r="V545" s="9"/>
      <c r="W545" s="17"/>
      <c r="X545" s="9"/>
    </row>
    <row r="546" spans="2:24">
      <c r="B546" s="10" t="str">
        <f t="shared" si="33"/>
        <v/>
      </c>
      <c r="C546" s="9" t="str">
        <f t="shared" si="34"/>
        <v/>
      </c>
      <c r="D546" s="9" t="str">
        <f t="shared" si="35"/>
        <v/>
      </c>
      <c r="E546" s="9" t="str">
        <f t="shared" si="36"/>
        <v/>
      </c>
      <c r="T546" s="9"/>
      <c r="U546" s="9"/>
      <c r="V546" s="9"/>
      <c r="W546" s="17"/>
      <c r="X546" s="9"/>
    </row>
    <row r="547" spans="2:24">
      <c r="B547" s="10" t="str">
        <f t="shared" si="33"/>
        <v/>
      </c>
      <c r="C547" s="9" t="str">
        <f t="shared" si="34"/>
        <v/>
      </c>
      <c r="D547" s="9" t="str">
        <f t="shared" si="35"/>
        <v/>
      </c>
      <c r="E547" s="9" t="str">
        <f t="shared" si="36"/>
        <v/>
      </c>
      <c r="T547" s="9"/>
      <c r="U547" s="9"/>
      <c r="V547" s="9"/>
      <c r="W547" s="17"/>
      <c r="X547" s="9"/>
    </row>
    <row r="548" spans="2:24">
      <c r="B548" s="10" t="str">
        <f t="shared" si="33"/>
        <v/>
      </c>
      <c r="C548" s="9" t="str">
        <f t="shared" si="34"/>
        <v/>
      </c>
      <c r="D548" s="9" t="str">
        <f t="shared" si="35"/>
        <v/>
      </c>
      <c r="E548" s="9" t="str">
        <f t="shared" si="36"/>
        <v/>
      </c>
      <c r="T548" s="9"/>
      <c r="U548" s="9"/>
      <c r="V548" s="9"/>
      <c r="W548" s="17"/>
      <c r="X548" s="9"/>
    </row>
    <row r="549" spans="2:24">
      <c r="B549" s="10" t="str">
        <f t="shared" si="33"/>
        <v/>
      </c>
      <c r="C549" s="9" t="str">
        <f t="shared" si="34"/>
        <v/>
      </c>
      <c r="D549" s="9" t="str">
        <f t="shared" si="35"/>
        <v/>
      </c>
      <c r="E549" s="9" t="str">
        <f t="shared" si="36"/>
        <v/>
      </c>
      <c r="T549" s="9"/>
      <c r="U549" s="9"/>
      <c r="V549" s="9"/>
      <c r="W549" s="17"/>
      <c r="X549" s="9"/>
    </row>
    <row r="550" spans="2:24">
      <c r="B550" s="10" t="str">
        <f t="shared" si="33"/>
        <v/>
      </c>
      <c r="C550" s="9" t="str">
        <f t="shared" si="34"/>
        <v/>
      </c>
      <c r="D550" s="9" t="str">
        <f t="shared" si="35"/>
        <v/>
      </c>
      <c r="E550" s="9" t="str">
        <f t="shared" si="36"/>
        <v/>
      </c>
      <c r="T550" s="9"/>
      <c r="U550" s="9"/>
      <c r="V550" s="9"/>
      <c r="W550" s="17"/>
      <c r="X550" s="9"/>
    </row>
    <row r="551" spans="2:24">
      <c r="B551" s="10" t="str">
        <f t="shared" si="33"/>
        <v/>
      </c>
      <c r="C551" s="9" t="str">
        <f t="shared" si="34"/>
        <v/>
      </c>
      <c r="D551" s="9" t="str">
        <f t="shared" si="35"/>
        <v/>
      </c>
      <c r="E551" s="9" t="str">
        <f t="shared" si="36"/>
        <v/>
      </c>
      <c r="T551" s="9"/>
      <c r="U551" s="9"/>
      <c r="V551" s="9"/>
      <c r="W551" s="17"/>
      <c r="X551" s="9"/>
    </row>
    <row r="552" spans="2:24">
      <c r="B552" s="10" t="str">
        <f t="shared" si="33"/>
        <v/>
      </c>
      <c r="C552" s="9" t="str">
        <f t="shared" si="34"/>
        <v/>
      </c>
      <c r="D552" s="9" t="str">
        <f t="shared" si="35"/>
        <v/>
      </c>
      <c r="E552" s="9" t="str">
        <f t="shared" si="36"/>
        <v/>
      </c>
      <c r="T552" s="9"/>
      <c r="U552" s="9"/>
      <c r="V552" s="9"/>
      <c r="W552" s="17"/>
      <c r="X552" s="9"/>
    </row>
    <row r="553" spans="2:24">
      <c r="B553" s="10" t="str">
        <f t="shared" si="33"/>
        <v/>
      </c>
      <c r="C553" s="9" t="str">
        <f t="shared" si="34"/>
        <v/>
      </c>
      <c r="D553" s="9" t="str">
        <f t="shared" si="35"/>
        <v/>
      </c>
      <c r="E553" s="9" t="str">
        <f t="shared" si="36"/>
        <v/>
      </c>
      <c r="T553" s="9"/>
      <c r="U553" s="9"/>
      <c r="V553" s="9"/>
      <c r="W553" s="17"/>
      <c r="X553" s="9"/>
    </row>
    <row r="554" spans="2:24">
      <c r="B554" s="10" t="str">
        <f t="shared" si="33"/>
        <v/>
      </c>
      <c r="C554" s="9" t="str">
        <f t="shared" si="34"/>
        <v/>
      </c>
      <c r="D554" s="9" t="str">
        <f t="shared" si="35"/>
        <v/>
      </c>
      <c r="E554" s="9" t="str">
        <f t="shared" si="36"/>
        <v/>
      </c>
      <c r="T554" s="9"/>
      <c r="U554" s="9"/>
      <c r="V554" s="9"/>
      <c r="W554" s="17"/>
      <c r="X554" s="9"/>
    </row>
    <row r="555" spans="2:24">
      <c r="B555" s="10" t="str">
        <f t="shared" si="33"/>
        <v/>
      </c>
      <c r="C555" s="9" t="str">
        <f t="shared" si="34"/>
        <v/>
      </c>
      <c r="D555" s="9" t="str">
        <f t="shared" si="35"/>
        <v/>
      </c>
      <c r="E555" s="9" t="str">
        <f t="shared" si="36"/>
        <v/>
      </c>
      <c r="T555" s="9"/>
      <c r="U555" s="9"/>
      <c r="V555" s="9"/>
      <c r="W555" s="17"/>
      <c r="X555" s="9"/>
    </row>
    <row r="556" spans="2:24">
      <c r="B556" s="10" t="str">
        <f t="shared" si="33"/>
        <v/>
      </c>
      <c r="C556" s="9" t="str">
        <f t="shared" si="34"/>
        <v/>
      </c>
      <c r="D556" s="9" t="str">
        <f t="shared" si="35"/>
        <v/>
      </c>
      <c r="E556" s="9" t="str">
        <f t="shared" si="36"/>
        <v/>
      </c>
      <c r="T556" s="9"/>
      <c r="U556" s="9"/>
      <c r="V556" s="9"/>
      <c r="W556" s="17"/>
      <c r="X556" s="9"/>
    </row>
    <row r="557" spans="2:24">
      <c r="B557" s="10" t="str">
        <f t="shared" si="33"/>
        <v/>
      </c>
      <c r="C557" s="9" t="str">
        <f t="shared" si="34"/>
        <v/>
      </c>
      <c r="D557" s="9" t="str">
        <f t="shared" si="35"/>
        <v/>
      </c>
      <c r="E557" s="9" t="str">
        <f t="shared" si="36"/>
        <v/>
      </c>
      <c r="T557" s="9"/>
      <c r="U557" s="9"/>
      <c r="V557" s="9"/>
      <c r="W557" s="17"/>
      <c r="X557" s="9"/>
    </row>
    <row r="558" spans="2:24">
      <c r="B558" s="10" t="str">
        <f t="shared" si="33"/>
        <v/>
      </c>
      <c r="C558" s="9" t="str">
        <f t="shared" si="34"/>
        <v/>
      </c>
      <c r="D558" s="9" t="str">
        <f t="shared" si="35"/>
        <v/>
      </c>
      <c r="E558" s="9" t="str">
        <f t="shared" si="36"/>
        <v/>
      </c>
      <c r="T558" s="9"/>
      <c r="U558" s="9"/>
      <c r="V558" s="9"/>
      <c r="W558" s="17"/>
      <c r="X558" s="9"/>
    </row>
    <row r="559" spans="2:24">
      <c r="B559" s="10" t="str">
        <f t="shared" si="33"/>
        <v/>
      </c>
      <c r="C559" s="9" t="str">
        <f t="shared" si="34"/>
        <v/>
      </c>
      <c r="D559" s="9" t="str">
        <f t="shared" si="35"/>
        <v/>
      </c>
      <c r="E559" s="9" t="str">
        <f t="shared" si="36"/>
        <v/>
      </c>
      <c r="T559" s="9"/>
      <c r="U559" s="9"/>
      <c r="V559" s="9"/>
      <c r="W559" s="17"/>
      <c r="X559" s="9"/>
    </row>
    <row r="560" spans="2:24">
      <c r="B560" s="10" t="str">
        <f t="shared" si="33"/>
        <v/>
      </c>
      <c r="C560" s="9" t="str">
        <f t="shared" si="34"/>
        <v/>
      </c>
      <c r="D560" s="9" t="str">
        <f t="shared" si="35"/>
        <v/>
      </c>
      <c r="E560" s="9" t="str">
        <f t="shared" si="36"/>
        <v/>
      </c>
      <c r="T560" s="9"/>
      <c r="U560" s="9"/>
      <c r="V560" s="9"/>
      <c r="W560" s="17"/>
      <c r="X560" s="9"/>
    </row>
    <row r="561" spans="2:24">
      <c r="B561" s="10" t="str">
        <f t="shared" si="33"/>
        <v/>
      </c>
      <c r="C561" s="9" t="str">
        <f t="shared" si="34"/>
        <v/>
      </c>
      <c r="D561" s="9" t="str">
        <f t="shared" si="35"/>
        <v/>
      </c>
      <c r="E561" s="9" t="str">
        <f t="shared" si="36"/>
        <v/>
      </c>
      <c r="T561" s="9"/>
      <c r="U561" s="9"/>
      <c r="V561" s="9"/>
      <c r="W561" s="17"/>
      <c r="X561" s="9"/>
    </row>
    <row r="562" spans="2:24">
      <c r="B562" s="10" t="str">
        <f t="shared" si="33"/>
        <v/>
      </c>
      <c r="C562" s="9" t="str">
        <f t="shared" si="34"/>
        <v/>
      </c>
      <c r="D562" s="9" t="str">
        <f t="shared" si="35"/>
        <v/>
      </c>
      <c r="E562" s="9" t="str">
        <f t="shared" si="36"/>
        <v/>
      </c>
      <c r="T562" s="9"/>
      <c r="U562" s="9"/>
      <c r="V562" s="9"/>
      <c r="W562" s="17"/>
      <c r="X562" s="9"/>
    </row>
    <row r="563" spans="2:24">
      <c r="B563" s="10" t="str">
        <f t="shared" si="33"/>
        <v/>
      </c>
      <c r="C563" s="9" t="str">
        <f t="shared" si="34"/>
        <v/>
      </c>
      <c r="D563" s="9" t="str">
        <f t="shared" si="35"/>
        <v/>
      </c>
      <c r="E563" s="9" t="str">
        <f t="shared" si="36"/>
        <v/>
      </c>
      <c r="T563" s="9"/>
      <c r="U563" s="9"/>
      <c r="V563" s="9"/>
      <c r="W563" s="17"/>
      <c r="X563" s="9"/>
    </row>
    <row r="564" spans="2:24">
      <c r="B564" s="10" t="str">
        <f t="shared" si="33"/>
        <v/>
      </c>
      <c r="C564" s="9" t="str">
        <f t="shared" si="34"/>
        <v/>
      </c>
      <c r="D564" s="9" t="str">
        <f t="shared" si="35"/>
        <v/>
      </c>
      <c r="E564" s="9" t="str">
        <f t="shared" si="36"/>
        <v/>
      </c>
      <c r="T564" s="9"/>
      <c r="U564" s="9"/>
      <c r="V564" s="9"/>
      <c r="W564" s="17"/>
      <c r="X564" s="9"/>
    </row>
    <row r="565" spans="2:24">
      <c r="B565" s="10" t="str">
        <f t="shared" si="33"/>
        <v/>
      </c>
      <c r="C565" s="9" t="str">
        <f t="shared" si="34"/>
        <v/>
      </c>
      <c r="D565" s="9" t="str">
        <f t="shared" si="35"/>
        <v/>
      </c>
      <c r="E565" s="9" t="str">
        <f t="shared" si="36"/>
        <v/>
      </c>
      <c r="T565" s="9"/>
      <c r="U565" s="9"/>
      <c r="V565" s="9"/>
      <c r="W565" s="17"/>
      <c r="X565" s="9"/>
    </row>
    <row r="566" spans="2:24">
      <c r="B566" s="10" t="str">
        <f t="shared" si="33"/>
        <v/>
      </c>
      <c r="C566" s="9" t="str">
        <f t="shared" si="34"/>
        <v/>
      </c>
      <c r="D566" s="9" t="str">
        <f t="shared" si="35"/>
        <v/>
      </c>
      <c r="E566" s="9" t="str">
        <f t="shared" si="36"/>
        <v/>
      </c>
      <c r="T566" s="9"/>
      <c r="U566" s="9"/>
      <c r="V566" s="9"/>
      <c r="W566" s="17"/>
      <c r="X566" s="9"/>
    </row>
    <row r="567" spans="2:24">
      <c r="B567" s="10" t="str">
        <f t="shared" si="33"/>
        <v/>
      </c>
      <c r="C567" s="9" t="str">
        <f t="shared" si="34"/>
        <v/>
      </c>
      <c r="D567" s="9" t="str">
        <f t="shared" si="35"/>
        <v/>
      </c>
      <c r="E567" s="9" t="str">
        <f t="shared" si="36"/>
        <v/>
      </c>
      <c r="T567" s="9"/>
      <c r="U567" s="9"/>
      <c r="V567" s="9"/>
      <c r="W567" s="17"/>
      <c r="X567" s="9"/>
    </row>
    <row r="568" spans="2:24">
      <c r="B568" s="10" t="str">
        <f t="shared" si="33"/>
        <v/>
      </c>
      <c r="C568" s="9" t="str">
        <f t="shared" si="34"/>
        <v/>
      </c>
      <c r="D568" s="9" t="str">
        <f t="shared" si="35"/>
        <v/>
      </c>
      <c r="E568" s="9" t="str">
        <f t="shared" si="36"/>
        <v/>
      </c>
      <c r="T568" s="9"/>
      <c r="U568" s="9"/>
      <c r="V568" s="9"/>
      <c r="W568" s="17"/>
      <c r="X568" s="9"/>
    </row>
    <row r="569" spans="2:24">
      <c r="B569" s="10" t="str">
        <f t="shared" si="33"/>
        <v/>
      </c>
      <c r="C569" s="9" t="str">
        <f t="shared" si="34"/>
        <v/>
      </c>
      <c r="D569" s="9" t="str">
        <f t="shared" si="35"/>
        <v/>
      </c>
      <c r="E569" s="9" t="str">
        <f t="shared" si="36"/>
        <v/>
      </c>
      <c r="T569" s="9"/>
      <c r="U569" s="9"/>
      <c r="V569" s="9"/>
      <c r="W569" s="17"/>
      <c r="X569" s="9"/>
    </row>
    <row r="570" spans="2:24">
      <c r="B570" s="10" t="str">
        <f t="shared" si="33"/>
        <v/>
      </c>
      <c r="C570" s="9" t="str">
        <f t="shared" si="34"/>
        <v/>
      </c>
      <c r="D570" s="9" t="str">
        <f t="shared" si="35"/>
        <v/>
      </c>
      <c r="E570" s="9" t="str">
        <f t="shared" si="36"/>
        <v/>
      </c>
      <c r="T570" s="9"/>
      <c r="U570" s="9"/>
      <c r="V570" s="9"/>
      <c r="W570" s="17"/>
      <c r="X570" s="9"/>
    </row>
    <row r="571" spans="2:24">
      <c r="B571" s="10" t="str">
        <f t="shared" si="33"/>
        <v/>
      </c>
      <c r="C571" s="9" t="str">
        <f t="shared" si="34"/>
        <v/>
      </c>
      <c r="D571" s="9" t="str">
        <f t="shared" si="35"/>
        <v/>
      </c>
      <c r="E571" s="9" t="str">
        <f t="shared" si="36"/>
        <v/>
      </c>
      <c r="T571" s="9"/>
      <c r="U571" s="9"/>
      <c r="V571" s="9"/>
      <c r="W571" s="17"/>
      <c r="X571" s="9"/>
    </row>
    <row r="572" spans="2:24">
      <c r="B572" s="10" t="str">
        <f t="shared" si="33"/>
        <v/>
      </c>
      <c r="C572" s="9" t="str">
        <f t="shared" si="34"/>
        <v/>
      </c>
      <c r="D572" s="9" t="str">
        <f t="shared" si="35"/>
        <v/>
      </c>
      <c r="E572" s="9" t="str">
        <f t="shared" si="36"/>
        <v/>
      </c>
      <c r="T572" s="9"/>
      <c r="U572" s="9"/>
      <c r="V572" s="9"/>
      <c r="W572" s="17"/>
      <c r="X572" s="9"/>
    </row>
    <row r="573" spans="2:24">
      <c r="B573" s="10" t="str">
        <f t="shared" si="33"/>
        <v/>
      </c>
      <c r="C573" s="9" t="str">
        <f t="shared" si="34"/>
        <v/>
      </c>
      <c r="D573" s="9" t="str">
        <f t="shared" si="35"/>
        <v/>
      </c>
      <c r="E573" s="9" t="str">
        <f t="shared" si="36"/>
        <v/>
      </c>
      <c r="T573" s="9"/>
      <c r="U573" s="9"/>
      <c r="V573" s="9"/>
      <c r="W573" s="17"/>
      <c r="X573" s="9"/>
    </row>
    <row r="574" spans="2:24">
      <c r="B574" s="10" t="str">
        <f t="shared" si="33"/>
        <v/>
      </c>
      <c r="C574" s="9" t="str">
        <f t="shared" si="34"/>
        <v/>
      </c>
      <c r="D574" s="9" t="str">
        <f t="shared" si="35"/>
        <v/>
      </c>
      <c r="E574" s="9" t="str">
        <f t="shared" si="36"/>
        <v/>
      </c>
      <c r="T574" s="9"/>
      <c r="U574" s="9"/>
      <c r="V574" s="9"/>
      <c r="W574" s="17"/>
      <c r="X574" s="9"/>
    </row>
    <row r="575" spans="2:24">
      <c r="B575" s="10" t="str">
        <f t="shared" si="33"/>
        <v/>
      </c>
      <c r="C575" s="9" t="str">
        <f t="shared" si="34"/>
        <v/>
      </c>
      <c r="D575" s="9" t="str">
        <f t="shared" si="35"/>
        <v/>
      </c>
      <c r="E575" s="9" t="str">
        <f t="shared" si="36"/>
        <v/>
      </c>
      <c r="T575" s="9"/>
      <c r="U575" s="9"/>
      <c r="V575" s="9"/>
      <c r="W575" s="17"/>
      <c r="X575" s="9"/>
    </row>
    <row r="576" spans="2:24">
      <c r="B576" s="10" t="str">
        <f t="shared" si="33"/>
        <v/>
      </c>
      <c r="C576" s="9" t="str">
        <f t="shared" si="34"/>
        <v/>
      </c>
      <c r="D576" s="9" t="str">
        <f t="shared" si="35"/>
        <v/>
      </c>
      <c r="E576" s="9" t="str">
        <f t="shared" si="36"/>
        <v/>
      </c>
      <c r="T576" s="9"/>
      <c r="U576" s="9"/>
      <c r="V576" s="9"/>
      <c r="W576" s="17"/>
      <c r="X576" s="9"/>
    </row>
    <row r="577" spans="2:24">
      <c r="B577" s="10" t="str">
        <f t="shared" si="33"/>
        <v/>
      </c>
      <c r="C577" s="9" t="str">
        <f t="shared" si="34"/>
        <v/>
      </c>
      <c r="D577" s="9" t="str">
        <f t="shared" si="35"/>
        <v/>
      </c>
      <c r="E577" s="9" t="str">
        <f t="shared" si="36"/>
        <v/>
      </c>
      <c r="T577" s="9"/>
      <c r="U577" s="9"/>
      <c r="V577" s="9"/>
      <c r="W577" s="17"/>
      <c r="X577" s="9"/>
    </row>
    <row r="578" spans="2:24">
      <c r="B578" s="10" t="str">
        <f t="shared" si="33"/>
        <v/>
      </c>
      <c r="C578" s="9" t="str">
        <f t="shared" si="34"/>
        <v/>
      </c>
      <c r="D578" s="9" t="str">
        <f t="shared" si="35"/>
        <v/>
      </c>
      <c r="E578" s="9" t="str">
        <f t="shared" si="36"/>
        <v/>
      </c>
      <c r="T578" s="9"/>
      <c r="U578" s="9"/>
      <c r="V578" s="9"/>
      <c r="W578" s="17"/>
      <c r="X578" s="9"/>
    </row>
    <row r="579" spans="2:24">
      <c r="B579" s="10" t="str">
        <f t="shared" si="33"/>
        <v/>
      </c>
      <c r="C579" s="9" t="str">
        <f t="shared" si="34"/>
        <v/>
      </c>
      <c r="D579" s="9" t="str">
        <f t="shared" si="35"/>
        <v/>
      </c>
      <c r="E579" s="9" t="str">
        <f t="shared" si="36"/>
        <v/>
      </c>
      <c r="T579" s="9"/>
      <c r="U579" s="9"/>
      <c r="V579" s="9"/>
      <c r="W579" s="17"/>
      <c r="X579" s="9"/>
    </row>
    <row r="580" spans="2:24">
      <c r="B580" s="10" t="str">
        <f t="shared" si="33"/>
        <v/>
      </c>
      <c r="C580" s="9" t="str">
        <f t="shared" si="34"/>
        <v/>
      </c>
      <c r="D580" s="9" t="str">
        <f t="shared" si="35"/>
        <v/>
      </c>
      <c r="E580" s="9" t="str">
        <f t="shared" si="36"/>
        <v/>
      </c>
      <c r="T580" s="9"/>
      <c r="U580" s="9"/>
      <c r="V580" s="9"/>
      <c r="W580" s="17"/>
      <c r="X580" s="9"/>
    </row>
    <row r="581" spans="2:24">
      <c r="B581" s="10" t="str">
        <f t="shared" si="33"/>
        <v/>
      </c>
      <c r="C581" s="9" t="str">
        <f t="shared" si="34"/>
        <v/>
      </c>
      <c r="D581" s="9" t="str">
        <f t="shared" si="35"/>
        <v/>
      </c>
      <c r="E581" s="9" t="str">
        <f t="shared" si="36"/>
        <v/>
      </c>
      <c r="T581" s="9"/>
      <c r="U581" s="9"/>
      <c r="V581" s="9"/>
      <c r="W581" s="17"/>
      <c r="X581" s="9"/>
    </row>
    <row r="582" spans="2:24">
      <c r="B582" s="10" t="str">
        <f t="shared" si="33"/>
        <v/>
      </c>
      <c r="C582" s="9" t="str">
        <f t="shared" si="34"/>
        <v/>
      </c>
      <c r="D582" s="9" t="str">
        <f t="shared" si="35"/>
        <v/>
      </c>
      <c r="E582" s="9" t="str">
        <f t="shared" si="36"/>
        <v/>
      </c>
      <c r="T582" s="9"/>
      <c r="U582" s="9"/>
      <c r="V582" s="9"/>
      <c r="W582" s="17"/>
      <c r="X582" s="9"/>
    </row>
    <row r="583" spans="2:24">
      <c r="B583" s="10" t="str">
        <f t="shared" si="33"/>
        <v/>
      </c>
      <c r="C583" s="9" t="str">
        <f t="shared" si="34"/>
        <v/>
      </c>
      <c r="D583" s="9" t="str">
        <f t="shared" si="35"/>
        <v/>
      </c>
      <c r="E583" s="9" t="str">
        <f t="shared" si="36"/>
        <v/>
      </c>
      <c r="T583" s="9"/>
      <c r="U583" s="9"/>
      <c r="V583" s="9"/>
      <c r="W583" s="17"/>
      <c r="X583" s="9"/>
    </row>
    <row r="584" spans="2:24">
      <c r="B584" s="10" t="str">
        <f t="shared" si="33"/>
        <v/>
      </c>
      <c r="C584" s="9" t="str">
        <f t="shared" si="34"/>
        <v/>
      </c>
      <c r="D584" s="9" t="str">
        <f t="shared" si="35"/>
        <v/>
      </c>
      <c r="E584" s="9" t="str">
        <f t="shared" si="36"/>
        <v/>
      </c>
      <c r="T584" s="9"/>
      <c r="U584" s="9"/>
      <c r="V584" s="9"/>
      <c r="W584" s="17"/>
      <c r="X584" s="9"/>
    </row>
    <row r="585" spans="2:24">
      <c r="B585" s="10" t="str">
        <f t="shared" ref="B585:B648" si="37">IF(D584&lt;1, B584+1,"")</f>
        <v/>
      </c>
      <c r="C585" s="9" t="str">
        <f t="shared" ref="C585:C648" si="38">IF(B585="","",IFERROR((($B$3^B585)/FACT(B585))*EXP(-$B$3),0))</f>
        <v/>
      </c>
      <c r="D585" s="9" t="str">
        <f t="shared" ref="D585:D648" si="39">IF(B585="","",D584+C585)</f>
        <v/>
      </c>
      <c r="E585" s="9" t="str">
        <f t="shared" ref="E585:E648" si="40">IF(B585="","",1-D585)</f>
        <v/>
      </c>
      <c r="T585" s="9"/>
      <c r="U585" s="9"/>
      <c r="V585" s="9"/>
      <c r="W585" s="17"/>
      <c r="X585" s="9"/>
    </row>
    <row r="586" spans="2:24">
      <c r="B586" s="10" t="str">
        <f t="shared" si="37"/>
        <v/>
      </c>
      <c r="C586" s="9" t="str">
        <f t="shared" si="38"/>
        <v/>
      </c>
      <c r="D586" s="9" t="str">
        <f t="shared" si="39"/>
        <v/>
      </c>
      <c r="E586" s="9" t="str">
        <f t="shared" si="40"/>
        <v/>
      </c>
      <c r="T586" s="9"/>
      <c r="U586" s="9"/>
      <c r="V586" s="9"/>
      <c r="W586" s="17"/>
      <c r="X586" s="9"/>
    </row>
    <row r="587" spans="2:24">
      <c r="B587" s="10" t="str">
        <f t="shared" si="37"/>
        <v/>
      </c>
      <c r="C587" s="9" t="str">
        <f t="shared" si="38"/>
        <v/>
      </c>
      <c r="D587" s="9" t="str">
        <f t="shared" si="39"/>
        <v/>
      </c>
      <c r="E587" s="9" t="str">
        <f t="shared" si="40"/>
        <v/>
      </c>
      <c r="T587" s="9"/>
      <c r="U587" s="9"/>
      <c r="V587" s="9"/>
      <c r="W587" s="17"/>
      <c r="X587" s="9"/>
    </row>
    <row r="588" spans="2:24">
      <c r="B588" s="10" t="str">
        <f t="shared" si="37"/>
        <v/>
      </c>
      <c r="C588" s="9" t="str">
        <f t="shared" si="38"/>
        <v/>
      </c>
      <c r="D588" s="9" t="str">
        <f t="shared" si="39"/>
        <v/>
      </c>
      <c r="E588" s="9" t="str">
        <f t="shared" si="40"/>
        <v/>
      </c>
      <c r="T588" s="9"/>
      <c r="U588" s="9"/>
      <c r="V588" s="9"/>
      <c r="W588" s="17"/>
      <c r="X588" s="9"/>
    </row>
    <row r="589" spans="2:24">
      <c r="B589" s="10" t="str">
        <f t="shared" si="37"/>
        <v/>
      </c>
      <c r="C589" s="9" t="str">
        <f t="shared" si="38"/>
        <v/>
      </c>
      <c r="D589" s="9" t="str">
        <f t="shared" si="39"/>
        <v/>
      </c>
      <c r="E589" s="9" t="str">
        <f t="shared" si="40"/>
        <v/>
      </c>
      <c r="T589" s="9"/>
      <c r="U589" s="9"/>
      <c r="V589" s="9"/>
      <c r="W589" s="17"/>
      <c r="X589" s="9"/>
    </row>
    <row r="590" spans="2:24">
      <c r="B590" s="10" t="str">
        <f t="shared" si="37"/>
        <v/>
      </c>
      <c r="C590" s="9" t="str">
        <f t="shared" si="38"/>
        <v/>
      </c>
      <c r="D590" s="9" t="str">
        <f t="shared" si="39"/>
        <v/>
      </c>
      <c r="E590" s="9" t="str">
        <f t="shared" si="40"/>
        <v/>
      </c>
      <c r="T590" s="9"/>
      <c r="U590" s="9"/>
      <c r="V590" s="9"/>
      <c r="W590" s="17"/>
      <c r="X590" s="9"/>
    </row>
    <row r="591" spans="2:24">
      <c r="B591" s="10" t="str">
        <f t="shared" si="37"/>
        <v/>
      </c>
      <c r="C591" s="9" t="str">
        <f t="shared" si="38"/>
        <v/>
      </c>
      <c r="D591" s="9" t="str">
        <f t="shared" si="39"/>
        <v/>
      </c>
      <c r="E591" s="9" t="str">
        <f t="shared" si="40"/>
        <v/>
      </c>
      <c r="T591" s="9"/>
      <c r="U591" s="9"/>
      <c r="V591" s="9"/>
      <c r="W591" s="17"/>
      <c r="X591" s="9"/>
    </row>
    <row r="592" spans="2:24">
      <c r="B592" s="10" t="str">
        <f t="shared" si="37"/>
        <v/>
      </c>
      <c r="C592" s="9" t="str">
        <f t="shared" si="38"/>
        <v/>
      </c>
      <c r="D592" s="9" t="str">
        <f t="shared" si="39"/>
        <v/>
      </c>
      <c r="E592" s="9" t="str">
        <f t="shared" si="40"/>
        <v/>
      </c>
      <c r="T592" s="9"/>
      <c r="U592" s="9"/>
      <c r="V592" s="9"/>
      <c r="W592" s="17"/>
      <c r="X592" s="9"/>
    </row>
    <row r="593" spans="2:24">
      <c r="B593" s="10" t="str">
        <f t="shared" si="37"/>
        <v/>
      </c>
      <c r="C593" s="9" t="str">
        <f t="shared" si="38"/>
        <v/>
      </c>
      <c r="D593" s="9" t="str">
        <f t="shared" si="39"/>
        <v/>
      </c>
      <c r="E593" s="9" t="str">
        <f t="shared" si="40"/>
        <v/>
      </c>
      <c r="T593" s="9"/>
      <c r="U593" s="9"/>
      <c r="V593" s="9"/>
      <c r="W593" s="17"/>
      <c r="X593" s="9"/>
    </row>
    <row r="594" spans="2:24">
      <c r="B594" s="10" t="str">
        <f t="shared" si="37"/>
        <v/>
      </c>
      <c r="C594" s="9" t="str">
        <f t="shared" si="38"/>
        <v/>
      </c>
      <c r="D594" s="9" t="str">
        <f t="shared" si="39"/>
        <v/>
      </c>
      <c r="E594" s="9" t="str">
        <f t="shared" si="40"/>
        <v/>
      </c>
      <c r="T594" s="9"/>
      <c r="U594" s="9"/>
      <c r="V594" s="9"/>
      <c r="W594" s="17"/>
      <c r="X594" s="9"/>
    </row>
    <row r="595" spans="2:24">
      <c r="B595" s="10" t="str">
        <f t="shared" si="37"/>
        <v/>
      </c>
      <c r="C595" s="9" t="str">
        <f t="shared" si="38"/>
        <v/>
      </c>
      <c r="D595" s="9" t="str">
        <f t="shared" si="39"/>
        <v/>
      </c>
      <c r="E595" s="9" t="str">
        <f t="shared" si="40"/>
        <v/>
      </c>
      <c r="T595" s="9"/>
      <c r="U595" s="9"/>
      <c r="V595" s="9"/>
      <c r="W595" s="17"/>
      <c r="X595" s="9"/>
    </row>
    <row r="596" spans="2:24">
      <c r="B596" s="10" t="str">
        <f t="shared" si="37"/>
        <v/>
      </c>
      <c r="C596" s="9" t="str">
        <f t="shared" si="38"/>
        <v/>
      </c>
      <c r="D596" s="9" t="str">
        <f t="shared" si="39"/>
        <v/>
      </c>
      <c r="E596" s="9" t="str">
        <f t="shared" si="40"/>
        <v/>
      </c>
      <c r="T596" s="9"/>
      <c r="U596" s="9"/>
      <c r="V596" s="9"/>
      <c r="W596" s="17"/>
      <c r="X596" s="9"/>
    </row>
    <row r="597" spans="2:24">
      <c r="B597" s="10" t="str">
        <f t="shared" si="37"/>
        <v/>
      </c>
      <c r="C597" s="9" t="str">
        <f t="shared" si="38"/>
        <v/>
      </c>
      <c r="D597" s="9" t="str">
        <f t="shared" si="39"/>
        <v/>
      </c>
      <c r="E597" s="9" t="str">
        <f t="shared" si="40"/>
        <v/>
      </c>
      <c r="T597" s="9"/>
      <c r="U597" s="9"/>
      <c r="V597" s="9"/>
      <c r="W597" s="17"/>
      <c r="X597" s="9"/>
    </row>
    <row r="598" spans="2:24">
      <c r="B598" s="10" t="str">
        <f t="shared" si="37"/>
        <v/>
      </c>
      <c r="C598" s="9" t="str">
        <f t="shared" si="38"/>
        <v/>
      </c>
      <c r="D598" s="9" t="str">
        <f t="shared" si="39"/>
        <v/>
      </c>
      <c r="E598" s="9" t="str">
        <f t="shared" si="40"/>
        <v/>
      </c>
      <c r="T598" s="9"/>
      <c r="U598" s="9"/>
      <c r="V598" s="9"/>
      <c r="W598" s="17"/>
      <c r="X598" s="9"/>
    </row>
    <row r="599" spans="2:24">
      <c r="B599" s="10" t="str">
        <f t="shared" si="37"/>
        <v/>
      </c>
      <c r="C599" s="9" t="str">
        <f t="shared" si="38"/>
        <v/>
      </c>
      <c r="D599" s="9" t="str">
        <f t="shared" si="39"/>
        <v/>
      </c>
      <c r="E599" s="9" t="str">
        <f t="shared" si="40"/>
        <v/>
      </c>
      <c r="T599" s="9"/>
      <c r="U599" s="9"/>
      <c r="V599" s="9"/>
      <c r="W599" s="17"/>
      <c r="X599" s="9"/>
    </row>
    <row r="600" spans="2:24">
      <c r="B600" s="10" t="str">
        <f t="shared" si="37"/>
        <v/>
      </c>
      <c r="C600" s="9" t="str">
        <f t="shared" si="38"/>
        <v/>
      </c>
      <c r="D600" s="9" t="str">
        <f t="shared" si="39"/>
        <v/>
      </c>
      <c r="E600" s="9" t="str">
        <f t="shared" si="40"/>
        <v/>
      </c>
      <c r="T600" s="9"/>
      <c r="U600" s="9"/>
      <c r="V600" s="9"/>
      <c r="W600" s="17"/>
      <c r="X600" s="9"/>
    </row>
    <row r="601" spans="2:24">
      <c r="B601" s="10" t="str">
        <f t="shared" si="37"/>
        <v/>
      </c>
      <c r="C601" s="9" t="str">
        <f t="shared" si="38"/>
        <v/>
      </c>
      <c r="D601" s="9" t="str">
        <f t="shared" si="39"/>
        <v/>
      </c>
      <c r="E601" s="9" t="str">
        <f t="shared" si="40"/>
        <v/>
      </c>
      <c r="T601" s="9"/>
      <c r="U601" s="9"/>
      <c r="V601" s="9"/>
      <c r="W601" s="17"/>
      <c r="X601" s="9"/>
    </row>
    <row r="602" spans="2:24">
      <c r="B602" s="10" t="str">
        <f t="shared" si="37"/>
        <v/>
      </c>
      <c r="C602" s="9" t="str">
        <f t="shared" si="38"/>
        <v/>
      </c>
      <c r="D602" s="9" t="str">
        <f t="shared" si="39"/>
        <v/>
      </c>
      <c r="E602" s="9" t="str">
        <f t="shared" si="40"/>
        <v/>
      </c>
      <c r="T602" s="9"/>
      <c r="U602" s="9"/>
      <c r="V602" s="9"/>
      <c r="W602" s="17"/>
      <c r="X602" s="9"/>
    </row>
    <row r="603" spans="2:24">
      <c r="B603" s="10" t="str">
        <f t="shared" si="37"/>
        <v/>
      </c>
      <c r="C603" s="9" t="str">
        <f t="shared" si="38"/>
        <v/>
      </c>
      <c r="D603" s="9" t="str">
        <f t="shared" si="39"/>
        <v/>
      </c>
      <c r="E603" s="9" t="str">
        <f t="shared" si="40"/>
        <v/>
      </c>
      <c r="T603" s="9"/>
      <c r="U603" s="9"/>
      <c r="V603" s="9"/>
      <c r="W603" s="17"/>
      <c r="X603" s="9"/>
    </row>
    <row r="604" spans="2:24">
      <c r="B604" s="10" t="str">
        <f t="shared" si="37"/>
        <v/>
      </c>
      <c r="C604" s="9" t="str">
        <f t="shared" si="38"/>
        <v/>
      </c>
      <c r="D604" s="9" t="str">
        <f t="shared" si="39"/>
        <v/>
      </c>
      <c r="E604" s="9" t="str">
        <f t="shared" si="40"/>
        <v/>
      </c>
      <c r="T604" s="9"/>
      <c r="U604" s="9"/>
      <c r="V604" s="9"/>
      <c r="W604" s="17"/>
      <c r="X604" s="9"/>
    </row>
    <row r="605" spans="2:24">
      <c r="B605" s="10" t="str">
        <f t="shared" si="37"/>
        <v/>
      </c>
      <c r="C605" s="9" t="str">
        <f t="shared" si="38"/>
        <v/>
      </c>
      <c r="D605" s="9" t="str">
        <f t="shared" si="39"/>
        <v/>
      </c>
      <c r="E605" s="9" t="str">
        <f t="shared" si="40"/>
        <v/>
      </c>
      <c r="T605" s="9"/>
      <c r="U605" s="9"/>
      <c r="V605" s="9"/>
      <c r="W605" s="17"/>
      <c r="X605" s="9"/>
    </row>
    <row r="606" spans="2:24">
      <c r="B606" s="10" t="str">
        <f t="shared" si="37"/>
        <v/>
      </c>
      <c r="C606" s="9" t="str">
        <f t="shared" si="38"/>
        <v/>
      </c>
      <c r="D606" s="9" t="str">
        <f t="shared" si="39"/>
        <v/>
      </c>
      <c r="E606" s="9" t="str">
        <f t="shared" si="40"/>
        <v/>
      </c>
      <c r="T606" s="9"/>
      <c r="U606" s="9"/>
      <c r="V606" s="9"/>
      <c r="W606" s="17"/>
      <c r="X606" s="9"/>
    </row>
    <row r="607" spans="2:24">
      <c r="B607" s="10" t="str">
        <f t="shared" si="37"/>
        <v/>
      </c>
      <c r="C607" s="9" t="str">
        <f t="shared" si="38"/>
        <v/>
      </c>
      <c r="D607" s="9" t="str">
        <f t="shared" si="39"/>
        <v/>
      </c>
      <c r="E607" s="9" t="str">
        <f t="shared" si="40"/>
        <v/>
      </c>
      <c r="T607" s="9"/>
      <c r="U607" s="9"/>
      <c r="V607" s="9"/>
      <c r="W607" s="17"/>
      <c r="X607" s="9"/>
    </row>
    <row r="608" spans="2:24">
      <c r="B608" s="10" t="str">
        <f t="shared" si="37"/>
        <v/>
      </c>
      <c r="C608" s="9" t="str">
        <f t="shared" si="38"/>
        <v/>
      </c>
      <c r="D608" s="9" t="str">
        <f t="shared" si="39"/>
        <v/>
      </c>
      <c r="E608" s="9" t="str">
        <f t="shared" si="40"/>
        <v/>
      </c>
      <c r="T608" s="9"/>
      <c r="U608" s="9"/>
      <c r="V608" s="9"/>
      <c r="W608" s="17"/>
      <c r="X608" s="9"/>
    </row>
    <row r="609" spans="2:24">
      <c r="B609" s="10" t="str">
        <f t="shared" si="37"/>
        <v/>
      </c>
      <c r="C609" s="9" t="str">
        <f t="shared" si="38"/>
        <v/>
      </c>
      <c r="D609" s="9" t="str">
        <f t="shared" si="39"/>
        <v/>
      </c>
      <c r="E609" s="9" t="str">
        <f t="shared" si="40"/>
        <v/>
      </c>
      <c r="T609" s="9"/>
      <c r="U609" s="9"/>
      <c r="V609" s="9"/>
      <c r="W609" s="17"/>
      <c r="X609" s="9"/>
    </row>
    <row r="610" spans="2:24">
      <c r="B610" s="10" t="str">
        <f t="shared" si="37"/>
        <v/>
      </c>
      <c r="C610" s="9" t="str">
        <f t="shared" si="38"/>
        <v/>
      </c>
      <c r="D610" s="9" t="str">
        <f t="shared" si="39"/>
        <v/>
      </c>
      <c r="E610" s="9" t="str">
        <f t="shared" si="40"/>
        <v/>
      </c>
      <c r="T610" s="9"/>
      <c r="U610" s="9"/>
      <c r="V610" s="9"/>
      <c r="W610" s="17"/>
      <c r="X610" s="9"/>
    </row>
    <row r="611" spans="2:24">
      <c r="B611" s="10" t="str">
        <f t="shared" si="37"/>
        <v/>
      </c>
      <c r="C611" s="9" t="str">
        <f t="shared" si="38"/>
        <v/>
      </c>
      <c r="D611" s="9" t="str">
        <f t="shared" si="39"/>
        <v/>
      </c>
      <c r="E611" s="9" t="str">
        <f t="shared" si="40"/>
        <v/>
      </c>
      <c r="T611" s="9"/>
      <c r="U611" s="9"/>
      <c r="V611" s="9"/>
      <c r="W611" s="17"/>
      <c r="X611" s="9"/>
    </row>
    <row r="612" spans="2:24">
      <c r="B612" s="10" t="str">
        <f t="shared" si="37"/>
        <v/>
      </c>
      <c r="C612" s="9" t="str">
        <f t="shared" si="38"/>
        <v/>
      </c>
      <c r="D612" s="9" t="str">
        <f t="shared" si="39"/>
        <v/>
      </c>
      <c r="E612" s="9" t="str">
        <f t="shared" si="40"/>
        <v/>
      </c>
      <c r="T612" s="9"/>
      <c r="U612" s="9"/>
      <c r="V612" s="9"/>
      <c r="W612" s="17"/>
      <c r="X612" s="9"/>
    </row>
    <row r="613" spans="2:24">
      <c r="B613" s="10" t="str">
        <f t="shared" si="37"/>
        <v/>
      </c>
      <c r="C613" s="9" t="str">
        <f t="shared" si="38"/>
        <v/>
      </c>
      <c r="D613" s="9" t="str">
        <f t="shared" si="39"/>
        <v/>
      </c>
      <c r="E613" s="9" t="str">
        <f t="shared" si="40"/>
        <v/>
      </c>
      <c r="T613" s="9"/>
      <c r="U613" s="9"/>
      <c r="V613" s="9"/>
      <c r="W613" s="17"/>
      <c r="X613" s="9"/>
    </row>
    <row r="614" spans="2:24">
      <c r="B614" s="10" t="str">
        <f t="shared" si="37"/>
        <v/>
      </c>
      <c r="C614" s="9" t="str">
        <f t="shared" si="38"/>
        <v/>
      </c>
      <c r="D614" s="9" t="str">
        <f t="shared" si="39"/>
        <v/>
      </c>
      <c r="E614" s="9" t="str">
        <f t="shared" si="40"/>
        <v/>
      </c>
      <c r="T614" s="9"/>
      <c r="U614" s="9"/>
      <c r="V614" s="9"/>
      <c r="W614" s="17"/>
      <c r="X614" s="9"/>
    </row>
    <row r="615" spans="2:24">
      <c r="B615" s="10" t="str">
        <f t="shared" si="37"/>
        <v/>
      </c>
      <c r="C615" s="9" t="str">
        <f t="shared" si="38"/>
        <v/>
      </c>
      <c r="D615" s="9" t="str">
        <f t="shared" si="39"/>
        <v/>
      </c>
      <c r="E615" s="9" t="str">
        <f t="shared" si="40"/>
        <v/>
      </c>
      <c r="T615" s="9"/>
      <c r="U615" s="9"/>
      <c r="V615" s="9"/>
      <c r="W615" s="17"/>
      <c r="X615" s="9"/>
    </row>
    <row r="616" spans="2:24">
      <c r="B616" s="10" t="str">
        <f t="shared" si="37"/>
        <v/>
      </c>
      <c r="C616" s="9" t="str">
        <f t="shared" si="38"/>
        <v/>
      </c>
      <c r="D616" s="9" t="str">
        <f t="shared" si="39"/>
        <v/>
      </c>
      <c r="E616" s="9" t="str">
        <f t="shared" si="40"/>
        <v/>
      </c>
      <c r="T616" s="9"/>
      <c r="U616" s="9"/>
      <c r="V616" s="9"/>
      <c r="W616" s="17"/>
      <c r="X616" s="9"/>
    </row>
    <row r="617" spans="2:24">
      <c r="B617" s="10" t="str">
        <f t="shared" si="37"/>
        <v/>
      </c>
      <c r="C617" s="9" t="str">
        <f t="shared" si="38"/>
        <v/>
      </c>
      <c r="D617" s="9" t="str">
        <f t="shared" si="39"/>
        <v/>
      </c>
      <c r="E617" s="9" t="str">
        <f t="shared" si="40"/>
        <v/>
      </c>
      <c r="T617" s="9"/>
      <c r="U617" s="9"/>
      <c r="V617" s="9"/>
      <c r="W617" s="17"/>
      <c r="X617" s="9"/>
    </row>
    <row r="618" spans="2:24">
      <c r="B618" s="10" t="str">
        <f t="shared" si="37"/>
        <v/>
      </c>
      <c r="C618" s="9" t="str">
        <f t="shared" si="38"/>
        <v/>
      </c>
      <c r="D618" s="9" t="str">
        <f t="shared" si="39"/>
        <v/>
      </c>
      <c r="E618" s="9" t="str">
        <f t="shared" si="40"/>
        <v/>
      </c>
      <c r="T618" s="9"/>
      <c r="U618" s="9"/>
      <c r="V618" s="9"/>
      <c r="W618" s="17"/>
      <c r="X618" s="9"/>
    </row>
    <row r="619" spans="2:24">
      <c r="B619" s="10" t="str">
        <f t="shared" si="37"/>
        <v/>
      </c>
      <c r="C619" s="9" t="str">
        <f t="shared" si="38"/>
        <v/>
      </c>
      <c r="D619" s="9" t="str">
        <f t="shared" si="39"/>
        <v/>
      </c>
      <c r="E619" s="9" t="str">
        <f t="shared" si="40"/>
        <v/>
      </c>
      <c r="T619" s="9"/>
      <c r="U619" s="9"/>
      <c r="V619" s="9"/>
      <c r="W619" s="17"/>
      <c r="X619" s="9"/>
    </row>
    <row r="620" spans="2:24">
      <c r="B620" s="10" t="str">
        <f t="shared" si="37"/>
        <v/>
      </c>
      <c r="C620" s="9" t="str">
        <f t="shared" si="38"/>
        <v/>
      </c>
      <c r="D620" s="9" t="str">
        <f t="shared" si="39"/>
        <v/>
      </c>
      <c r="E620" s="9" t="str">
        <f t="shared" si="40"/>
        <v/>
      </c>
      <c r="T620" s="9"/>
      <c r="U620" s="9"/>
      <c r="V620" s="9"/>
      <c r="W620" s="17"/>
      <c r="X620" s="9"/>
    </row>
    <row r="621" spans="2:24">
      <c r="B621" s="10" t="str">
        <f t="shared" si="37"/>
        <v/>
      </c>
      <c r="C621" s="9" t="str">
        <f t="shared" si="38"/>
        <v/>
      </c>
      <c r="D621" s="9" t="str">
        <f t="shared" si="39"/>
        <v/>
      </c>
      <c r="E621" s="9" t="str">
        <f t="shared" si="40"/>
        <v/>
      </c>
      <c r="T621" s="9"/>
      <c r="U621" s="9"/>
      <c r="V621" s="9"/>
      <c r="W621" s="17"/>
      <c r="X621" s="9"/>
    </row>
    <row r="622" spans="2:24">
      <c r="B622" s="10" t="str">
        <f t="shared" si="37"/>
        <v/>
      </c>
      <c r="C622" s="9" t="str">
        <f t="shared" si="38"/>
        <v/>
      </c>
      <c r="D622" s="9" t="str">
        <f t="shared" si="39"/>
        <v/>
      </c>
      <c r="E622" s="9" t="str">
        <f t="shared" si="40"/>
        <v/>
      </c>
      <c r="T622" s="9"/>
      <c r="U622" s="9"/>
      <c r="V622" s="9"/>
      <c r="W622" s="17"/>
      <c r="X622" s="9"/>
    </row>
    <row r="623" spans="2:24">
      <c r="B623" s="10" t="str">
        <f t="shared" si="37"/>
        <v/>
      </c>
      <c r="C623" s="9" t="str">
        <f t="shared" si="38"/>
        <v/>
      </c>
      <c r="D623" s="9" t="str">
        <f t="shared" si="39"/>
        <v/>
      </c>
      <c r="E623" s="9" t="str">
        <f t="shared" si="40"/>
        <v/>
      </c>
      <c r="T623" s="9"/>
      <c r="U623" s="9"/>
      <c r="V623" s="9"/>
      <c r="W623" s="17"/>
      <c r="X623" s="9"/>
    </row>
    <row r="624" spans="2:24">
      <c r="B624" s="10" t="str">
        <f t="shared" si="37"/>
        <v/>
      </c>
      <c r="C624" s="9" t="str">
        <f t="shared" si="38"/>
        <v/>
      </c>
      <c r="D624" s="9" t="str">
        <f t="shared" si="39"/>
        <v/>
      </c>
      <c r="E624" s="9" t="str">
        <f t="shared" si="40"/>
        <v/>
      </c>
      <c r="T624" s="9"/>
      <c r="U624" s="9"/>
      <c r="V624" s="9"/>
      <c r="W624" s="17"/>
      <c r="X624" s="9"/>
    </row>
    <row r="625" spans="2:24">
      <c r="B625" s="10" t="str">
        <f t="shared" si="37"/>
        <v/>
      </c>
      <c r="C625" s="9" t="str">
        <f t="shared" si="38"/>
        <v/>
      </c>
      <c r="D625" s="9" t="str">
        <f t="shared" si="39"/>
        <v/>
      </c>
      <c r="E625" s="9" t="str">
        <f t="shared" si="40"/>
        <v/>
      </c>
      <c r="T625" s="9"/>
      <c r="U625" s="9"/>
      <c r="V625" s="9"/>
      <c r="W625" s="17"/>
      <c r="X625" s="9"/>
    </row>
    <row r="626" spans="2:24">
      <c r="B626" s="10" t="str">
        <f t="shared" si="37"/>
        <v/>
      </c>
      <c r="C626" s="9" t="str">
        <f t="shared" si="38"/>
        <v/>
      </c>
      <c r="D626" s="9" t="str">
        <f t="shared" si="39"/>
        <v/>
      </c>
      <c r="E626" s="9" t="str">
        <f t="shared" si="40"/>
        <v/>
      </c>
      <c r="T626" s="9"/>
      <c r="U626" s="9"/>
      <c r="V626" s="9"/>
      <c r="W626" s="17"/>
      <c r="X626" s="9"/>
    </row>
    <row r="627" spans="2:24">
      <c r="B627" s="10" t="str">
        <f t="shared" si="37"/>
        <v/>
      </c>
      <c r="C627" s="9" t="str">
        <f t="shared" si="38"/>
        <v/>
      </c>
      <c r="D627" s="9" t="str">
        <f t="shared" si="39"/>
        <v/>
      </c>
      <c r="E627" s="9" t="str">
        <f t="shared" si="40"/>
        <v/>
      </c>
      <c r="T627" s="9"/>
      <c r="U627" s="9"/>
      <c r="V627" s="9"/>
      <c r="W627" s="17"/>
      <c r="X627" s="9"/>
    </row>
    <row r="628" spans="2:24">
      <c r="B628" s="10" t="str">
        <f t="shared" si="37"/>
        <v/>
      </c>
      <c r="C628" s="9" t="str">
        <f t="shared" si="38"/>
        <v/>
      </c>
      <c r="D628" s="9" t="str">
        <f t="shared" si="39"/>
        <v/>
      </c>
      <c r="E628" s="9" t="str">
        <f t="shared" si="40"/>
        <v/>
      </c>
      <c r="T628" s="9"/>
      <c r="U628" s="9"/>
      <c r="V628" s="9"/>
      <c r="W628" s="17"/>
      <c r="X628" s="9"/>
    </row>
    <row r="629" spans="2:24">
      <c r="B629" s="10" t="str">
        <f t="shared" si="37"/>
        <v/>
      </c>
      <c r="C629" s="9" t="str">
        <f t="shared" si="38"/>
        <v/>
      </c>
      <c r="D629" s="9" t="str">
        <f t="shared" si="39"/>
        <v/>
      </c>
      <c r="E629" s="9" t="str">
        <f t="shared" si="40"/>
        <v/>
      </c>
      <c r="T629" s="9"/>
      <c r="U629" s="9"/>
      <c r="V629" s="9"/>
      <c r="W629" s="17"/>
      <c r="X629" s="9"/>
    </row>
    <row r="630" spans="2:24">
      <c r="B630" s="10" t="str">
        <f t="shared" si="37"/>
        <v/>
      </c>
      <c r="C630" s="9" t="str">
        <f t="shared" si="38"/>
        <v/>
      </c>
      <c r="D630" s="9" t="str">
        <f t="shared" si="39"/>
        <v/>
      </c>
      <c r="E630" s="9" t="str">
        <f t="shared" si="40"/>
        <v/>
      </c>
      <c r="T630" s="9"/>
      <c r="U630" s="9"/>
      <c r="V630" s="9"/>
      <c r="W630" s="17"/>
      <c r="X630" s="9"/>
    </row>
    <row r="631" spans="2:24">
      <c r="B631" s="10" t="str">
        <f t="shared" si="37"/>
        <v/>
      </c>
      <c r="C631" s="9" t="str">
        <f t="shared" si="38"/>
        <v/>
      </c>
      <c r="D631" s="9" t="str">
        <f t="shared" si="39"/>
        <v/>
      </c>
      <c r="E631" s="9" t="str">
        <f t="shared" si="40"/>
        <v/>
      </c>
      <c r="T631" s="9"/>
      <c r="U631" s="9"/>
      <c r="V631" s="9"/>
      <c r="W631" s="17"/>
      <c r="X631" s="9"/>
    </row>
    <row r="632" spans="2:24">
      <c r="B632" s="10" t="str">
        <f t="shared" si="37"/>
        <v/>
      </c>
      <c r="C632" s="9" t="str">
        <f t="shared" si="38"/>
        <v/>
      </c>
      <c r="D632" s="9" t="str">
        <f t="shared" si="39"/>
        <v/>
      </c>
      <c r="E632" s="9" t="str">
        <f t="shared" si="40"/>
        <v/>
      </c>
      <c r="T632" s="9"/>
      <c r="U632" s="9"/>
      <c r="V632" s="9"/>
      <c r="W632" s="17"/>
      <c r="X632" s="9"/>
    </row>
    <row r="633" spans="2:24">
      <c r="B633" s="10" t="str">
        <f t="shared" si="37"/>
        <v/>
      </c>
      <c r="C633" s="9" t="str">
        <f t="shared" si="38"/>
        <v/>
      </c>
      <c r="D633" s="9" t="str">
        <f t="shared" si="39"/>
        <v/>
      </c>
      <c r="E633" s="9" t="str">
        <f t="shared" si="40"/>
        <v/>
      </c>
      <c r="T633" s="9"/>
      <c r="U633" s="9"/>
      <c r="V633" s="9"/>
      <c r="W633" s="17"/>
      <c r="X633" s="9"/>
    </row>
    <row r="634" spans="2:24">
      <c r="B634" s="10" t="str">
        <f t="shared" si="37"/>
        <v/>
      </c>
      <c r="C634" s="9" t="str">
        <f t="shared" si="38"/>
        <v/>
      </c>
      <c r="D634" s="9" t="str">
        <f t="shared" si="39"/>
        <v/>
      </c>
      <c r="E634" s="9" t="str">
        <f t="shared" si="40"/>
        <v/>
      </c>
      <c r="T634" s="9"/>
      <c r="U634" s="9"/>
      <c r="V634" s="9"/>
      <c r="W634" s="17"/>
      <c r="X634" s="9"/>
    </row>
    <row r="635" spans="2:24">
      <c r="B635" s="10" t="str">
        <f t="shared" si="37"/>
        <v/>
      </c>
      <c r="C635" s="9" t="str">
        <f t="shared" si="38"/>
        <v/>
      </c>
      <c r="D635" s="9" t="str">
        <f t="shared" si="39"/>
        <v/>
      </c>
      <c r="E635" s="9" t="str">
        <f t="shared" si="40"/>
        <v/>
      </c>
      <c r="T635" s="9"/>
      <c r="U635" s="9"/>
      <c r="V635" s="9"/>
      <c r="W635" s="17"/>
      <c r="X635" s="9"/>
    </row>
    <row r="636" spans="2:24">
      <c r="B636" s="10" t="str">
        <f t="shared" si="37"/>
        <v/>
      </c>
      <c r="C636" s="9" t="str">
        <f t="shared" si="38"/>
        <v/>
      </c>
      <c r="D636" s="9" t="str">
        <f t="shared" si="39"/>
        <v/>
      </c>
      <c r="E636" s="9" t="str">
        <f t="shared" si="40"/>
        <v/>
      </c>
      <c r="T636" s="9"/>
      <c r="U636" s="9"/>
      <c r="V636" s="9"/>
      <c r="W636" s="17"/>
      <c r="X636" s="9"/>
    </row>
    <row r="637" spans="2:24">
      <c r="B637" s="10" t="str">
        <f t="shared" si="37"/>
        <v/>
      </c>
      <c r="C637" s="9" t="str">
        <f t="shared" si="38"/>
        <v/>
      </c>
      <c r="D637" s="9" t="str">
        <f t="shared" si="39"/>
        <v/>
      </c>
      <c r="E637" s="9" t="str">
        <f t="shared" si="40"/>
        <v/>
      </c>
      <c r="T637" s="9"/>
      <c r="U637" s="9"/>
      <c r="V637" s="9"/>
      <c r="W637" s="17"/>
      <c r="X637" s="9"/>
    </row>
    <row r="638" spans="2:24">
      <c r="B638" s="10" t="str">
        <f t="shared" si="37"/>
        <v/>
      </c>
      <c r="C638" s="9" t="str">
        <f t="shared" si="38"/>
        <v/>
      </c>
      <c r="D638" s="9" t="str">
        <f t="shared" si="39"/>
        <v/>
      </c>
      <c r="E638" s="9" t="str">
        <f t="shared" si="40"/>
        <v/>
      </c>
      <c r="T638" s="9"/>
      <c r="U638" s="9"/>
      <c r="V638" s="9"/>
      <c r="W638" s="17"/>
      <c r="X638" s="9"/>
    </row>
    <row r="639" spans="2:24">
      <c r="B639" s="10" t="str">
        <f t="shared" si="37"/>
        <v/>
      </c>
      <c r="C639" s="9" t="str">
        <f t="shared" si="38"/>
        <v/>
      </c>
      <c r="D639" s="9" t="str">
        <f t="shared" si="39"/>
        <v/>
      </c>
      <c r="E639" s="9" t="str">
        <f t="shared" si="40"/>
        <v/>
      </c>
      <c r="T639" s="9"/>
      <c r="U639" s="9"/>
      <c r="V639" s="9"/>
      <c r="W639" s="17"/>
      <c r="X639" s="9"/>
    </row>
    <row r="640" spans="2:24">
      <c r="B640" s="10" t="str">
        <f t="shared" si="37"/>
        <v/>
      </c>
      <c r="C640" s="9" t="str">
        <f t="shared" si="38"/>
        <v/>
      </c>
      <c r="D640" s="9" t="str">
        <f t="shared" si="39"/>
        <v/>
      </c>
      <c r="E640" s="9" t="str">
        <f t="shared" si="40"/>
        <v/>
      </c>
      <c r="T640" s="9"/>
      <c r="U640" s="9"/>
      <c r="V640" s="9"/>
      <c r="W640" s="17"/>
      <c r="X640" s="9"/>
    </row>
    <row r="641" spans="2:24">
      <c r="B641" s="10" t="str">
        <f t="shared" si="37"/>
        <v/>
      </c>
      <c r="C641" s="9" t="str">
        <f t="shared" si="38"/>
        <v/>
      </c>
      <c r="D641" s="9" t="str">
        <f t="shared" si="39"/>
        <v/>
      </c>
      <c r="E641" s="9" t="str">
        <f t="shared" si="40"/>
        <v/>
      </c>
      <c r="T641" s="9"/>
      <c r="U641" s="9"/>
      <c r="V641" s="9"/>
      <c r="W641" s="17"/>
      <c r="X641" s="9"/>
    </row>
    <row r="642" spans="2:24">
      <c r="B642" s="10" t="str">
        <f t="shared" si="37"/>
        <v/>
      </c>
      <c r="C642" s="9" t="str">
        <f t="shared" si="38"/>
        <v/>
      </c>
      <c r="D642" s="9" t="str">
        <f t="shared" si="39"/>
        <v/>
      </c>
      <c r="E642" s="9" t="str">
        <f t="shared" si="40"/>
        <v/>
      </c>
      <c r="T642" s="9"/>
      <c r="U642" s="9"/>
      <c r="V642" s="9"/>
      <c r="W642" s="17"/>
      <c r="X642" s="9"/>
    </row>
    <row r="643" spans="2:24">
      <c r="B643" s="10" t="str">
        <f t="shared" si="37"/>
        <v/>
      </c>
      <c r="C643" s="9" t="str">
        <f t="shared" si="38"/>
        <v/>
      </c>
      <c r="D643" s="9" t="str">
        <f t="shared" si="39"/>
        <v/>
      </c>
      <c r="E643" s="9" t="str">
        <f t="shared" si="40"/>
        <v/>
      </c>
      <c r="T643" s="9"/>
      <c r="U643" s="9"/>
      <c r="V643" s="9"/>
      <c r="W643" s="17"/>
      <c r="X643" s="9"/>
    </row>
    <row r="644" spans="2:24">
      <c r="B644" s="10" t="str">
        <f t="shared" si="37"/>
        <v/>
      </c>
      <c r="C644" s="9" t="str">
        <f t="shared" si="38"/>
        <v/>
      </c>
      <c r="D644" s="9" t="str">
        <f t="shared" si="39"/>
        <v/>
      </c>
      <c r="E644" s="9" t="str">
        <f t="shared" si="40"/>
        <v/>
      </c>
      <c r="T644" s="9"/>
      <c r="U644" s="9"/>
      <c r="V644" s="9"/>
      <c r="W644" s="17"/>
      <c r="X644" s="9"/>
    </row>
    <row r="645" spans="2:24">
      <c r="B645" s="10" t="str">
        <f t="shared" si="37"/>
        <v/>
      </c>
      <c r="C645" s="9" t="str">
        <f t="shared" si="38"/>
        <v/>
      </c>
      <c r="D645" s="9" t="str">
        <f t="shared" si="39"/>
        <v/>
      </c>
      <c r="E645" s="9" t="str">
        <f t="shared" si="40"/>
        <v/>
      </c>
      <c r="T645" s="9"/>
      <c r="U645" s="9"/>
      <c r="V645" s="9"/>
      <c r="W645" s="17"/>
      <c r="X645" s="9"/>
    </row>
    <row r="646" spans="2:24">
      <c r="B646" s="10" t="str">
        <f t="shared" si="37"/>
        <v/>
      </c>
      <c r="C646" s="9" t="str">
        <f t="shared" si="38"/>
        <v/>
      </c>
      <c r="D646" s="9" t="str">
        <f t="shared" si="39"/>
        <v/>
      </c>
      <c r="E646" s="9" t="str">
        <f t="shared" si="40"/>
        <v/>
      </c>
      <c r="T646" s="9"/>
      <c r="U646" s="9"/>
      <c r="V646" s="9"/>
      <c r="W646" s="17"/>
      <c r="X646" s="9"/>
    </row>
    <row r="647" spans="2:24">
      <c r="B647" s="10" t="str">
        <f t="shared" si="37"/>
        <v/>
      </c>
      <c r="C647" s="9" t="str">
        <f t="shared" si="38"/>
        <v/>
      </c>
      <c r="D647" s="9" t="str">
        <f t="shared" si="39"/>
        <v/>
      </c>
      <c r="E647" s="9" t="str">
        <f t="shared" si="40"/>
        <v/>
      </c>
      <c r="T647" s="9"/>
      <c r="U647" s="9"/>
      <c r="V647" s="9"/>
      <c r="W647" s="17"/>
      <c r="X647" s="9"/>
    </row>
    <row r="648" spans="2:24">
      <c r="B648" s="10" t="str">
        <f t="shared" si="37"/>
        <v/>
      </c>
      <c r="C648" s="9" t="str">
        <f t="shared" si="38"/>
        <v/>
      </c>
      <c r="D648" s="9" t="str">
        <f t="shared" si="39"/>
        <v/>
      </c>
      <c r="E648" s="9" t="str">
        <f t="shared" si="40"/>
        <v/>
      </c>
      <c r="T648" s="9"/>
      <c r="U648" s="9"/>
      <c r="V648" s="9"/>
      <c r="W648" s="17"/>
      <c r="X648" s="9"/>
    </row>
    <row r="649" spans="2:24">
      <c r="B649" s="10" t="str">
        <f t="shared" ref="B649:B712" si="41">IF(D648&lt;1, B648+1,"")</f>
        <v/>
      </c>
      <c r="C649" s="9" t="str">
        <f t="shared" ref="C649:C712" si="42">IF(B649="","",IFERROR((($B$3^B649)/FACT(B649))*EXP(-$B$3),0))</f>
        <v/>
      </c>
      <c r="D649" s="9" t="str">
        <f t="shared" ref="D649:D712" si="43">IF(B649="","",D648+C649)</f>
        <v/>
      </c>
      <c r="E649" s="9" t="str">
        <f t="shared" ref="E649:E712" si="44">IF(B649="","",1-D649)</f>
        <v/>
      </c>
      <c r="T649" s="9"/>
      <c r="U649" s="9"/>
      <c r="V649" s="9"/>
      <c r="W649" s="17"/>
      <c r="X649" s="9"/>
    </row>
    <row r="650" spans="2:24">
      <c r="B650" s="10" t="str">
        <f t="shared" si="41"/>
        <v/>
      </c>
      <c r="C650" s="9" t="str">
        <f t="shared" si="42"/>
        <v/>
      </c>
      <c r="D650" s="9" t="str">
        <f t="shared" si="43"/>
        <v/>
      </c>
      <c r="E650" s="9" t="str">
        <f t="shared" si="44"/>
        <v/>
      </c>
      <c r="T650" s="9"/>
      <c r="U650" s="9"/>
      <c r="V650" s="9"/>
      <c r="W650" s="17"/>
      <c r="X650" s="9"/>
    </row>
    <row r="651" spans="2:24">
      <c r="B651" s="10" t="str">
        <f t="shared" si="41"/>
        <v/>
      </c>
      <c r="C651" s="9" t="str">
        <f t="shared" si="42"/>
        <v/>
      </c>
      <c r="D651" s="9" t="str">
        <f t="shared" si="43"/>
        <v/>
      </c>
      <c r="E651" s="9" t="str">
        <f t="shared" si="44"/>
        <v/>
      </c>
      <c r="T651" s="9"/>
      <c r="U651" s="9"/>
      <c r="V651" s="9"/>
      <c r="W651" s="17"/>
      <c r="X651" s="9"/>
    </row>
    <row r="652" spans="2:24">
      <c r="B652" s="10" t="str">
        <f t="shared" si="41"/>
        <v/>
      </c>
      <c r="C652" s="9" t="str">
        <f t="shared" si="42"/>
        <v/>
      </c>
      <c r="D652" s="9" t="str">
        <f t="shared" si="43"/>
        <v/>
      </c>
      <c r="E652" s="9" t="str">
        <f t="shared" si="44"/>
        <v/>
      </c>
      <c r="T652" s="9"/>
      <c r="U652" s="9"/>
      <c r="V652" s="9"/>
      <c r="W652" s="17"/>
      <c r="X652" s="9"/>
    </row>
    <row r="653" spans="2:24">
      <c r="B653" s="10" t="str">
        <f t="shared" si="41"/>
        <v/>
      </c>
      <c r="C653" s="9" t="str">
        <f t="shared" si="42"/>
        <v/>
      </c>
      <c r="D653" s="9" t="str">
        <f t="shared" si="43"/>
        <v/>
      </c>
      <c r="E653" s="9" t="str">
        <f t="shared" si="44"/>
        <v/>
      </c>
      <c r="T653" s="9"/>
      <c r="U653" s="9"/>
      <c r="V653" s="9"/>
      <c r="W653" s="17"/>
      <c r="X653" s="9"/>
    </row>
    <row r="654" spans="2:24">
      <c r="B654" s="10" t="str">
        <f t="shared" si="41"/>
        <v/>
      </c>
      <c r="C654" s="9" t="str">
        <f t="shared" si="42"/>
        <v/>
      </c>
      <c r="D654" s="9" t="str">
        <f t="shared" si="43"/>
        <v/>
      </c>
      <c r="E654" s="9" t="str">
        <f t="shared" si="44"/>
        <v/>
      </c>
      <c r="T654" s="9"/>
      <c r="U654" s="9"/>
      <c r="V654" s="9"/>
      <c r="W654" s="17"/>
      <c r="X654" s="9"/>
    </row>
    <row r="655" spans="2:24">
      <c r="B655" s="10" t="str">
        <f t="shared" si="41"/>
        <v/>
      </c>
      <c r="C655" s="9" t="str">
        <f t="shared" si="42"/>
        <v/>
      </c>
      <c r="D655" s="9" t="str">
        <f t="shared" si="43"/>
        <v/>
      </c>
      <c r="E655" s="9" t="str">
        <f t="shared" si="44"/>
        <v/>
      </c>
      <c r="T655" s="9"/>
      <c r="U655" s="9"/>
      <c r="V655" s="9"/>
      <c r="W655" s="17"/>
      <c r="X655" s="9"/>
    </row>
    <row r="656" spans="2:24">
      <c r="B656" s="10" t="str">
        <f t="shared" si="41"/>
        <v/>
      </c>
      <c r="C656" s="9" t="str">
        <f t="shared" si="42"/>
        <v/>
      </c>
      <c r="D656" s="9" t="str">
        <f t="shared" si="43"/>
        <v/>
      </c>
      <c r="E656" s="9" t="str">
        <f t="shared" si="44"/>
        <v/>
      </c>
      <c r="T656" s="9"/>
      <c r="U656" s="9"/>
      <c r="V656" s="9"/>
      <c r="W656" s="17"/>
      <c r="X656" s="9"/>
    </row>
    <row r="657" spans="2:24">
      <c r="B657" s="10" t="str">
        <f t="shared" si="41"/>
        <v/>
      </c>
      <c r="C657" s="9" t="str">
        <f t="shared" si="42"/>
        <v/>
      </c>
      <c r="D657" s="9" t="str">
        <f t="shared" si="43"/>
        <v/>
      </c>
      <c r="E657" s="9" t="str">
        <f t="shared" si="44"/>
        <v/>
      </c>
      <c r="T657" s="9"/>
      <c r="U657" s="9"/>
      <c r="V657" s="9"/>
      <c r="W657" s="17"/>
      <c r="X657" s="9"/>
    </row>
    <row r="658" spans="2:24">
      <c r="B658" s="10" t="str">
        <f t="shared" si="41"/>
        <v/>
      </c>
      <c r="C658" s="9" t="str">
        <f t="shared" si="42"/>
        <v/>
      </c>
      <c r="D658" s="9" t="str">
        <f t="shared" si="43"/>
        <v/>
      </c>
      <c r="E658" s="9" t="str">
        <f t="shared" si="44"/>
        <v/>
      </c>
      <c r="T658" s="9"/>
      <c r="U658" s="9"/>
      <c r="V658" s="9"/>
      <c r="W658" s="17"/>
      <c r="X658" s="9"/>
    </row>
    <row r="659" spans="2:24">
      <c r="B659" s="10" t="str">
        <f t="shared" si="41"/>
        <v/>
      </c>
      <c r="C659" s="9" t="str">
        <f t="shared" si="42"/>
        <v/>
      </c>
      <c r="D659" s="9" t="str">
        <f t="shared" si="43"/>
        <v/>
      </c>
      <c r="E659" s="9" t="str">
        <f t="shared" si="44"/>
        <v/>
      </c>
      <c r="T659" s="9"/>
      <c r="U659" s="9"/>
      <c r="V659" s="9"/>
      <c r="W659" s="17"/>
      <c r="X659" s="9"/>
    </row>
    <row r="660" spans="2:24">
      <c r="B660" s="10" t="str">
        <f t="shared" si="41"/>
        <v/>
      </c>
      <c r="C660" s="9" t="str">
        <f t="shared" si="42"/>
        <v/>
      </c>
      <c r="D660" s="9" t="str">
        <f t="shared" si="43"/>
        <v/>
      </c>
      <c r="E660" s="9" t="str">
        <f t="shared" si="44"/>
        <v/>
      </c>
      <c r="T660" s="9"/>
      <c r="U660" s="9"/>
      <c r="V660" s="9"/>
      <c r="W660" s="17"/>
      <c r="X660" s="9"/>
    </row>
    <row r="661" spans="2:24">
      <c r="B661" s="10" t="str">
        <f t="shared" si="41"/>
        <v/>
      </c>
      <c r="C661" s="9" t="str">
        <f t="shared" si="42"/>
        <v/>
      </c>
      <c r="D661" s="9" t="str">
        <f t="shared" si="43"/>
        <v/>
      </c>
      <c r="E661" s="9" t="str">
        <f t="shared" si="44"/>
        <v/>
      </c>
      <c r="T661" s="9"/>
      <c r="U661" s="9"/>
      <c r="V661" s="9"/>
      <c r="W661" s="17"/>
      <c r="X661" s="9"/>
    </row>
    <row r="662" spans="2:24">
      <c r="B662" s="10" t="str">
        <f t="shared" si="41"/>
        <v/>
      </c>
      <c r="C662" s="9" t="str">
        <f t="shared" si="42"/>
        <v/>
      </c>
      <c r="D662" s="9" t="str">
        <f t="shared" si="43"/>
        <v/>
      </c>
      <c r="E662" s="9" t="str">
        <f t="shared" si="44"/>
        <v/>
      </c>
      <c r="T662" s="9"/>
      <c r="U662" s="9"/>
      <c r="V662" s="9"/>
      <c r="W662" s="17"/>
      <c r="X662" s="9"/>
    </row>
    <row r="663" spans="2:24">
      <c r="B663" s="10" t="str">
        <f t="shared" si="41"/>
        <v/>
      </c>
      <c r="C663" s="9" t="str">
        <f t="shared" si="42"/>
        <v/>
      </c>
      <c r="D663" s="9" t="str">
        <f t="shared" si="43"/>
        <v/>
      </c>
      <c r="E663" s="9" t="str">
        <f t="shared" si="44"/>
        <v/>
      </c>
      <c r="T663" s="9"/>
      <c r="U663" s="9"/>
      <c r="V663" s="9"/>
      <c r="W663" s="17"/>
      <c r="X663" s="9"/>
    </row>
    <row r="664" spans="2:24">
      <c r="B664" s="10" t="str">
        <f t="shared" si="41"/>
        <v/>
      </c>
      <c r="C664" s="9" t="str">
        <f t="shared" si="42"/>
        <v/>
      </c>
      <c r="D664" s="9" t="str">
        <f t="shared" si="43"/>
        <v/>
      </c>
      <c r="E664" s="9" t="str">
        <f t="shared" si="44"/>
        <v/>
      </c>
      <c r="T664" s="9"/>
      <c r="U664" s="9"/>
      <c r="V664" s="9"/>
      <c r="W664" s="17"/>
      <c r="X664" s="9"/>
    </row>
    <row r="665" spans="2:24">
      <c r="B665" s="10" t="str">
        <f t="shared" si="41"/>
        <v/>
      </c>
      <c r="C665" s="9" t="str">
        <f t="shared" si="42"/>
        <v/>
      </c>
      <c r="D665" s="9" t="str">
        <f t="shared" si="43"/>
        <v/>
      </c>
      <c r="E665" s="9" t="str">
        <f t="shared" si="44"/>
        <v/>
      </c>
      <c r="T665" s="9"/>
      <c r="U665" s="9"/>
      <c r="V665" s="9"/>
      <c r="W665" s="17"/>
      <c r="X665" s="9"/>
    </row>
    <row r="666" spans="2:24">
      <c r="B666" s="10" t="str">
        <f t="shared" si="41"/>
        <v/>
      </c>
      <c r="C666" s="9" t="str">
        <f t="shared" si="42"/>
        <v/>
      </c>
      <c r="D666" s="9" t="str">
        <f t="shared" si="43"/>
        <v/>
      </c>
      <c r="E666" s="9" t="str">
        <f t="shared" si="44"/>
        <v/>
      </c>
      <c r="T666" s="9"/>
      <c r="U666" s="9"/>
      <c r="V666" s="9"/>
      <c r="W666" s="17"/>
      <c r="X666" s="9"/>
    </row>
    <row r="667" spans="2:24">
      <c r="B667" s="10" t="str">
        <f t="shared" si="41"/>
        <v/>
      </c>
      <c r="C667" s="9" t="str">
        <f t="shared" si="42"/>
        <v/>
      </c>
      <c r="D667" s="9" t="str">
        <f t="shared" si="43"/>
        <v/>
      </c>
      <c r="E667" s="9" t="str">
        <f t="shared" si="44"/>
        <v/>
      </c>
      <c r="T667" s="9"/>
      <c r="U667" s="9"/>
      <c r="V667" s="9"/>
      <c r="W667" s="17"/>
      <c r="X667" s="9"/>
    </row>
    <row r="668" spans="2:24">
      <c r="B668" s="10" t="str">
        <f t="shared" si="41"/>
        <v/>
      </c>
      <c r="C668" s="9" t="str">
        <f t="shared" si="42"/>
        <v/>
      </c>
      <c r="D668" s="9" t="str">
        <f t="shared" si="43"/>
        <v/>
      </c>
      <c r="E668" s="9" t="str">
        <f t="shared" si="44"/>
        <v/>
      </c>
      <c r="T668" s="9"/>
      <c r="U668" s="9"/>
      <c r="V668" s="9"/>
      <c r="W668" s="17"/>
      <c r="X668" s="9"/>
    </row>
    <row r="669" spans="2:24">
      <c r="B669" s="10" t="str">
        <f t="shared" si="41"/>
        <v/>
      </c>
      <c r="C669" s="9" t="str">
        <f t="shared" si="42"/>
        <v/>
      </c>
      <c r="D669" s="9" t="str">
        <f t="shared" si="43"/>
        <v/>
      </c>
      <c r="E669" s="9" t="str">
        <f t="shared" si="44"/>
        <v/>
      </c>
      <c r="T669" s="9"/>
      <c r="U669" s="9"/>
      <c r="V669" s="9"/>
      <c r="W669" s="17"/>
      <c r="X669" s="9"/>
    </row>
    <row r="670" spans="2:24">
      <c r="B670" s="10" t="str">
        <f t="shared" si="41"/>
        <v/>
      </c>
      <c r="C670" s="9" t="str">
        <f t="shared" si="42"/>
        <v/>
      </c>
      <c r="D670" s="9" t="str">
        <f t="shared" si="43"/>
        <v/>
      </c>
      <c r="E670" s="9" t="str">
        <f t="shared" si="44"/>
        <v/>
      </c>
      <c r="T670" s="9"/>
      <c r="U670" s="9"/>
      <c r="V670" s="9"/>
      <c r="W670" s="17"/>
      <c r="X670" s="9"/>
    </row>
    <row r="671" spans="2:24">
      <c r="B671" s="10" t="str">
        <f t="shared" si="41"/>
        <v/>
      </c>
      <c r="C671" s="9" t="str">
        <f t="shared" si="42"/>
        <v/>
      </c>
      <c r="D671" s="9" t="str">
        <f t="shared" si="43"/>
        <v/>
      </c>
      <c r="E671" s="9" t="str">
        <f t="shared" si="44"/>
        <v/>
      </c>
      <c r="T671" s="9"/>
      <c r="U671" s="9"/>
      <c r="V671" s="9"/>
      <c r="W671" s="17"/>
      <c r="X671" s="9"/>
    </row>
    <row r="672" spans="2:24">
      <c r="B672" s="10" t="str">
        <f t="shared" si="41"/>
        <v/>
      </c>
      <c r="C672" s="9" t="str">
        <f t="shared" si="42"/>
        <v/>
      </c>
      <c r="D672" s="9" t="str">
        <f t="shared" si="43"/>
        <v/>
      </c>
      <c r="E672" s="9" t="str">
        <f t="shared" si="44"/>
        <v/>
      </c>
      <c r="T672" s="9"/>
      <c r="U672" s="9"/>
      <c r="V672" s="9"/>
      <c r="W672" s="17"/>
      <c r="X672" s="9"/>
    </row>
    <row r="673" spans="2:24">
      <c r="B673" s="10" t="str">
        <f t="shared" si="41"/>
        <v/>
      </c>
      <c r="C673" s="9" t="str">
        <f t="shared" si="42"/>
        <v/>
      </c>
      <c r="D673" s="9" t="str">
        <f t="shared" si="43"/>
        <v/>
      </c>
      <c r="E673" s="9" t="str">
        <f t="shared" si="44"/>
        <v/>
      </c>
      <c r="T673" s="9"/>
      <c r="U673" s="9"/>
      <c r="V673" s="9"/>
      <c r="W673" s="17"/>
      <c r="X673" s="9"/>
    </row>
    <row r="674" spans="2:24">
      <c r="B674" s="10" t="str">
        <f t="shared" si="41"/>
        <v/>
      </c>
      <c r="C674" s="9" t="str">
        <f t="shared" si="42"/>
        <v/>
      </c>
      <c r="D674" s="9" t="str">
        <f t="shared" si="43"/>
        <v/>
      </c>
      <c r="E674" s="9" t="str">
        <f t="shared" si="44"/>
        <v/>
      </c>
      <c r="T674" s="9"/>
      <c r="U674" s="9"/>
      <c r="V674" s="9"/>
      <c r="W674" s="17"/>
      <c r="X674" s="9"/>
    </row>
    <row r="675" spans="2:24">
      <c r="B675" s="10" t="str">
        <f t="shared" si="41"/>
        <v/>
      </c>
      <c r="C675" s="9" t="str">
        <f t="shared" si="42"/>
        <v/>
      </c>
      <c r="D675" s="9" t="str">
        <f t="shared" si="43"/>
        <v/>
      </c>
      <c r="E675" s="9" t="str">
        <f t="shared" si="44"/>
        <v/>
      </c>
      <c r="T675" s="9"/>
      <c r="U675" s="9"/>
      <c r="V675" s="9"/>
      <c r="W675" s="17"/>
      <c r="X675" s="9"/>
    </row>
    <row r="676" spans="2:24">
      <c r="B676" s="10" t="str">
        <f t="shared" si="41"/>
        <v/>
      </c>
      <c r="C676" s="9" t="str">
        <f t="shared" si="42"/>
        <v/>
      </c>
      <c r="D676" s="9" t="str">
        <f t="shared" si="43"/>
        <v/>
      </c>
      <c r="E676" s="9" t="str">
        <f t="shared" si="44"/>
        <v/>
      </c>
      <c r="T676" s="9"/>
      <c r="U676" s="9"/>
      <c r="V676" s="9"/>
      <c r="W676" s="17"/>
      <c r="X676" s="9"/>
    </row>
    <row r="677" spans="2:24">
      <c r="B677" s="10" t="str">
        <f t="shared" si="41"/>
        <v/>
      </c>
      <c r="C677" s="9" t="str">
        <f t="shared" si="42"/>
        <v/>
      </c>
      <c r="D677" s="9" t="str">
        <f t="shared" si="43"/>
        <v/>
      </c>
      <c r="E677" s="9" t="str">
        <f t="shared" si="44"/>
        <v/>
      </c>
      <c r="T677" s="9"/>
      <c r="U677" s="9"/>
      <c r="V677" s="9"/>
      <c r="W677" s="17"/>
      <c r="X677" s="9"/>
    </row>
    <row r="678" spans="2:24">
      <c r="B678" s="10" t="str">
        <f t="shared" si="41"/>
        <v/>
      </c>
      <c r="C678" s="9" t="str">
        <f t="shared" si="42"/>
        <v/>
      </c>
      <c r="D678" s="9" t="str">
        <f t="shared" si="43"/>
        <v/>
      </c>
      <c r="E678" s="9" t="str">
        <f t="shared" si="44"/>
        <v/>
      </c>
      <c r="T678" s="9"/>
      <c r="U678" s="9"/>
      <c r="V678" s="9"/>
      <c r="W678" s="17"/>
      <c r="X678" s="9"/>
    </row>
    <row r="679" spans="2:24">
      <c r="B679" s="10" t="str">
        <f t="shared" si="41"/>
        <v/>
      </c>
      <c r="C679" s="9" t="str">
        <f t="shared" si="42"/>
        <v/>
      </c>
      <c r="D679" s="9" t="str">
        <f t="shared" si="43"/>
        <v/>
      </c>
      <c r="E679" s="9" t="str">
        <f t="shared" si="44"/>
        <v/>
      </c>
      <c r="T679" s="9"/>
      <c r="U679" s="9"/>
      <c r="V679" s="9"/>
      <c r="W679" s="17"/>
      <c r="X679" s="9"/>
    </row>
    <row r="680" spans="2:24">
      <c r="B680" s="10" t="str">
        <f t="shared" si="41"/>
        <v/>
      </c>
      <c r="C680" s="9" t="str">
        <f t="shared" si="42"/>
        <v/>
      </c>
      <c r="D680" s="9" t="str">
        <f t="shared" si="43"/>
        <v/>
      </c>
      <c r="E680" s="9" t="str">
        <f t="shared" si="44"/>
        <v/>
      </c>
      <c r="T680" s="9"/>
      <c r="U680" s="9"/>
      <c r="V680" s="9"/>
      <c r="W680" s="17"/>
      <c r="X680" s="9"/>
    </row>
    <row r="681" spans="2:24">
      <c r="B681" s="10" t="str">
        <f t="shared" si="41"/>
        <v/>
      </c>
      <c r="C681" s="9" t="str">
        <f t="shared" si="42"/>
        <v/>
      </c>
      <c r="D681" s="9" t="str">
        <f t="shared" si="43"/>
        <v/>
      </c>
      <c r="E681" s="9" t="str">
        <f t="shared" si="44"/>
        <v/>
      </c>
      <c r="T681" s="9"/>
      <c r="U681" s="9"/>
      <c r="V681" s="9"/>
      <c r="W681" s="17"/>
      <c r="X681" s="9"/>
    </row>
    <row r="682" spans="2:24">
      <c r="B682" s="10" t="str">
        <f t="shared" si="41"/>
        <v/>
      </c>
      <c r="C682" s="9" t="str">
        <f t="shared" si="42"/>
        <v/>
      </c>
      <c r="D682" s="9" t="str">
        <f t="shared" si="43"/>
        <v/>
      </c>
      <c r="E682" s="9" t="str">
        <f t="shared" si="44"/>
        <v/>
      </c>
      <c r="T682" s="9"/>
      <c r="U682" s="9"/>
      <c r="V682" s="9"/>
      <c r="W682" s="17"/>
      <c r="X682" s="9"/>
    </row>
    <row r="683" spans="2:24">
      <c r="B683" s="10" t="str">
        <f t="shared" si="41"/>
        <v/>
      </c>
      <c r="C683" s="9" t="str">
        <f t="shared" si="42"/>
        <v/>
      </c>
      <c r="D683" s="9" t="str">
        <f t="shared" si="43"/>
        <v/>
      </c>
      <c r="E683" s="9" t="str">
        <f t="shared" si="44"/>
        <v/>
      </c>
      <c r="T683" s="9"/>
      <c r="U683" s="9"/>
      <c r="V683" s="9"/>
      <c r="W683" s="17"/>
      <c r="X683" s="9"/>
    </row>
    <row r="684" spans="2:24">
      <c r="B684" s="10" t="str">
        <f t="shared" si="41"/>
        <v/>
      </c>
      <c r="C684" s="9" t="str">
        <f t="shared" si="42"/>
        <v/>
      </c>
      <c r="D684" s="9" t="str">
        <f t="shared" si="43"/>
        <v/>
      </c>
      <c r="E684" s="9" t="str">
        <f t="shared" si="44"/>
        <v/>
      </c>
      <c r="T684" s="9"/>
      <c r="U684" s="9"/>
      <c r="V684" s="9"/>
      <c r="W684" s="17"/>
      <c r="X684" s="9"/>
    </row>
    <row r="685" spans="2:24">
      <c r="B685" s="10" t="str">
        <f t="shared" si="41"/>
        <v/>
      </c>
      <c r="C685" s="9" t="str">
        <f t="shared" si="42"/>
        <v/>
      </c>
      <c r="D685" s="9" t="str">
        <f t="shared" si="43"/>
        <v/>
      </c>
      <c r="E685" s="9" t="str">
        <f t="shared" si="44"/>
        <v/>
      </c>
      <c r="T685" s="9"/>
      <c r="U685" s="9"/>
      <c r="V685" s="9"/>
      <c r="W685" s="17"/>
      <c r="X685" s="9"/>
    </row>
    <row r="686" spans="2:24">
      <c r="B686" s="10" t="str">
        <f t="shared" si="41"/>
        <v/>
      </c>
      <c r="C686" s="9" t="str">
        <f t="shared" si="42"/>
        <v/>
      </c>
      <c r="D686" s="9" t="str">
        <f t="shared" si="43"/>
        <v/>
      </c>
      <c r="E686" s="9" t="str">
        <f t="shared" si="44"/>
        <v/>
      </c>
      <c r="T686" s="9"/>
      <c r="U686" s="9"/>
      <c r="V686" s="9"/>
      <c r="W686" s="17"/>
      <c r="X686" s="9"/>
    </row>
    <row r="687" spans="2:24">
      <c r="B687" s="10" t="str">
        <f t="shared" si="41"/>
        <v/>
      </c>
      <c r="C687" s="9" t="str">
        <f t="shared" si="42"/>
        <v/>
      </c>
      <c r="D687" s="9" t="str">
        <f t="shared" si="43"/>
        <v/>
      </c>
      <c r="E687" s="9" t="str">
        <f t="shared" si="44"/>
        <v/>
      </c>
      <c r="T687" s="9"/>
      <c r="U687" s="9"/>
      <c r="V687" s="9"/>
      <c r="W687" s="17"/>
      <c r="X687" s="9"/>
    </row>
    <row r="688" spans="2:24">
      <c r="B688" s="10" t="str">
        <f t="shared" si="41"/>
        <v/>
      </c>
      <c r="C688" s="9" t="str">
        <f t="shared" si="42"/>
        <v/>
      </c>
      <c r="D688" s="9" t="str">
        <f t="shared" si="43"/>
        <v/>
      </c>
      <c r="E688" s="9" t="str">
        <f t="shared" si="44"/>
        <v/>
      </c>
      <c r="T688" s="9"/>
      <c r="U688" s="9"/>
      <c r="V688" s="9"/>
      <c r="W688" s="17"/>
      <c r="X688" s="9"/>
    </row>
    <row r="689" spans="2:24">
      <c r="B689" s="10" t="str">
        <f t="shared" si="41"/>
        <v/>
      </c>
      <c r="C689" s="9" t="str">
        <f t="shared" si="42"/>
        <v/>
      </c>
      <c r="D689" s="9" t="str">
        <f t="shared" si="43"/>
        <v/>
      </c>
      <c r="E689" s="9" t="str">
        <f t="shared" si="44"/>
        <v/>
      </c>
      <c r="T689" s="9"/>
      <c r="U689" s="9"/>
      <c r="V689" s="9"/>
      <c r="W689" s="17"/>
      <c r="X689" s="9"/>
    </row>
    <row r="690" spans="2:24">
      <c r="B690" s="10" t="str">
        <f t="shared" si="41"/>
        <v/>
      </c>
      <c r="C690" s="9" t="str">
        <f t="shared" si="42"/>
        <v/>
      </c>
      <c r="D690" s="9" t="str">
        <f t="shared" si="43"/>
        <v/>
      </c>
      <c r="E690" s="9" t="str">
        <f t="shared" si="44"/>
        <v/>
      </c>
      <c r="T690" s="9"/>
      <c r="U690" s="9"/>
      <c r="V690" s="9"/>
      <c r="W690" s="17"/>
      <c r="X690" s="9"/>
    </row>
    <row r="691" spans="2:24">
      <c r="B691" s="10" t="str">
        <f t="shared" si="41"/>
        <v/>
      </c>
      <c r="C691" s="9" t="str">
        <f t="shared" si="42"/>
        <v/>
      </c>
      <c r="D691" s="9" t="str">
        <f t="shared" si="43"/>
        <v/>
      </c>
      <c r="E691" s="9" t="str">
        <f t="shared" si="44"/>
        <v/>
      </c>
      <c r="T691" s="9"/>
      <c r="U691" s="9"/>
      <c r="V691" s="9"/>
      <c r="W691" s="17"/>
      <c r="X691" s="9"/>
    </row>
    <row r="692" spans="2:24">
      <c r="B692" s="10" t="str">
        <f t="shared" si="41"/>
        <v/>
      </c>
      <c r="C692" s="9" t="str">
        <f t="shared" si="42"/>
        <v/>
      </c>
      <c r="D692" s="9" t="str">
        <f t="shared" si="43"/>
        <v/>
      </c>
      <c r="E692" s="9" t="str">
        <f t="shared" si="44"/>
        <v/>
      </c>
      <c r="T692" s="9"/>
      <c r="U692" s="9"/>
      <c r="V692" s="9"/>
      <c r="W692" s="17"/>
      <c r="X692" s="9"/>
    </row>
    <row r="693" spans="2:24">
      <c r="B693" s="10" t="str">
        <f t="shared" si="41"/>
        <v/>
      </c>
      <c r="C693" s="9" t="str">
        <f t="shared" si="42"/>
        <v/>
      </c>
      <c r="D693" s="9" t="str">
        <f t="shared" si="43"/>
        <v/>
      </c>
      <c r="E693" s="9" t="str">
        <f t="shared" si="44"/>
        <v/>
      </c>
      <c r="T693" s="9"/>
      <c r="U693" s="9"/>
      <c r="V693" s="9"/>
      <c r="W693" s="17"/>
      <c r="X693" s="9"/>
    </row>
    <row r="694" spans="2:24">
      <c r="B694" s="10" t="str">
        <f t="shared" si="41"/>
        <v/>
      </c>
      <c r="C694" s="9" t="str">
        <f t="shared" si="42"/>
        <v/>
      </c>
      <c r="D694" s="9" t="str">
        <f t="shared" si="43"/>
        <v/>
      </c>
      <c r="E694" s="9" t="str">
        <f t="shared" si="44"/>
        <v/>
      </c>
      <c r="T694" s="9"/>
      <c r="U694" s="9"/>
      <c r="V694" s="9"/>
      <c r="W694" s="17"/>
      <c r="X694" s="9"/>
    </row>
    <row r="695" spans="2:24">
      <c r="B695" s="10" t="str">
        <f t="shared" si="41"/>
        <v/>
      </c>
      <c r="C695" s="9" t="str">
        <f t="shared" si="42"/>
        <v/>
      </c>
      <c r="D695" s="9" t="str">
        <f t="shared" si="43"/>
        <v/>
      </c>
      <c r="E695" s="9" t="str">
        <f t="shared" si="44"/>
        <v/>
      </c>
      <c r="T695" s="9"/>
      <c r="U695" s="9"/>
      <c r="V695" s="9"/>
      <c r="W695" s="17"/>
      <c r="X695" s="9"/>
    </row>
    <row r="696" spans="2:24">
      <c r="B696" s="10" t="str">
        <f t="shared" si="41"/>
        <v/>
      </c>
      <c r="C696" s="9" t="str">
        <f t="shared" si="42"/>
        <v/>
      </c>
      <c r="D696" s="9" t="str">
        <f t="shared" si="43"/>
        <v/>
      </c>
      <c r="E696" s="9" t="str">
        <f t="shared" si="44"/>
        <v/>
      </c>
      <c r="T696" s="9"/>
      <c r="U696" s="9"/>
      <c r="V696" s="9"/>
      <c r="W696" s="17"/>
      <c r="X696" s="9"/>
    </row>
    <row r="697" spans="2:24">
      <c r="B697" s="10" t="str">
        <f t="shared" si="41"/>
        <v/>
      </c>
      <c r="C697" s="9" t="str">
        <f t="shared" si="42"/>
        <v/>
      </c>
      <c r="D697" s="9" t="str">
        <f t="shared" si="43"/>
        <v/>
      </c>
      <c r="E697" s="9" t="str">
        <f t="shared" si="44"/>
        <v/>
      </c>
      <c r="T697" s="9"/>
      <c r="U697" s="9"/>
      <c r="V697" s="9"/>
      <c r="W697" s="17"/>
      <c r="X697" s="9"/>
    </row>
    <row r="698" spans="2:24">
      <c r="B698" s="10" t="str">
        <f t="shared" si="41"/>
        <v/>
      </c>
      <c r="C698" s="9" t="str">
        <f t="shared" si="42"/>
        <v/>
      </c>
      <c r="D698" s="9" t="str">
        <f t="shared" si="43"/>
        <v/>
      </c>
      <c r="E698" s="9" t="str">
        <f t="shared" si="44"/>
        <v/>
      </c>
      <c r="T698" s="9"/>
      <c r="U698" s="9"/>
      <c r="V698" s="9"/>
      <c r="W698" s="17"/>
      <c r="X698" s="9"/>
    </row>
    <row r="699" spans="2:24">
      <c r="B699" s="10" t="str">
        <f t="shared" si="41"/>
        <v/>
      </c>
      <c r="C699" s="9" t="str">
        <f t="shared" si="42"/>
        <v/>
      </c>
      <c r="D699" s="9" t="str">
        <f t="shared" si="43"/>
        <v/>
      </c>
      <c r="E699" s="9" t="str">
        <f t="shared" si="44"/>
        <v/>
      </c>
      <c r="T699" s="9"/>
      <c r="U699" s="9"/>
      <c r="V699" s="9"/>
      <c r="W699" s="17"/>
      <c r="X699" s="9"/>
    </row>
    <row r="700" spans="2:24">
      <c r="B700" s="10" t="str">
        <f t="shared" si="41"/>
        <v/>
      </c>
      <c r="C700" s="9" t="str">
        <f t="shared" si="42"/>
        <v/>
      </c>
      <c r="D700" s="9" t="str">
        <f t="shared" si="43"/>
        <v/>
      </c>
      <c r="E700" s="9" t="str">
        <f t="shared" si="44"/>
        <v/>
      </c>
      <c r="T700" s="9"/>
      <c r="U700" s="9"/>
      <c r="V700" s="9"/>
      <c r="W700" s="17"/>
      <c r="X700" s="9"/>
    </row>
    <row r="701" spans="2:24">
      <c r="B701" s="10" t="str">
        <f t="shared" si="41"/>
        <v/>
      </c>
      <c r="C701" s="9" t="str">
        <f t="shared" si="42"/>
        <v/>
      </c>
      <c r="D701" s="9" t="str">
        <f t="shared" si="43"/>
        <v/>
      </c>
      <c r="E701" s="9" t="str">
        <f t="shared" si="44"/>
        <v/>
      </c>
      <c r="T701" s="9"/>
      <c r="U701" s="9"/>
      <c r="V701" s="9"/>
      <c r="W701" s="17"/>
      <c r="X701" s="9"/>
    </row>
    <row r="702" spans="2:24">
      <c r="B702" s="10" t="str">
        <f t="shared" si="41"/>
        <v/>
      </c>
      <c r="C702" s="9" t="str">
        <f t="shared" si="42"/>
        <v/>
      </c>
      <c r="D702" s="9" t="str">
        <f t="shared" si="43"/>
        <v/>
      </c>
      <c r="E702" s="9" t="str">
        <f t="shared" si="44"/>
        <v/>
      </c>
      <c r="T702" s="9"/>
      <c r="U702" s="9"/>
      <c r="V702" s="9"/>
      <c r="W702" s="17"/>
      <c r="X702" s="9"/>
    </row>
    <row r="703" spans="2:24">
      <c r="B703" s="10" t="str">
        <f t="shared" si="41"/>
        <v/>
      </c>
      <c r="C703" s="9" t="str">
        <f t="shared" si="42"/>
        <v/>
      </c>
      <c r="D703" s="9" t="str">
        <f t="shared" si="43"/>
        <v/>
      </c>
      <c r="E703" s="9" t="str">
        <f t="shared" si="44"/>
        <v/>
      </c>
      <c r="T703" s="9"/>
      <c r="U703" s="9"/>
      <c r="V703" s="9"/>
      <c r="W703" s="17"/>
      <c r="X703" s="9"/>
    </row>
    <row r="704" spans="2:24">
      <c r="B704" s="10" t="str">
        <f t="shared" si="41"/>
        <v/>
      </c>
      <c r="C704" s="9" t="str">
        <f t="shared" si="42"/>
        <v/>
      </c>
      <c r="D704" s="9" t="str">
        <f t="shared" si="43"/>
        <v/>
      </c>
      <c r="E704" s="9" t="str">
        <f t="shared" si="44"/>
        <v/>
      </c>
      <c r="T704" s="9"/>
      <c r="U704" s="9"/>
      <c r="V704" s="9"/>
      <c r="W704" s="17"/>
      <c r="X704" s="9"/>
    </row>
    <row r="705" spans="2:24">
      <c r="B705" s="10" t="str">
        <f t="shared" si="41"/>
        <v/>
      </c>
      <c r="C705" s="9" t="str">
        <f t="shared" si="42"/>
        <v/>
      </c>
      <c r="D705" s="9" t="str">
        <f t="shared" si="43"/>
        <v/>
      </c>
      <c r="E705" s="9" t="str">
        <f t="shared" si="44"/>
        <v/>
      </c>
      <c r="T705" s="9"/>
      <c r="U705" s="9"/>
      <c r="V705" s="9"/>
      <c r="W705" s="17"/>
      <c r="X705" s="9"/>
    </row>
    <row r="706" spans="2:24">
      <c r="B706" s="10" t="str">
        <f t="shared" si="41"/>
        <v/>
      </c>
      <c r="C706" s="9" t="str">
        <f t="shared" si="42"/>
        <v/>
      </c>
      <c r="D706" s="9" t="str">
        <f t="shared" si="43"/>
        <v/>
      </c>
      <c r="E706" s="9" t="str">
        <f t="shared" si="44"/>
        <v/>
      </c>
      <c r="T706" s="9"/>
      <c r="U706" s="9"/>
      <c r="V706" s="9"/>
      <c r="W706" s="17"/>
      <c r="X706" s="9"/>
    </row>
    <row r="707" spans="2:24">
      <c r="B707" s="10" t="str">
        <f t="shared" si="41"/>
        <v/>
      </c>
      <c r="C707" s="9" t="str">
        <f t="shared" si="42"/>
        <v/>
      </c>
      <c r="D707" s="9" t="str">
        <f t="shared" si="43"/>
        <v/>
      </c>
      <c r="E707" s="9" t="str">
        <f t="shared" si="44"/>
        <v/>
      </c>
      <c r="T707" s="9"/>
      <c r="U707" s="9"/>
      <c r="V707" s="9"/>
      <c r="W707" s="17"/>
      <c r="X707" s="9"/>
    </row>
    <row r="708" spans="2:24">
      <c r="B708" s="10" t="str">
        <f t="shared" si="41"/>
        <v/>
      </c>
      <c r="C708" s="9" t="str">
        <f t="shared" si="42"/>
        <v/>
      </c>
      <c r="D708" s="9" t="str">
        <f t="shared" si="43"/>
        <v/>
      </c>
      <c r="E708" s="9" t="str">
        <f t="shared" si="44"/>
        <v/>
      </c>
      <c r="T708" s="9"/>
      <c r="U708" s="9"/>
      <c r="V708" s="9"/>
      <c r="W708" s="17"/>
      <c r="X708" s="9"/>
    </row>
    <row r="709" spans="2:24">
      <c r="B709" s="10" t="str">
        <f t="shared" si="41"/>
        <v/>
      </c>
      <c r="C709" s="9" t="str">
        <f t="shared" si="42"/>
        <v/>
      </c>
      <c r="D709" s="9" t="str">
        <f t="shared" si="43"/>
        <v/>
      </c>
      <c r="E709" s="9" t="str">
        <f t="shared" si="44"/>
        <v/>
      </c>
      <c r="T709" s="9"/>
      <c r="U709" s="9"/>
      <c r="V709" s="9"/>
      <c r="W709" s="17"/>
      <c r="X709" s="9"/>
    </row>
    <row r="710" spans="2:24">
      <c r="B710" s="10" t="str">
        <f t="shared" si="41"/>
        <v/>
      </c>
      <c r="C710" s="9" t="str">
        <f t="shared" si="42"/>
        <v/>
      </c>
      <c r="D710" s="9" t="str">
        <f t="shared" si="43"/>
        <v/>
      </c>
      <c r="E710" s="9" t="str">
        <f t="shared" si="44"/>
        <v/>
      </c>
      <c r="T710" s="9"/>
      <c r="U710" s="9"/>
      <c r="V710" s="9"/>
      <c r="W710" s="17"/>
      <c r="X710" s="9"/>
    </row>
    <row r="711" spans="2:24">
      <c r="B711" s="10" t="str">
        <f t="shared" si="41"/>
        <v/>
      </c>
      <c r="C711" s="9" t="str">
        <f t="shared" si="42"/>
        <v/>
      </c>
      <c r="D711" s="9" t="str">
        <f t="shared" si="43"/>
        <v/>
      </c>
      <c r="E711" s="9" t="str">
        <f t="shared" si="44"/>
        <v/>
      </c>
      <c r="T711" s="9"/>
      <c r="U711" s="9"/>
      <c r="V711" s="9"/>
      <c r="W711" s="17"/>
      <c r="X711" s="9"/>
    </row>
    <row r="712" spans="2:24">
      <c r="B712" s="10" t="str">
        <f t="shared" si="41"/>
        <v/>
      </c>
      <c r="C712" s="9" t="str">
        <f t="shared" si="42"/>
        <v/>
      </c>
      <c r="D712" s="9" t="str">
        <f t="shared" si="43"/>
        <v/>
      </c>
      <c r="E712" s="9" t="str">
        <f t="shared" si="44"/>
        <v/>
      </c>
      <c r="T712" s="9"/>
      <c r="U712" s="9"/>
      <c r="V712" s="9"/>
      <c r="W712" s="17"/>
      <c r="X712" s="9"/>
    </row>
    <row r="713" spans="2:24">
      <c r="B713" s="10" t="str">
        <f t="shared" ref="B713:B776" si="45">IF(D712&lt;1, B712+1,"")</f>
        <v/>
      </c>
      <c r="C713" s="9" t="str">
        <f t="shared" ref="C713:C776" si="46">IF(B713="","",IFERROR((($B$3^B713)/FACT(B713))*EXP(-$B$3),0))</f>
        <v/>
      </c>
      <c r="D713" s="9" t="str">
        <f t="shared" ref="D713:D776" si="47">IF(B713="","",D712+C713)</f>
        <v/>
      </c>
      <c r="E713" s="9" t="str">
        <f t="shared" ref="E713:E776" si="48">IF(B713="","",1-D713)</f>
        <v/>
      </c>
      <c r="T713" s="9"/>
      <c r="U713" s="9"/>
      <c r="V713" s="9"/>
      <c r="W713" s="17"/>
      <c r="X713" s="9"/>
    </row>
    <row r="714" spans="2:24">
      <c r="B714" s="10" t="str">
        <f t="shared" si="45"/>
        <v/>
      </c>
      <c r="C714" s="9" t="str">
        <f t="shared" si="46"/>
        <v/>
      </c>
      <c r="D714" s="9" t="str">
        <f t="shared" si="47"/>
        <v/>
      </c>
      <c r="E714" s="9" t="str">
        <f t="shared" si="48"/>
        <v/>
      </c>
      <c r="T714" s="9"/>
      <c r="U714" s="9"/>
      <c r="V714" s="9"/>
      <c r="W714" s="17"/>
      <c r="X714" s="9"/>
    </row>
    <row r="715" spans="2:24">
      <c r="B715" s="10" t="str">
        <f t="shared" si="45"/>
        <v/>
      </c>
      <c r="C715" s="9" t="str">
        <f t="shared" si="46"/>
        <v/>
      </c>
      <c r="D715" s="9" t="str">
        <f t="shared" si="47"/>
        <v/>
      </c>
      <c r="E715" s="9" t="str">
        <f t="shared" si="48"/>
        <v/>
      </c>
      <c r="T715" s="9"/>
      <c r="U715" s="9"/>
      <c r="V715" s="9"/>
      <c r="W715" s="17"/>
      <c r="X715" s="9"/>
    </row>
    <row r="716" spans="2:24">
      <c r="B716" s="10" t="str">
        <f t="shared" si="45"/>
        <v/>
      </c>
      <c r="C716" s="9" t="str">
        <f t="shared" si="46"/>
        <v/>
      </c>
      <c r="D716" s="9" t="str">
        <f t="shared" si="47"/>
        <v/>
      </c>
      <c r="E716" s="9" t="str">
        <f t="shared" si="48"/>
        <v/>
      </c>
      <c r="T716" s="9"/>
      <c r="U716" s="9"/>
      <c r="V716" s="9"/>
      <c r="W716" s="17"/>
      <c r="X716" s="9"/>
    </row>
    <row r="717" spans="2:24">
      <c r="B717" s="10" t="str">
        <f t="shared" si="45"/>
        <v/>
      </c>
      <c r="C717" s="9" t="str">
        <f t="shared" si="46"/>
        <v/>
      </c>
      <c r="D717" s="9" t="str">
        <f t="shared" si="47"/>
        <v/>
      </c>
      <c r="E717" s="9" t="str">
        <f t="shared" si="48"/>
        <v/>
      </c>
      <c r="T717" s="9"/>
      <c r="U717" s="9"/>
      <c r="V717" s="9"/>
      <c r="W717" s="17"/>
      <c r="X717" s="9"/>
    </row>
    <row r="718" spans="2:24">
      <c r="B718" s="10" t="str">
        <f t="shared" si="45"/>
        <v/>
      </c>
      <c r="C718" s="9" t="str">
        <f t="shared" si="46"/>
        <v/>
      </c>
      <c r="D718" s="9" t="str">
        <f t="shared" si="47"/>
        <v/>
      </c>
      <c r="E718" s="9" t="str">
        <f t="shared" si="48"/>
        <v/>
      </c>
      <c r="T718" s="9"/>
      <c r="U718" s="9"/>
      <c r="V718" s="9"/>
      <c r="W718" s="17"/>
      <c r="X718" s="9"/>
    </row>
    <row r="719" spans="2:24">
      <c r="B719" s="10" t="str">
        <f t="shared" si="45"/>
        <v/>
      </c>
      <c r="C719" s="9" t="str">
        <f t="shared" si="46"/>
        <v/>
      </c>
      <c r="D719" s="9" t="str">
        <f t="shared" si="47"/>
        <v/>
      </c>
      <c r="E719" s="9" t="str">
        <f t="shared" si="48"/>
        <v/>
      </c>
      <c r="T719" s="9"/>
      <c r="U719" s="9"/>
      <c r="V719" s="9"/>
      <c r="W719" s="17"/>
      <c r="X719" s="9"/>
    </row>
    <row r="720" spans="2:24">
      <c r="B720" s="10" t="str">
        <f t="shared" si="45"/>
        <v/>
      </c>
      <c r="C720" s="9" t="str">
        <f t="shared" si="46"/>
        <v/>
      </c>
      <c r="D720" s="9" t="str">
        <f t="shared" si="47"/>
        <v/>
      </c>
      <c r="E720" s="9" t="str">
        <f t="shared" si="48"/>
        <v/>
      </c>
      <c r="T720" s="9"/>
      <c r="U720" s="9"/>
      <c r="V720" s="9"/>
      <c r="W720" s="17"/>
      <c r="X720" s="9"/>
    </row>
    <row r="721" spans="2:24">
      <c r="B721" s="10" t="str">
        <f t="shared" si="45"/>
        <v/>
      </c>
      <c r="C721" s="9" t="str">
        <f t="shared" si="46"/>
        <v/>
      </c>
      <c r="D721" s="9" t="str">
        <f t="shared" si="47"/>
        <v/>
      </c>
      <c r="E721" s="9" t="str">
        <f t="shared" si="48"/>
        <v/>
      </c>
      <c r="T721" s="9"/>
      <c r="U721" s="9"/>
      <c r="V721" s="9"/>
      <c r="W721" s="17"/>
      <c r="X721" s="9"/>
    </row>
    <row r="722" spans="2:24">
      <c r="B722" s="10" t="str">
        <f t="shared" si="45"/>
        <v/>
      </c>
      <c r="C722" s="9" t="str">
        <f t="shared" si="46"/>
        <v/>
      </c>
      <c r="D722" s="9" t="str">
        <f t="shared" si="47"/>
        <v/>
      </c>
      <c r="E722" s="9" t="str">
        <f t="shared" si="48"/>
        <v/>
      </c>
      <c r="T722" s="9"/>
      <c r="U722" s="9"/>
      <c r="V722" s="9"/>
      <c r="W722" s="17"/>
      <c r="X722" s="9"/>
    </row>
    <row r="723" spans="2:24">
      <c r="B723" s="10" t="str">
        <f t="shared" si="45"/>
        <v/>
      </c>
      <c r="C723" s="9" t="str">
        <f t="shared" si="46"/>
        <v/>
      </c>
      <c r="D723" s="9" t="str">
        <f t="shared" si="47"/>
        <v/>
      </c>
      <c r="E723" s="9" t="str">
        <f t="shared" si="48"/>
        <v/>
      </c>
      <c r="T723" s="9"/>
      <c r="U723" s="9"/>
      <c r="V723" s="9"/>
      <c r="W723" s="17"/>
      <c r="X723" s="9"/>
    </row>
    <row r="724" spans="2:24">
      <c r="B724" s="10" t="str">
        <f t="shared" si="45"/>
        <v/>
      </c>
      <c r="C724" s="9" t="str">
        <f t="shared" si="46"/>
        <v/>
      </c>
      <c r="D724" s="9" t="str">
        <f t="shared" si="47"/>
        <v/>
      </c>
      <c r="E724" s="9" t="str">
        <f t="shared" si="48"/>
        <v/>
      </c>
      <c r="T724" s="9"/>
      <c r="U724" s="9"/>
      <c r="V724" s="9"/>
      <c r="W724" s="17"/>
      <c r="X724" s="9"/>
    </row>
    <row r="725" spans="2:24">
      <c r="B725" s="10" t="str">
        <f t="shared" si="45"/>
        <v/>
      </c>
      <c r="C725" s="9" t="str">
        <f t="shared" si="46"/>
        <v/>
      </c>
      <c r="D725" s="9" t="str">
        <f t="shared" si="47"/>
        <v/>
      </c>
      <c r="E725" s="9" t="str">
        <f t="shared" si="48"/>
        <v/>
      </c>
      <c r="T725" s="9"/>
      <c r="U725" s="9"/>
      <c r="V725" s="9"/>
      <c r="W725" s="17"/>
      <c r="X725" s="9"/>
    </row>
    <row r="726" spans="2:24">
      <c r="B726" s="10" t="str">
        <f t="shared" si="45"/>
        <v/>
      </c>
      <c r="C726" s="9" t="str">
        <f t="shared" si="46"/>
        <v/>
      </c>
      <c r="D726" s="9" t="str">
        <f t="shared" si="47"/>
        <v/>
      </c>
      <c r="E726" s="9" t="str">
        <f t="shared" si="48"/>
        <v/>
      </c>
      <c r="T726" s="9"/>
      <c r="U726" s="9"/>
      <c r="V726" s="9"/>
      <c r="W726" s="17"/>
      <c r="X726" s="9"/>
    </row>
    <row r="727" spans="2:24">
      <c r="B727" s="10" t="str">
        <f t="shared" si="45"/>
        <v/>
      </c>
      <c r="C727" s="9" t="str">
        <f t="shared" si="46"/>
        <v/>
      </c>
      <c r="D727" s="9" t="str">
        <f t="shared" si="47"/>
        <v/>
      </c>
      <c r="E727" s="9" t="str">
        <f t="shared" si="48"/>
        <v/>
      </c>
      <c r="T727" s="9"/>
      <c r="U727" s="9"/>
      <c r="V727" s="9"/>
      <c r="W727" s="17"/>
      <c r="X727" s="9"/>
    </row>
    <row r="728" spans="2:24">
      <c r="B728" s="10" t="str">
        <f t="shared" si="45"/>
        <v/>
      </c>
      <c r="C728" s="9" t="str">
        <f t="shared" si="46"/>
        <v/>
      </c>
      <c r="D728" s="9" t="str">
        <f t="shared" si="47"/>
        <v/>
      </c>
      <c r="E728" s="9" t="str">
        <f t="shared" si="48"/>
        <v/>
      </c>
      <c r="T728" s="9"/>
      <c r="U728" s="9"/>
      <c r="V728" s="9"/>
      <c r="W728" s="17"/>
      <c r="X728" s="9"/>
    </row>
    <row r="729" spans="2:24">
      <c r="B729" s="10" t="str">
        <f t="shared" si="45"/>
        <v/>
      </c>
      <c r="C729" s="9" t="str">
        <f t="shared" si="46"/>
        <v/>
      </c>
      <c r="D729" s="9" t="str">
        <f t="shared" si="47"/>
        <v/>
      </c>
      <c r="E729" s="9" t="str">
        <f t="shared" si="48"/>
        <v/>
      </c>
      <c r="T729" s="9"/>
      <c r="U729" s="9"/>
      <c r="V729" s="9"/>
      <c r="W729" s="17"/>
      <c r="X729" s="9"/>
    </row>
    <row r="730" spans="2:24">
      <c r="B730" s="10" t="str">
        <f t="shared" si="45"/>
        <v/>
      </c>
      <c r="C730" s="9" t="str">
        <f t="shared" si="46"/>
        <v/>
      </c>
      <c r="D730" s="9" t="str">
        <f t="shared" si="47"/>
        <v/>
      </c>
      <c r="E730" s="9" t="str">
        <f t="shared" si="48"/>
        <v/>
      </c>
      <c r="T730" s="9"/>
      <c r="U730" s="9"/>
      <c r="V730" s="9"/>
      <c r="W730" s="17"/>
      <c r="X730" s="9"/>
    </row>
    <row r="731" spans="2:24">
      <c r="B731" s="10" t="str">
        <f t="shared" si="45"/>
        <v/>
      </c>
      <c r="C731" s="9" t="str">
        <f t="shared" si="46"/>
        <v/>
      </c>
      <c r="D731" s="9" t="str">
        <f t="shared" si="47"/>
        <v/>
      </c>
      <c r="E731" s="9" t="str">
        <f t="shared" si="48"/>
        <v/>
      </c>
      <c r="T731" s="9"/>
      <c r="U731" s="9"/>
      <c r="V731" s="9"/>
      <c r="W731" s="17"/>
      <c r="X731" s="9"/>
    </row>
    <row r="732" spans="2:24">
      <c r="B732" s="10" t="str">
        <f t="shared" si="45"/>
        <v/>
      </c>
      <c r="C732" s="9" t="str">
        <f t="shared" si="46"/>
        <v/>
      </c>
      <c r="D732" s="9" t="str">
        <f t="shared" si="47"/>
        <v/>
      </c>
      <c r="E732" s="9" t="str">
        <f t="shared" si="48"/>
        <v/>
      </c>
      <c r="T732" s="9"/>
      <c r="U732" s="9"/>
      <c r="V732" s="9"/>
      <c r="W732" s="17"/>
      <c r="X732" s="9"/>
    </row>
    <row r="733" spans="2:24">
      <c r="B733" s="10" t="str">
        <f t="shared" si="45"/>
        <v/>
      </c>
      <c r="C733" s="9" t="str">
        <f t="shared" si="46"/>
        <v/>
      </c>
      <c r="D733" s="9" t="str">
        <f t="shared" si="47"/>
        <v/>
      </c>
      <c r="E733" s="9" t="str">
        <f t="shared" si="48"/>
        <v/>
      </c>
      <c r="T733" s="9"/>
      <c r="U733" s="9"/>
      <c r="V733" s="9"/>
      <c r="W733" s="17"/>
      <c r="X733" s="9"/>
    </row>
    <row r="734" spans="2:24">
      <c r="B734" s="10" t="str">
        <f t="shared" si="45"/>
        <v/>
      </c>
      <c r="C734" s="9" t="str">
        <f t="shared" si="46"/>
        <v/>
      </c>
      <c r="D734" s="9" t="str">
        <f t="shared" si="47"/>
        <v/>
      </c>
      <c r="E734" s="9" t="str">
        <f t="shared" si="48"/>
        <v/>
      </c>
      <c r="T734" s="9"/>
      <c r="U734" s="9"/>
      <c r="V734" s="9"/>
      <c r="W734" s="17"/>
      <c r="X734" s="9"/>
    </row>
    <row r="735" spans="2:24">
      <c r="B735" s="10" t="str">
        <f t="shared" si="45"/>
        <v/>
      </c>
      <c r="C735" s="9" t="str">
        <f t="shared" si="46"/>
        <v/>
      </c>
      <c r="D735" s="9" t="str">
        <f t="shared" si="47"/>
        <v/>
      </c>
      <c r="E735" s="9" t="str">
        <f t="shared" si="48"/>
        <v/>
      </c>
      <c r="T735" s="9"/>
      <c r="U735" s="9"/>
      <c r="V735" s="9"/>
      <c r="W735" s="17"/>
      <c r="X735" s="9"/>
    </row>
    <row r="736" spans="2:24">
      <c r="B736" s="10" t="str">
        <f t="shared" si="45"/>
        <v/>
      </c>
      <c r="C736" s="9" t="str">
        <f t="shared" si="46"/>
        <v/>
      </c>
      <c r="D736" s="9" t="str">
        <f t="shared" si="47"/>
        <v/>
      </c>
      <c r="E736" s="9" t="str">
        <f t="shared" si="48"/>
        <v/>
      </c>
      <c r="T736" s="9"/>
      <c r="U736" s="9"/>
      <c r="V736" s="9"/>
      <c r="W736" s="17"/>
      <c r="X736" s="9"/>
    </row>
    <row r="737" spans="2:24">
      <c r="B737" s="10" t="str">
        <f t="shared" si="45"/>
        <v/>
      </c>
      <c r="C737" s="9" t="str">
        <f t="shared" si="46"/>
        <v/>
      </c>
      <c r="D737" s="9" t="str">
        <f t="shared" si="47"/>
        <v/>
      </c>
      <c r="E737" s="9" t="str">
        <f t="shared" si="48"/>
        <v/>
      </c>
      <c r="T737" s="9"/>
      <c r="U737" s="9"/>
      <c r="V737" s="9"/>
      <c r="W737" s="17"/>
      <c r="X737" s="9"/>
    </row>
    <row r="738" spans="2:24">
      <c r="B738" s="10" t="str">
        <f t="shared" si="45"/>
        <v/>
      </c>
      <c r="C738" s="9" t="str">
        <f t="shared" si="46"/>
        <v/>
      </c>
      <c r="D738" s="9" t="str">
        <f t="shared" si="47"/>
        <v/>
      </c>
      <c r="E738" s="9" t="str">
        <f t="shared" si="48"/>
        <v/>
      </c>
      <c r="T738" s="9"/>
      <c r="U738" s="9"/>
      <c r="V738" s="9"/>
      <c r="W738" s="17"/>
      <c r="X738" s="9"/>
    </row>
    <row r="739" spans="2:24">
      <c r="B739" s="10" t="str">
        <f t="shared" si="45"/>
        <v/>
      </c>
      <c r="C739" s="9" t="str">
        <f t="shared" si="46"/>
        <v/>
      </c>
      <c r="D739" s="9" t="str">
        <f t="shared" si="47"/>
        <v/>
      </c>
      <c r="E739" s="9" t="str">
        <f t="shared" si="48"/>
        <v/>
      </c>
      <c r="T739" s="9"/>
      <c r="U739" s="9"/>
      <c r="V739" s="9"/>
      <c r="W739" s="17"/>
      <c r="X739" s="9"/>
    </row>
    <row r="740" spans="2:24">
      <c r="B740" s="10" t="str">
        <f t="shared" si="45"/>
        <v/>
      </c>
      <c r="C740" s="9" t="str">
        <f t="shared" si="46"/>
        <v/>
      </c>
      <c r="D740" s="9" t="str">
        <f t="shared" si="47"/>
        <v/>
      </c>
      <c r="E740" s="9" t="str">
        <f t="shared" si="48"/>
        <v/>
      </c>
      <c r="T740" s="9"/>
      <c r="U740" s="9"/>
      <c r="V740" s="9"/>
      <c r="W740" s="17"/>
      <c r="X740" s="9"/>
    </row>
    <row r="741" spans="2:24">
      <c r="B741" s="10" t="str">
        <f t="shared" si="45"/>
        <v/>
      </c>
      <c r="C741" s="9" t="str">
        <f t="shared" si="46"/>
        <v/>
      </c>
      <c r="D741" s="9" t="str">
        <f t="shared" si="47"/>
        <v/>
      </c>
      <c r="E741" s="9" t="str">
        <f t="shared" si="48"/>
        <v/>
      </c>
      <c r="T741" s="9"/>
      <c r="U741" s="9"/>
      <c r="V741" s="9"/>
      <c r="W741" s="17"/>
      <c r="X741" s="9"/>
    </row>
    <row r="742" spans="2:24">
      <c r="B742" s="10" t="str">
        <f t="shared" si="45"/>
        <v/>
      </c>
      <c r="C742" s="9" t="str">
        <f t="shared" si="46"/>
        <v/>
      </c>
      <c r="D742" s="9" t="str">
        <f t="shared" si="47"/>
        <v/>
      </c>
      <c r="E742" s="9" t="str">
        <f t="shared" si="48"/>
        <v/>
      </c>
      <c r="T742" s="9"/>
      <c r="U742" s="9"/>
      <c r="V742" s="9"/>
      <c r="W742" s="17"/>
      <c r="X742" s="9"/>
    </row>
    <row r="743" spans="2:24">
      <c r="B743" s="10" t="str">
        <f t="shared" si="45"/>
        <v/>
      </c>
      <c r="C743" s="9" t="str">
        <f t="shared" si="46"/>
        <v/>
      </c>
      <c r="D743" s="9" t="str">
        <f t="shared" si="47"/>
        <v/>
      </c>
      <c r="E743" s="9" t="str">
        <f t="shared" si="48"/>
        <v/>
      </c>
      <c r="T743" s="9"/>
      <c r="U743" s="9"/>
      <c r="V743" s="9"/>
      <c r="W743" s="17"/>
      <c r="X743" s="9"/>
    </row>
    <row r="744" spans="2:24">
      <c r="B744" s="10" t="str">
        <f t="shared" si="45"/>
        <v/>
      </c>
      <c r="C744" s="9" t="str">
        <f t="shared" si="46"/>
        <v/>
      </c>
      <c r="D744" s="9" t="str">
        <f t="shared" si="47"/>
        <v/>
      </c>
      <c r="E744" s="9" t="str">
        <f t="shared" si="48"/>
        <v/>
      </c>
      <c r="T744" s="9"/>
      <c r="U744" s="9"/>
      <c r="V744" s="9"/>
      <c r="W744" s="17"/>
      <c r="X744" s="9"/>
    </row>
    <row r="745" spans="2:24">
      <c r="B745" s="10" t="str">
        <f t="shared" si="45"/>
        <v/>
      </c>
      <c r="C745" s="9" t="str">
        <f t="shared" si="46"/>
        <v/>
      </c>
      <c r="D745" s="9" t="str">
        <f t="shared" si="47"/>
        <v/>
      </c>
      <c r="E745" s="9" t="str">
        <f t="shared" si="48"/>
        <v/>
      </c>
      <c r="T745" s="9"/>
      <c r="U745" s="9"/>
      <c r="V745" s="9"/>
      <c r="W745" s="17"/>
      <c r="X745" s="9"/>
    </row>
    <row r="746" spans="2:24">
      <c r="B746" s="10" t="str">
        <f t="shared" si="45"/>
        <v/>
      </c>
      <c r="C746" s="9" t="str">
        <f t="shared" si="46"/>
        <v/>
      </c>
      <c r="D746" s="9" t="str">
        <f t="shared" si="47"/>
        <v/>
      </c>
      <c r="E746" s="9" t="str">
        <f t="shared" si="48"/>
        <v/>
      </c>
      <c r="T746" s="9"/>
      <c r="U746" s="9"/>
      <c r="V746" s="9"/>
      <c r="W746" s="17"/>
      <c r="X746" s="9"/>
    </row>
    <row r="747" spans="2:24">
      <c r="B747" s="10" t="str">
        <f t="shared" si="45"/>
        <v/>
      </c>
      <c r="C747" s="9" t="str">
        <f t="shared" si="46"/>
        <v/>
      </c>
      <c r="D747" s="9" t="str">
        <f t="shared" si="47"/>
        <v/>
      </c>
      <c r="E747" s="9" t="str">
        <f t="shared" si="48"/>
        <v/>
      </c>
      <c r="T747" s="9"/>
      <c r="U747" s="9"/>
      <c r="V747" s="9"/>
      <c r="W747" s="17"/>
      <c r="X747" s="9"/>
    </row>
    <row r="748" spans="2:24">
      <c r="B748" s="10" t="str">
        <f t="shared" si="45"/>
        <v/>
      </c>
      <c r="C748" s="9" t="str">
        <f t="shared" si="46"/>
        <v/>
      </c>
      <c r="D748" s="9" t="str">
        <f t="shared" si="47"/>
        <v/>
      </c>
      <c r="E748" s="9" t="str">
        <f t="shared" si="48"/>
        <v/>
      </c>
      <c r="T748" s="9"/>
      <c r="U748" s="9"/>
      <c r="V748" s="9"/>
      <c r="W748" s="17"/>
      <c r="X748" s="9"/>
    </row>
    <row r="749" spans="2:24">
      <c r="B749" s="10" t="str">
        <f t="shared" si="45"/>
        <v/>
      </c>
      <c r="C749" s="9" t="str">
        <f t="shared" si="46"/>
        <v/>
      </c>
      <c r="D749" s="9" t="str">
        <f t="shared" si="47"/>
        <v/>
      </c>
      <c r="E749" s="9" t="str">
        <f t="shared" si="48"/>
        <v/>
      </c>
      <c r="T749" s="9"/>
      <c r="U749" s="9"/>
      <c r="V749" s="9"/>
      <c r="W749" s="17"/>
      <c r="X749" s="9"/>
    </row>
    <row r="750" spans="2:24">
      <c r="B750" s="10" t="str">
        <f t="shared" si="45"/>
        <v/>
      </c>
      <c r="C750" s="9" t="str">
        <f t="shared" si="46"/>
        <v/>
      </c>
      <c r="D750" s="9" t="str">
        <f t="shared" si="47"/>
        <v/>
      </c>
      <c r="E750" s="9" t="str">
        <f t="shared" si="48"/>
        <v/>
      </c>
      <c r="T750" s="9"/>
      <c r="U750" s="9"/>
      <c r="V750" s="9"/>
      <c r="W750" s="17"/>
      <c r="X750" s="9"/>
    </row>
    <row r="751" spans="2:24">
      <c r="B751" s="10" t="str">
        <f t="shared" si="45"/>
        <v/>
      </c>
      <c r="C751" s="9" t="str">
        <f t="shared" si="46"/>
        <v/>
      </c>
      <c r="D751" s="9" t="str">
        <f t="shared" si="47"/>
        <v/>
      </c>
      <c r="E751" s="9" t="str">
        <f t="shared" si="48"/>
        <v/>
      </c>
      <c r="T751" s="9"/>
      <c r="U751" s="9"/>
      <c r="V751" s="9"/>
      <c r="W751" s="17"/>
      <c r="X751" s="9"/>
    </row>
    <row r="752" spans="2:24">
      <c r="B752" s="10" t="str">
        <f t="shared" si="45"/>
        <v/>
      </c>
      <c r="C752" s="9" t="str">
        <f t="shared" si="46"/>
        <v/>
      </c>
      <c r="D752" s="9" t="str">
        <f t="shared" si="47"/>
        <v/>
      </c>
      <c r="E752" s="9" t="str">
        <f t="shared" si="48"/>
        <v/>
      </c>
      <c r="T752" s="9"/>
      <c r="U752" s="9"/>
      <c r="V752" s="9"/>
      <c r="W752" s="17"/>
      <c r="X752" s="9"/>
    </row>
    <row r="753" spans="2:24">
      <c r="B753" s="10" t="str">
        <f t="shared" si="45"/>
        <v/>
      </c>
      <c r="C753" s="9" t="str">
        <f t="shared" si="46"/>
        <v/>
      </c>
      <c r="D753" s="9" t="str">
        <f t="shared" si="47"/>
        <v/>
      </c>
      <c r="E753" s="9" t="str">
        <f t="shared" si="48"/>
        <v/>
      </c>
      <c r="T753" s="9"/>
      <c r="U753" s="9"/>
      <c r="V753" s="9"/>
      <c r="W753" s="17"/>
      <c r="X753" s="9"/>
    </row>
    <row r="754" spans="2:24">
      <c r="B754" s="10" t="str">
        <f t="shared" si="45"/>
        <v/>
      </c>
      <c r="C754" s="9" t="str">
        <f t="shared" si="46"/>
        <v/>
      </c>
      <c r="D754" s="9" t="str">
        <f t="shared" si="47"/>
        <v/>
      </c>
      <c r="E754" s="9" t="str">
        <f t="shared" si="48"/>
        <v/>
      </c>
      <c r="T754" s="9"/>
      <c r="U754" s="9"/>
      <c r="V754" s="9"/>
      <c r="W754" s="17"/>
      <c r="X754" s="9"/>
    </row>
    <row r="755" spans="2:24">
      <c r="B755" s="10" t="str">
        <f t="shared" si="45"/>
        <v/>
      </c>
      <c r="C755" s="9" t="str">
        <f t="shared" si="46"/>
        <v/>
      </c>
      <c r="D755" s="9" t="str">
        <f t="shared" si="47"/>
        <v/>
      </c>
      <c r="E755" s="9" t="str">
        <f t="shared" si="48"/>
        <v/>
      </c>
      <c r="T755" s="9"/>
      <c r="U755" s="9"/>
      <c r="V755" s="9"/>
      <c r="W755" s="17"/>
      <c r="X755" s="9"/>
    </row>
    <row r="756" spans="2:24">
      <c r="B756" s="10" t="str">
        <f t="shared" si="45"/>
        <v/>
      </c>
      <c r="C756" s="9" t="str">
        <f t="shared" si="46"/>
        <v/>
      </c>
      <c r="D756" s="9" t="str">
        <f t="shared" si="47"/>
        <v/>
      </c>
      <c r="E756" s="9" t="str">
        <f t="shared" si="48"/>
        <v/>
      </c>
      <c r="T756" s="9"/>
      <c r="U756" s="9"/>
      <c r="V756" s="9"/>
      <c r="W756" s="17"/>
      <c r="X756" s="9"/>
    </row>
    <row r="757" spans="2:24">
      <c r="B757" s="10" t="str">
        <f t="shared" si="45"/>
        <v/>
      </c>
      <c r="C757" s="9" t="str">
        <f t="shared" si="46"/>
        <v/>
      </c>
      <c r="D757" s="9" t="str">
        <f t="shared" si="47"/>
        <v/>
      </c>
      <c r="E757" s="9" t="str">
        <f t="shared" si="48"/>
        <v/>
      </c>
      <c r="T757" s="9"/>
      <c r="U757" s="9"/>
      <c r="V757" s="9"/>
      <c r="W757" s="17"/>
      <c r="X757" s="9"/>
    </row>
    <row r="758" spans="2:24">
      <c r="B758" s="10" t="str">
        <f t="shared" si="45"/>
        <v/>
      </c>
      <c r="C758" s="9" t="str">
        <f t="shared" si="46"/>
        <v/>
      </c>
      <c r="D758" s="9" t="str">
        <f t="shared" si="47"/>
        <v/>
      </c>
      <c r="E758" s="9" t="str">
        <f t="shared" si="48"/>
        <v/>
      </c>
      <c r="T758" s="9"/>
      <c r="U758" s="9"/>
      <c r="V758" s="9"/>
      <c r="W758" s="17"/>
      <c r="X758" s="9"/>
    </row>
    <row r="759" spans="2:24">
      <c r="B759" s="10" t="str">
        <f t="shared" si="45"/>
        <v/>
      </c>
      <c r="C759" s="9" t="str">
        <f t="shared" si="46"/>
        <v/>
      </c>
      <c r="D759" s="9" t="str">
        <f t="shared" si="47"/>
        <v/>
      </c>
      <c r="E759" s="9" t="str">
        <f t="shared" si="48"/>
        <v/>
      </c>
      <c r="T759" s="9"/>
      <c r="U759" s="9"/>
      <c r="V759" s="9"/>
      <c r="W759" s="17"/>
      <c r="X759" s="9"/>
    </row>
    <row r="760" spans="2:24">
      <c r="B760" s="10" t="str">
        <f t="shared" si="45"/>
        <v/>
      </c>
      <c r="C760" s="9" t="str">
        <f t="shared" si="46"/>
        <v/>
      </c>
      <c r="D760" s="9" t="str">
        <f t="shared" si="47"/>
        <v/>
      </c>
      <c r="E760" s="9" t="str">
        <f t="shared" si="48"/>
        <v/>
      </c>
      <c r="T760" s="9"/>
      <c r="U760" s="9"/>
      <c r="V760" s="9"/>
      <c r="W760" s="17"/>
      <c r="X760" s="9"/>
    </row>
    <row r="761" spans="2:24">
      <c r="B761" s="10" t="str">
        <f t="shared" si="45"/>
        <v/>
      </c>
      <c r="C761" s="9" t="str">
        <f t="shared" si="46"/>
        <v/>
      </c>
      <c r="D761" s="9" t="str">
        <f t="shared" si="47"/>
        <v/>
      </c>
      <c r="E761" s="9" t="str">
        <f t="shared" si="48"/>
        <v/>
      </c>
      <c r="T761" s="9"/>
      <c r="U761" s="9"/>
      <c r="V761" s="9"/>
      <c r="W761" s="17"/>
      <c r="X761" s="9"/>
    </row>
    <row r="762" spans="2:24">
      <c r="B762" s="10" t="str">
        <f t="shared" si="45"/>
        <v/>
      </c>
      <c r="C762" s="9" t="str">
        <f t="shared" si="46"/>
        <v/>
      </c>
      <c r="D762" s="9" t="str">
        <f t="shared" si="47"/>
        <v/>
      </c>
      <c r="E762" s="9" t="str">
        <f t="shared" si="48"/>
        <v/>
      </c>
      <c r="T762" s="9"/>
      <c r="U762" s="9"/>
      <c r="V762" s="9"/>
      <c r="W762" s="17"/>
      <c r="X762" s="9"/>
    </row>
    <row r="763" spans="2:24">
      <c r="B763" s="10" t="str">
        <f t="shared" si="45"/>
        <v/>
      </c>
      <c r="C763" s="9" t="str">
        <f t="shared" si="46"/>
        <v/>
      </c>
      <c r="D763" s="9" t="str">
        <f t="shared" si="47"/>
        <v/>
      </c>
      <c r="E763" s="9" t="str">
        <f t="shared" si="48"/>
        <v/>
      </c>
      <c r="T763" s="9"/>
      <c r="U763" s="9"/>
      <c r="V763" s="9"/>
      <c r="W763" s="17"/>
      <c r="X763" s="9"/>
    </row>
    <row r="764" spans="2:24">
      <c r="B764" s="10" t="str">
        <f t="shared" si="45"/>
        <v/>
      </c>
      <c r="C764" s="9" t="str">
        <f t="shared" si="46"/>
        <v/>
      </c>
      <c r="D764" s="9" t="str">
        <f t="shared" si="47"/>
        <v/>
      </c>
      <c r="E764" s="9" t="str">
        <f t="shared" si="48"/>
        <v/>
      </c>
      <c r="T764" s="9"/>
      <c r="U764" s="9"/>
      <c r="V764" s="9"/>
      <c r="W764" s="17"/>
      <c r="X764" s="9"/>
    </row>
    <row r="765" spans="2:24">
      <c r="B765" s="10" t="str">
        <f t="shared" si="45"/>
        <v/>
      </c>
      <c r="C765" s="9" t="str">
        <f t="shared" si="46"/>
        <v/>
      </c>
      <c r="D765" s="9" t="str">
        <f t="shared" si="47"/>
        <v/>
      </c>
      <c r="E765" s="9" t="str">
        <f t="shared" si="48"/>
        <v/>
      </c>
      <c r="T765" s="9"/>
      <c r="U765" s="9"/>
      <c r="V765" s="9"/>
      <c r="W765" s="17"/>
      <c r="X765" s="9"/>
    </row>
    <row r="766" spans="2:24">
      <c r="B766" s="10" t="str">
        <f t="shared" si="45"/>
        <v/>
      </c>
      <c r="C766" s="9" t="str">
        <f t="shared" si="46"/>
        <v/>
      </c>
      <c r="D766" s="9" t="str">
        <f t="shared" si="47"/>
        <v/>
      </c>
      <c r="E766" s="9" t="str">
        <f t="shared" si="48"/>
        <v/>
      </c>
      <c r="T766" s="9"/>
      <c r="U766" s="9"/>
      <c r="V766" s="9"/>
      <c r="W766" s="17"/>
      <c r="X766" s="9"/>
    </row>
    <row r="767" spans="2:24">
      <c r="B767" s="10" t="str">
        <f t="shared" si="45"/>
        <v/>
      </c>
      <c r="C767" s="9" t="str">
        <f t="shared" si="46"/>
        <v/>
      </c>
      <c r="D767" s="9" t="str">
        <f t="shared" si="47"/>
        <v/>
      </c>
      <c r="E767" s="9" t="str">
        <f t="shared" si="48"/>
        <v/>
      </c>
      <c r="T767" s="9"/>
      <c r="U767" s="9"/>
      <c r="V767" s="9"/>
      <c r="W767" s="17"/>
      <c r="X767" s="9"/>
    </row>
    <row r="768" spans="2:24">
      <c r="B768" s="10" t="str">
        <f t="shared" si="45"/>
        <v/>
      </c>
      <c r="C768" s="9" t="str">
        <f t="shared" si="46"/>
        <v/>
      </c>
      <c r="D768" s="9" t="str">
        <f t="shared" si="47"/>
        <v/>
      </c>
      <c r="E768" s="9" t="str">
        <f t="shared" si="48"/>
        <v/>
      </c>
      <c r="T768" s="9"/>
      <c r="U768" s="9"/>
      <c r="V768" s="9"/>
      <c r="W768" s="17"/>
      <c r="X768" s="9"/>
    </row>
    <row r="769" spans="2:24">
      <c r="B769" s="10" t="str">
        <f t="shared" si="45"/>
        <v/>
      </c>
      <c r="C769" s="9" t="str">
        <f t="shared" si="46"/>
        <v/>
      </c>
      <c r="D769" s="9" t="str">
        <f t="shared" si="47"/>
        <v/>
      </c>
      <c r="E769" s="9" t="str">
        <f t="shared" si="48"/>
        <v/>
      </c>
      <c r="T769" s="9"/>
      <c r="U769" s="9"/>
      <c r="V769" s="9"/>
      <c r="W769" s="17"/>
      <c r="X769" s="9"/>
    </row>
    <row r="770" spans="2:24">
      <c r="B770" s="10" t="str">
        <f t="shared" si="45"/>
        <v/>
      </c>
      <c r="C770" s="9" t="str">
        <f t="shared" si="46"/>
        <v/>
      </c>
      <c r="D770" s="9" t="str">
        <f t="shared" si="47"/>
        <v/>
      </c>
      <c r="E770" s="9" t="str">
        <f t="shared" si="48"/>
        <v/>
      </c>
      <c r="T770" s="9"/>
      <c r="U770" s="9"/>
      <c r="V770" s="9"/>
      <c r="W770" s="17"/>
      <c r="X770" s="9"/>
    </row>
    <row r="771" spans="2:24">
      <c r="B771" s="10" t="str">
        <f t="shared" si="45"/>
        <v/>
      </c>
      <c r="C771" s="9" t="str">
        <f t="shared" si="46"/>
        <v/>
      </c>
      <c r="D771" s="9" t="str">
        <f t="shared" si="47"/>
        <v/>
      </c>
      <c r="E771" s="9" t="str">
        <f t="shared" si="48"/>
        <v/>
      </c>
      <c r="T771" s="9"/>
      <c r="U771" s="9"/>
      <c r="V771" s="9"/>
      <c r="W771" s="17"/>
      <c r="X771" s="9"/>
    </row>
    <row r="772" spans="2:24">
      <c r="B772" s="10" t="str">
        <f t="shared" si="45"/>
        <v/>
      </c>
      <c r="C772" s="9" t="str">
        <f t="shared" si="46"/>
        <v/>
      </c>
      <c r="D772" s="9" t="str">
        <f t="shared" si="47"/>
        <v/>
      </c>
      <c r="E772" s="9" t="str">
        <f t="shared" si="48"/>
        <v/>
      </c>
      <c r="T772" s="9"/>
      <c r="U772" s="9"/>
      <c r="V772" s="9"/>
      <c r="W772" s="17"/>
      <c r="X772" s="9"/>
    </row>
    <row r="773" spans="2:24">
      <c r="B773" s="10" t="str">
        <f t="shared" si="45"/>
        <v/>
      </c>
      <c r="C773" s="9" t="str">
        <f t="shared" si="46"/>
        <v/>
      </c>
      <c r="D773" s="9" t="str">
        <f t="shared" si="47"/>
        <v/>
      </c>
      <c r="E773" s="9" t="str">
        <f t="shared" si="48"/>
        <v/>
      </c>
      <c r="T773" s="9"/>
      <c r="U773" s="9"/>
      <c r="V773" s="9"/>
      <c r="W773" s="17"/>
      <c r="X773" s="9"/>
    </row>
    <row r="774" spans="2:24">
      <c r="B774" s="10" t="str">
        <f t="shared" si="45"/>
        <v/>
      </c>
      <c r="C774" s="9" t="str">
        <f t="shared" si="46"/>
        <v/>
      </c>
      <c r="D774" s="9" t="str">
        <f t="shared" si="47"/>
        <v/>
      </c>
      <c r="E774" s="9" t="str">
        <f t="shared" si="48"/>
        <v/>
      </c>
      <c r="T774" s="9"/>
      <c r="U774" s="9"/>
      <c r="V774" s="9"/>
      <c r="W774" s="17"/>
      <c r="X774" s="9"/>
    </row>
    <row r="775" spans="2:24">
      <c r="B775" s="10" t="str">
        <f t="shared" si="45"/>
        <v/>
      </c>
      <c r="C775" s="9" t="str">
        <f t="shared" si="46"/>
        <v/>
      </c>
      <c r="D775" s="9" t="str">
        <f t="shared" si="47"/>
        <v/>
      </c>
      <c r="E775" s="9" t="str">
        <f t="shared" si="48"/>
        <v/>
      </c>
      <c r="T775" s="9"/>
      <c r="U775" s="9"/>
      <c r="V775" s="9"/>
      <c r="W775" s="17"/>
      <c r="X775" s="9"/>
    </row>
    <row r="776" spans="2:24">
      <c r="B776" s="10" t="str">
        <f t="shared" si="45"/>
        <v/>
      </c>
      <c r="C776" s="9" t="str">
        <f t="shared" si="46"/>
        <v/>
      </c>
      <c r="D776" s="9" t="str">
        <f t="shared" si="47"/>
        <v/>
      </c>
      <c r="E776" s="9" t="str">
        <f t="shared" si="48"/>
        <v/>
      </c>
      <c r="T776" s="9"/>
      <c r="U776" s="9"/>
      <c r="V776" s="9"/>
      <c r="W776" s="17"/>
      <c r="X776" s="9"/>
    </row>
    <row r="777" spans="2:24">
      <c r="B777" s="10" t="str">
        <f t="shared" ref="B777:B840" si="49">IF(D776&lt;1, B776+1,"")</f>
        <v/>
      </c>
      <c r="C777" s="9" t="str">
        <f t="shared" ref="C777:C840" si="50">IF(B777="","",IFERROR((($B$3^B777)/FACT(B777))*EXP(-$B$3),0))</f>
        <v/>
      </c>
      <c r="D777" s="9" t="str">
        <f t="shared" ref="D777:D840" si="51">IF(B777="","",D776+C777)</f>
        <v/>
      </c>
      <c r="E777" s="9" t="str">
        <f t="shared" ref="E777:E840" si="52">IF(B777="","",1-D777)</f>
        <v/>
      </c>
      <c r="T777" s="9"/>
      <c r="U777" s="9"/>
      <c r="V777" s="9"/>
      <c r="W777" s="17"/>
      <c r="X777" s="9"/>
    </row>
    <row r="778" spans="2:24">
      <c r="B778" s="10" t="str">
        <f t="shared" si="49"/>
        <v/>
      </c>
      <c r="C778" s="9" t="str">
        <f t="shared" si="50"/>
        <v/>
      </c>
      <c r="D778" s="9" t="str">
        <f t="shared" si="51"/>
        <v/>
      </c>
      <c r="E778" s="9" t="str">
        <f t="shared" si="52"/>
        <v/>
      </c>
      <c r="T778" s="9"/>
      <c r="U778" s="9"/>
      <c r="V778" s="9"/>
      <c r="W778" s="17"/>
      <c r="X778" s="9"/>
    </row>
    <row r="779" spans="2:24">
      <c r="B779" s="10" t="str">
        <f t="shared" si="49"/>
        <v/>
      </c>
      <c r="C779" s="9" t="str">
        <f t="shared" si="50"/>
        <v/>
      </c>
      <c r="D779" s="9" t="str">
        <f t="shared" si="51"/>
        <v/>
      </c>
      <c r="E779" s="9" t="str">
        <f t="shared" si="52"/>
        <v/>
      </c>
      <c r="T779" s="9"/>
      <c r="U779" s="9"/>
      <c r="V779" s="9"/>
      <c r="W779" s="17"/>
      <c r="X779" s="9"/>
    </row>
    <row r="780" spans="2:24">
      <c r="B780" s="10" t="str">
        <f t="shared" si="49"/>
        <v/>
      </c>
      <c r="C780" s="9" t="str">
        <f t="shared" si="50"/>
        <v/>
      </c>
      <c r="D780" s="9" t="str">
        <f t="shared" si="51"/>
        <v/>
      </c>
      <c r="E780" s="9" t="str">
        <f t="shared" si="52"/>
        <v/>
      </c>
      <c r="T780" s="9"/>
      <c r="U780" s="9"/>
      <c r="V780" s="9"/>
      <c r="W780" s="17"/>
      <c r="X780" s="9"/>
    </row>
    <row r="781" spans="2:24">
      <c r="B781" s="10" t="str">
        <f t="shared" si="49"/>
        <v/>
      </c>
      <c r="C781" s="9" t="str">
        <f t="shared" si="50"/>
        <v/>
      </c>
      <c r="D781" s="9" t="str">
        <f t="shared" si="51"/>
        <v/>
      </c>
      <c r="E781" s="9" t="str">
        <f t="shared" si="52"/>
        <v/>
      </c>
      <c r="T781" s="9"/>
      <c r="U781" s="9"/>
      <c r="V781" s="9"/>
      <c r="W781" s="17"/>
      <c r="X781" s="9"/>
    </row>
    <row r="782" spans="2:24">
      <c r="B782" s="10" t="str">
        <f t="shared" si="49"/>
        <v/>
      </c>
      <c r="C782" s="9" t="str">
        <f t="shared" si="50"/>
        <v/>
      </c>
      <c r="D782" s="9" t="str">
        <f t="shared" si="51"/>
        <v/>
      </c>
      <c r="E782" s="9" t="str">
        <f t="shared" si="52"/>
        <v/>
      </c>
      <c r="T782" s="9"/>
      <c r="U782" s="9"/>
      <c r="V782" s="9"/>
      <c r="W782" s="17"/>
      <c r="X782" s="9"/>
    </row>
    <row r="783" spans="2:24">
      <c r="B783" s="10" t="str">
        <f t="shared" si="49"/>
        <v/>
      </c>
      <c r="C783" s="9" t="str">
        <f t="shared" si="50"/>
        <v/>
      </c>
      <c r="D783" s="9" t="str">
        <f t="shared" si="51"/>
        <v/>
      </c>
      <c r="E783" s="9" t="str">
        <f t="shared" si="52"/>
        <v/>
      </c>
      <c r="T783" s="9"/>
      <c r="U783" s="9"/>
      <c r="V783" s="9"/>
      <c r="W783" s="17"/>
      <c r="X783" s="9"/>
    </row>
    <row r="784" spans="2:24">
      <c r="B784" s="10" t="str">
        <f t="shared" si="49"/>
        <v/>
      </c>
      <c r="C784" s="9" t="str">
        <f t="shared" si="50"/>
        <v/>
      </c>
      <c r="D784" s="9" t="str">
        <f t="shared" si="51"/>
        <v/>
      </c>
      <c r="E784" s="9" t="str">
        <f t="shared" si="52"/>
        <v/>
      </c>
      <c r="T784" s="9"/>
      <c r="U784" s="9"/>
      <c r="V784" s="9"/>
      <c r="W784" s="17"/>
      <c r="X784" s="9"/>
    </row>
    <row r="785" spans="2:24">
      <c r="B785" s="10" t="str">
        <f t="shared" si="49"/>
        <v/>
      </c>
      <c r="C785" s="9" t="str">
        <f t="shared" si="50"/>
        <v/>
      </c>
      <c r="D785" s="9" t="str">
        <f t="shared" si="51"/>
        <v/>
      </c>
      <c r="E785" s="9" t="str">
        <f t="shared" si="52"/>
        <v/>
      </c>
      <c r="T785" s="9"/>
      <c r="U785" s="9"/>
      <c r="V785" s="9"/>
      <c r="W785" s="17"/>
      <c r="X785" s="9"/>
    </row>
    <row r="786" spans="2:24">
      <c r="B786" s="10" t="str">
        <f t="shared" si="49"/>
        <v/>
      </c>
      <c r="C786" s="9" t="str">
        <f t="shared" si="50"/>
        <v/>
      </c>
      <c r="D786" s="9" t="str">
        <f t="shared" si="51"/>
        <v/>
      </c>
      <c r="E786" s="9" t="str">
        <f t="shared" si="52"/>
        <v/>
      </c>
      <c r="T786" s="9"/>
      <c r="U786" s="9"/>
      <c r="V786" s="9"/>
      <c r="W786" s="17"/>
      <c r="X786" s="9"/>
    </row>
    <row r="787" spans="2:24">
      <c r="B787" s="10" t="str">
        <f t="shared" si="49"/>
        <v/>
      </c>
      <c r="C787" s="9" t="str">
        <f t="shared" si="50"/>
        <v/>
      </c>
      <c r="D787" s="9" t="str">
        <f t="shared" si="51"/>
        <v/>
      </c>
      <c r="E787" s="9" t="str">
        <f t="shared" si="52"/>
        <v/>
      </c>
      <c r="T787" s="9"/>
      <c r="U787" s="9"/>
      <c r="V787" s="9"/>
      <c r="W787" s="17"/>
      <c r="X787" s="9"/>
    </row>
    <row r="788" spans="2:24">
      <c r="B788" s="10" t="str">
        <f t="shared" si="49"/>
        <v/>
      </c>
      <c r="C788" s="9" t="str">
        <f t="shared" si="50"/>
        <v/>
      </c>
      <c r="D788" s="9" t="str">
        <f t="shared" si="51"/>
        <v/>
      </c>
      <c r="E788" s="9" t="str">
        <f t="shared" si="52"/>
        <v/>
      </c>
      <c r="T788" s="9"/>
      <c r="U788" s="9"/>
      <c r="V788" s="9"/>
      <c r="W788" s="17"/>
      <c r="X788" s="9"/>
    </row>
    <row r="789" spans="2:24">
      <c r="B789" s="10" t="str">
        <f t="shared" si="49"/>
        <v/>
      </c>
      <c r="C789" s="9" t="str">
        <f t="shared" si="50"/>
        <v/>
      </c>
      <c r="D789" s="9" t="str">
        <f t="shared" si="51"/>
        <v/>
      </c>
      <c r="E789" s="9" t="str">
        <f t="shared" si="52"/>
        <v/>
      </c>
      <c r="T789" s="9"/>
      <c r="U789" s="9"/>
      <c r="V789" s="9"/>
      <c r="W789" s="17"/>
      <c r="X789" s="9"/>
    </row>
    <row r="790" spans="2:24">
      <c r="B790" s="10" t="str">
        <f t="shared" si="49"/>
        <v/>
      </c>
      <c r="C790" s="9" t="str">
        <f t="shared" si="50"/>
        <v/>
      </c>
      <c r="D790" s="9" t="str">
        <f t="shared" si="51"/>
        <v/>
      </c>
      <c r="E790" s="9" t="str">
        <f t="shared" si="52"/>
        <v/>
      </c>
      <c r="T790" s="9"/>
      <c r="U790" s="9"/>
      <c r="V790" s="9"/>
      <c r="W790" s="17"/>
      <c r="X790" s="9"/>
    </row>
    <row r="791" spans="2:24">
      <c r="B791" s="10" t="str">
        <f t="shared" si="49"/>
        <v/>
      </c>
      <c r="C791" s="9" t="str">
        <f t="shared" si="50"/>
        <v/>
      </c>
      <c r="D791" s="9" t="str">
        <f t="shared" si="51"/>
        <v/>
      </c>
      <c r="E791" s="9" t="str">
        <f t="shared" si="52"/>
        <v/>
      </c>
      <c r="T791" s="9"/>
      <c r="U791" s="9"/>
      <c r="V791" s="9"/>
      <c r="W791" s="17"/>
      <c r="X791" s="9"/>
    </row>
    <row r="792" spans="2:24">
      <c r="B792" s="10" t="str">
        <f t="shared" si="49"/>
        <v/>
      </c>
      <c r="C792" s="9" t="str">
        <f t="shared" si="50"/>
        <v/>
      </c>
      <c r="D792" s="9" t="str">
        <f t="shared" si="51"/>
        <v/>
      </c>
      <c r="E792" s="9" t="str">
        <f t="shared" si="52"/>
        <v/>
      </c>
      <c r="T792" s="9"/>
      <c r="U792" s="9"/>
      <c r="V792" s="9"/>
      <c r="W792" s="17"/>
      <c r="X792" s="9"/>
    </row>
    <row r="793" spans="2:24">
      <c r="B793" s="10" t="str">
        <f t="shared" si="49"/>
        <v/>
      </c>
      <c r="C793" s="9" t="str">
        <f t="shared" si="50"/>
        <v/>
      </c>
      <c r="D793" s="9" t="str">
        <f t="shared" si="51"/>
        <v/>
      </c>
      <c r="E793" s="9" t="str">
        <f t="shared" si="52"/>
        <v/>
      </c>
      <c r="T793" s="9"/>
      <c r="U793" s="9"/>
      <c r="V793" s="9"/>
      <c r="W793" s="17"/>
      <c r="X793" s="9"/>
    </row>
    <row r="794" spans="2:24">
      <c r="B794" s="10" t="str">
        <f t="shared" si="49"/>
        <v/>
      </c>
      <c r="C794" s="9" t="str">
        <f t="shared" si="50"/>
        <v/>
      </c>
      <c r="D794" s="9" t="str">
        <f t="shared" si="51"/>
        <v/>
      </c>
      <c r="E794" s="9" t="str">
        <f t="shared" si="52"/>
        <v/>
      </c>
      <c r="T794" s="9"/>
      <c r="U794" s="9"/>
      <c r="V794" s="9"/>
      <c r="W794" s="17"/>
      <c r="X794" s="9"/>
    </row>
    <row r="795" spans="2:24">
      <c r="B795" s="10" t="str">
        <f t="shared" si="49"/>
        <v/>
      </c>
      <c r="C795" s="9" t="str">
        <f t="shared" si="50"/>
        <v/>
      </c>
      <c r="D795" s="9" t="str">
        <f t="shared" si="51"/>
        <v/>
      </c>
      <c r="E795" s="9" t="str">
        <f t="shared" si="52"/>
        <v/>
      </c>
      <c r="T795" s="9"/>
      <c r="U795" s="9"/>
      <c r="V795" s="9"/>
      <c r="W795" s="17"/>
      <c r="X795" s="9"/>
    </row>
    <row r="796" spans="2:24">
      <c r="B796" s="10" t="str">
        <f t="shared" si="49"/>
        <v/>
      </c>
      <c r="C796" s="9" t="str">
        <f t="shared" si="50"/>
        <v/>
      </c>
      <c r="D796" s="9" t="str">
        <f t="shared" si="51"/>
        <v/>
      </c>
      <c r="E796" s="9" t="str">
        <f t="shared" si="52"/>
        <v/>
      </c>
      <c r="T796" s="9"/>
      <c r="U796" s="9"/>
      <c r="V796" s="9"/>
      <c r="W796" s="17"/>
      <c r="X796" s="9"/>
    </row>
    <row r="797" spans="2:24">
      <c r="B797" s="10" t="str">
        <f t="shared" si="49"/>
        <v/>
      </c>
      <c r="C797" s="9" t="str">
        <f t="shared" si="50"/>
        <v/>
      </c>
      <c r="D797" s="9" t="str">
        <f t="shared" si="51"/>
        <v/>
      </c>
      <c r="E797" s="9" t="str">
        <f t="shared" si="52"/>
        <v/>
      </c>
      <c r="T797" s="9"/>
      <c r="U797" s="9"/>
      <c r="V797" s="9"/>
      <c r="W797" s="17"/>
      <c r="X797" s="9"/>
    </row>
    <row r="798" spans="2:24">
      <c r="B798" s="10" t="str">
        <f t="shared" si="49"/>
        <v/>
      </c>
      <c r="C798" s="9" t="str">
        <f t="shared" si="50"/>
        <v/>
      </c>
      <c r="D798" s="9" t="str">
        <f t="shared" si="51"/>
        <v/>
      </c>
      <c r="E798" s="9" t="str">
        <f t="shared" si="52"/>
        <v/>
      </c>
      <c r="T798" s="9"/>
      <c r="U798" s="9"/>
      <c r="V798" s="9"/>
      <c r="W798" s="17"/>
      <c r="X798" s="9"/>
    </row>
    <row r="799" spans="2:24">
      <c r="B799" s="10" t="str">
        <f t="shared" si="49"/>
        <v/>
      </c>
      <c r="C799" s="9" t="str">
        <f t="shared" si="50"/>
        <v/>
      </c>
      <c r="D799" s="9" t="str">
        <f t="shared" si="51"/>
        <v/>
      </c>
      <c r="E799" s="9" t="str">
        <f t="shared" si="52"/>
        <v/>
      </c>
      <c r="T799" s="9"/>
      <c r="U799" s="9"/>
      <c r="V799" s="9"/>
      <c r="W799" s="17"/>
      <c r="X799" s="9"/>
    </row>
    <row r="800" spans="2:24">
      <c r="B800" s="10" t="str">
        <f t="shared" si="49"/>
        <v/>
      </c>
      <c r="C800" s="9" t="str">
        <f t="shared" si="50"/>
        <v/>
      </c>
      <c r="D800" s="9" t="str">
        <f t="shared" si="51"/>
        <v/>
      </c>
      <c r="E800" s="9" t="str">
        <f t="shared" si="52"/>
        <v/>
      </c>
      <c r="T800" s="9"/>
      <c r="U800" s="9"/>
      <c r="V800" s="9"/>
      <c r="W800" s="17"/>
      <c r="X800" s="9"/>
    </row>
    <row r="801" spans="2:24">
      <c r="B801" s="10" t="str">
        <f t="shared" si="49"/>
        <v/>
      </c>
      <c r="C801" s="9" t="str">
        <f t="shared" si="50"/>
        <v/>
      </c>
      <c r="D801" s="9" t="str">
        <f t="shared" si="51"/>
        <v/>
      </c>
      <c r="E801" s="9" t="str">
        <f t="shared" si="52"/>
        <v/>
      </c>
      <c r="T801" s="9"/>
      <c r="U801" s="9"/>
      <c r="V801" s="9"/>
      <c r="W801" s="17"/>
      <c r="X801" s="9"/>
    </row>
    <row r="802" spans="2:24">
      <c r="B802" s="10" t="str">
        <f t="shared" si="49"/>
        <v/>
      </c>
      <c r="C802" s="9" t="str">
        <f t="shared" si="50"/>
        <v/>
      </c>
      <c r="D802" s="9" t="str">
        <f t="shared" si="51"/>
        <v/>
      </c>
      <c r="E802" s="9" t="str">
        <f t="shared" si="52"/>
        <v/>
      </c>
      <c r="T802" s="9"/>
      <c r="U802" s="9"/>
      <c r="V802" s="9"/>
      <c r="W802" s="17"/>
      <c r="X802" s="9"/>
    </row>
    <row r="803" spans="2:24">
      <c r="B803" s="10" t="str">
        <f t="shared" si="49"/>
        <v/>
      </c>
      <c r="C803" s="9" t="str">
        <f t="shared" si="50"/>
        <v/>
      </c>
      <c r="D803" s="9" t="str">
        <f t="shared" si="51"/>
        <v/>
      </c>
      <c r="E803" s="9" t="str">
        <f t="shared" si="52"/>
        <v/>
      </c>
      <c r="T803" s="9"/>
      <c r="U803" s="9"/>
      <c r="V803" s="9"/>
      <c r="W803" s="17"/>
      <c r="X803" s="9"/>
    </row>
    <row r="804" spans="2:24">
      <c r="B804" s="10" t="str">
        <f t="shared" si="49"/>
        <v/>
      </c>
      <c r="C804" s="9" t="str">
        <f t="shared" si="50"/>
        <v/>
      </c>
      <c r="D804" s="9" t="str">
        <f t="shared" si="51"/>
        <v/>
      </c>
      <c r="E804" s="9" t="str">
        <f t="shared" si="52"/>
        <v/>
      </c>
      <c r="T804" s="9"/>
      <c r="U804" s="9"/>
      <c r="V804" s="9"/>
      <c r="W804" s="17"/>
      <c r="X804" s="9"/>
    </row>
    <row r="805" spans="2:24">
      <c r="B805" s="10" t="str">
        <f t="shared" si="49"/>
        <v/>
      </c>
      <c r="C805" s="9" t="str">
        <f t="shared" si="50"/>
        <v/>
      </c>
      <c r="D805" s="9" t="str">
        <f t="shared" si="51"/>
        <v/>
      </c>
      <c r="E805" s="9" t="str">
        <f t="shared" si="52"/>
        <v/>
      </c>
      <c r="T805" s="9"/>
      <c r="U805" s="9"/>
      <c r="V805" s="9"/>
      <c r="W805" s="17"/>
      <c r="X805" s="9"/>
    </row>
    <row r="806" spans="2:24">
      <c r="B806" s="10" t="str">
        <f t="shared" si="49"/>
        <v/>
      </c>
      <c r="C806" s="9" t="str">
        <f t="shared" si="50"/>
        <v/>
      </c>
      <c r="D806" s="9" t="str">
        <f t="shared" si="51"/>
        <v/>
      </c>
      <c r="E806" s="9" t="str">
        <f t="shared" si="52"/>
        <v/>
      </c>
      <c r="T806" s="9"/>
      <c r="U806" s="9"/>
      <c r="V806" s="9"/>
      <c r="W806" s="17"/>
      <c r="X806" s="9"/>
    </row>
    <row r="807" spans="2:24">
      <c r="B807" s="10" t="str">
        <f t="shared" si="49"/>
        <v/>
      </c>
      <c r="C807" s="9" t="str">
        <f t="shared" si="50"/>
        <v/>
      </c>
      <c r="D807" s="9" t="str">
        <f t="shared" si="51"/>
        <v/>
      </c>
      <c r="E807" s="9" t="str">
        <f t="shared" si="52"/>
        <v/>
      </c>
      <c r="T807" s="9"/>
      <c r="U807" s="9"/>
      <c r="V807" s="9"/>
      <c r="W807" s="17"/>
      <c r="X807" s="9"/>
    </row>
    <row r="808" spans="2:24">
      <c r="B808" s="10" t="str">
        <f t="shared" si="49"/>
        <v/>
      </c>
      <c r="C808" s="9" t="str">
        <f t="shared" si="50"/>
        <v/>
      </c>
      <c r="D808" s="9" t="str">
        <f t="shared" si="51"/>
        <v/>
      </c>
      <c r="E808" s="9" t="str">
        <f t="shared" si="52"/>
        <v/>
      </c>
      <c r="T808" s="9"/>
      <c r="U808" s="9"/>
      <c r="V808" s="9"/>
      <c r="W808" s="17"/>
      <c r="X808" s="9"/>
    </row>
    <row r="809" spans="2:24">
      <c r="B809" s="10" t="str">
        <f t="shared" si="49"/>
        <v/>
      </c>
      <c r="C809" s="9" t="str">
        <f t="shared" si="50"/>
        <v/>
      </c>
      <c r="D809" s="9" t="str">
        <f t="shared" si="51"/>
        <v/>
      </c>
      <c r="E809" s="9" t="str">
        <f t="shared" si="52"/>
        <v/>
      </c>
      <c r="T809" s="9"/>
      <c r="U809" s="9"/>
      <c r="V809" s="9"/>
      <c r="W809" s="17"/>
      <c r="X809" s="9"/>
    </row>
    <row r="810" spans="2:24">
      <c r="B810" s="10" t="str">
        <f t="shared" si="49"/>
        <v/>
      </c>
      <c r="C810" s="9" t="str">
        <f t="shared" si="50"/>
        <v/>
      </c>
      <c r="D810" s="9" t="str">
        <f t="shared" si="51"/>
        <v/>
      </c>
      <c r="E810" s="9" t="str">
        <f t="shared" si="52"/>
        <v/>
      </c>
      <c r="T810" s="9"/>
      <c r="U810" s="9"/>
      <c r="V810" s="9"/>
      <c r="W810" s="17"/>
      <c r="X810" s="9"/>
    </row>
    <row r="811" spans="2:24">
      <c r="B811" s="10" t="str">
        <f t="shared" si="49"/>
        <v/>
      </c>
      <c r="C811" s="9" t="str">
        <f t="shared" si="50"/>
        <v/>
      </c>
      <c r="D811" s="9" t="str">
        <f t="shared" si="51"/>
        <v/>
      </c>
      <c r="E811" s="9" t="str">
        <f t="shared" si="52"/>
        <v/>
      </c>
      <c r="T811" s="9"/>
      <c r="U811" s="9"/>
      <c r="V811" s="9"/>
      <c r="W811" s="17"/>
      <c r="X811" s="9"/>
    </row>
    <row r="812" spans="2:24">
      <c r="B812" s="10" t="str">
        <f t="shared" si="49"/>
        <v/>
      </c>
      <c r="C812" s="9" t="str">
        <f t="shared" si="50"/>
        <v/>
      </c>
      <c r="D812" s="9" t="str">
        <f t="shared" si="51"/>
        <v/>
      </c>
      <c r="E812" s="9" t="str">
        <f t="shared" si="52"/>
        <v/>
      </c>
      <c r="T812" s="9"/>
      <c r="U812" s="9"/>
      <c r="V812" s="9"/>
      <c r="W812" s="17"/>
      <c r="X812" s="9"/>
    </row>
    <row r="813" spans="2:24">
      <c r="B813" s="10" t="str">
        <f t="shared" si="49"/>
        <v/>
      </c>
      <c r="C813" s="9" t="str">
        <f t="shared" si="50"/>
        <v/>
      </c>
      <c r="D813" s="9" t="str">
        <f t="shared" si="51"/>
        <v/>
      </c>
      <c r="E813" s="9" t="str">
        <f t="shared" si="52"/>
        <v/>
      </c>
      <c r="T813" s="9"/>
      <c r="U813" s="9"/>
      <c r="V813" s="9"/>
      <c r="W813" s="17"/>
      <c r="X813" s="9"/>
    </row>
    <row r="814" spans="2:24">
      <c r="B814" s="10" t="str">
        <f t="shared" si="49"/>
        <v/>
      </c>
      <c r="C814" s="9" t="str">
        <f t="shared" si="50"/>
        <v/>
      </c>
      <c r="D814" s="9" t="str">
        <f t="shared" si="51"/>
        <v/>
      </c>
      <c r="E814" s="9" t="str">
        <f t="shared" si="52"/>
        <v/>
      </c>
      <c r="T814" s="9"/>
      <c r="U814" s="9"/>
      <c r="V814" s="9"/>
      <c r="W814" s="17"/>
      <c r="X814" s="9"/>
    </row>
    <row r="815" spans="2:24">
      <c r="B815" s="10" t="str">
        <f t="shared" si="49"/>
        <v/>
      </c>
      <c r="C815" s="9" t="str">
        <f t="shared" si="50"/>
        <v/>
      </c>
      <c r="D815" s="9" t="str">
        <f t="shared" si="51"/>
        <v/>
      </c>
      <c r="E815" s="9" t="str">
        <f t="shared" si="52"/>
        <v/>
      </c>
      <c r="T815" s="9"/>
      <c r="U815" s="9"/>
      <c r="V815" s="9"/>
      <c r="W815" s="17"/>
      <c r="X815" s="9"/>
    </row>
    <row r="816" spans="2:24">
      <c r="B816" s="10" t="str">
        <f t="shared" si="49"/>
        <v/>
      </c>
      <c r="C816" s="9" t="str">
        <f t="shared" si="50"/>
        <v/>
      </c>
      <c r="D816" s="9" t="str">
        <f t="shared" si="51"/>
        <v/>
      </c>
      <c r="E816" s="9" t="str">
        <f t="shared" si="52"/>
        <v/>
      </c>
      <c r="T816" s="9"/>
      <c r="U816" s="9"/>
      <c r="V816" s="9"/>
      <c r="W816" s="17"/>
      <c r="X816" s="9"/>
    </row>
    <row r="817" spans="2:24">
      <c r="B817" s="10" t="str">
        <f t="shared" si="49"/>
        <v/>
      </c>
      <c r="C817" s="9" t="str">
        <f t="shared" si="50"/>
        <v/>
      </c>
      <c r="D817" s="9" t="str">
        <f t="shared" si="51"/>
        <v/>
      </c>
      <c r="E817" s="9" t="str">
        <f t="shared" si="52"/>
        <v/>
      </c>
      <c r="T817" s="9"/>
      <c r="U817" s="9"/>
      <c r="V817" s="9"/>
      <c r="W817" s="17"/>
      <c r="X817" s="9"/>
    </row>
    <row r="818" spans="2:24">
      <c r="B818" s="10" t="str">
        <f t="shared" si="49"/>
        <v/>
      </c>
      <c r="C818" s="9" t="str">
        <f t="shared" si="50"/>
        <v/>
      </c>
      <c r="D818" s="9" t="str">
        <f t="shared" si="51"/>
        <v/>
      </c>
      <c r="E818" s="9" t="str">
        <f t="shared" si="52"/>
        <v/>
      </c>
      <c r="T818" s="9"/>
      <c r="U818" s="9"/>
      <c r="V818" s="9"/>
      <c r="W818" s="17"/>
      <c r="X818" s="9"/>
    </row>
    <row r="819" spans="2:24">
      <c r="B819" s="10" t="str">
        <f t="shared" si="49"/>
        <v/>
      </c>
      <c r="C819" s="9" t="str">
        <f t="shared" si="50"/>
        <v/>
      </c>
      <c r="D819" s="9" t="str">
        <f t="shared" si="51"/>
        <v/>
      </c>
      <c r="E819" s="9" t="str">
        <f t="shared" si="52"/>
        <v/>
      </c>
      <c r="T819" s="9"/>
      <c r="U819" s="9"/>
      <c r="V819" s="9"/>
      <c r="W819" s="17"/>
      <c r="X819" s="9"/>
    </row>
    <row r="820" spans="2:24">
      <c r="B820" s="10" t="str">
        <f t="shared" si="49"/>
        <v/>
      </c>
      <c r="C820" s="9" t="str">
        <f t="shared" si="50"/>
        <v/>
      </c>
      <c r="D820" s="9" t="str">
        <f t="shared" si="51"/>
        <v/>
      </c>
      <c r="E820" s="9" t="str">
        <f t="shared" si="52"/>
        <v/>
      </c>
      <c r="T820" s="9"/>
      <c r="U820" s="9"/>
      <c r="V820" s="9"/>
      <c r="W820" s="17"/>
      <c r="X820" s="9"/>
    </row>
    <row r="821" spans="2:24">
      <c r="B821" s="10" t="str">
        <f t="shared" si="49"/>
        <v/>
      </c>
      <c r="C821" s="9" t="str">
        <f t="shared" si="50"/>
        <v/>
      </c>
      <c r="D821" s="9" t="str">
        <f t="shared" si="51"/>
        <v/>
      </c>
      <c r="E821" s="9" t="str">
        <f t="shared" si="52"/>
        <v/>
      </c>
      <c r="T821" s="9"/>
      <c r="U821" s="9"/>
      <c r="V821" s="9"/>
      <c r="W821" s="17"/>
      <c r="X821" s="9"/>
    </row>
    <row r="822" spans="2:24">
      <c r="B822" s="10" t="str">
        <f t="shared" si="49"/>
        <v/>
      </c>
      <c r="C822" s="9" t="str">
        <f t="shared" si="50"/>
        <v/>
      </c>
      <c r="D822" s="9" t="str">
        <f t="shared" si="51"/>
        <v/>
      </c>
      <c r="E822" s="9" t="str">
        <f t="shared" si="52"/>
        <v/>
      </c>
      <c r="T822" s="9"/>
      <c r="U822" s="9"/>
      <c r="V822" s="9"/>
      <c r="W822" s="17"/>
      <c r="X822" s="9"/>
    </row>
    <row r="823" spans="2:24">
      <c r="B823" s="10" t="str">
        <f t="shared" si="49"/>
        <v/>
      </c>
      <c r="C823" s="9" t="str">
        <f t="shared" si="50"/>
        <v/>
      </c>
      <c r="D823" s="9" t="str">
        <f t="shared" si="51"/>
        <v/>
      </c>
      <c r="E823" s="9" t="str">
        <f t="shared" si="52"/>
        <v/>
      </c>
      <c r="T823" s="9"/>
      <c r="U823" s="9"/>
      <c r="V823" s="9"/>
      <c r="W823" s="17"/>
      <c r="X823" s="9"/>
    </row>
    <row r="824" spans="2:24">
      <c r="B824" s="10" t="str">
        <f t="shared" si="49"/>
        <v/>
      </c>
      <c r="C824" s="9" t="str">
        <f t="shared" si="50"/>
        <v/>
      </c>
      <c r="D824" s="9" t="str">
        <f t="shared" si="51"/>
        <v/>
      </c>
      <c r="E824" s="9" t="str">
        <f t="shared" si="52"/>
        <v/>
      </c>
      <c r="T824" s="9"/>
      <c r="U824" s="9"/>
      <c r="V824" s="9"/>
      <c r="W824" s="17"/>
      <c r="X824" s="9"/>
    </row>
    <row r="825" spans="2:24">
      <c r="B825" s="10" t="str">
        <f t="shared" si="49"/>
        <v/>
      </c>
      <c r="C825" s="9" t="str">
        <f t="shared" si="50"/>
        <v/>
      </c>
      <c r="D825" s="9" t="str">
        <f t="shared" si="51"/>
        <v/>
      </c>
      <c r="E825" s="9" t="str">
        <f t="shared" si="52"/>
        <v/>
      </c>
      <c r="T825" s="9"/>
      <c r="U825" s="9"/>
      <c r="V825" s="9"/>
      <c r="W825" s="17"/>
      <c r="X825" s="9"/>
    </row>
    <row r="826" spans="2:24">
      <c r="B826" s="10" t="str">
        <f t="shared" si="49"/>
        <v/>
      </c>
      <c r="C826" s="9" t="str">
        <f t="shared" si="50"/>
        <v/>
      </c>
      <c r="D826" s="9" t="str">
        <f t="shared" si="51"/>
        <v/>
      </c>
      <c r="E826" s="9" t="str">
        <f t="shared" si="52"/>
        <v/>
      </c>
      <c r="T826" s="9"/>
      <c r="U826" s="9"/>
      <c r="V826" s="9"/>
      <c r="W826" s="17"/>
      <c r="X826" s="9"/>
    </row>
    <row r="827" spans="2:24">
      <c r="B827" s="10" t="str">
        <f t="shared" si="49"/>
        <v/>
      </c>
      <c r="C827" s="9" t="str">
        <f t="shared" si="50"/>
        <v/>
      </c>
      <c r="D827" s="9" t="str">
        <f t="shared" si="51"/>
        <v/>
      </c>
      <c r="E827" s="9" t="str">
        <f t="shared" si="52"/>
        <v/>
      </c>
      <c r="T827" s="9"/>
      <c r="U827" s="9"/>
      <c r="V827" s="9"/>
      <c r="W827" s="17"/>
      <c r="X827" s="9"/>
    </row>
    <row r="828" spans="2:24">
      <c r="B828" s="10" t="str">
        <f t="shared" si="49"/>
        <v/>
      </c>
      <c r="C828" s="9" t="str">
        <f t="shared" si="50"/>
        <v/>
      </c>
      <c r="D828" s="9" t="str">
        <f t="shared" si="51"/>
        <v/>
      </c>
      <c r="E828" s="9" t="str">
        <f t="shared" si="52"/>
        <v/>
      </c>
      <c r="T828" s="9"/>
      <c r="U828" s="9"/>
      <c r="V828" s="9"/>
      <c r="W828" s="17"/>
      <c r="X828" s="9"/>
    </row>
    <row r="829" spans="2:24">
      <c r="B829" s="10" t="str">
        <f t="shared" si="49"/>
        <v/>
      </c>
      <c r="C829" s="9" t="str">
        <f t="shared" si="50"/>
        <v/>
      </c>
      <c r="D829" s="9" t="str">
        <f t="shared" si="51"/>
        <v/>
      </c>
      <c r="E829" s="9" t="str">
        <f t="shared" si="52"/>
        <v/>
      </c>
      <c r="T829" s="9"/>
      <c r="U829" s="9"/>
      <c r="V829" s="9"/>
      <c r="W829" s="17"/>
      <c r="X829" s="9"/>
    </row>
    <row r="830" spans="2:24">
      <c r="B830" s="10" t="str">
        <f t="shared" si="49"/>
        <v/>
      </c>
      <c r="C830" s="9" t="str">
        <f t="shared" si="50"/>
        <v/>
      </c>
      <c r="D830" s="9" t="str">
        <f t="shared" si="51"/>
        <v/>
      </c>
      <c r="E830" s="9" t="str">
        <f t="shared" si="52"/>
        <v/>
      </c>
      <c r="T830" s="9"/>
      <c r="U830" s="9"/>
      <c r="V830" s="9"/>
      <c r="W830" s="17"/>
      <c r="X830" s="9"/>
    </row>
    <row r="831" spans="2:24">
      <c r="B831" s="10" t="str">
        <f t="shared" si="49"/>
        <v/>
      </c>
      <c r="C831" s="9" t="str">
        <f t="shared" si="50"/>
        <v/>
      </c>
      <c r="D831" s="9" t="str">
        <f t="shared" si="51"/>
        <v/>
      </c>
      <c r="E831" s="9" t="str">
        <f t="shared" si="52"/>
        <v/>
      </c>
      <c r="T831" s="9"/>
      <c r="U831" s="9"/>
      <c r="V831" s="9"/>
      <c r="W831" s="17"/>
      <c r="X831" s="9"/>
    </row>
    <row r="832" spans="2:24">
      <c r="B832" s="10" t="str">
        <f t="shared" si="49"/>
        <v/>
      </c>
      <c r="C832" s="9" t="str">
        <f t="shared" si="50"/>
        <v/>
      </c>
      <c r="D832" s="9" t="str">
        <f t="shared" si="51"/>
        <v/>
      </c>
      <c r="E832" s="9" t="str">
        <f t="shared" si="52"/>
        <v/>
      </c>
      <c r="T832" s="9"/>
      <c r="U832" s="9"/>
      <c r="V832" s="9"/>
      <c r="W832" s="17"/>
      <c r="X832" s="9"/>
    </row>
    <row r="833" spans="2:24">
      <c r="B833" s="10" t="str">
        <f t="shared" si="49"/>
        <v/>
      </c>
      <c r="C833" s="9" t="str">
        <f t="shared" si="50"/>
        <v/>
      </c>
      <c r="D833" s="9" t="str">
        <f t="shared" si="51"/>
        <v/>
      </c>
      <c r="E833" s="9" t="str">
        <f t="shared" si="52"/>
        <v/>
      </c>
      <c r="T833" s="9"/>
      <c r="U833" s="9"/>
      <c r="V833" s="9"/>
      <c r="W833" s="17"/>
      <c r="X833" s="9"/>
    </row>
    <row r="834" spans="2:24">
      <c r="B834" s="10" t="str">
        <f t="shared" si="49"/>
        <v/>
      </c>
      <c r="C834" s="9" t="str">
        <f t="shared" si="50"/>
        <v/>
      </c>
      <c r="D834" s="9" t="str">
        <f t="shared" si="51"/>
        <v/>
      </c>
      <c r="E834" s="9" t="str">
        <f t="shared" si="52"/>
        <v/>
      </c>
      <c r="T834" s="9"/>
      <c r="U834" s="9"/>
      <c r="V834" s="9"/>
      <c r="W834" s="17"/>
      <c r="X834" s="9"/>
    </row>
    <row r="835" spans="2:24">
      <c r="B835" s="10" t="str">
        <f t="shared" si="49"/>
        <v/>
      </c>
      <c r="C835" s="9" t="str">
        <f t="shared" si="50"/>
        <v/>
      </c>
      <c r="D835" s="9" t="str">
        <f t="shared" si="51"/>
        <v/>
      </c>
      <c r="E835" s="9" t="str">
        <f t="shared" si="52"/>
        <v/>
      </c>
      <c r="T835" s="9"/>
      <c r="U835" s="9"/>
      <c r="V835" s="9"/>
      <c r="W835" s="17"/>
      <c r="X835" s="9"/>
    </row>
    <row r="836" spans="2:24">
      <c r="B836" s="10" t="str">
        <f t="shared" si="49"/>
        <v/>
      </c>
      <c r="C836" s="9" t="str">
        <f t="shared" si="50"/>
        <v/>
      </c>
      <c r="D836" s="9" t="str">
        <f t="shared" si="51"/>
        <v/>
      </c>
      <c r="E836" s="9" t="str">
        <f t="shared" si="52"/>
        <v/>
      </c>
      <c r="T836" s="9"/>
      <c r="U836" s="9"/>
      <c r="V836" s="9"/>
      <c r="W836" s="17"/>
      <c r="X836" s="9"/>
    </row>
    <row r="837" spans="2:24">
      <c r="B837" s="10" t="str">
        <f t="shared" si="49"/>
        <v/>
      </c>
      <c r="C837" s="9" t="str">
        <f t="shared" si="50"/>
        <v/>
      </c>
      <c r="D837" s="9" t="str">
        <f t="shared" si="51"/>
        <v/>
      </c>
      <c r="E837" s="9" t="str">
        <f t="shared" si="52"/>
        <v/>
      </c>
      <c r="T837" s="9"/>
      <c r="U837" s="9"/>
      <c r="V837" s="9"/>
      <c r="W837" s="17"/>
      <c r="X837" s="9"/>
    </row>
    <row r="838" spans="2:24">
      <c r="B838" s="10" t="str">
        <f t="shared" si="49"/>
        <v/>
      </c>
      <c r="C838" s="9" t="str">
        <f t="shared" si="50"/>
        <v/>
      </c>
      <c r="D838" s="9" t="str">
        <f t="shared" si="51"/>
        <v/>
      </c>
      <c r="E838" s="9" t="str">
        <f t="shared" si="52"/>
        <v/>
      </c>
      <c r="T838" s="9"/>
      <c r="U838" s="9"/>
      <c r="V838" s="9"/>
      <c r="W838" s="17"/>
      <c r="X838" s="9"/>
    </row>
    <row r="839" spans="2:24">
      <c r="B839" s="10" t="str">
        <f t="shared" si="49"/>
        <v/>
      </c>
      <c r="C839" s="9" t="str">
        <f t="shared" si="50"/>
        <v/>
      </c>
      <c r="D839" s="9" t="str">
        <f t="shared" si="51"/>
        <v/>
      </c>
      <c r="E839" s="9" t="str">
        <f t="shared" si="52"/>
        <v/>
      </c>
      <c r="T839" s="9"/>
      <c r="U839" s="9"/>
      <c r="V839" s="9"/>
      <c r="W839" s="17"/>
      <c r="X839" s="9"/>
    </row>
    <row r="840" spans="2:24">
      <c r="B840" s="10" t="str">
        <f t="shared" si="49"/>
        <v/>
      </c>
      <c r="C840" s="9" t="str">
        <f t="shared" si="50"/>
        <v/>
      </c>
      <c r="D840" s="9" t="str">
        <f t="shared" si="51"/>
        <v/>
      </c>
      <c r="E840" s="9" t="str">
        <f t="shared" si="52"/>
        <v/>
      </c>
      <c r="T840" s="9"/>
      <c r="U840" s="9"/>
      <c r="V840" s="9"/>
      <c r="W840" s="17"/>
      <c r="X840" s="9"/>
    </row>
    <row r="841" spans="2:24">
      <c r="B841" s="10" t="str">
        <f t="shared" ref="B841:B904" si="53">IF(D840&lt;1, B840+1,"")</f>
        <v/>
      </c>
      <c r="C841" s="9" t="str">
        <f t="shared" ref="C841:C904" si="54">IF(B841="","",IFERROR((($B$3^B841)/FACT(B841))*EXP(-$B$3),0))</f>
        <v/>
      </c>
      <c r="D841" s="9" t="str">
        <f t="shared" ref="D841:D904" si="55">IF(B841="","",D840+C841)</f>
        <v/>
      </c>
      <c r="E841" s="9" t="str">
        <f t="shared" ref="E841:E904" si="56">IF(B841="","",1-D841)</f>
        <v/>
      </c>
      <c r="T841" s="9"/>
      <c r="U841" s="9"/>
      <c r="V841" s="9"/>
      <c r="W841" s="17"/>
      <c r="X841" s="9"/>
    </row>
    <row r="842" spans="2:24">
      <c r="B842" s="10" t="str">
        <f t="shared" si="53"/>
        <v/>
      </c>
      <c r="C842" s="9" t="str">
        <f t="shared" si="54"/>
        <v/>
      </c>
      <c r="D842" s="9" t="str">
        <f t="shared" si="55"/>
        <v/>
      </c>
      <c r="E842" s="9" t="str">
        <f t="shared" si="56"/>
        <v/>
      </c>
      <c r="T842" s="9"/>
      <c r="U842" s="9"/>
      <c r="V842" s="9"/>
      <c r="W842" s="17"/>
      <c r="X842" s="9"/>
    </row>
    <row r="843" spans="2:24">
      <c r="B843" s="10" t="str">
        <f t="shared" si="53"/>
        <v/>
      </c>
      <c r="C843" s="9" t="str">
        <f t="shared" si="54"/>
        <v/>
      </c>
      <c r="D843" s="9" t="str">
        <f t="shared" si="55"/>
        <v/>
      </c>
      <c r="E843" s="9" t="str">
        <f t="shared" si="56"/>
        <v/>
      </c>
      <c r="T843" s="9"/>
      <c r="U843" s="9"/>
      <c r="V843" s="9"/>
      <c r="W843" s="17"/>
      <c r="X843" s="9"/>
    </row>
    <row r="844" spans="2:24">
      <c r="B844" s="10" t="str">
        <f t="shared" si="53"/>
        <v/>
      </c>
      <c r="C844" s="9" t="str">
        <f t="shared" si="54"/>
        <v/>
      </c>
      <c r="D844" s="9" t="str">
        <f t="shared" si="55"/>
        <v/>
      </c>
      <c r="E844" s="9" t="str">
        <f t="shared" si="56"/>
        <v/>
      </c>
      <c r="T844" s="9"/>
      <c r="U844" s="9"/>
      <c r="V844" s="9"/>
      <c r="W844" s="17"/>
      <c r="X844" s="9"/>
    </row>
    <row r="845" spans="2:24">
      <c r="B845" s="10" t="str">
        <f t="shared" si="53"/>
        <v/>
      </c>
      <c r="C845" s="9" t="str">
        <f t="shared" si="54"/>
        <v/>
      </c>
      <c r="D845" s="9" t="str">
        <f t="shared" si="55"/>
        <v/>
      </c>
      <c r="E845" s="9" t="str">
        <f t="shared" si="56"/>
        <v/>
      </c>
      <c r="T845" s="9"/>
      <c r="U845" s="9"/>
      <c r="V845" s="9"/>
      <c r="W845" s="17"/>
      <c r="X845" s="9"/>
    </row>
    <row r="846" spans="2:24">
      <c r="B846" s="10" t="str">
        <f t="shared" si="53"/>
        <v/>
      </c>
      <c r="C846" s="9" t="str">
        <f t="shared" si="54"/>
        <v/>
      </c>
      <c r="D846" s="9" t="str">
        <f t="shared" si="55"/>
        <v/>
      </c>
      <c r="E846" s="9" t="str">
        <f t="shared" si="56"/>
        <v/>
      </c>
      <c r="T846" s="9"/>
      <c r="U846" s="9"/>
      <c r="V846" s="9"/>
      <c r="W846" s="17"/>
      <c r="X846" s="9"/>
    </row>
    <row r="847" spans="2:24">
      <c r="B847" s="10" t="str">
        <f t="shared" si="53"/>
        <v/>
      </c>
      <c r="C847" s="9" t="str">
        <f t="shared" si="54"/>
        <v/>
      </c>
      <c r="D847" s="9" t="str">
        <f t="shared" si="55"/>
        <v/>
      </c>
      <c r="E847" s="9" t="str">
        <f t="shared" si="56"/>
        <v/>
      </c>
      <c r="T847" s="9"/>
      <c r="U847" s="9"/>
      <c r="V847" s="9"/>
      <c r="W847" s="17"/>
      <c r="X847" s="9"/>
    </row>
    <row r="848" spans="2:24">
      <c r="B848" s="10" t="str">
        <f t="shared" si="53"/>
        <v/>
      </c>
      <c r="C848" s="9" t="str">
        <f t="shared" si="54"/>
        <v/>
      </c>
      <c r="D848" s="9" t="str">
        <f t="shared" si="55"/>
        <v/>
      </c>
      <c r="E848" s="9" t="str">
        <f t="shared" si="56"/>
        <v/>
      </c>
      <c r="T848" s="9"/>
      <c r="U848" s="9"/>
      <c r="V848" s="9"/>
      <c r="W848" s="17"/>
      <c r="X848" s="9"/>
    </row>
    <row r="849" spans="2:24">
      <c r="B849" s="10" t="str">
        <f t="shared" si="53"/>
        <v/>
      </c>
      <c r="C849" s="9" t="str">
        <f t="shared" si="54"/>
        <v/>
      </c>
      <c r="D849" s="9" t="str">
        <f t="shared" si="55"/>
        <v/>
      </c>
      <c r="E849" s="9" t="str">
        <f t="shared" si="56"/>
        <v/>
      </c>
      <c r="T849" s="9"/>
      <c r="U849" s="9"/>
      <c r="V849" s="9"/>
      <c r="W849" s="17"/>
      <c r="X849" s="9"/>
    </row>
    <row r="850" spans="2:24">
      <c r="B850" s="10" t="str">
        <f t="shared" si="53"/>
        <v/>
      </c>
      <c r="C850" s="9" t="str">
        <f t="shared" si="54"/>
        <v/>
      </c>
      <c r="D850" s="9" t="str">
        <f t="shared" si="55"/>
        <v/>
      </c>
      <c r="E850" s="9" t="str">
        <f t="shared" si="56"/>
        <v/>
      </c>
      <c r="T850" s="9"/>
      <c r="U850" s="9"/>
      <c r="V850" s="9"/>
      <c r="W850" s="17"/>
      <c r="X850" s="9"/>
    </row>
    <row r="851" spans="2:24">
      <c r="B851" s="10" t="str">
        <f t="shared" si="53"/>
        <v/>
      </c>
      <c r="C851" s="9" t="str">
        <f t="shared" si="54"/>
        <v/>
      </c>
      <c r="D851" s="9" t="str">
        <f t="shared" si="55"/>
        <v/>
      </c>
      <c r="E851" s="9" t="str">
        <f t="shared" si="56"/>
        <v/>
      </c>
      <c r="T851" s="9"/>
      <c r="U851" s="9"/>
      <c r="V851" s="9"/>
      <c r="W851" s="17"/>
      <c r="X851" s="9"/>
    </row>
    <row r="852" spans="2:24">
      <c r="B852" s="10" t="str">
        <f t="shared" si="53"/>
        <v/>
      </c>
      <c r="C852" s="9" t="str">
        <f t="shared" si="54"/>
        <v/>
      </c>
      <c r="D852" s="9" t="str">
        <f t="shared" si="55"/>
        <v/>
      </c>
      <c r="E852" s="9" t="str">
        <f t="shared" si="56"/>
        <v/>
      </c>
      <c r="T852" s="9"/>
      <c r="U852" s="9"/>
      <c r="V852" s="9"/>
      <c r="W852" s="17"/>
      <c r="X852" s="9"/>
    </row>
    <row r="853" spans="2:24">
      <c r="B853" s="10" t="str">
        <f t="shared" si="53"/>
        <v/>
      </c>
      <c r="C853" s="9" t="str">
        <f t="shared" si="54"/>
        <v/>
      </c>
      <c r="D853" s="9" t="str">
        <f t="shared" si="55"/>
        <v/>
      </c>
      <c r="E853" s="9" t="str">
        <f t="shared" si="56"/>
        <v/>
      </c>
      <c r="T853" s="9"/>
      <c r="U853" s="9"/>
      <c r="V853" s="9"/>
      <c r="W853" s="17"/>
      <c r="X853" s="9"/>
    </row>
    <row r="854" spans="2:24">
      <c r="B854" s="10" t="str">
        <f t="shared" si="53"/>
        <v/>
      </c>
      <c r="C854" s="9" t="str">
        <f t="shared" si="54"/>
        <v/>
      </c>
      <c r="D854" s="9" t="str">
        <f t="shared" si="55"/>
        <v/>
      </c>
      <c r="E854" s="9" t="str">
        <f t="shared" si="56"/>
        <v/>
      </c>
      <c r="T854" s="9"/>
      <c r="U854" s="9"/>
      <c r="V854" s="9"/>
      <c r="W854" s="17"/>
      <c r="X854" s="9"/>
    </row>
    <row r="855" spans="2:24">
      <c r="B855" s="10" t="str">
        <f t="shared" si="53"/>
        <v/>
      </c>
      <c r="C855" s="9" t="str">
        <f t="shared" si="54"/>
        <v/>
      </c>
      <c r="D855" s="9" t="str">
        <f t="shared" si="55"/>
        <v/>
      </c>
      <c r="E855" s="9" t="str">
        <f t="shared" si="56"/>
        <v/>
      </c>
      <c r="T855" s="9"/>
      <c r="U855" s="9"/>
      <c r="V855" s="9"/>
      <c r="W855" s="17"/>
      <c r="X855" s="9"/>
    </row>
    <row r="856" spans="2:24">
      <c r="B856" s="10" t="str">
        <f t="shared" si="53"/>
        <v/>
      </c>
      <c r="C856" s="9" t="str">
        <f t="shared" si="54"/>
        <v/>
      </c>
      <c r="D856" s="9" t="str">
        <f t="shared" si="55"/>
        <v/>
      </c>
      <c r="E856" s="9" t="str">
        <f t="shared" si="56"/>
        <v/>
      </c>
      <c r="T856" s="9"/>
      <c r="U856" s="9"/>
      <c r="V856" s="9"/>
      <c r="W856" s="17"/>
      <c r="X856" s="9"/>
    </row>
    <row r="857" spans="2:24">
      <c r="B857" s="10" t="str">
        <f t="shared" si="53"/>
        <v/>
      </c>
      <c r="C857" s="9" t="str">
        <f t="shared" si="54"/>
        <v/>
      </c>
      <c r="D857" s="9" t="str">
        <f t="shared" si="55"/>
        <v/>
      </c>
      <c r="E857" s="9" t="str">
        <f t="shared" si="56"/>
        <v/>
      </c>
      <c r="T857" s="9"/>
      <c r="U857" s="9"/>
      <c r="V857" s="9"/>
      <c r="W857" s="17"/>
      <c r="X857" s="9"/>
    </row>
    <row r="858" spans="2:24">
      <c r="B858" s="10" t="str">
        <f t="shared" si="53"/>
        <v/>
      </c>
      <c r="C858" s="9" t="str">
        <f t="shared" si="54"/>
        <v/>
      </c>
      <c r="D858" s="9" t="str">
        <f t="shared" si="55"/>
        <v/>
      </c>
      <c r="E858" s="9" t="str">
        <f t="shared" si="56"/>
        <v/>
      </c>
      <c r="T858" s="9"/>
      <c r="U858" s="9"/>
      <c r="V858" s="9"/>
      <c r="W858" s="17"/>
      <c r="X858" s="9"/>
    </row>
    <row r="859" spans="2:24">
      <c r="B859" s="10" t="str">
        <f t="shared" si="53"/>
        <v/>
      </c>
      <c r="C859" s="9" t="str">
        <f t="shared" si="54"/>
        <v/>
      </c>
      <c r="D859" s="9" t="str">
        <f t="shared" si="55"/>
        <v/>
      </c>
      <c r="E859" s="9" t="str">
        <f t="shared" si="56"/>
        <v/>
      </c>
      <c r="T859" s="9"/>
      <c r="U859" s="9"/>
      <c r="V859" s="9"/>
      <c r="W859" s="17"/>
      <c r="X859" s="9"/>
    </row>
    <row r="860" spans="2:24">
      <c r="B860" s="10" t="str">
        <f t="shared" si="53"/>
        <v/>
      </c>
      <c r="C860" s="9" t="str">
        <f t="shared" si="54"/>
        <v/>
      </c>
      <c r="D860" s="9" t="str">
        <f t="shared" si="55"/>
        <v/>
      </c>
      <c r="E860" s="9" t="str">
        <f t="shared" si="56"/>
        <v/>
      </c>
      <c r="T860" s="9"/>
      <c r="U860" s="9"/>
      <c r="V860" s="9"/>
      <c r="W860" s="17"/>
      <c r="X860" s="9"/>
    </row>
    <row r="861" spans="2:24">
      <c r="B861" s="10" t="str">
        <f t="shared" si="53"/>
        <v/>
      </c>
      <c r="C861" s="9" t="str">
        <f t="shared" si="54"/>
        <v/>
      </c>
      <c r="D861" s="9" t="str">
        <f t="shared" si="55"/>
        <v/>
      </c>
      <c r="E861" s="9" t="str">
        <f t="shared" si="56"/>
        <v/>
      </c>
      <c r="T861" s="9"/>
      <c r="U861" s="9"/>
      <c r="V861" s="9"/>
      <c r="W861" s="17"/>
      <c r="X861" s="9"/>
    </row>
    <row r="862" spans="2:24">
      <c r="B862" s="10" t="str">
        <f t="shared" si="53"/>
        <v/>
      </c>
      <c r="C862" s="9" t="str">
        <f t="shared" si="54"/>
        <v/>
      </c>
      <c r="D862" s="9" t="str">
        <f t="shared" si="55"/>
        <v/>
      </c>
      <c r="E862" s="9" t="str">
        <f t="shared" si="56"/>
        <v/>
      </c>
      <c r="T862" s="9"/>
      <c r="U862" s="9"/>
      <c r="V862" s="9"/>
      <c r="W862" s="17"/>
      <c r="X862" s="9"/>
    </row>
    <row r="863" spans="2:24">
      <c r="B863" s="10" t="str">
        <f t="shared" si="53"/>
        <v/>
      </c>
      <c r="C863" s="9" t="str">
        <f t="shared" si="54"/>
        <v/>
      </c>
      <c r="D863" s="9" t="str">
        <f t="shared" si="55"/>
        <v/>
      </c>
      <c r="E863" s="9" t="str">
        <f t="shared" si="56"/>
        <v/>
      </c>
      <c r="T863" s="9"/>
      <c r="U863" s="9"/>
      <c r="V863" s="9"/>
      <c r="W863" s="17"/>
      <c r="X863" s="9"/>
    </row>
    <row r="864" spans="2:24">
      <c r="B864" s="10" t="str">
        <f t="shared" si="53"/>
        <v/>
      </c>
      <c r="C864" s="9" t="str">
        <f t="shared" si="54"/>
        <v/>
      </c>
      <c r="D864" s="9" t="str">
        <f t="shared" si="55"/>
        <v/>
      </c>
      <c r="E864" s="9" t="str">
        <f t="shared" si="56"/>
        <v/>
      </c>
      <c r="T864" s="9"/>
      <c r="U864" s="9"/>
      <c r="V864" s="9"/>
      <c r="W864" s="17"/>
      <c r="X864" s="9"/>
    </row>
    <row r="865" spans="2:24">
      <c r="B865" s="10" t="str">
        <f t="shared" si="53"/>
        <v/>
      </c>
      <c r="C865" s="9" t="str">
        <f t="shared" si="54"/>
        <v/>
      </c>
      <c r="D865" s="9" t="str">
        <f t="shared" si="55"/>
        <v/>
      </c>
      <c r="E865" s="9" t="str">
        <f t="shared" si="56"/>
        <v/>
      </c>
      <c r="T865" s="9"/>
      <c r="U865" s="9"/>
      <c r="V865" s="9"/>
      <c r="W865" s="17"/>
      <c r="X865" s="9"/>
    </row>
    <row r="866" spans="2:24">
      <c r="B866" s="10" t="str">
        <f t="shared" si="53"/>
        <v/>
      </c>
      <c r="C866" s="9" t="str">
        <f t="shared" si="54"/>
        <v/>
      </c>
      <c r="D866" s="9" t="str">
        <f t="shared" si="55"/>
        <v/>
      </c>
      <c r="E866" s="9" t="str">
        <f t="shared" si="56"/>
        <v/>
      </c>
      <c r="T866" s="9"/>
      <c r="U866" s="9"/>
      <c r="V866" s="9"/>
      <c r="W866" s="17"/>
      <c r="X866" s="9"/>
    </row>
    <row r="867" spans="2:24">
      <c r="B867" s="10" t="str">
        <f t="shared" si="53"/>
        <v/>
      </c>
      <c r="C867" s="9" t="str">
        <f t="shared" si="54"/>
        <v/>
      </c>
      <c r="D867" s="9" t="str">
        <f t="shared" si="55"/>
        <v/>
      </c>
      <c r="E867" s="9" t="str">
        <f t="shared" si="56"/>
        <v/>
      </c>
      <c r="T867" s="9"/>
      <c r="U867" s="9"/>
      <c r="V867" s="9"/>
      <c r="W867" s="17"/>
      <c r="X867" s="9"/>
    </row>
    <row r="868" spans="2:24">
      <c r="B868" s="10" t="str">
        <f t="shared" si="53"/>
        <v/>
      </c>
      <c r="C868" s="9" t="str">
        <f t="shared" si="54"/>
        <v/>
      </c>
      <c r="D868" s="9" t="str">
        <f t="shared" si="55"/>
        <v/>
      </c>
      <c r="E868" s="9" t="str">
        <f t="shared" si="56"/>
        <v/>
      </c>
      <c r="T868" s="9"/>
      <c r="U868" s="9"/>
      <c r="V868" s="9"/>
      <c r="W868" s="17"/>
      <c r="X868" s="9"/>
    </row>
    <row r="869" spans="2:24">
      <c r="B869" s="10" t="str">
        <f t="shared" si="53"/>
        <v/>
      </c>
      <c r="C869" s="9" t="str">
        <f t="shared" si="54"/>
        <v/>
      </c>
      <c r="D869" s="9" t="str">
        <f t="shared" si="55"/>
        <v/>
      </c>
      <c r="E869" s="9" t="str">
        <f t="shared" si="56"/>
        <v/>
      </c>
      <c r="T869" s="9"/>
      <c r="U869" s="9"/>
      <c r="V869" s="9"/>
      <c r="W869" s="17"/>
      <c r="X869" s="9"/>
    </row>
    <row r="870" spans="2:24">
      <c r="B870" s="10" t="str">
        <f t="shared" si="53"/>
        <v/>
      </c>
      <c r="C870" s="9" t="str">
        <f t="shared" si="54"/>
        <v/>
      </c>
      <c r="D870" s="9" t="str">
        <f t="shared" si="55"/>
        <v/>
      </c>
      <c r="E870" s="9" t="str">
        <f t="shared" si="56"/>
        <v/>
      </c>
      <c r="T870" s="9"/>
      <c r="U870" s="9"/>
      <c r="V870" s="9"/>
      <c r="W870" s="17"/>
      <c r="X870" s="9"/>
    </row>
    <row r="871" spans="2:24">
      <c r="B871" s="10" t="str">
        <f t="shared" si="53"/>
        <v/>
      </c>
      <c r="C871" s="9" t="str">
        <f t="shared" si="54"/>
        <v/>
      </c>
      <c r="D871" s="9" t="str">
        <f t="shared" si="55"/>
        <v/>
      </c>
      <c r="E871" s="9" t="str">
        <f t="shared" si="56"/>
        <v/>
      </c>
      <c r="T871" s="9"/>
      <c r="U871" s="9"/>
      <c r="V871" s="9"/>
      <c r="W871" s="17"/>
      <c r="X871" s="9"/>
    </row>
    <row r="872" spans="2:24">
      <c r="B872" s="10" t="str">
        <f t="shared" si="53"/>
        <v/>
      </c>
      <c r="C872" s="9" t="str">
        <f t="shared" si="54"/>
        <v/>
      </c>
      <c r="D872" s="9" t="str">
        <f t="shared" si="55"/>
        <v/>
      </c>
      <c r="E872" s="9" t="str">
        <f t="shared" si="56"/>
        <v/>
      </c>
      <c r="T872" s="9"/>
      <c r="U872" s="9"/>
      <c r="V872" s="9"/>
      <c r="W872" s="17"/>
      <c r="X872" s="9"/>
    </row>
    <row r="873" spans="2:24">
      <c r="B873" s="10" t="str">
        <f t="shared" si="53"/>
        <v/>
      </c>
      <c r="C873" s="9" t="str">
        <f t="shared" si="54"/>
        <v/>
      </c>
      <c r="D873" s="9" t="str">
        <f t="shared" si="55"/>
        <v/>
      </c>
      <c r="E873" s="9" t="str">
        <f t="shared" si="56"/>
        <v/>
      </c>
      <c r="T873" s="9"/>
      <c r="U873" s="9"/>
      <c r="V873" s="9"/>
      <c r="W873" s="17"/>
      <c r="X873" s="9"/>
    </row>
    <row r="874" spans="2:24">
      <c r="B874" s="10" t="str">
        <f t="shared" si="53"/>
        <v/>
      </c>
      <c r="C874" s="9" t="str">
        <f t="shared" si="54"/>
        <v/>
      </c>
      <c r="D874" s="9" t="str">
        <f t="shared" si="55"/>
        <v/>
      </c>
      <c r="E874" s="9" t="str">
        <f t="shared" si="56"/>
        <v/>
      </c>
      <c r="T874" s="9"/>
      <c r="U874" s="9"/>
      <c r="V874" s="9"/>
      <c r="W874" s="17"/>
      <c r="X874" s="9"/>
    </row>
    <row r="875" spans="2:24">
      <c r="B875" s="10" t="str">
        <f t="shared" si="53"/>
        <v/>
      </c>
      <c r="C875" s="9" t="str">
        <f t="shared" si="54"/>
        <v/>
      </c>
      <c r="D875" s="9" t="str">
        <f t="shared" si="55"/>
        <v/>
      </c>
      <c r="E875" s="9" t="str">
        <f t="shared" si="56"/>
        <v/>
      </c>
      <c r="T875" s="9"/>
      <c r="U875" s="9"/>
      <c r="V875" s="9"/>
      <c r="W875" s="17"/>
      <c r="X875" s="9"/>
    </row>
    <row r="876" spans="2:24">
      <c r="B876" s="10" t="str">
        <f t="shared" si="53"/>
        <v/>
      </c>
      <c r="C876" s="9" t="str">
        <f t="shared" si="54"/>
        <v/>
      </c>
      <c r="D876" s="9" t="str">
        <f t="shared" si="55"/>
        <v/>
      </c>
      <c r="E876" s="9" t="str">
        <f t="shared" si="56"/>
        <v/>
      </c>
      <c r="T876" s="9"/>
      <c r="U876" s="9"/>
      <c r="V876" s="9"/>
      <c r="W876" s="17"/>
      <c r="X876" s="9"/>
    </row>
    <row r="877" spans="2:24">
      <c r="B877" s="10" t="str">
        <f t="shared" si="53"/>
        <v/>
      </c>
      <c r="C877" s="9" t="str">
        <f t="shared" si="54"/>
        <v/>
      </c>
      <c r="D877" s="9" t="str">
        <f t="shared" si="55"/>
        <v/>
      </c>
      <c r="E877" s="9" t="str">
        <f t="shared" si="56"/>
        <v/>
      </c>
      <c r="T877" s="9"/>
      <c r="U877" s="9"/>
      <c r="V877" s="9"/>
      <c r="W877" s="17"/>
      <c r="X877" s="9"/>
    </row>
    <row r="878" spans="2:24">
      <c r="B878" s="10" t="str">
        <f t="shared" si="53"/>
        <v/>
      </c>
      <c r="C878" s="9" t="str">
        <f t="shared" si="54"/>
        <v/>
      </c>
      <c r="D878" s="9" t="str">
        <f t="shared" si="55"/>
        <v/>
      </c>
      <c r="E878" s="9" t="str">
        <f t="shared" si="56"/>
        <v/>
      </c>
      <c r="T878" s="9"/>
      <c r="U878" s="9"/>
      <c r="V878" s="9"/>
      <c r="W878" s="17"/>
      <c r="X878" s="9"/>
    </row>
    <row r="879" spans="2:24">
      <c r="B879" s="10" t="str">
        <f t="shared" si="53"/>
        <v/>
      </c>
      <c r="C879" s="9" t="str">
        <f t="shared" si="54"/>
        <v/>
      </c>
      <c r="D879" s="9" t="str">
        <f t="shared" si="55"/>
        <v/>
      </c>
      <c r="E879" s="9" t="str">
        <f t="shared" si="56"/>
        <v/>
      </c>
      <c r="T879" s="9"/>
      <c r="U879" s="9"/>
      <c r="V879" s="9"/>
      <c r="W879" s="17"/>
      <c r="X879" s="9"/>
    </row>
    <row r="880" spans="2:24">
      <c r="B880" s="10" t="str">
        <f t="shared" si="53"/>
        <v/>
      </c>
      <c r="C880" s="9" t="str">
        <f t="shared" si="54"/>
        <v/>
      </c>
      <c r="D880" s="9" t="str">
        <f t="shared" si="55"/>
        <v/>
      </c>
      <c r="E880" s="9" t="str">
        <f t="shared" si="56"/>
        <v/>
      </c>
      <c r="T880" s="9"/>
      <c r="U880" s="9"/>
      <c r="V880" s="9"/>
      <c r="W880" s="17"/>
      <c r="X880" s="9"/>
    </row>
    <row r="881" spans="2:24">
      <c r="B881" s="10" t="str">
        <f t="shared" si="53"/>
        <v/>
      </c>
      <c r="C881" s="9" t="str">
        <f t="shared" si="54"/>
        <v/>
      </c>
      <c r="D881" s="9" t="str">
        <f t="shared" si="55"/>
        <v/>
      </c>
      <c r="E881" s="9" t="str">
        <f t="shared" si="56"/>
        <v/>
      </c>
      <c r="T881" s="9"/>
      <c r="U881" s="9"/>
      <c r="V881" s="9"/>
      <c r="W881" s="17"/>
      <c r="X881" s="9"/>
    </row>
    <row r="882" spans="2:24">
      <c r="B882" s="10" t="str">
        <f t="shared" si="53"/>
        <v/>
      </c>
      <c r="C882" s="9" t="str">
        <f t="shared" si="54"/>
        <v/>
      </c>
      <c r="D882" s="9" t="str">
        <f t="shared" si="55"/>
        <v/>
      </c>
      <c r="E882" s="9" t="str">
        <f t="shared" si="56"/>
        <v/>
      </c>
      <c r="T882" s="9"/>
      <c r="U882" s="9"/>
      <c r="V882" s="9"/>
      <c r="W882" s="17"/>
      <c r="X882" s="9"/>
    </row>
    <row r="883" spans="2:24">
      <c r="B883" s="10" t="str">
        <f t="shared" si="53"/>
        <v/>
      </c>
      <c r="C883" s="9" t="str">
        <f t="shared" si="54"/>
        <v/>
      </c>
      <c r="D883" s="9" t="str">
        <f t="shared" si="55"/>
        <v/>
      </c>
      <c r="E883" s="9" t="str">
        <f t="shared" si="56"/>
        <v/>
      </c>
      <c r="T883" s="9"/>
      <c r="U883" s="9"/>
      <c r="V883" s="9"/>
      <c r="W883" s="17"/>
      <c r="X883" s="9"/>
    </row>
    <row r="884" spans="2:24">
      <c r="B884" s="10" t="str">
        <f t="shared" si="53"/>
        <v/>
      </c>
      <c r="C884" s="9" t="str">
        <f t="shared" si="54"/>
        <v/>
      </c>
      <c r="D884" s="9" t="str">
        <f t="shared" si="55"/>
        <v/>
      </c>
      <c r="E884" s="9" t="str">
        <f t="shared" si="56"/>
        <v/>
      </c>
      <c r="T884" s="9"/>
      <c r="U884" s="9"/>
      <c r="V884" s="9"/>
      <c r="W884" s="17"/>
      <c r="X884" s="9"/>
    </row>
    <row r="885" spans="2:24">
      <c r="B885" s="10" t="str">
        <f t="shared" si="53"/>
        <v/>
      </c>
      <c r="C885" s="9" t="str">
        <f t="shared" si="54"/>
        <v/>
      </c>
      <c r="D885" s="9" t="str">
        <f t="shared" si="55"/>
        <v/>
      </c>
      <c r="E885" s="9" t="str">
        <f t="shared" si="56"/>
        <v/>
      </c>
      <c r="T885" s="9"/>
      <c r="U885" s="9"/>
      <c r="V885" s="9"/>
      <c r="W885" s="17"/>
      <c r="X885" s="9"/>
    </row>
    <row r="886" spans="2:24">
      <c r="B886" s="10" t="str">
        <f t="shared" si="53"/>
        <v/>
      </c>
      <c r="C886" s="9" t="str">
        <f t="shared" si="54"/>
        <v/>
      </c>
      <c r="D886" s="9" t="str">
        <f t="shared" si="55"/>
        <v/>
      </c>
      <c r="E886" s="9" t="str">
        <f t="shared" si="56"/>
        <v/>
      </c>
      <c r="T886" s="9"/>
      <c r="U886" s="9"/>
      <c r="V886" s="9"/>
      <c r="W886" s="17"/>
      <c r="X886" s="9"/>
    </row>
    <row r="887" spans="2:24">
      <c r="B887" s="10" t="str">
        <f t="shared" si="53"/>
        <v/>
      </c>
      <c r="C887" s="9" t="str">
        <f t="shared" si="54"/>
        <v/>
      </c>
      <c r="D887" s="9" t="str">
        <f t="shared" si="55"/>
        <v/>
      </c>
      <c r="E887" s="9" t="str">
        <f t="shared" si="56"/>
        <v/>
      </c>
      <c r="T887" s="9"/>
      <c r="U887" s="9"/>
      <c r="V887" s="9"/>
      <c r="W887" s="17"/>
      <c r="X887" s="9"/>
    </row>
    <row r="888" spans="2:24">
      <c r="B888" s="10" t="str">
        <f t="shared" si="53"/>
        <v/>
      </c>
      <c r="C888" s="9" t="str">
        <f t="shared" si="54"/>
        <v/>
      </c>
      <c r="D888" s="9" t="str">
        <f t="shared" si="55"/>
        <v/>
      </c>
      <c r="E888" s="9" t="str">
        <f t="shared" si="56"/>
        <v/>
      </c>
      <c r="T888" s="9"/>
      <c r="U888" s="9"/>
      <c r="V888" s="9"/>
      <c r="W888" s="17"/>
      <c r="X888" s="9"/>
    </row>
    <row r="889" spans="2:24">
      <c r="B889" s="10" t="str">
        <f t="shared" si="53"/>
        <v/>
      </c>
      <c r="C889" s="9" t="str">
        <f t="shared" si="54"/>
        <v/>
      </c>
      <c r="D889" s="9" t="str">
        <f t="shared" si="55"/>
        <v/>
      </c>
      <c r="E889" s="9" t="str">
        <f t="shared" si="56"/>
        <v/>
      </c>
      <c r="T889" s="9"/>
      <c r="U889" s="9"/>
      <c r="V889" s="9"/>
      <c r="W889" s="17"/>
      <c r="X889" s="9"/>
    </row>
    <row r="890" spans="2:24">
      <c r="B890" s="10" t="str">
        <f t="shared" si="53"/>
        <v/>
      </c>
      <c r="C890" s="9" t="str">
        <f t="shared" si="54"/>
        <v/>
      </c>
      <c r="D890" s="9" t="str">
        <f t="shared" si="55"/>
        <v/>
      </c>
      <c r="E890" s="9" t="str">
        <f t="shared" si="56"/>
        <v/>
      </c>
      <c r="T890" s="9"/>
      <c r="U890" s="9"/>
      <c r="V890" s="9"/>
      <c r="W890" s="17"/>
      <c r="X890" s="9"/>
    </row>
    <row r="891" spans="2:24">
      <c r="B891" s="10" t="str">
        <f t="shared" si="53"/>
        <v/>
      </c>
      <c r="C891" s="9" t="str">
        <f t="shared" si="54"/>
        <v/>
      </c>
      <c r="D891" s="9" t="str">
        <f t="shared" si="55"/>
        <v/>
      </c>
      <c r="E891" s="9" t="str">
        <f t="shared" si="56"/>
        <v/>
      </c>
      <c r="T891" s="9"/>
      <c r="U891" s="9"/>
      <c r="V891" s="9"/>
      <c r="W891" s="17"/>
      <c r="X891" s="9"/>
    </row>
    <row r="892" spans="2:24">
      <c r="B892" s="10" t="str">
        <f t="shared" si="53"/>
        <v/>
      </c>
      <c r="C892" s="9" t="str">
        <f t="shared" si="54"/>
        <v/>
      </c>
      <c r="D892" s="9" t="str">
        <f t="shared" si="55"/>
        <v/>
      </c>
      <c r="E892" s="9" t="str">
        <f t="shared" si="56"/>
        <v/>
      </c>
      <c r="T892" s="9"/>
      <c r="U892" s="9"/>
      <c r="V892" s="9"/>
      <c r="W892" s="17"/>
      <c r="X892" s="9"/>
    </row>
    <row r="893" spans="2:24">
      <c r="B893" s="10" t="str">
        <f t="shared" si="53"/>
        <v/>
      </c>
      <c r="C893" s="9" t="str">
        <f t="shared" si="54"/>
        <v/>
      </c>
      <c r="D893" s="9" t="str">
        <f t="shared" si="55"/>
        <v/>
      </c>
      <c r="E893" s="9" t="str">
        <f t="shared" si="56"/>
        <v/>
      </c>
      <c r="T893" s="9"/>
      <c r="U893" s="9"/>
      <c r="V893" s="9"/>
      <c r="W893" s="17"/>
      <c r="X893" s="9"/>
    </row>
    <row r="894" spans="2:24">
      <c r="B894" s="10" t="str">
        <f t="shared" si="53"/>
        <v/>
      </c>
      <c r="C894" s="9" t="str">
        <f t="shared" si="54"/>
        <v/>
      </c>
      <c r="D894" s="9" t="str">
        <f t="shared" si="55"/>
        <v/>
      </c>
      <c r="E894" s="9" t="str">
        <f t="shared" si="56"/>
        <v/>
      </c>
      <c r="T894" s="9"/>
      <c r="U894" s="9"/>
      <c r="V894" s="9"/>
      <c r="W894" s="17"/>
      <c r="X894" s="9"/>
    </row>
    <row r="895" spans="2:24">
      <c r="B895" s="10" t="str">
        <f t="shared" si="53"/>
        <v/>
      </c>
      <c r="C895" s="9" t="str">
        <f t="shared" si="54"/>
        <v/>
      </c>
      <c r="D895" s="9" t="str">
        <f t="shared" si="55"/>
        <v/>
      </c>
      <c r="E895" s="9" t="str">
        <f t="shared" si="56"/>
        <v/>
      </c>
      <c r="T895" s="9"/>
      <c r="U895" s="9"/>
      <c r="V895" s="9"/>
      <c r="W895" s="17"/>
      <c r="X895" s="9"/>
    </row>
    <row r="896" spans="2:24">
      <c r="B896" s="10" t="str">
        <f t="shared" si="53"/>
        <v/>
      </c>
      <c r="C896" s="9" t="str">
        <f t="shared" si="54"/>
        <v/>
      </c>
      <c r="D896" s="9" t="str">
        <f t="shared" si="55"/>
        <v/>
      </c>
      <c r="E896" s="9" t="str">
        <f t="shared" si="56"/>
        <v/>
      </c>
      <c r="T896" s="9"/>
      <c r="U896" s="9"/>
      <c r="V896" s="9"/>
      <c r="W896" s="17"/>
      <c r="X896" s="9"/>
    </row>
    <row r="897" spans="2:24">
      <c r="B897" s="10" t="str">
        <f t="shared" si="53"/>
        <v/>
      </c>
      <c r="C897" s="9" t="str">
        <f t="shared" si="54"/>
        <v/>
      </c>
      <c r="D897" s="9" t="str">
        <f t="shared" si="55"/>
        <v/>
      </c>
      <c r="E897" s="9" t="str">
        <f t="shared" si="56"/>
        <v/>
      </c>
      <c r="T897" s="9"/>
      <c r="U897" s="9"/>
      <c r="V897" s="9"/>
      <c r="W897" s="17"/>
      <c r="X897" s="9"/>
    </row>
    <row r="898" spans="2:24">
      <c r="B898" s="10" t="str">
        <f t="shared" si="53"/>
        <v/>
      </c>
      <c r="C898" s="9" t="str">
        <f t="shared" si="54"/>
        <v/>
      </c>
      <c r="D898" s="9" t="str">
        <f t="shared" si="55"/>
        <v/>
      </c>
      <c r="E898" s="9" t="str">
        <f t="shared" si="56"/>
        <v/>
      </c>
      <c r="T898" s="9"/>
      <c r="U898" s="9"/>
      <c r="V898" s="9"/>
      <c r="W898" s="17"/>
      <c r="X898" s="9"/>
    </row>
    <row r="899" spans="2:24">
      <c r="B899" s="10" t="str">
        <f t="shared" si="53"/>
        <v/>
      </c>
      <c r="C899" s="9" t="str">
        <f t="shared" si="54"/>
        <v/>
      </c>
      <c r="D899" s="9" t="str">
        <f t="shared" si="55"/>
        <v/>
      </c>
      <c r="E899" s="9" t="str">
        <f t="shared" si="56"/>
        <v/>
      </c>
      <c r="T899" s="9"/>
      <c r="U899" s="9"/>
      <c r="V899" s="9"/>
      <c r="W899" s="17"/>
      <c r="X899" s="9"/>
    </row>
    <row r="900" spans="2:24">
      <c r="B900" s="10" t="str">
        <f t="shared" si="53"/>
        <v/>
      </c>
      <c r="C900" s="9" t="str">
        <f t="shared" si="54"/>
        <v/>
      </c>
      <c r="D900" s="9" t="str">
        <f t="shared" si="55"/>
        <v/>
      </c>
      <c r="E900" s="9" t="str">
        <f t="shared" si="56"/>
        <v/>
      </c>
      <c r="T900" s="9"/>
      <c r="U900" s="9"/>
      <c r="V900" s="9"/>
      <c r="W900" s="17"/>
      <c r="X900" s="9"/>
    </row>
    <row r="901" spans="2:24">
      <c r="B901" s="10" t="str">
        <f t="shared" si="53"/>
        <v/>
      </c>
      <c r="C901" s="9" t="str">
        <f t="shared" si="54"/>
        <v/>
      </c>
      <c r="D901" s="9" t="str">
        <f t="shared" si="55"/>
        <v/>
      </c>
      <c r="E901" s="9" t="str">
        <f t="shared" si="56"/>
        <v/>
      </c>
      <c r="T901" s="9"/>
      <c r="U901" s="9"/>
      <c r="V901" s="9"/>
      <c r="W901" s="17"/>
      <c r="X901" s="9"/>
    </row>
    <row r="902" spans="2:24">
      <c r="B902" s="10" t="str">
        <f t="shared" si="53"/>
        <v/>
      </c>
      <c r="C902" s="9" t="str">
        <f t="shared" si="54"/>
        <v/>
      </c>
      <c r="D902" s="9" t="str">
        <f t="shared" si="55"/>
        <v/>
      </c>
      <c r="E902" s="9" t="str">
        <f t="shared" si="56"/>
        <v/>
      </c>
      <c r="T902" s="9"/>
      <c r="U902" s="9"/>
      <c r="V902" s="9"/>
      <c r="W902" s="17"/>
      <c r="X902" s="9"/>
    </row>
    <row r="903" spans="2:24">
      <c r="B903" s="10" t="str">
        <f t="shared" si="53"/>
        <v/>
      </c>
      <c r="C903" s="9" t="str">
        <f t="shared" si="54"/>
        <v/>
      </c>
      <c r="D903" s="9" t="str">
        <f t="shared" si="55"/>
        <v/>
      </c>
      <c r="E903" s="9" t="str">
        <f t="shared" si="56"/>
        <v/>
      </c>
      <c r="T903" s="9"/>
      <c r="U903" s="9"/>
      <c r="V903" s="9"/>
      <c r="W903" s="17"/>
      <c r="X903" s="9"/>
    </row>
    <row r="904" spans="2:24">
      <c r="B904" s="10" t="str">
        <f t="shared" si="53"/>
        <v/>
      </c>
      <c r="C904" s="9" t="str">
        <f t="shared" si="54"/>
        <v/>
      </c>
      <c r="D904" s="9" t="str">
        <f t="shared" si="55"/>
        <v/>
      </c>
      <c r="E904" s="9" t="str">
        <f t="shared" si="56"/>
        <v/>
      </c>
      <c r="T904" s="9"/>
      <c r="U904" s="9"/>
      <c r="V904" s="9"/>
      <c r="W904" s="17"/>
      <c r="X904" s="9"/>
    </row>
    <row r="905" spans="2:24">
      <c r="B905" s="10" t="str">
        <f t="shared" ref="B905:B968" si="57">IF(D904&lt;1, B904+1,"")</f>
        <v/>
      </c>
      <c r="C905" s="9" t="str">
        <f t="shared" ref="C905:C968" si="58">IF(B905="","",IFERROR((($B$3^B905)/FACT(B905))*EXP(-$B$3),0))</f>
        <v/>
      </c>
      <c r="D905" s="9" t="str">
        <f t="shared" ref="D905:D968" si="59">IF(B905="","",D904+C905)</f>
        <v/>
      </c>
      <c r="E905" s="9" t="str">
        <f t="shared" ref="E905:E968" si="60">IF(B905="","",1-D905)</f>
        <v/>
      </c>
      <c r="T905" s="9"/>
      <c r="U905" s="9"/>
      <c r="V905" s="9"/>
      <c r="W905" s="17"/>
      <c r="X905" s="9"/>
    </row>
    <row r="906" spans="2:24">
      <c r="B906" s="10" t="str">
        <f t="shared" si="57"/>
        <v/>
      </c>
      <c r="C906" s="9" t="str">
        <f t="shared" si="58"/>
        <v/>
      </c>
      <c r="D906" s="9" t="str">
        <f t="shared" si="59"/>
        <v/>
      </c>
      <c r="E906" s="9" t="str">
        <f t="shared" si="60"/>
        <v/>
      </c>
      <c r="T906" s="9"/>
      <c r="U906" s="9"/>
      <c r="V906" s="9"/>
      <c r="W906" s="17"/>
      <c r="X906" s="9"/>
    </row>
    <row r="907" spans="2:24">
      <c r="B907" s="10" t="str">
        <f t="shared" si="57"/>
        <v/>
      </c>
      <c r="C907" s="9" t="str">
        <f t="shared" si="58"/>
        <v/>
      </c>
      <c r="D907" s="9" t="str">
        <f t="shared" si="59"/>
        <v/>
      </c>
      <c r="E907" s="9" t="str">
        <f t="shared" si="60"/>
        <v/>
      </c>
      <c r="T907" s="9"/>
      <c r="U907" s="9"/>
      <c r="V907" s="9"/>
      <c r="W907" s="17"/>
      <c r="X907" s="9"/>
    </row>
    <row r="908" spans="2:24">
      <c r="B908" s="10" t="str">
        <f t="shared" si="57"/>
        <v/>
      </c>
      <c r="C908" s="9" t="str">
        <f t="shared" si="58"/>
        <v/>
      </c>
      <c r="D908" s="9" t="str">
        <f t="shared" si="59"/>
        <v/>
      </c>
      <c r="E908" s="9" t="str">
        <f t="shared" si="60"/>
        <v/>
      </c>
      <c r="T908" s="9"/>
      <c r="U908" s="9"/>
      <c r="V908" s="9"/>
      <c r="W908" s="17"/>
      <c r="X908" s="9"/>
    </row>
    <row r="909" spans="2:24">
      <c r="B909" s="10" t="str">
        <f t="shared" si="57"/>
        <v/>
      </c>
      <c r="C909" s="9" t="str">
        <f t="shared" si="58"/>
        <v/>
      </c>
      <c r="D909" s="9" t="str">
        <f t="shared" si="59"/>
        <v/>
      </c>
      <c r="E909" s="9" t="str">
        <f t="shared" si="60"/>
        <v/>
      </c>
      <c r="T909" s="9"/>
      <c r="U909" s="9"/>
      <c r="V909" s="9"/>
      <c r="W909" s="17"/>
      <c r="X909" s="9"/>
    </row>
    <row r="910" spans="2:24">
      <c r="B910" s="10" t="str">
        <f t="shared" si="57"/>
        <v/>
      </c>
      <c r="C910" s="9" t="str">
        <f t="shared" si="58"/>
        <v/>
      </c>
      <c r="D910" s="9" t="str">
        <f t="shared" si="59"/>
        <v/>
      </c>
      <c r="E910" s="9" t="str">
        <f t="shared" si="60"/>
        <v/>
      </c>
      <c r="T910" s="9"/>
      <c r="U910" s="9"/>
      <c r="V910" s="9"/>
      <c r="W910" s="17"/>
      <c r="X910" s="9"/>
    </row>
    <row r="911" spans="2:24">
      <c r="B911" s="10" t="str">
        <f t="shared" si="57"/>
        <v/>
      </c>
      <c r="C911" s="9" t="str">
        <f t="shared" si="58"/>
        <v/>
      </c>
      <c r="D911" s="9" t="str">
        <f t="shared" si="59"/>
        <v/>
      </c>
      <c r="E911" s="9" t="str">
        <f t="shared" si="60"/>
        <v/>
      </c>
      <c r="T911" s="9"/>
      <c r="U911" s="9"/>
      <c r="V911" s="9"/>
      <c r="W911" s="17"/>
      <c r="X911" s="9"/>
    </row>
    <row r="912" spans="2:24">
      <c r="B912" s="10" t="str">
        <f t="shared" si="57"/>
        <v/>
      </c>
      <c r="C912" s="9" t="str">
        <f t="shared" si="58"/>
        <v/>
      </c>
      <c r="D912" s="9" t="str">
        <f t="shared" si="59"/>
        <v/>
      </c>
      <c r="E912" s="9" t="str">
        <f t="shared" si="60"/>
        <v/>
      </c>
      <c r="T912" s="9"/>
      <c r="U912" s="9"/>
      <c r="V912" s="9"/>
      <c r="W912" s="17"/>
      <c r="X912" s="9"/>
    </row>
    <row r="913" spans="2:24">
      <c r="B913" s="10" t="str">
        <f t="shared" si="57"/>
        <v/>
      </c>
      <c r="C913" s="9" t="str">
        <f t="shared" si="58"/>
        <v/>
      </c>
      <c r="D913" s="9" t="str">
        <f t="shared" si="59"/>
        <v/>
      </c>
      <c r="E913" s="9" t="str">
        <f t="shared" si="60"/>
        <v/>
      </c>
      <c r="T913" s="9"/>
      <c r="U913" s="9"/>
      <c r="V913" s="9"/>
      <c r="W913" s="17"/>
      <c r="X913" s="9"/>
    </row>
    <row r="914" spans="2:24">
      <c r="B914" s="10" t="str">
        <f t="shared" si="57"/>
        <v/>
      </c>
      <c r="C914" s="9" t="str">
        <f t="shared" si="58"/>
        <v/>
      </c>
      <c r="D914" s="9" t="str">
        <f t="shared" si="59"/>
        <v/>
      </c>
      <c r="E914" s="9" t="str">
        <f t="shared" si="60"/>
        <v/>
      </c>
      <c r="T914" s="9"/>
      <c r="U914" s="9"/>
      <c r="V914" s="9"/>
      <c r="W914" s="17"/>
      <c r="X914" s="9"/>
    </row>
    <row r="915" spans="2:24">
      <c r="B915" s="10" t="str">
        <f t="shared" si="57"/>
        <v/>
      </c>
      <c r="C915" s="9" t="str">
        <f t="shared" si="58"/>
        <v/>
      </c>
      <c r="D915" s="9" t="str">
        <f t="shared" si="59"/>
        <v/>
      </c>
      <c r="E915" s="9" t="str">
        <f t="shared" si="60"/>
        <v/>
      </c>
      <c r="T915" s="9"/>
      <c r="U915" s="9"/>
      <c r="V915" s="9"/>
      <c r="W915" s="17"/>
      <c r="X915" s="9"/>
    </row>
    <row r="916" spans="2:24">
      <c r="B916" s="10" t="str">
        <f t="shared" si="57"/>
        <v/>
      </c>
      <c r="C916" s="9" t="str">
        <f t="shared" si="58"/>
        <v/>
      </c>
      <c r="D916" s="9" t="str">
        <f t="shared" si="59"/>
        <v/>
      </c>
      <c r="E916" s="9" t="str">
        <f t="shared" si="60"/>
        <v/>
      </c>
      <c r="T916" s="9"/>
      <c r="U916" s="9"/>
      <c r="V916" s="9"/>
      <c r="W916" s="17"/>
      <c r="X916" s="9"/>
    </row>
    <row r="917" spans="2:24">
      <c r="B917" s="10" t="str">
        <f t="shared" si="57"/>
        <v/>
      </c>
      <c r="C917" s="9" t="str">
        <f t="shared" si="58"/>
        <v/>
      </c>
      <c r="D917" s="9" t="str">
        <f t="shared" si="59"/>
        <v/>
      </c>
      <c r="E917" s="9" t="str">
        <f t="shared" si="60"/>
        <v/>
      </c>
      <c r="T917" s="9"/>
      <c r="U917" s="9"/>
      <c r="V917" s="9"/>
      <c r="W917" s="17"/>
      <c r="X917" s="9"/>
    </row>
    <row r="918" spans="2:24">
      <c r="B918" s="10" t="str">
        <f t="shared" si="57"/>
        <v/>
      </c>
      <c r="C918" s="9" t="str">
        <f t="shared" si="58"/>
        <v/>
      </c>
      <c r="D918" s="9" t="str">
        <f t="shared" si="59"/>
        <v/>
      </c>
      <c r="E918" s="9" t="str">
        <f t="shared" si="60"/>
        <v/>
      </c>
      <c r="T918" s="9"/>
      <c r="U918" s="9"/>
      <c r="V918" s="9"/>
      <c r="W918" s="17"/>
      <c r="X918" s="9"/>
    </row>
    <row r="919" spans="2:24">
      <c r="B919" s="10" t="str">
        <f t="shared" si="57"/>
        <v/>
      </c>
      <c r="C919" s="9" t="str">
        <f t="shared" si="58"/>
        <v/>
      </c>
      <c r="D919" s="9" t="str">
        <f t="shared" si="59"/>
        <v/>
      </c>
      <c r="E919" s="9" t="str">
        <f t="shared" si="60"/>
        <v/>
      </c>
      <c r="T919" s="9"/>
      <c r="U919" s="9"/>
      <c r="V919" s="9"/>
      <c r="W919" s="17"/>
      <c r="X919" s="9"/>
    </row>
    <row r="920" spans="2:24">
      <c r="B920" s="10" t="str">
        <f t="shared" si="57"/>
        <v/>
      </c>
      <c r="C920" s="9" t="str">
        <f t="shared" si="58"/>
        <v/>
      </c>
      <c r="D920" s="9" t="str">
        <f t="shared" si="59"/>
        <v/>
      </c>
      <c r="E920" s="9" t="str">
        <f t="shared" si="60"/>
        <v/>
      </c>
      <c r="T920" s="9"/>
      <c r="U920" s="9"/>
      <c r="V920" s="9"/>
      <c r="W920" s="17"/>
      <c r="X920" s="9"/>
    </row>
    <row r="921" spans="2:24">
      <c r="B921" s="10" t="str">
        <f t="shared" si="57"/>
        <v/>
      </c>
      <c r="C921" s="9" t="str">
        <f t="shared" si="58"/>
        <v/>
      </c>
      <c r="D921" s="9" t="str">
        <f t="shared" si="59"/>
        <v/>
      </c>
      <c r="E921" s="9" t="str">
        <f t="shared" si="60"/>
        <v/>
      </c>
      <c r="T921" s="9"/>
      <c r="U921" s="9"/>
      <c r="V921" s="9"/>
      <c r="W921" s="17"/>
      <c r="X921" s="9"/>
    </row>
    <row r="922" spans="2:24">
      <c r="B922" s="10" t="str">
        <f t="shared" si="57"/>
        <v/>
      </c>
      <c r="C922" s="9" t="str">
        <f t="shared" si="58"/>
        <v/>
      </c>
      <c r="D922" s="9" t="str">
        <f t="shared" si="59"/>
        <v/>
      </c>
      <c r="E922" s="9" t="str">
        <f t="shared" si="60"/>
        <v/>
      </c>
      <c r="T922" s="9"/>
      <c r="U922" s="9"/>
      <c r="V922" s="9"/>
      <c r="W922" s="17"/>
      <c r="X922" s="9"/>
    </row>
    <row r="923" spans="2:24">
      <c r="B923" s="10" t="str">
        <f t="shared" si="57"/>
        <v/>
      </c>
      <c r="C923" s="9" t="str">
        <f t="shared" si="58"/>
        <v/>
      </c>
      <c r="D923" s="9" t="str">
        <f t="shared" si="59"/>
        <v/>
      </c>
      <c r="E923" s="9" t="str">
        <f t="shared" si="60"/>
        <v/>
      </c>
      <c r="T923" s="9"/>
      <c r="U923" s="9"/>
      <c r="V923" s="9"/>
      <c r="W923" s="17"/>
      <c r="X923" s="9"/>
    </row>
    <row r="924" spans="2:24">
      <c r="B924" s="10" t="str">
        <f t="shared" si="57"/>
        <v/>
      </c>
      <c r="C924" s="9" t="str">
        <f t="shared" si="58"/>
        <v/>
      </c>
      <c r="D924" s="9" t="str">
        <f t="shared" si="59"/>
        <v/>
      </c>
      <c r="E924" s="9" t="str">
        <f t="shared" si="60"/>
        <v/>
      </c>
      <c r="T924" s="9"/>
      <c r="U924" s="9"/>
      <c r="V924" s="9"/>
      <c r="W924" s="17"/>
      <c r="X924" s="9"/>
    </row>
    <row r="925" spans="2:24">
      <c r="B925" s="10" t="str">
        <f t="shared" si="57"/>
        <v/>
      </c>
      <c r="C925" s="9" t="str">
        <f t="shared" si="58"/>
        <v/>
      </c>
      <c r="D925" s="9" t="str">
        <f t="shared" si="59"/>
        <v/>
      </c>
      <c r="E925" s="9" t="str">
        <f t="shared" si="60"/>
        <v/>
      </c>
      <c r="T925" s="9"/>
      <c r="U925" s="9"/>
      <c r="V925" s="9"/>
      <c r="W925" s="17"/>
      <c r="X925" s="9"/>
    </row>
    <row r="926" spans="2:24">
      <c r="B926" s="10" t="str">
        <f t="shared" si="57"/>
        <v/>
      </c>
      <c r="C926" s="9" t="str">
        <f t="shared" si="58"/>
        <v/>
      </c>
      <c r="D926" s="9" t="str">
        <f t="shared" si="59"/>
        <v/>
      </c>
      <c r="E926" s="9" t="str">
        <f t="shared" si="60"/>
        <v/>
      </c>
      <c r="T926" s="9"/>
      <c r="U926" s="9"/>
      <c r="V926" s="9"/>
      <c r="W926" s="17"/>
      <c r="X926" s="9"/>
    </row>
    <row r="927" spans="2:24">
      <c r="B927" s="10" t="str">
        <f t="shared" si="57"/>
        <v/>
      </c>
      <c r="C927" s="9" t="str">
        <f t="shared" si="58"/>
        <v/>
      </c>
      <c r="D927" s="9" t="str">
        <f t="shared" si="59"/>
        <v/>
      </c>
      <c r="E927" s="9" t="str">
        <f t="shared" si="60"/>
        <v/>
      </c>
      <c r="T927" s="9"/>
      <c r="U927" s="9"/>
      <c r="V927" s="9"/>
      <c r="W927" s="17"/>
      <c r="X927" s="9"/>
    </row>
    <row r="928" spans="2:24">
      <c r="B928" s="10" t="str">
        <f t="shared" si="57"/>
        <v/>
      </c>
      <c r="C928" s="9" t="str">
        <f t="shared" si="58"/>
        <v/>
      </c>
      <c r="D928" s="9" t="str">
        <f t="shared" si="59"/>
        <v/>
      </c>
      <c r="E928" s="9" t="str">
        <f t="shared" si="60"/>
        <v/>
      </c>
      <c r="T928" s="9"/>
      <c r="U928" s="9"/>
      <c r="V928" s="9"/>
      <c r="W928" s="17"/>
      <c r="X928" s="9"/>
    </row>
    <row r="929" spans="2:24">
      <c r="B929" s="10" t="str">
        <f t="shared" si="57"/>
        <v/>
      </c>
      <c r="C929" s="9" t="str">
        <f t="shared" si="58"/>
        <v/>
      </c>
      <c r="D929" s="9" t="str">
        <f t="shared" si="59"/>
        <v/>
      </c>
      <c r="E929" s="9" t="str">
        <f t="shared" si="60"/>
        <v/>
      </c>
      <c r="T929" s="9"/>
      <c r="U929" s="9"/>
      <c r="V929" s="9"/>
      <c r="W929" s="17"/>
      <c r="X929" s="9"/>
    </row>
    <row r="930" spans="2:24">
      <c r="B930" s="10" t="str">
        <f t="shared" si="57"/>
        <v/>
      </c>
      <c r="C930" s="9" t="str">
        <f t="shared" si="58"/>
        <v/>
      </c>
      <c r="D930" s="9" t="str">
        <f t="shared" si="59"/>
        <v/>
      </c>
      <c r="E930" s="9" t="str">
        <f t="shared" si="60"/>
        <v/>
      </c>
      <c r="T930" s="9"/>
      <c r="U930" s="9"/>
      <c r="V930" s="9"/>
      <c r="W930" s="17"/>
      <c r="X930" s="9"/>
    </row>
    <row r="931" spans="2:24">
      <c r="B931" s="10" t="str">
        <f t="shared" si="57"/>
        <v/>
      </c>
      <c r="C931" s="9" t="str">
        <f t="shared" si="58"/>
        <v/>
      </c>
      <c r="D931" s="9" t="str">
        <f t="shared" si="59"/>
        <v/>
      </c>
      <c r="E931" s="9" t="str">
        <f t="shared" si="60"/>
        <v/>
      </c>
      <c r="T931" s="9"/>
      <c r="U931" s="9"/>
      <c r="V931" s="9"/>
      <c r="W931" s="17"/>
      <c r="X931" s="9"/>
    </row>
    <row r="932" spans="2:24">
      <c r="B932" s="10" t="str">
        <f t="shared" si="57"/>
        <v/>
      </c>
      <c r="C932" s="9" t="str">
        <f t="shared" si="58"/>
        <v/>
      </c>
      <c r="D932" s="9" t="str">
        <f t="shared" si="59"/>
        <v/>
      </c>
      <c r="E932" s="9" t="str">
        <f t="shared" si="60"/>
        <v/>
      </c>
      <c r="T932" s="9"/>
      <c r="U932" s="9"/>
      <c r="V932" s="9"/>
      <c r="W932" s="17"/>
      <c r="X932" s="9"/>
    </row>
    <row r="933" spans="2:24">
      <c r="B933" s="10" t="str">
        <f t="shared" si="57"/>
        <v/>
      </c>
      <c r="C933" s="9" t="str">
        <f t="shared" si="58"/>
        <v/>
      </c>
      <c r="D933" s="9" t="str">
        <f t="shared" si="59"/>
        <v/>
      </c>
      <c r="E933" s="9" t="str">
        <f t="shared" si="60"/>
        <v/>
      </c>
      <c r="T933" s="9"/>
      <c r="U933" s="9"/>
      <c r="V933" s="9"/>
      <c r="W933" s="17"/>
      <c r="X933" s="9"/>
    </row>
    <row r="934" spans="2:24">
      <c r="B934" s="10" t="str">
        <f t="shared" si="57"/>
        <v/>
      </c>
      <c r="C934" s="9" t="str">
        <f t="shared" si="58"/>
        <v/>
      </c>
      <c r="D934" s="9" t="str">
        <f t="shared" si="59"/>
        <v/>
      </c>
      <c r="E934" s="9" t="str">
        <f t="shared" si="60"/>
        <v/>
      </c>
      <c r="T934" s="9"/>
      <c r="U934" s="9"/>
      <c r="V934" s="9"/>
      <c r="W934" s="17"/>
      <c r="X934" s="9"/>
    </row>
    <row r="935" spans="2:24">
      <c r="B935" s="10" t="str">
        <f t="shared" si="57"/>
        <v/>
      </c>
      <c r="C935" s="9" t="str">
        <f t="shared" si="58"/>
        <v/>
      </c>
      <c r="D935" s="9" t="str">
        <f t="shared" si="59"/>
        <v/>
      </c>
      <c r="E935" s="9" t="str">
        <f t="shared" si="60"/>
        <v/>
      </c>
      <c r="T935" s="9"/>
      <c r="U935" s="9"/>
      <c r="V935" s="9"/>
      <c r="W935" s="17"/>
      <c r="X935" s="9"/>
    </row>
    <row r="936" spans="2:24">
      <c r="B936" s="10" t="str">
        <f t="shared" si="57"/>
        <v/>
      </c>
      <c r="C936" s="9" t="str">
        <f t="shared" si="58"/>
        <v/>
      </c>
      <c r="D936" s="9" t="str">
        <f t="shared" si="59"/>
        <v/>
      </c>
      <c r="E936" s="9" t="str">
        <f t="shared" si="60"/>
        <v/>
      </c>
      <c r="T936" s="9"/>
      <c r="U936" s="9"/>
      <c r="V936" s="9"/>
      <c r="W936" s="17"/>
      <c r="X936" s="9"/>
    </row>
    <row r="937" spans="2:24">
      <c r="B937" s="10" t="str">
        <f t="shared" si="57"/>
        <v/>
      </c>
      <c r="C937" s="9" t="str">
        <f t="shared" si="58"/>
        <v/>
      </c>
      <c r="D937" s="9" t="str">
        <f t="shared" si="59"/>
        <v/>
      </c>
      <c r="E937" s="9" t="str">
        <f t="shared" si="60"/>
        <v/>
      </c>
      <c r="T937" s="9"/>
      <c r="U937" s="9"/>
      <c r="V937" s="9"/>
      <c r="W937" s="17"/>
      <c r="X937" s="9"/>
    </row>
    <row r="938" spans="2:24">
      <c r="B938" s="10" t="str">
        <f t="shared" si="57"/>
        <v/>
      </c>
      <c r="C938" s="9" t="str">
        <f t="shared" si="58"/>
        <v/>
      </c>
      <c r="D938" s="9" t="str">
        <f t="shared" si="59"/>
        <v/>
      </c>
      <c r="E938" s="9" t="str">
        <f t="shared" si="60"/>
        <v/>
      </c>
      <c r="T938" s="9"/>
      <c r="U938" s="9"/>
      <c r="V938" s="9"/>
      <c r="W938" s="17"/>
      <c r="X938" s="9"/>
    </row>
    <row r="939" spans="2:24">
      <c r="B939" s="10" t="str">
        <f t="shared" si="57"/>
        <v/>
      </c>
      <c r="C939" s="9" t="str">
        <f t="shared" si="58"/>
        <v/>
      </c>
      <c r="D939" s="9" t="str">
        <f t="shared" si="59"/>
        <v/>
      </c>
      <c r="E939" s="9" t="str">
        <f t="shared" si="60"/>
        <v/>
      </c>
      <c r="T939" s="9"/>
      <c r="U939" s="9"/>
      <c r="V939" s="9"/>
      <c r="W939" s="17"/>
      <c r="X939" s="9"/>
    </row>
    <row r="940" spans="2:24">
      <c r="B940" s="10" t="str">
        <f t="shared" si="57"/>
        <v/>
      </c>
      <c r="C940" s="9" t="str">
        <f t="shared" si="58"/>
        <v/>
      </c>
      <c r="D940" s="9" t="str">
        <f t="shared" si="59"/>
        <v/>
      </c>
      <c r="E940" s="9" t="str">
        <f t="shared" si="60"/>
        <v/>
      </c>
      <c r="T940" s="9"/>
      <c r="U940" s="9"/>
      <c r="V940" s="9"/>
      <c r="W940" s="17"/>
      <c r="X940" s="9"/>
    </row>
    <row r="941" spans="2:24">
      <c r="B941" s="10" t="str">
        <f t="shared" si="57"/>
        <v/>
      </c>
      <c r="C941" s="9" t="str">
        <f t="shared" si="58"/>
        <v/>
      </c>
      <c r="D941" s="9" t="str">
        <f t="shared" si="59"/>
        <v/>
      </c>
      <c r="E941" s="9" t="str">
        <f t="shared" si="60"/>
        <v/>
      </c>
      <c r="T941" s="9"/>
      <c r="U941" s="9"/>
      <c r="V941" s="9"/>
      <c r="W941" s="17"/>
      <c r="X941" s="9"/>
    </row>
    <row r="942" spans="2:24">
      <c r="B942" s="10" t="str">
        <f t="shared" si="57"/>
        <v/>
      </c>
      <c r="C942" s="9" t="str">
        <f t="shared" si="58"/>
        <v/>
      </c>
      <c r="D942" s="9" t="str">
        <f t="shared" si="59"/>
        <v/>
      </c>
      <c r="E942" s="9" t="str">
        <f t="shared" si="60"/>
        <v/>
      </c>
      <c r="T942" s="9"/>
      <c r="U942" s="9"/>
      <c r="V942" s="9"/>
      <c r="W942" s="17"/>
      <c r="X942" s="9"/>
    </row>
    <row r="943" spans="2:24">
      <c r="B943" s="10" t="str">
        <f t="shared" si="57"/>
        <v/>
      </c>
      <c r="C943" s="9" t="str">
        <f t="shared" si="58"/>
        <v/>
      </c>
      <c r="D943" s="9" t="str">
        <f t="shared" si="59"/>
        <v/>
      </c>
      <c r="E943" s="9" t="str">
        <f t="shared" si="60"/>
        <v/>
      </c>
      <c r="T943" s="9"/>
      <c r="U943" s="9"/>
      <c r="V943" s="9"/>
      <c r="W943" s="17"/>
      <c r="X943" s="9"/>
    </row>
    <row r="944" spans="2:24">
      <c r="B944" s="10" t="str">
        <f t="shared" si="57"/>
        <v/>
      </c>
      <c r="C944" s="9" t="str">
        <f t="shared" si="58"/>
        <v/>
      </c>
      <c r="D944" s="9" t="str">
        <f t="shared" si="59"/>
        <v/>
      </c>
      <c r="E944" s="9" t="str">
        <f t="shared" si="60"/>
        <v/>
      </c>
      <c r="T944" s="9"/>
      <c r="U944" s="9"/>
      <c r="V944" s="9"/>
      <c r="W944" s="17"/>
      <c r="X944" s="9"/>
    </row>
    <row r="945" spans="2:24">
      <c r="B945" s="10" t="str">
        <f t="shared" si="57"/>
        <v/>
      </c>
      <c r="C945" s="9" t="str">
        <f t="shared" si="58"/>
        <v/>
      </c>
      <c r="D945" s="9" t="str">
        <f t="shared" si="59"/>
        <v/>
      </c>
      <c r="E945" s="9" t="str">
        <f t="shared" si="60"/>
        <v/>
      </c>
      <c r="T945" s="9"/>
      <c r="U945" s="9"/>
      <c r="V945" s="9"/>
      <c r="W945" s="17"/>
      <c r="X945" s="9"/>
    </row>
    <row r="946" spans="2:24">
      <c r="B946" s="10" t="str">
        <f t="shared" si="57"/>
        <v/>
      </c>
      <c r="C946" s="9" t="str">
        <f t="shared" si="58"/>
        <v/>
      </c>
      <c r="D946" s="9" t="str">
        <f t="shared" si="59"/>
        <v/>
      </c>
      <c r="E946" s="9" t="str">
        <f t="shared" si="60"/>
        <v/>
      </c>
      <c r="T946" s="9"/>
      <c r="U946" s="9"/>
      <c r="V946" s="9"/>
      <c r="W946" s="17"/>
      <c r="X946" s="9"/>
    </row>
    <row r="947" spans="2:24">
      <c r="B947" s="10" t="str">
        <f t="shared" si="57"/>
        <v/>
      </c>
      <c r="C947" s="9" t="str">
        <f t="shared" si="58"/>
        <v/>
      </c>
      <c r="D947" s="9" t="str">
        <f t="shared" si="59"/>
        <v/>
      </c>
      <c r="E947" s="9" t="str">
        <f t="shared" si="60"/>
        <v/>
      </c>
      <c r="T947" s="9"/>
      <c r="U947" s="9"/>
      <c r="V947" s="9"/>
      <c r="W947" s="17"/>
      <c r="X947" s="9"/>
    </row>
    <row r="948" spans="2:24">
      <c r="B948" s="10" t="str">
        <f t="shared" si="57"/>
        <v/>
      </c>
      <c r="C948" s="9" t="str">
        <f t="shared" si="58"/>
        <v/>
      </c>
      <c r="D948" s="9" t="str">
        <f t="shared" si="59"/>
        <v/>
      </c>
      <c r="E948" s="9" t="str">
        <f t="shared" si="60"/>
        <v/>
      </c>
      <c r="T948" s="9"/>
      <c r="U948" s="9"/>
      <c r="V948" s="9"/>
      <c r="W948" s="17"/>
      <c r="X948" s="9"/>
    </row>
    <row r="949" spans="2:24">
      <c r="B949" s="10" t="str">
        <f t="shared" si="57"/>
        <v/>
      </c>
      <c r="C949" s="9" t="str">
        <f t="shared" si="58"/>
        <v/>
      </c>
      <c r="D949" s="9" t="str">
        <f t="shared" si="59"/>
        <v/>
      </c>
      <c r="E949" s="9" t="str">
        <f t="shared" si="60"/>
        <v/>
      </c>
      <c r="T949" s="9"/>
      <c r="U949" s="9"/>
      <c r="V949" s="9"/>
      <c r="W949" s="17"/>
      <c r="X949" s="9"/>
    </row>
    <row r="950" spans="2:24">
      <c r="B950" s="10" t="str">
        <f t="shared" si="57"/>
        <v/>
      </c>
      <c r="C950" s="9" t="str">
        <f t="shared" si="58"/>
        <v/>
      </c>
      <c r="D950" s="9" t="str">
        <f t="shared" si="59"/>
        <v/>
      </c>
      <c r="E950" s="9" t="str">
        <f t="shared" si="60"/>
        <v/>
      </c>
      <c r="T950" s="9"/>
      <c r="U950" s="9"/>
      <c r="V950" s="9"/>
      <c r="W950" s="17"/>
      <c r="X950" s="9"/>
    </row>
    <row r="951" spans="2:24">
      <c r="B951" s="10" t="str">
        <f t="shared" si="57"/>
        <v/>
      </c>
      <c r="C951" s="9" t="str">
        <f t="shared" si="58"/>
        <v/>
      </c>
      <c r="D951" s="9" t="str">
        <f t="shared" si="59"/>
        <v/>
      </c>
      <c r="E951" s="9" t="str">
        <f t="shared" si="60"/>
        <v/>
      </c>
      <c r="T951" s="9"/>
      <c r="U951" s="9"/>
      <c r="V951" s="9"/>
      <c r="W951" s="17"/>
      <c r="X951" s="9"/>
    </row>
    <row r="952" spans="2:24">
      <c r="B952" s="10" t="str">
        <f t="shared" si="57"/>
        <v/>
      </c>
      <c r="C952" s="9" t="str">
        <f t="shared" si="58"/>
        <v/>
      </c>
      <c r="D952" s="9" t="str">
        <f t="shared" si="59"/>
        <v/>
      </c>
      <c r="E952" s="9" t="str">
        <f t="shared" si="60"/>
        <v/>
      </c>
      <c r="T952" s="9"/>
      <c r="U952" s="9"/>
      <c r="V952" s="9"/>
      <c r="W952" s="17"/>
      <c r="X952" s="9"/>
    </row>
    <row r="953" spans="2:24">
      <c r="B953" s="10" t="str">
        <f t="shared" si="57"/>
        <v/>
      </c>
      <c r="C953" s="9" t="str">
        <f t="shared" si="58"/>
        <v/>
      </c>
      <c r="D953" s="9" t="str">
        <f t="shared" si="59"/>
        <v/>
      </c>
      <c r="E953" s="9" t="str">
        <f t="shared" si="60"/>
        <v/>
      </c>
      <c r="T953" s="9"/>
      <c r="U953" s="9"/>
      <c r="V953" s="9"/>
      <c r="W953" s="17"/>
      <c r="X953" s="9"/>
    </row>
    <row r="954" spans="2:24">
      <c r="B954" s="10" t="str">
        <f t="shared" si="57"/>
        <v/>
      </c>
      <c r="C954" s="9" t="str">
        <f t="shared" si="58"/>
        <v/>
      </c>
      <c r="D954" s="9" t="str">
        <f t="shared" si="59"/>
        <v/>
      </c>
      <c r="E954" s="9" t="str">
        <f t="shared" si="60"/>
        <v/>
      </c>
      <c r="T954" s="9"/>
      <c r="U954" s="9"/>
      <c r="V954" s="9"/>
      <c r="W954" s="17"/>
      <c r="X954" s="9"/>
    </row>
    <row r="955" spans="2:24">
      <c r="B955" s="10" t="str">
        <f t="shared" si="57"/>
        <v/>
      </c>
      <c r="C955" s="9" t="str">
        <f t="shared" si="58"/>
        <v/>
      </c>
      <c r="D955" s="9" t="str">
        <f t="shared" si="59"/>
        <v/>
      </c>
      <c r="E955" s="9" t="str">
        <f t="shared" si="60"/>
        <v/>
      </c>
      <c r="T955" s="9"/>
      <c r="U955" s="9"/>
      <c r="V955" s="9"/>
      <c r="W955" s="17"/>
      <c r="X955" s="9"/>
    </row>
    <row r="956" spans="2:24">
      <c r="B956" s="10" t="str">
        <f t="shared" si="57"/>
        <v/>
      </c>
      <c r="C956" s="9" t="str">
        <f t="shared" si="58"/>
        <v/>
      </c>
      <c r="D956" s="9" t="str">
        <f t="shared" si="59"/>
        <v/>
      </c>
      <c r="E956" s="9" t="str">
        <f t="shared" si="60"/>
        <v/>
      </c>
      <c r="T956" s="9"/>
      <c r="U956" s="9"/>
      <c r="V956" s="9"/>
      <c r="W956" s="17"/>
      <c r="X956" s="9"/>
    </row>
    <row r="957" spans="2:24">
      <c r="B957" s="10" t="str">
        <f t="shared" si="57"/>
        <v/>
      </c>
      <c r="C957" s="9" t="str">
        <f t="shared" si="58"/>
        <v/>
      </c>
      <c r="D957" s="9" t="str">
        <f t="shared" si="59"/>
        <v/>
      </c>
      <c r="E957" s="9" t="str">
        <f t="shared" si="60"/>
        <v/>
      </c>
      <c r="T957" s="9"/>
      <c r="U957" s="9"/>
      <c r="V957" s="9"/>
      <c r="W957" s="17"/>
      <c r="X957" s="9"/>
    </row>
    <row r="958" spans="2:24">
      <c r="B958" s="10" t="str">
        <f t="shared" si="57"/>
        <v/>
      </c>
      <c r="C958" s="9" t="str">
        <f t="shared" si="58"/>
        <v/>
      </c>
      <c r="D958" s="9" t="str">
        <f t="shared" si="59"/>
        <v/>
      </c>
      <c r="E958" s="9" t="str">
        <f t="shared" si="60"/>
        <v/>
      </c>
      <c r="T958" s="9"/>
      <c r="U958" s="9"/>
      <c r="V958" s="9"/>
      <c r="W958" s="17"/>
      <c r="X958" s="9"/>
    </row>
    <row r="959" spans="2:24">
      <c r="B959" s="10" t="str">
        <f t="shared" si="57"/>
        <v/>
      </c>
      <c r="C959" s="9" t="str">
        <f t="shared" si="58"/>
        <v/>
      </c>
      <c r="D959" s="9" t="str">
        <f t="shared" si="59"/>
        <v/>
      </c>
      <c r="E959" s="9" t="str">
        <f t="shared" si="60"/>
        <v/>
      </c>
      <c r="T959" s="9"/>
      <c r="U959" s="9"/>
      <c r="V959" s="9"/>
      <c r="W959" s="17"/>
      <c r="X959" s="9"/>
    </row>
    <row r="960" spans="2:24">
      <c r="B960" s="10" t="str">
        <f t="shared" si="57"/>
        <v/>
      </c>
      <c r="C960" s="9" t="str">
        <f t="shared" si="58"/>
        <v/>
      </c>
      <c r="D960" s="9" t="str">
        <f t="shared" si="59"/>
        <v/>
      </c>
      <c r="E960" s="9" t="str">
        <f t="shared" si="60"/>
        <v/>
      </c>
      <c r="T960" s="9"/>
      <c r="U960" s="9"/>
      <c r="V960" s="9"/>
      <c r="W960" s="17"/>
      <c r="X960" s="9"/>
    </row>
    <row r="961" spans="2:24">
      <c r="B961" s="10" t="str">
        <f t="shared" si="57"/>
        <v/>
      </c>
      <c r="C961" s="9" t="str">
        <f t="shared" si="58"/>
        <v/>
      </c>
      <c r="D961" s="9" t="str">
        <f t="shared" si="59"/>
        <v/>
      </c>
      <c r="E961" s="9" t="str">
        <f t="shared" si="60"/>
        <v/>
      </c>
      <c r="T961" s="9"/>
      <c r="U961" s="9"/>
      <c r="V961" s="9"/>
      <c r="W961" s="17"/>
      <c r="X961" s="9"/>
    </row>
    <row r="962" spans="2:24">
      <c r="B962" s="10" t="str">
        <f t="shared" si="57"/>
        <v/>
      </c>
      <c r="C962" s="9" t="str">
        <f t="shared" si="58"/>
        <v/>
      </c>
      <c r="D962" s="9" t="str">
        <f t="shared" si="59"/>
        <v/>
      </c>
      <c r="E962" s="9" t="str">
        <f t="shared" si="60"/>
        <v/>
      </c>
      <c r="T962" s="9"/>
      <c r="U962" s="9"/>
      <c r="V962" s="9"/>
      <c r="W962" s="17"/>
      <c r="X962" s="9"/>
    </row>
    <row r="963" spans="2:24">
      <c r="B963" s="10" t="str">
        <f t="shared" si="57"/>
        <v/>
      </c>
      <c r="C963" s="9" t="str">
        <f t="shared" si="58"/>
        <v/>
      </c>
      <c r="D963" s="9" t="str">
        <f t="shared" si="59"/>
        <v/>
      </c>
      <c r="E963" s="9" t="str">
        <f t="shared" si="60"/>
        <v/>
      </c>
      <c r="T963" s="9"/>
      <c r="U963" s="9"/>
      <c r="V963" s="9"/>
      <c r="W963" s="17"/>
      <c r="X963" s="9"/>
    </row>
    <row r="964" spans="2:24">
      <c r="B964" s="10" t="str">
        <f t="shared" si="57"/>
        <v/>
      </c>
      <c r="C964" s="9" t="str">
        <f t="shared" si="58"/>
        <v/>
      </c>
      <c r="D964" s="9" t="str">
        <f t="shared" si="59"/>
        <v/>
      </c>
      <c r="E964" s="9" t="str">
        <f t="shared" si="60"/>
        <v/>
      </c>
      <c r="T964" s="9"/>
      <c r="U964" s="9"/>
      <c r="V964" s="9"/>
      <c r="W964" s="17"/>
      <c r="X964" s="9"/>
    </row>
    <row r="965" spans="2:24">
      <c r="B965" s="10" t="str">
        <f t="shared" si="57"/>
        <v/>
      </c>
      <c r="C965" s="9" t="str">
        <f t="shared" si="58"/>
        <v/>
      </c>
      <c r="D965" s="9" t="str">
        <f t="shared" si="59"/>
        <v/>
      </c>
      <c r="E965" s="9" t="str">
        <f t="shared" si="60"/>
        <v/>
      </c>
      <c r="T965" s="9"/>
      <c r="U965" s="9"/>
      <c r="V965" s="9"/>
      <c r="W965" s="17"/>
      <c r="X965" s="9"/>
    </row>
    <row r="966" spans="2:24">
      <c r="B966" s="10" t="str">
        <f t="shared" si="57"/>
        <v/>
      </c>
      <c r="C966" s="9" t="str">
        <f t="shared" si="58"/>
        <v/>
      </c>
      <c r="D966" s="9" t="str">
        <f t="shared" si="59"/>
        <v/>
      </c>
      <c r="E966" s="9" t="str">
        <f t="shared" si="60"/>
        <v/>
      </c>
      <c r="T966" s="9"/>
      <c r="U966" s="9"/>
      <c r="V966" s="9"/>
      <c r="W966" s="17"/>
      <c r="X966" s="9"/>
    </row>
    <row r="967" spans="2:24">
      <c r="B967" s="10" t="str">
        <f t="shared" si="57"/>
        <v/>
      </c>
      <c r="C967" s="9" t="str">
        <f t="shared" si="58"/>
        <v/>
      </c>
      <c r="D967" s="9" t="str">
        <f t="shared" si="59"/>
        <v/>
      </c>
      <c r="E967" s="9" t="str">
        <f t="shared" si="60"/>
        <v/>
      </c>
      <c r="T967" s="9"/>
      <c r="U967" s="9"/>
      <c r="V967" s="9"/>
      <c r="W967" s="17"/>
      <c r="X967" s="9"/>
    </row>
    <row r="968" spans="2:24">
      <c r="B968" s="10" t="str">
        <f t="shared" si="57"/>
        <v/>
      </c>
      <c r="C968" s="9" t="str">
        <f t="shared" si="58"/>
        <v/>
      </c>
      <c r="D968" s="9" t="str">
        <f t="shared" si="59"/>
        <v/>
      </c>
      <c r="E968" s="9" t="str">
        <f t="shared" si="60"/>
        <v/>
      </c>
      <c r="T968" s="9"/>
      <c r="U968" s="9"/>
      <c r="V968" s="9"/>
      <c r="W968" s="17"/>
      <c r="X968" s="9"/>
    </row>
    <row r="969" spans="2:24">
      <c r="B969" s="10" t="str">
        <f t="shared" ref="B969:B1007" si="61">IF(D968&lt;1, B968+1,"")</f>
        <v/>
      </c>
      <c r="C969" s="9" t="str">
        <f t="shared" ref="C969:C1007" si="62">IF(B969="","",IFERROR((($B$3^B969)/FACT(B969))*EXP(-$B$3),0))</f>
        <v/>
      </c>
      <c r="D969" s="9" t="str">
        <f t="shared" ref="D969:D1007" si="63">IF(B969="","",D968+C969)</f>
        <v/>
      </c>
      <c r="E969" s="9" t="str">
        <f t="shared" ref="E969:E1007" si="64">IF(B969="","",1-D969)</f>
        <v/>
      </c>
      <c r="T969" s="9"/>
      <c r="U969" s="9"/>
      <c r="V969" s="9"/>
      <c r="W969" s="17"/>
      <c r="X969" s="9"/>
    </row>
    <row r="970" spans="2:24">
      <c r="B970" s="10" t="str">
        <f t="shared" si="61"/>
        <v/>
      </c>
      <c r="C970" s="9" t="str">
        <f t="shared" si="62"/>
        <v/>
      </c>
      <c r="D970" s="9" t="str">
        <f t="shared" si="63"/>
        <v/>
      </c>
      <c r="E970" s="9" t="str">
        <f t="shared" si="64"/>
        <v/>
      </c>
      <c r="T970" s="9"/>
      <c r="U970" s="9"/>
      <c r="V970" s="9"/>
      <c r="W970" s="17"/>
      <c r="X970" s="9"/>
    </row>
    <row r="971" spans="2:24">
      <c r="B971" s="10" t="str">
        <f t="shared" si="61"/>
        <v/>
      </c>
      <c r="C971" s="9" t="str">
        <f t="shared" si="62"/>
        <v/>
      </c>
      <c r="D971" s="9" t="str">
        <f t="shared" si="63"/>
        <v/>
      </c>
      <c r="E971" s="9" t="str">
        <f t="shared" si="64"/>
        <v/>
      </c>
      <c r="T971" s="9"/>
      <c r="U971" s="9"/>
      <c r="V971" s="9"/>
      <c r="W971" s="17"/>
      <c r="X971" s="9"/>
    </row>
    <row r="972" spans="2:24">
      <c r="B972" s="10" t="str">
        <f t="shared" si="61"/>
        <v/>
      </c>
      <c r="C972" s="9" t="str">
        <f t="shared" si="62"/>
        <v/>
      </c>
      <c r="D972" s="9" t="str">
        <f t="shared" si="63"/>
        <v/>
      </c>
      <c r="E972" s="9" t="str">
        <f t="shared" si="64"/>
        <v/>
      </c>
      <c r="T972" s="9"/>
      <c r="U972" s="9"/>
      <c r="V972" s="9"/>
      <c r="W972" s="17"/>
      <c r="X972" s="9"/>
    </row>
    <row r="973" spans="2:24">
      <c r="B973" s="10" t="str">
        <f t="shared" si="61"/>
        <v/>
      </c>
      <c r="C973" s="9" t="str">
        <f t="shared" si="62"/>
        <v/>
      </c>
      <c r="D973" s="9" t="str">
        <f t="shared" si="63"/>
        <v/>
      </c>
      <c r="E973" s="9" t="str">
        <f t="shared" si="64"/>
        <v/>
      </c>
      <c r="T973" s="9"/>
      <c r="U973" s="9"/>
      <c r="V973" s="9"/>
      <c r="W973" s="17"/>
      <c r="X973" s="9"/>
    </row>
    <row r="974" spans="2:24">
      <c r="B974" s="10" t="str">
        <f t="shared" si="61"/>
        <v/>
      </c>
      <c r="C974" s="9" t="str">
        <f t="shared" si="62"/>
        <v/>
      </c>
      <c r="D974" s="9" t="str">
        <f t="shared" si="63"/>
        <v/>
      </c>
      <c r="E974" s="9" t="str">
        <f t="shared" si="64"/>
        <v/>
      </c>
      <c r="T974" s="9"/>
      <c r="U974" s="9"/>
      <c r="V974" s="9"/>
      <c r="W974" s="17"/>
      <c r="X974" s="9"/>
    </row>
    <row r="975" spans="2:24">
      <c r="B975" s="10" t="str">
        <f t="shared" si="61"/>
        <v/>
      </c>
      <c r="C975" s="9" t="str">
        <f t="shared" si="62"/>
        <v/>
      </c>
      <c r="D975" s="9" t="str">
        <f t="shared" si="63"/>
        <v/>
      </c>
      <c r="E975" s="9" t="str">
        <f t="shared" si="64"/>
        <v/>
      </c>
      <c r="T975" s="9"/>
      <c r="U975" s="9"/>
      <c r="V975" s="9"/>
      <c r="W975" s="17"/>
      <c r="X975" s="9"/>
    </row>
    <row r="976" spans="2:24">
      <c r="B976" s="10" t="str">
        <f t="shared" si="61"/>
        <v/>
      </c>
      <c r="C976" s="9" t="str">
        <f t="shared" si="62"/>
        <v/>
      </c>
      <c r="D976" s="9" t="str">
        <f t="shared" si="63"/>
        <v/>
      </c>
      <c r="E976" s="9" t="str">
        <f t="shared" si="64"/>
        <v/>
      </c>
      <c r="T976" s="9"/>
      <c r="U976" s="9"/>
      <c r="V976" s="9"/>
      <c r="W976" s="17"/>
      <c r="X976" s="9"/>
    </row>
    <row r="977" spans="2:24">
      <c r="B977" s="10" t="str">
        <f t="shared" si="61"/>
        <v/>
      </c>
      <c r="C977" s="9" t="str">
        <f t="shared" si="62"/>
        <v/>
      </c>
      <c r="D977" s="9" t="str">
        <f t="shared" si="63"/>
        <v/>
      </c>
      <c r="E977" s="9" t="str">
        <f t="shared" si="64"/>
        <v/>
      </c>
      <c r="T977" s="9"/>
      <c r="U977" s="9"/>
      <c r="V977" s="9"/>
      <c r="W977" s="17"/>
      <c r="X977" s="9"/>
    </row>
    <row r="978" spans="2:24">
      <c r="B978" s="10" t="str">
        <f t="shared" si="61"/>
        <v/>
      </c>
      <c r="C978" s="9" t="str">
        <f t="shared" si="62"/>
        <v/>
      </c>
      <c r="D978" s="9" t="str">
        <f t="shared" si="63"/>
        <v/>
      </c>
      <c r="E978" s="9" t="str">
        <f t="shared" si="64"/>
        <v/>
      </c>
      <c r="T978" s="9"/>
      <c r="U978" s="9"/>
      <c r="V978" s="9"/>
      <c r="W978" s="17"/>
      <c r="X978" s="9"/>
    </row>
    <row r="979" spans="2:24">
      <c r="B979" s="10" t="str">
        <f t="shared" si="61"/>
        <v/>
      </c>
      <c r="C979" s="9" t="str">
        <f t="shared" si="62"/>
        <v/>
      </c>
      <c r="D979" s="9" t="str">
        <f t="shared" si="63"/>
        <v/>
      </c>
      <c r="E979" s="9" t="str">
        <f t="shared" si="64"/>
        <v/>
      </c>
      <c r="T979" s="9"/>
      <c r="U979" s="9"/>
      <c r="V979" s="9"/>
      <c r="W979" s="17"/>
      <c r="X979" s="9"/>
    </row>
    <row r="980" spans="2:24">
      <c r="B980" s="10" t="str">
        <f t="shared" si="61"/>
        <v/>
      </c>
      <c r="C980" s="9" t="str">
        <f t="shared" si="62"/>
        <v/>
      </c>
      <c r="D980" s="9" t="str">
        <f t="shared" si="63"/>
        <v/>
      </c>
      <c r="E980" s="9" t="str">
        <f t="shared" si="64"/>
        <v/>
      </c>
      <c r="T980" s="9"/>
      <c r="U980" s="9"/>
      <c r="V980" s="9"/>
      <c r="W980" s="17"/>
      <c r="X980" s="9"/>
    </row>
    <row r="981" spans="2:24">
      <c r="B981" s="10" t="str">
        <f t="shared" si="61"/>
        <v/>
      </c>
      <c r="C981" s="9" t="str">
        <f t="shared" si="62"/>
        <v/>
      </c>
      <c r="D981" s="9" t="str">
        <f t="shared" si="63"/>
        <v/>
      </c>
      <c r="E981" s="9" t="str">
        <f t="shared" si="64"/>
        <v/>
      </c>
      <c r="T981" s="9"/>
      <c r="U981" s="9"/>
      <c r="V981" s="9"/>
      <c r="W981" s="17"/>
      <c r="X981" s="9"/>
    </row>
    <row r="982" spans="2:24">
      <c r="B982" s="10" t="str">
        <f t="shared" si="61"/>
        <v/>
      </c>
      <c r="C982" s="9" t="str">
        <f t="shared" si="62"/>
        <v/>
      </c>
      <c r="D982" s="9" t="str">
        <f t="shared" si="63"/>
        <v/>
      </c>
      <c r="E982" s="9" t="str">
        <f t="shared" si="64"/>
        <v/>
      </c>
      <c r="T982" s="9"/>
      <c r="U982" s="9"/>
      <c r="V982" s="9"/>
      <c r="W982" s="17"/>
      <c r="X982" s="9"/>
    </row>
    <row r="983" spans="2:24">
      <c r="B983" s="10" t="str">
        <f t="shared" si="61"/>
        <v/>
      </c>
      <c r="C983" s="9" t="str">
        <f t="shared" si="62"/>
        <v/>
      </c>
      <c r="D983" s="9" t="str">
        <f t="shared" si="63"/>
        <v/>
      </c>
      <c r="E983" s="9" t="str">
        <f t="shared" si="64"/>
        <v/>
      </c>
      <c r="T983" s="9"/>
      <c r="U983" s="9"/>
      <c r="V983" s="9"/>
      <c r="W983" s="17"/>
      <c r="X983" s="9"/>
    </row>
    <row r="984" spans="2:24">
      <c r="B984" s="10" t="str">
        <f t="shared" si="61"/>
        <v/>
      </c>
      <c r="C984" s="9" t="str">
        <f t="shared" si="62"/>
        <v/>
      </c>
      <c r="D984" s="9" t="str">
        <f t="shared" si="63"/>
        <v/>
      </c>
      <c r="E984" s="9" t="str">
        <f t="shared" si="64"/>
        <v/>
      </c>
      <c r="T984" s="9"/>
      <c r="U984" s="9"/>
      <c r="V984" s="9"/>
      <c r="W984" s="17"/>
      <c r="X984" s="9"/>
    </row>
    <row r="985" spans="2:24">
      <c r="B985" s="10" t="str">
        <f t="shared" si="61"/>
        <v/>
      </c>
      <c r="C985" s="9" t="str">
        <f t="shared" si="62"/>
        <v/>
      </c>
      <c r="D985" s="9" t="str">
        <f t="shared" si="63"/>
        <v/>
      </c>
      <c r="E985" s="9" t="str">
        <f t="shared" si="64"/>
        <v/>
      </c>
      <c r="T985" s="9"/>
      <c r="U985" s="9"/>
      <c r="V985" s="9"/>
      <c r="W985" s="17"/>
      <c r="X985" s="9"/>
    </row>
    <row r="986" spans="2:24">
      <c r="B986" s="10" t="str">
        <f t="shared" si="61"/>
        <v/>
      </c>
      <c r="C986" s="9" t="str">
        <f t="shared" si="62"/>
        <v/>
      </c>
      <c r="D986" s="9" t="str">
        <f t="shared" si="63"/>
        <v/>
      </c>
      <c r="E986" s="9" t="str">
        <f t="shared" si="64"/>
        <v/>
      </c>
      <c r="T986" s="9"/>
      <c r="U986" s="9"/>
      <c r="V986" s="9"/>
      <c r="W986" s="17"/>
      <c r="X986" s="9"/>
    </row>
    <row r="987" spans="2:24">
      <c r="B987" s="10" t="str">
        <f t="shared" si="61"/>
        <v/>
      </c>
      <c r="C987" s="9" t="str">
        <f t="shared" si="62"/>
        <v/>
      </c>
      <c r="D987" s="9" t="str">
        <f t="shared" si="63"/>
        <v/>
      </c>
      <c r="E987" s="9" t="str">
        <f t="shared" si="64"/>
        <v/>
      </c>
      <c r="T987" s="9"/>
      <c r="U987" s="9"/>
      <c r="V987" s="9"/>
      <c r="W987" s="17"/>
      <c r="X987" s="9"/>
    </row>
    <row r="988" spans="2:24">
      <c r="B988" s="10" t="str">
        <f t="shared" si="61"/>
        <v/>
      </c>
      <c r="C988" s="9" t="str">
        <f t="shared" si="62"/>
        <v/>
      </c>
      <c r="D988" s="9" t="str">
        <f t="shared" si="63"/>
        <v/>
      </c>
      <c r="E988" s="9" t="str">
        <f t="shared" si="64"/>
        <v/>
      </c>
      <c r="T988" s="9"/>
      <c r="U988" s="9"/>
      <c r="V988" s="9"/>
      <c r="W988" s="17"/>
      <c r="X988" s="9"/>
    </row>
    <row r="989" spans="2:24">
      <c r="B989" s="10" t="str">
        <f t="shared" si="61"/>
        <v/>
      </c>
      <c r="C989" s="9" t="str">
        <f t="shared" si="62"/>
        <v/>
      </c>
      <c r="D989" s="9" t="str">
        <f t="shared" si="63"/>
        <v/>
      </c>
      <c r="E989" s="9" t="str">
        <f t="shared" si="64"/>
        <v/>
      </c>
      <c r="T989" s="9"/>
      <c r="U989" s="9"/>
      <c r="V989" s="9"/>
      <c r="W989" s="17"/>
      <c r="X989" s="9"/>
    </row>
    <row r="990" spans="2:24">
      <c r="B990" s="10" t="str">
        <f t="shared" si="61"/>
        <v/>
      </c>
      <c r="C990" s="9" t="str">
        <f t="shared" si="62"/>
        <v/>
      </c>
      <c r="D990" s="9" t="str">
        <f t="shared" si="63"/>
        <v/>
      </c>
      <c r="E990" s="9" t="str">
        <f t="shared" si="64"/>
        <v/>
      </c>
      <c r="T990" s="9"/>
      <c r="U990" s="9"/>
      <c r="V990" s="9"/>
      <c r="W990" s="17"/>
      <c r="X990" s="9"/>
    </row>
    <row r="991" spans="2:24">
      <c r="B991" s="10" t="str">
        <f t="shared" si="61"/>
        <v/>
      </c>
      <c r="C991" s="9" t="str">
        <f t="shared" si="62"/>
        <v/>
      </c>
      <c r="D991" s="9" t="str">
        <f t="shared" si="63"/>
        <v/>
      </c>
      <c r="E991" s="9" t="str">
        <f t="shared" si="64"/>
        <v/>
      </c>
      <c r="T991" s="9"/>
      <c r="U991" s="9"/>
      <c r="V991" s="9"/>
      <c r="W991" s="17"/>
      <c r="X991" s="9"/>
    </row>
    <row r="992" spans="2:24">
      <c r="B992" s="10" t="str">
        <f t="shared" si="61"/>
        <v/>
      </c>
      <c r="C992" s="9" t="str">
        <f t="shared" si="62"/>
        <v/>
      </c>
      <c r="D992" s="9" t="str">
        <f t="shared" si="63"/>
        <v/>
      </c>
      <c r="E992" s="9" t="str">
        <f t="shared" si="64"/>
        <v/>
      </c>
      <c r="T992" s="9"/>
      <c r="U992" s="9"/>
      <c r="V992" s="9"/>
      <c r="W992" s="17"/>
      <c r="X992" s="9"/>
    </row>
    <row r="993" spans="2:24">
      <c r="B993" s="10" t="str">
        <f t="shared" si="61"/>
        <v/>
      </c>
      <c r="C993" s="9" t="str">
        <f t="shared" si="62"/>
        <v/>
      </c>
      <c r="D993" s="9" t="str">
        <f t="shared" si="63"/>
        <v/>
      </c>
      <c r="E993" s="9" t="str">
        <f t="shared" si="64"/>
        <v/>
      </c>
      <c r="T993" s="9"/>
      <c r="U993" s="9"/>
      <c r="V993" s="9"/>
      <c r="W993" s="17"/>
      <c r="X993" s="9"/>
    </row>
    <row r="994" spans="2:24">
      <c r="B994" s="10" t="str">
        <f t="shared" si="61"/>
        <v/>
      </c>
      <c r="C994" s="9" t="str">
        <f t="shared" si="62"/>
        <v/>
      </c>
      <c r="D994" s="9" t="str">
        <f t="shared" si="63"/>
        <v/>
      </c>
      <c r="E994" s="9" t="str">
        <f t="shared" si="64"/>
        <v/>
      </c>
      <c r="T994" s="9"/>
      <c r="U994" s="9"/>
      <c r="V994" s="9"/>
      <c r="W994" s="17"/>
      <c r="X994" s="9"/>
    </row>
    <row r="995" spans="2:24">
      <c r="B995" s="10" t="str">
        <f t="shared" si="61"/>
        <v/>
      </c>
      <c r="C995" s="9" t="str">
        <f t="shared" si="62"/>
        <v/>
      </c>
      <c r="D995" s="9" t="str">
        <f t="shared" si="63"/>
        <v/>
      </c>
      <c r="E995" s="9" t="str">
        <f t="shared" si="64"/>
        <v/>
      </c>
      <c r="T995" s="9"/>
      <c r="U995" s="9"/>
      <c r="V995" s="9"/>
      <c r="W995" s="17"/>
      <c r="X995" s="9"/>
    </row>
    <row r="996" spans="2:24">
      <c r="B996" s="10" t="str">
        <f t="shared" si="61"/>
        <v/>
      </c>
      <c r="C996" s="9" t="str">
        <f t="shared" si="62"/>
        <v/>
      </c>
      <c r="D996" s="9" t="str">
        <f t="shared" si="63"/>
        <v/>
      </c>
      <c r="E996" s="9" t="str">
        <f t="shared" si="64"/>
        <v/>
      </c>
      <c r="T996" s="9"/>
      <c r="U996" s="9"/>
      <c r="V996" s="9"/>
      <c r="W996" s="17"/>
      <c r="X996" s="9"/>
    </row>
    <row r="997" spans="2:24">
      <c r="B997" s="10" t="str">
        <f t="shared" si="61"/>
        <v/>
      </c>
      <c r="C997" s="9" t="str">
        <f t="shared" si="62"/>
        <v/>
      </c>
      <c r="D997" s="9" t="str">
        <f t="shared" si="63"/>
        <v/>
      </c>
      <c r="E997" s="9" t="str">
        <f t="shared" si="64"/>
        <v/>
      </c>
      <c r="T997" s="9"/>
      <c r="U997" s="9"/>
      <c r="V997" s="9"/>
      <c r="W997" s="17"/>
      <c r="X997" s="9"/>
    </row>
    <row r="998" spans="2:24">
      <c r="B998" s="10" t="str">
        <f t="shared" si="61"/>
        <v/>
      </c>
      <c r="C998" s="9" t="str">
        <f t="shared" si="62"/>
        <v/>
      </c>
      <c r="D998" s="9" t="str">
        <f t="shared" si="63"/>
        <v/>
      </c>
      <c r="E998" s="9" t="str">
        <f t="shared" si="64"/>
        <v/>
      </c>
      <c r="T998" s="9"/>
      <c r="U998" s="9"/>
      <c r="V998" s="9"/>
      <c r="W998" s="17"/>
      <c r="X998" s="9"/>
    </row>
    <row r="999" spans="2:24">
      <c r="B999" s="10" t="str">
        <f t="shared" si="61"/>
        <v/>
      </c>
      <c r="C999" s="9" t="str">
        <f t="shared" si="62"/>
        <v/>
      </c>
      <c r="D999" s="9" t="str">
        <f t="shared" si="63"/>
        <v/>
      </c>
      <c r="E999" s="9" t="str">
        <f t="shared" si="64"/>
        <v/>
      </c>
      <c r="T999" s="9"/>
      <c r="U999" s="9"/>
      <c r="V999" s="9"/>
      <c r="W999" s="17"/>
      <c r="X999" s="9"/>
    </row>
    <row r="1000" spans="2:24">
      <c r="B1000" s="10" t="str">
        <f t="shared" si="61"/>
        <v/>
      </c>
      <c r="C1000" s="9" t="str">
        <f t="shared" si="62"/>
        <v/>
      </c>
      <c r="D1000" s="9" t="str">
        <f t="shared" si="63"/>
        <v/>
      </c>
      <c r="E1000" s="9" t="str">
        <f t="shared" si="64"/>
        <v/>
      </c>
      <c r="T1000" s="9"/>
      <c r="U1000" s="9"/>
      <c r="V1000" s="9"/>
      <c r="W1000" s="17"/>
      <c r="X1000" s="9"/>
    </row>
    <row r="1001" spans="2:24">
      <c r="B1001" s="10" t="str">
        <f t="shared" si="61"/>
        <v/>
      </c>
      <c r="C1001" s="9" t="str">
        <f t="shared" si="62"/>
        <v/>
      </c>
      <c r="D1001" s="9" t="str">
        <f t="shared" si="63"/>
        <v/>
      </c>
      <c r="E1001" s="9" t="str">
        <f t="shared" si="64"/>
        <v/>
      </c>
      <c r="T1001" s="9"/>
      <c r="U1001" s="9"/>
      <c r="V1001" s="9"/>
      <c r="W1001" s="17"/>
      <c r="X1001" s="9"/>
    </row>
    <row r="1002" spans="2:24">
      <c r="B1002" s="10" t="str">
        <f t="shared" si="61"/>
        <v/>
      </c>
      <c r="C1002" s="9" t="str">
        <f t="shared" si="62"/>
        <v/>
      </c>
      <c r="D1002" s="9" t="str">
        <f t="shared" si="63"/>
        <v/>
      </c>
      <c r="E1002" s="9" t="str">
        <f t="shared" si="64"/>
        <v/>
      </c>
      <c r="T1002" s="9"/>
      <c r="U1002" s="9"/>
      <c r="V1002" s="9"/>
      <c r="W1002" s="17"/>
      <c r="X1002" s="9"/>
    </row>
    <row r="1003" spans="2:24">
      <c r="B1003" s="10" t="str">
        <f t="shared" si="61"/>
        <v/>
      </c>
      <c r="C1003" s="9" t="str">
        <f t="shared" si="62"/>
        <v/>
      </c>
      <c r="D1003" s="9" t="str">
        <f t="shared" si="63"/>
        <v/>
      </c>
      <c r="E1003" s="9" t="str">
        <f t="shared" si="64"/>
        <v/>
      </c>
      <c r="T1003" s="9"/>
      <c r="U1003" s="9"/>
      <c r="V1003" s="9"/>
      <c r="W1003" s="17"/>
      <c r="X1003" s="9"/>
    </row>
    <row r="1004" spans="2:24">
      <c r="B1004" s="10" t="str">
        <f t="shared" si="61"/>
        <v/>
      </c>
      <c r="C1004" s="9" t="str">
        <f t="shared" si="62"/>
        <v/>
      </c>
      <c r="D1004" s="9" t="str">
        <f t="shared" si="63"/>
        <v/>
      </c>
      <c r="E1004" s="9" t="str">
        <f t="shared" si="64"/>
        <v/>
      </c>
      <c r="T1004" s="9"/>
      <c r="U1004" s="9"/>
      <c r="V1004" s="9"/>
      <c r="W1004" s="17"/>
      <c r="X1004" s="9"/>
    </row>
    <row r="1005" spans="2:24">
      <c r="B1005" s="10" t="str">
        <f t="shared" si="61"/>
        <v/>
      </c>
      <c r="C1005" s="9" t="str">
        <f t="shared" si="62"/>
        <v/>
      </c>
      <c r="D1005" s="9" t="str">
        <f t="shared" si="63"/>
        <v/>
      </c>
      <c r="E1005" s="9" t="str">
        <f t="shared" si="64"/>
        <v/>
      </c>
      <c r="T1005" s="9"/>
      <c r="U1005" s="9"/>
      <c r="V1005" s="9"/>
      <c r="W1005" s="17"/>
      <c r="X1005" s="9"/>
    </row>
    <row r="1006" spans="2:24">
      <c r="B1006" s="10" t="str">
        <f t="shared" si="61"/>
        <v/>
      </c>
      <c r="C1006" s="9" t="str">
        <f t="shared" si="62"/>
        <v/>
      </c>
      <c r="D1006" s="9" t="str">
        <f t="shared" si="63"/>
        <v/>
      </c>
      <c r="E1006" s="9" t="str">
        <f t="shared" si="64"/>
        <v/>
      </c>
      <c r="T1006" s="9"/>
      <c r="U1006" s="9"/>
      <c r="V1006" s="9"/>
      <c r="W1006" s="17"/>
      <c r="X1006" s="9"/>
    </row>
    <row r="1007" spans="2:24">
      <c r="B1007" s="10" t="str">
        <f t="shared" si="61"/>
        <v/>
      </c>
      <c r="C1007" s="9" t="str">
        <f t="shared" si="62"/>
        <v/>
      </c>
      <c r="D1007" s="9" t="str">
        <f t="shared" si="63"/>
        <v/>
      </c>
      <c r="E1007" s="9" t="str">
        <f t="shared" si="64"/>
        <v/>
      </c>
      <c r="T1007" s="9"/>
      <c r="U1007" s="9"/>
      <c r="V1007" s="9"/>
      <c r="W1007" s="17"/>
      <c r="X1007" s="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P12" sqref="P12"/>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23</v>
      </c>
    </row>
    <row r="3" spans="1:24">
      <c r="A3" s="19" t="s">
        <v>28</v>
      </c>
      <c r="B3" s="1">
        <v>5</v>
      </c>
      <c r="C3" s="27" t="s">
        <v>82</v>
      </c>
      <c r="D3" s="27"/>
      <c r="E3" s="27"/>
      <c r="T3" s="14"/>
    </row>
    <row r="4" spans="1:24">
      <c r="A4" s="19" t="s">
        <v>27</v>
      </c>
      <c r="B4" s="11">
        <v>0.6</v>
      </c>
      <c r="C4" s="2" t="s">
        <v>79</v>
      </c>
      <c r="T4" s="14"/>
      <c r="W4" s="10">
        <v>0</v>
      </c>
      <c r="X4" s="10">
        <v>0</v>
      </c>
    </row>
    <row r="6" spans="1:24">
      <c r="B6" s="4" t="s">
        <v>4</v>
      </c>
      <c r="C6" s="4" t="s">
        <v>30</v>
      </c>
      <c r="D6" s="4" t="s">
        <v>6</v>
      </c>
      <c r="E6" s="4" t="s">
        <v>16</v>
      </c>
      <c r="O6" s="2"/>
      <c r="T6" s="4" t="s">
        <v>4</v>
      </c>
      <c r="U6" s="4" t="s">
        <v>5</v>
      </c>
      <c r="V6" s="4" t="s">
        <v>6</v>
      </c>
      <c r="W6" s="16" t="s">
        <v>31</v>
      </c>
      <c r="X6" s="4" t="s">
        <v>32</v>
      </c>
    </row>
    <row r="7" spans="1:24">
      <c r="B7" s="10">
        <v>0</v>
      </c>
      <c r="C7" s="9">
        <f>IFERROR(COMBIN(B7-1,$B$3-1)*($B$4^($B$3))*(1-$B$4)^(B7-$B$3),0)</f>
        <v>0</v>
      </c>
      <c r="D7" s="9">
        <f>C7</f>
        <v>0</v>
      </c>
      <c r="E7" s="9">
        <f>1-D7</f>
        <v>1</v>
      </c>
      <c r="T7" s="10">
        <v>0</v>
      </c>
      <c r="U7" s="9"/>
      <c r="V7" s="9"/>
      <c r="W7" s="17"/>
      <c r="X7" s="9"/>
    </row>
    <row r="8" spans="1:24">
      <c r="B8" s="10">
        <v>1</v>
      </c>
      <c r="C8" s="9">
        <f t="shared" ref="C8:C71" si="0">IFERROR(COMBIN(B8-1,$B$3-1)*($B$4^($B$3))*(1-$B$4)^(B8-$B$3),0)</f>
        <v>0</v>
      </c>
      <c r="D8" s="9">
        <f>D7+C8</f>
        <v>0</v>
      </c>
      <c r="E8" s="9">
        <f t="shared" ref="E8:E71" si="1">1-D8</f>
        <v>1</v>
      </c>
      <c r="T8" s="9"/>
      <c r="U8" s="9"/>
      <c r="V8" s="9"/>
      <c r="W8" s="17"/>
      <c r="X8" s="9"/>
    </row>
    <row r="9" spans="1:24">
      <c r="B9" s="10">
        <v>2</v>
      </c>
      <c r="C9" s="9">
        <f t="shared" si="0"/>
        <v>0</v>
      </c>
      <c r="D9" s="9">
        <f t="shared" ref="D9:D72" si="2">D8+C9</f>
        <v>0</v>
      </c>
      <c r="E9" s="9">
        <f t="shared" si="1"/>
        <v>1</v>
      </c>
      <c r="O9" s="2" t="s">
        <v>41</v>
      </c>
      <c r="T9" s="9"/>
      <c r="U9" s="9"/>
      <c r="V9" s="9"/>
      <c r="W9" s="17"/>
      <c r="X9" s="9"/>
    </row>
    <row r="10" spans="1:24">
      <c r="B10" s="10">
        <v>3</v>
      </c>
      <c r="C10" s="9">
        <f t="shared" si="0"/>
        <v>0</v>
      </c>
      <c r="D10" s="9">
        <f t="shared" si="2"/>
        <v>0</v>
      </c>
      <c r="E10" s="9">
        <f t="shared" si="1"/>
        <v>1</v>
      </c>
      <c r="O10" s="2" t="s">
        <v>9</v>
      </c>
      <c r="P10">
        <f>B3/B4</f>
        <v>8.3333333333333339</v>
      </c>
      <c r="T10" s="9"/>
      <c r="U10" s="9"/>
      <c r="V10" s="9"/>
      <c r="W10" s="17"/>
      <c r="X10" s="9"/>
    </row>
    <row r="11" spans="1:24" ht="17.25">
      <c r="B11" s="10">
        <v>4</v>
      </c>
      <c r="C11" s="9">
        <f t="shared" si="0"/>
        <v>0</v>
      </c>
      <c r="D11" s="9">
        <f t="shared" si="2"/>
        <v>0</v>
      </c>
      <c r="E11" s="9">
        <f t="shared" si="1"/>
        <v>1</v>
      </c>
      <c r="O11" s="2" t="s">
        <v>10</v>
      </c>
      <c r="P11">
        <f>P12+P10^2</f>
        <v>75.000000000000014</v>
      </c>
      <c r="T11" s="9"/>
      <c r="U11" s="9"/>
      <c r="V11" s="9"/>
      <c r="W11" s="17"/>
      <c r="X11" s="9"/>
    </row>
    <row r="12" spans="1:24" ht="18.75">
      <c r="B12" s="10">
        <v>5</v>
      </c>
      <c r="C12" s="9">
        <f t="shared" si="0"/>
        <v>7.7759999999999996E-2</v>
      </c>
      <c r="D12" s="9">
        <f t="shared" si="2"/>
        <v>7.7759999999999996E-2</v>
      </c>
      <c r="E12" s="9">
        <f t="shared" si="1"/>
        <v>0.92223999999999995</v>
      </c>
      <c r="O12" s="2" t="s">
        <v>11</v>
      </c>
      <c r="P12">
        <f>B3*(1-B4)/(B4*B4)</f>
        <v>5.5555555555555554</v>
      </c>
      <c r="T12" s="9"/>
      <c r="U12" s="9"/>
      <c r="V12" s="9"/>
      <c r="W12" s="17"/>
      <c r="X12" s="9"/>
    </row>
    <row r="13" spans="1:24" ht="18">
      <c r="B13" s="10">
        <v>6</v>
      </c>
      <c r="C13" s="9">
        <f t="shared" si="0"/>
        <v>0.15551999999999999</v>
      </c>
      <c r="D13" s="9">
        <f t="shared" si="2"/>
        <v>0.23327999999999999</v>
      </c>
      <c r="E13" s="9">
        <f t="shared" si="1"/>
        <v>0.76672000000000007</v>
      </c>
      <c r="O13" s="2" t="s">
        <v>12</v>
      </c>
      <c r="P13">
        <f>SQRT(P12)</f>
        <v>2.3570226039551585</v>
      </c>
      <c r="T13" s="9"/>
      <c r="U13" s="9"/>
      <c r="V13" s="9"/>
      <c r="W13" s="17"/>
      <c r="X13" s="9"/>
    </row>
    <row r="14" spans="1:24">
      <c r="B14" s="10">
        <v>7</v>
      </c>
      <c r="C14" s="9">
        <f t="shared" si="0"/>
        <v>0.18662400000000001</v>
      </c>
      <c r="D14" s="9">
        <f t="shared" si="2"/>
        <v>0.419904</v>
      </c>
      <c r="E14" s="9">
        <f t="shared" si="1"/>
        <v>0.58009599999999995</v>
      </c>
      <c r="T14" s="9"/>
      <c r="U14" s="9"/>
      <c r="V14" s="9"/>
      <c r="W14" s="17"/>
      <c r="X14" s="9"/>
    </row>
    <row r="15" spans="1:24">
      <c r="B15" s="10">
        <v>8</v>
      </c>
      <c r="C15" s="9">
        <f t="shared" si="0"/>
        <v>0.17418240000000004</v>
      </c>
      <c r="D15" s="9">
        <f t="shared" si="2"/>
        <v>0.59408640000000001</v>
      </c>
      <c r="E15" s="9">
        <f t="shared" si="1"/>
        <v>0.40591359999999999</v>
      </c>
      <c r="T15" s="9"/>
      <c r="U15" s="9"/>
      <c r="V15" s="9"/>
      <c r="W15" s="17"/>
      <c r="X15" s="9"/>
    </row>
    <row r="16" spans="1:24">
      <c r="B16" s="10">
        <v>9</v>
      </c>
      <c r="C16" s="9">
        <f t="shared" si="0"/>
        <v>0.13934592000000007</v>
      </c>
      <c r="D16" s="9">
        <f t="shared" si="2"/>
        <v>0.73343232000000014</v>
      </c>
      <c r="E16" s="9">
        <f t="shared" si="1"/>
        <v>0.26656767999999986</v>
      </c>
      <c r="O16" s="3" t="s">
        <v>20</v>
      </c>
      <c r="P16" s="3" t="s">
        <v>21</v>
      </c>
      <c r="T16" s="9"/>
      <c r="U16" s="9"/>
      <c r="V16" s="9"/>
      <c r="W16" s="17"/>
      <c r="X16" s="9"/>
    </row>
    <row r="17" spans="2:24">
      <c r="B17" s="10">
        <v>10</v>
      </c>
      <c r="C17" s="9">
        <f t="shared" si="0"/>
        <v>0.10032906240000006</v>
      </c>
      <c r="D17" s="9">
        <f t="shared" si="2"/>
        <v>0.83376138240000019</v>
      </c>
      <c r="E17" s="9">
        <f t="shared" si="1"/>
        <v>0.16623861759999981</v>
      </c>
      <c r="O17" s="8">
        <v>0.95</v>
      </c>
      <c r="P17" s="10">
        <f>IFERROR(INDEX($B$7:$B$107,IF(ISNUMBER(MATCH(O17,$D$7:$D$107,0)),MATCH(O17,$D$7:$D$107,0),MATCH(O17,$D$7:$D$107,1)+1)),0)</f>
        <v>13</v>
      </c>
      <c r="T17" s="9"/>
      <c r="U17" s="9"/>
      <c r="V17" s="9"/>
      <c r="W17" s="17"/>
      <c r="X17" s="9"/>
    </row>
    <row r="18" spans="2:24">
      <c r="B18" s="10">
        <v>11</v>
      </c>
      <c r="C18" s="9">
        <f t="shared" si="0"/>
        <v>6.6886041600000015E-2</v>
      </c>
      <c r="D18" s="9">
        <f t="shared" si="2"/>
        <v>0.9006474240000002</v>
      </c>
      <c r="E18" s="9">
        <f t="shared" si="1"/>
        <v>9.9352575999999804E-2</v>
      </c>
      <c r="O18" s="8">
        <v>0.9</v>
      </c>
      <c r="P18" s="10">
        <f t="shared" ref="P18:P27" si="3">IFERROR(INDEX($B$7:$B$107,IF(ISNUMBER(MATCH(O18,$D$7:$D$107,0)),MATCH(O18,$D$7:$D$107,0),MATCH(O18,$D$7:$D$107,1)+1)),0)</f>
        <v>11</v>
      </c>
      <c r="T18" s="9"/>
      <c r="U18" s="9"/>
      <c r="V18" s="9"/>
      <c r="W18" s="17"/>
      <c r="X18" s="9"/>
    </row>
    <row r="19" spans="2:24">
      <c r="B19" s="10">
        <v>12</v>
      </c>
      <c r="C19" s="9">
        <f t="shared" si="0"/>
        <v>4.2042654720000031E-2</v>
      </c>
      <c r="D19" s="9">
        <f t="shared" si="2"/>
        <v>0.94269007872000021</v>
      </c>
      <c r="E19" s="9">
        <f t="shared" si="1"/>
        <v>5.7309921279999787E-2</v>
      </c>
      <c r="O19" s="8">
        <v>0.8</v>
      </c>
      <c r="P19" s="10">
        <f t="shared" si="3"/>
        <v>10</v>
      </c>
      <c r="T19" s="9"/>
      <c r="U19" s="9"/>
      <c r="V19" s="9"/>
      <c r="W19" s="17"/>
      <c r="X19" s="9"/>
    </row>
    <row r="20" spans="2:24">
      <c r="B20" s="10">
        <v>13</v>
      </c>
      <c r="C20" s="9">
        <f t="shared" si="0"/>
        <v>2.5225592832000023E-2</v>
      </c>
      <c r="D20" s="9">
        <f t="shared" si="2"/>
        <v>0.9679156715520002</v>
      </c>
      <c r="E20" s="9">
        <f t="shared" si="1"/>
        <v>3.2084328447999799E-2</v>
      </c>
      <c r="O20" s="8">
        <v>0.75</v>
      </c>
      <c r="P20" s="10">
        <f t="shared" si="3"/>
        <v>10</v>
      </c>
      <c r="T20" s="9"/>
      <c r="U20" s="9"/>
      <c r="V20" s="9"/>
      <c r="W20" s="17"/>
      <c r="X20" s="9"/>
    </row>
    <row r="21" spans="2:24">
      <c r="B21" s="10">
        <v>14</v>
      </c>
      <c r="C21" s="9">
        <f t="shared" si="0"/>
        <v>1.4574786969600012E-2</v>
      </c>
      <c r="D21" s="9">
        <f t="shared" si="2"/>
        <v>0.98249045852160022</v>
      </c>
      <c r="E21" s="9">
        <f t="shared" si="1"/>
        <v>1.7509541478399782E-2</v>
      </c>
      <c r="O21" s="8">
        <v>0.66666666666666663</v>
      </c>
      <c r="P21" s="10">
        <f t="shared" si="3"/>
        <v>9</v>
      </c>
      <c r="T21" s="9"/>
      <c r="U21" s="9"/>
      <c r="V21" s="9"/>
      <c r="W21" s="17"/>
      <c r="X21" s="9"/>
    </row>
    <row r="22" spans="2:24">
      <c r="B22" s="10">
        <v>15</v>
      </c>
      <c r="C22" s="9">
        <f t="shared" si="0"/>
        <v>8.1618807029760071E-3</v>
      </c>
      <c r="D22" s="9">
        <f t="shared" si="2"/>
        <v>0.99065233922457618</v>
      </c>
      <c r="E22" s="9">
        <f t="shared" si="1"/>
        <v>9.3476607754238161E-3</v>
      </c>
      <c r="O22" s="8">
        <v>0.5</v>
      </c>
      <c r="P22" s="10">
        <f t="shared" si="3"/>
        <v>8</v>
      </c>
      <c r="T22" s="9"/>
      <c r="U22" s="9"/>
      <c r="V22" s="9"/>
      <c r="W22" s="17"/>
      <c r="X22" s="9"/>
    </row>
    <row r="23" spans="2:24">
      <c r="B23" s="10">
        <v>16</v>
      </c>
      <c r="C23" s="9">
        <f t="shared" si="0"/>
        <v>4.4519349288960047E-3</v>
      </c>
      <c r="D23" s="9">
        <f t="shared" si="2"/>
        <v>0.99510427415347213</v>
      </c>
      <c r="E23" s="9">
        <f t="shared" si="1"/>
        <v>4.8957258465278652E-3</v>
      </c>
      <c r="O23" s="8">
        <v>0.33333333333333331</v>
      </c>
      <c r="P23" s="10">
        <f t="shared" si="3"/>
        <v>7</v>
      </c>
      <c r="T23" s="9"/>
      <c r="U23" s="9"/>
      <c r="V23" s="9"/>
      <c r="W23" s="17"/>
      <c r="X23" s="9"/>
    </row>
    <row r="24" spans="2:24">
      <c r="B24" s="10">
        <v>17</v>
      </c>
      <c r="C24" s="9">
        <f t="shared" si="0"/>
        <v>2.3743652954112036E-3</v>
      </c>
      <c r="D24" s="9">
        <f t="shared" si="2"/>
        <v>0.99747863944888338</v>
      </c>
      <c r="E24" s="9">
        <f t="shared" si="1"/>
        <v>2.5213605511166248E-3</v>
      </c>
      <c r="O24" s="8">
        <v>0.25</v>
      </c>
      <c r="P24" s="10">
        <f t="shared" si="3"/>
        <v>7</v>
      </c>
      <c r="T24" s="9"/>
      <c r="U24" s="9"/>
      <c r="V24" s="9"/>
      <c r="W24" s="17"/>
      <c r="X24" s="9"/>
    </row>
    <row r="25" spans="2:24">
      <c r="B25" s="10">
        <v>18</v>
      </c>
      <c r="C25" s="9">
        <f t="shared" si="0"/>
        <v>1.2419756929843216E-3</v>
      </c>
      <c r="D25" s="9">
        <f t="shared" si="2"/>
        <v>0.99872061514186772</v>
      </c>
      <c r="E25" s="9">
        <f t="shared" si="1"/>
        <v>1.279384858132282E-3</v>
      </c>
      <c r="O25" s="8">
        <v>0.2</v>
      </c>
      <c r="P25" s="10">
        <f t="shared" si="3"/>
        <v>6</v>
      </c>
      <c r="T25" s="9"/>
      <c r="U25" s="9"/>
      <c r="V25" s="9"/>
      <c r="W25" s="17"/>
      <c r="X25" s="9"/>
    </row>
    <row r="26" spans="2:24">
      <c r="B26" s="10">
        <v>19</v>
      </c>
      <c r="C26" s="9">
        <f t="shared" si="0"/>
        <v>6.3873035639193691E-4</v>
      </c>
      <c r="D26" s="9">
        <f t="shared" si="2"/>
        <v>0.99935934549825967</v>
      </c>
      <c r="E26" s="9">
        <f t="shared" si="1"/>
        <v>6.4065450174033423E-4</v>
      </c>
      <c r="O26" s="8">
        <v>0.1</v>
      </c>
      <c r="P26" s="10">
        <f t="shared" si="3"/>
        <v>6</v>
      </c>
      <c r="T26" s="9"/>
      <c r="U26" s="9"/>
      <c r="V26" s="9"/>
      <c r="W26" s="17"/>
      <c r="X26" s="9"/>
    </row>
    <row r="27" spans="2:24">
      <c r="B27" s="10">
        <v>20</v>
      </c>
      <c r="C27" s="9">
        <f t="shared" si="0"/>
        <v>3.2362338057191479E-4</v>
      </c>
      <c r="D27" s="9">
        <f t="shared" si="2"/>
        <v>0.99968296887883157</v>
      </c>
      <c r="E27" s="9">
        <f t="shared" si="1"/>
        <v>3.170311211684318E-4</v>
      </c>
      <c r="O27" s="8">
        <v>0.05</v>
      </c>
      <c r="P27" s="10">
        <f t="shared" si="3"/>
        <v>5</v>
      </c>
      <c r="T27" s="9"/>
      <c r="U27" s="9"/>
      <c r="V27" s="9"/>
      <c r="W27" s="17"/>
      <c r="X27" s="9"/>
    </row>
    <row r="28" spans="2:24">
      <c r="B28" s="10">
        <v>21</v>
      </c>
      <c r="C28" s="9">
        <f t="shared" si="0"/>
        <v>1.6181169028595737E-4</v>
      </c>
      <c r="D28" s="9">
        <f t="shared" si="2"/>
        <v>0.99984478056911752</v>
      </c>
      <c r="E28" s="9">
        <f t="shared" si="1"/>
        <v>1.5521943088248058E-4</v>
      </c>
      <c r="T28" s="9"/>
      <c r="U28" s="9"/>
      <c r="V28" s="9"/>
      <c r="W28" s="17"/>
      <c r="X28" s="9"/>
    </row>
    <row r="29" spans="2:24">
      <c r="B29" s="10">
        <v>22</v>
      </c>
      <c r="C29" s="9">
        <f t="shared" si="0"/>
        <v>7.9954011670708359E-5</v>
      </c>
      <c r="D29" s="9">
        <f t="shared" si="2"/>
        <v>0.99992473458078823</v>
      </c>
      <c r="E29" s="9">
        <f t="shared" si="1"/>
        <v>7.5265419211767437E-5</v>
      </c>
      <c r="T29" s="9"/>
      <c r="U29" s="9"/>
      <c r="V29" s="9"/>
      <c r="W29" s="17"/>
      <c r="X29" s="9"/>
    </row>
    <row r="30" spans="2:24">
      <c r="B30" s="10">
        <v>23</v>
      </c>
      <c r="C30" s="9">
        <f t="shared" si="0"/>
        <v>3.908862792790187E-5</v>
      </c>
      <c r="D30" s="9">
        <f t="shared" si="2"/>
        <v>0.99996382320871613</v>
      </c>
      <c r="E30" s="9">
        <f t="shared" si="1"/>
        <v>3.6176791283870635E-5</v>
      </c>
      <c r="T30" s="9"/>
      <c r="U30" s="9"/>
      <c r="V30" s="9"/>
      <c r="W30" s="17"/>
      <c r="X30" s="9"/>
    </row>
    <row r="31" spans="2:24">
      <c r="B31" s="10">
        <v>24</v>
      </c>
      <c r="C31" s="9">
        <f t="shared" si="0"/>
        <v>1.8927125101931432E-5</v>
      </c>
      <c r="D31" s="9">
        <f t="shared" si="2"/>
        <v>0.99998275033381812</v>
      </c>
      <c r="E31" s="9">
        <f t="shared" si="1"/>
        <v>1.7249666181884393E-5</v>
      </c>
      <c r="T31" s="9"/>
      <c r="U31" s="9"/>
      <c r="V31" s="9"/>
      <c r="W31" s="17"/>
      <c r="X31" s="9"/>
    </row>
    <row r="32" spans="2:24">
      <c r="B32" s="10">
        <v>25</v>
      </c>
      <c r="C32" s="9">
        <f t="shared" si="0"/>
        <v>9.0850200489270896E-6</v>
      </c>
      <c r="D32" s="9">
        <f t="shared" si="2"/>
        <v>0.99999183535386704</v>
      </c>
      <c r="E32" s="9">
        <f t="shared" si="1"/>
        <v>8.1646461329576425E-6</v>
      </c>
      <c r="T32" s="9"/>
      <c r="U32" s="9"/>
      <c r="V32" s="9"/>
      <c r="W32" s="17"/>
      <c r="X32" s="9"/>
    </row>
    <row r="33" spans="2:24">
      <c r="B33" s="10">
        <v>26</v>
      </c>
      <c r="C33" s="9">
        <f t="shared" si="0"/>
        <v>4.3262000232986155E-6</v>
      </c>
      <c r="D33" s="9">
        <f t="shared" si="2"/>
        <v>0.99999616155389037</v>
      </c>
      <c r="E33" s="9">
        <f t="shared" si="1"/>
        <v>3.8384461096274691E-6</v>
      </c>
      <c r="T33" s="9"/>
      <c r="U33" s="9"/>
      <c r="V33" s="9"/>
      <c r="W33" s="17"/>
      <c r="X33" s="9"/>
    </row>
    <row r="34" spans="2:24">
      <c r="B34" s="10">
        <v>27</v>
      </c>
      <c r="C34" s="9">
        <f t="shared" si="0"/>
        <v>2.0451127382866177E-6</v>
      </c>
      <c r="D34" s="9">
        <f t="shared" si="2"/>
        <v>0.99999820666662864</v>
      </c>
      <c r="E34" s="9">
        <f t="shared" si="1"/>
        <v>1.79333337135823E-6</v>
      </c>
      <c r="T34" s="9"/>
      <c r="U34" s="9"/>
      <c r="V34" s="9"/>
      <c r="W34" s="17"/>
      <c r="X34" s="9"/>
    </row>
    <row r="35" spans="2:24">
      <c r="B35" s="10">
        <v>28</v>
      </c>
      <c r="C35" s="9">
        <f t="shared" si="0"/>
        <v>9.6031380754328158E-7</v>
      </c>
      <c r="D35" s="9">
        <f t="shared" si="2"/>
        <v>0.99999916698043623</v>
      </c>
      <c r="E35" s="9">
        <f t="shared" si="1"/>
        <v>8.3301956377290765E-7</v>
      </c>
      <c r="T35" s="9"/>
      <c r="U35" s="9"/>
      <c r="V35" s="9"/>
      <c r="W35" s="17"/>
      <c r="X35" s="9"/>
    </row>
    <row r="36" spans="2:24">
      <c r="B36" s="10">
        <v>29</v>
      </c>
      <c r="C36" s="9">
        <f t="shared" si="0"/>
        <v>4.481464435201981E-7</v>
      </c>
      <c r="D36" s="9">
        <f t="shared" si="2"/>
        <v>0.99999961512687974</v>
      </c>
      <c r="E36" s="9">
        <f t="shared" si="1"/>
        <v>3.8487312026269649E-7</v>
      </c>
      <c r="T36" s="9"/>
      <c r="U36" s="9"/>
      <c r="V36" s="9"/>
      <c r="W36" s="17"/>
      <c r="X36" s="9"/>
    </row>
    <row r="37" spans="2:24">
      <c r="B37" s="10">
        <v>30</v>
      </c>
      <c r="C37" s="9">
        <f t="shared" si="0"/>
        <v>2.0793994979337192E-7</v>
      </c>
      <c r="D37" s="9">
        <f t="shared" si="2"/>
        <v>0.99999982306682955</v>
      </c>
      <c r="E37" s="9">
        <f t="shared" si="1"/>
        <v>1.7693317044820134E-7</v>
      </c>
      <c r="T37" s="9"/>
      <c r="U37" s="9"/>
      <c r="V37" s="9"/>
      <c r="W37" s="17"/>
      <c r="X37" s="9"/>
    </row>
    <row r="38" spans="2:24">
      <c r="B38" s="10">
        <v>31</v>
      </c>
      <c r="C38" s="9">
        <f t="shared" si="0"/>
        <v>9.5972284520017831E-8</v>
      </c>
      <c r="D38" s="9">
        <f t="shared" si="2"/>
        <v>0.99999991903911412</v>
      </c>
      <c r="E38" s="9">
        <f t="shared" si="1"/>
        <v>8.0960885884273637E-8</v>
      </c>
      <c r="T38" s="9"/>
      <c r="U38" s="9"/>
      <c r="V38" s="9"/>
      <c r="W38" s="17"/>
      <c r="X38" s="9"/>
    </row>
    <row r="39" spans="2:24">
      <c r="B39" s="10">
        <v>32</v>
      </c>
      <c r="C39" s="9">
        <f t="shared" si="0"/>
        <v>4.4076160298082258E-8</v>
      </c>
      <c r="D39" s="9">
        <f t="shared" si="2"/>
        <v>0.99999996311527439</v>
      </c>
      <c r="E39" s="9">
        <f t="shared" si="1"/>
        <v>3.688472560714473E-8</v>
      </c>
      <c r="T39" s="9"/>
      <c r="U39" s="9"/>
      <c r="V39" s="9"/>
      <c r="W39" s="17"/>
      <c r="X39" s="9"/>
    </row>
    <row r="40" spans="2:24">
      <c r="B40" s="10">
        <v>33</v>
      </c>
      <c r="C40" s="9">
        <f t="shared" si="0"/>
        <v>2.0149101850551899E-8</v>
      </c>
      <c r="D40" s="9">
        <f t="shared" si="2"/>
        <v>0.99999998326437622</v>
      </c>
      <c r="E40" s="9">
        <f t="shared" si="1"/>
        <v>1.6735623775687714E-8</v>
      </c>
      <c r="T40" s="9"/>
      <c r="U40" s="9"/>
      <c r="V40" s="9"/>
      <c r="W40" s="17"/>
      <c r="X40" s="9"/>
    </row>
    <row r="41" spans="2:24">
      <c r="B41" s="10">
        <v>34</v>
      </c>
      <c r="C41" s="9">
        <f t="shared" si="0"/>
        <v>9.1713153250787955E-9</v>
      </c>
      <c r="D41" s="9">
        <f t="shared" si="2"/>
        <v>0.9999999924356916</v>
      </c>
      <c r="E41" s="9">
        <f t="shared" si="1"/>
        <v>7.5643084018750528E-9</v>
      </c>
      <c r="T41" s="9"/>
      <c r="U41" s="9"/>
      <c r="V41" s="9"/>
      <c r="W41" s="17"/>
      <c r="X41" s="9"/>
    </row>
    <row r="42" spans="2:24">
      <c r="B42" s="10">
        <v>35</v>
      </c>
      <c r="C42" s="9">
        <f t="shared" si="0"/>
        <v>4.1576629473690528E-9</v>
      </c>
      <c r="D42" s="9">
        <f t="shared" si="2"/>
        <v>0.99999999659335459</v>
      </c>
      <c r="E42" s="9">
        <f t="shared" si="1"/>
        <v>3.4066454102088528E-9</v>
      </c>
      <c r="T42" s="9"/>
      <c r="U42" s="9"/>
      <c r="V42" s="9"/>
      <c r="W42" s="17"/>
      <c r="X42" s="9"/>
    </row>
    <row r="43" spans="2:24">
      <c r="B43" s="10">
        <v>36</v>
      </c>
      <c r="C43" s="9">
        <f t="shared" si="0"/>
        <v>1.8776542342957024E-9</v>
      </c>
      <c r="D43" s="9">
        <f t="shared" si="2"/>
        <v>0.99999999847100884</v>
      </c>
      <c r="E43" s="9">
        <f t="shared" si="1"/>
        <v>1.5289911559079883E-9</v>
      </c>
      <c r="T43" s="9"/>
      <c r="U43" s="9"/>
      <c r="V43" s="9"/>
      <c r="W43" s="17"/>
      <c r="X43" s="9"/>
    </row>
    <row r="44" spans="2:24">
      <c r="B44" s="10">
        <v>37</v>
      </c>
      <c r="C44" s="9">
        <f t="shared" si="0"/>
        <v>8.4494440543306613E-10</v>
      </c>
      <c r="D44" s="9">
        <f t="shared" si="2"/>
        <v>0.99999999931595329</v>
      </c>
      <c r="E44" s="9">
        <f t="shared" si="1"/>
        <v>6.8404670816590851E-10</v>
      </c>
      <c r="T44" s="9"/>
      <c r="U44" s="9"/>
      <c r="V44" s="9"/>
      <c r="W44" s="17"/>
      <c r="X44" s="9"/>
    </row>
    <row r="45" spans="2:24">
      <c r="B45" s="10">
        <v>38</v>
      </c>
      <c r="C45" s="9">
        <f t="shared" si="0"/>
        <v>3.7894476364876895E-10</v>
      </c>
      <c r="D45" s="9">
        <f t="shared" si="2"/>
        <v>0.99999999969489806</v>
      </c>
      <c r="E45" s="9">
        <f t="shared" si="1"/>
        <v>3.0510194370947374E-10</v>
      </c>
      <c r="T45" s="9"/>
      <c r="U45" s="9"/>
      <c r="V45" s="9"/>
      <c r="W45" s="17"/>
      <c r="X45" s="9"/>
    </row>
    <row r="46" spans="2:24">
      <c r="B46" s="10">
        <v>39</v>
      </c>
      <c r="C46" s="9">
        <f t="shared" si="0"/>
        <v>1.6941060021944972E-10</v>
      </c>
      <c r="D46" s="9">
        <f t="shared" si="2"/>
        <v>0.99999999986430865</v>
      </c>
      <c r="E46" s="9">
        <f t="shared" si="1"/>
        <v>1.3569134704738417E-10</v>
      </c>
      <c r="T46" s="9"/>
      <c r="U46" s="9"/>
      <c r="V46" s="9"/>
      <c r="W46" s="17"/>
      <c r="X46" s="9"/>
    </row>
    <row r="47" spans="2:24">
      <c r="B47" s="10">
        <v>40</v>
      </c>
      <c r="C47" s="9">
        <f t="shared" si="0"/>
        <v>7.5508724669240446E-11</v>
      </c>
      <c r="D47" s="9">
        <f t="shared" si="2"/>
        <v>0.99999999993981736</v>
      </c>
      <c r="E47" s="9">
        <f t="shared" si="1"/>
        <v>6.0182636651973098E-11</v>
      </c>
      <c r="T47" s="9"/>
      <c r="U47" s="9"/>
      <c r="V47" s="9"/>
      <c r="W47" s="17"/>
      <c r="X47" s="9"/>
    </row>
    <row r="48" spans="2:24">
      <c r="B48" s="10">
        <v>41</v>
      </c>
      <c r="C48" s="9">
        <f t="shared" si="0"/>
        <v>3.3559433186329096E-11</v>
      </c>
      <c r="D48" s="9">
        <f t="shared" si="2"/>
        <v>0.99999999997337685</v>
      </c>
      <c r="E48" s="9">
        <f t="shared" si="1"/>
        <v>2.6623148130511254E-11</v>
      </c>
      <c r="T48" s="9"/>
      <c r="U48" s="9"/>
      <c r="V48" s="9"/>
      <c r="W48" s="17"/>
      <c r="X48" s="9"/>
    </row>
    <row r="49" spans="2:24">
      <c r="B49" s="10">
        <v>42</v>
      </c>
      <c r="C49" s="9">
        <f t="shared" si="0"/>
        <v>1.4874992006913439E-11</v>
      </c>
      <c r="D49" s="9">
        <f t="shared" si="2"/>
        <v>0.99999999998825184</v>
      </c>
      <c r="E49" s="9">
        <f t="shared" si="1"/>
        <v>1.1748158001978481E-11</v>
      </c>
      <c r="T49" s="9"/>
      <c r="U49" s="9"/>
      <c r="V49" s="9"/>
      <c r="W49" s="17"/>
      <c r="X49" s="9"/>
    </row>
    <row r="50" spans="2:24">
      <c r="B50" s="10">
        <v>43</v>
      </c>
      <c r="C50" s="9">
        <f t="shared" si="0"/>
        <v>6.5763122556880465E-12</v>
      </c>
      <c r="D50" s="9">
        <f t="shared" si="2"/>
        <v>0.99999999999482814</v>
      </c>
      <c r="E50" s="9">
        <f t="shared" si="1"/>
        <v>5.1718629379138292E-12</v>
      </c>
      <c r="T50" s="9"/>
      <c r="U50" s="9"/>
      <c r="V50" s="9"/>
      <c r="W50" s="17"/>
      <c r="X50" s="9"/>
    </row>
    <row r="51" spans="2:24">
      <c r="B51" s="10">
        <v>44</v>
      </c>
      <c r="C51" s="9">
        <f t="shared" si="0"/>
        <v>2.9003223281496009E-12</v>
      </c>
      <c r="D51" s="9">
        <f t="shared" si="2"/>
        <v>0.99999999999772848</v>
      </c>
      <c r="E51" s="9">
        <f t="shared" si="1"/>
        <v>2.2715163083830703E-12</v>
      </c>
      <c r="T51" s="9"/>
      <c r="U51" s="9"/>
      <c r="V51" s="9"/>
      <c r="W51" s="17"/>
      <c r="X51" s="9"/>
    </row>
    <row r="52" spans="2:24">
      <c r="B52" s="10">
        <v>45</v>
      </c>
      <c r="C52" s="9">
        <f t="shared" si="0"/>
        <v>1.2761418243858246E-12</v>
      </c>
      <c r="D52" s="9">
        <f t="shared" si="2"/>
        <v>0.99999999999900457</v>
      </c>
      <c r="E52" s="9">
        <f t="shared" si="1"/>
        <v>9.9542596387891535E-13</v>
      </c>
      <c r="T52" s="9"/>
      <c r="U52" s="9"/>
      <c r="V52" s="9"/>
      <c r="W52" s="17"/>
      <c r="X52" s="9"/>
    </row>
    <row r="53" spans="2:24">
      <c r="B53" s="10">
        <v>46</v>
      </c>
      <c r="C53" s="9">
        <f t="shared" si="0"/>
        <v>5.6025738631572776E-13</v>
      </c>
      <c r="D53" s="9">
        <f t="shared" si="2"/>
        <v>0.99999999999956479</v>
      </c>
      <c r="E53" s="9">
        <f t="shared" si="1"/>
        <v>4.3520742565306136E-13</v>
      </c>
      <c r="T53" s="9"/>
      <c r="U53" s="9"/>
      <c r="V53" s="9"/>
      <c r="W53" s="17"/>
      <c r="X53" s="9"/>
    </row>
    <row r="54" spans="2:24">
      <c r="B54" s="10">
        <v>47</v>
      </c>
      <c r="C54" s="9">
        <f t="shared" si="0"/>
        <v>2.454460930526046E-13</v>
      </c>
      <c r="D54" s="9">
        <f t="shared" si="2"/>
        <v>0.99999999999981026</v>
      </c>
      <c r="E54" s="9">
        <f t="shared" si="1"/>
        <v>1.8973711490843925E-13</v>
      </c>
      <c r="T54" s="9"/>
      <c r="U54" s="9"/>
      <c r="V54" s="9"/>
      <c r="W54" s="17"/>
      <c r="X54" s="9"/>
    </row>
    <row r="55" spans="2:24">
      <c r="B55" s="10">
        <v>48</v>
      </c>
      <c r="C55" s="9">
        <f t="shared" si="0"/>
        <v>1.0731131510206898E-13</v>
      </c>
      <c r="D55" s="9">
        <f t="shared" si="2"/>
        <v>0.99999999999991762</v>
      </c>
      <c r="E55" s="9">
        <f t="shared" si="1"/>
        <v>8.2378548427186615E-14</v>
      </c>
      <c r="T55" s="9"/>
      <c r="U55" s="9"/>
      <c r="V55" s="9"/>
      <c r="W55" s="17"/>
      <c r="X55" s="9"/>
    </row>
    <row r="56" spans="2:24">
      <c r="B56" s="10">
        <v>49</v>
      </c>
      <c r="C56" s="9">
        <f t="shared" si="0"/>
        <v>4.6826755680902853E-14</v>
      </c>
      <c r="D56" s="9">
        <f t="shared" si="2"/>
        <v>0.99999999999996447</v>
      </c>
      <c r="E56" s="9">
        <f t="shared" si="1"/>
        <v>3.5527136788005009E-14</v>
      </c>
      <c r="T56" s="9"/>
      <c r="U56" s="9"/>
      <c r="V56" s="9"/>
      <c r="W56" s="17"/>
      <c r="X56" s="9"/>
    </row>
    <row r="57" spans="2:24">
      <c r="B57" s="10">
        <v>50</v>
      </c>
      <c r="C57" s="9">
        <f t="shared" si="0"/>
        <v>2.0395653585459908E-14</v>
      </c>
      <c r="D57" s="9">
        <f t="shared" si="2"/>
        <v>0.9999999999999849</v>
      </c>
      <c r="E57" s="9">
        <f t="shared" si="1"/>
        <v>1.5099033134902129E-14</v>
      </c>
      <c r="T57" s="9"/>
      <c r="U57" s="9"/>
      <c r="V57" s="9"/>
      <c r="W57" s="17"/>
      <c r="X57" s="9"/>
    </row>
    <row r="58" spans="2:24">
      <c r="B58" s="10">
        <v>51</v>
      </c>
      <c r="C58" s="9">
        <f t="shared" si="0"/>
        <v>8.8676754719390909E-15</v>
      </c>
      <c r="D58" s="9">
        <f t="shared" si="2"/>
        <v>0.99999999999999378</v>
      </c>
      <c r="E58" s="9">
        <f t="shared" si="1"/>
        <v>6.2172489379008766E-15</v>
      </c>
      <c r="T58" s="9"/>
      <c r="U58" s="9"/>
      <c r="V58" s="9"/>
      <c r="W58" s="17"/>
      <c r="X58" s="9"/>
    </row>
    <row r="59" spans="2:24">
      <c r="B59" s="10">
        <v>52</v>
      </c>
      <c r="C59" s="9">
        <f t="shared" si="0"/>
        <v>3.848948502713989E-15</v>
      </c>
      <c r="D59" s="9">
        <f t="shared" si="2"/>
        <v>0.99999999999999767</v>
      </c>
      <c r="E59" s="9">
        <f t="shared" si="1"/>
        <v>2.3314683517128287E-15</v>
      </c>
      <c r="T59" s="9"/>
      <c r="U59" s="9"/>
      <c r="V59" s="9"/>
      <c r="W59" s="17"/>
      <c r="X59" s="9"/>
    </row>
    <row r="60" spans="2:24">
      <c r="B60" s="10">
        <v>53</v>
      </c>
      <c r="C60" s="9">
        <f t="shared" si="0"/>
        <v>1.6678776845093958E-15</v>
      </c>
      <c r="D60" s="9">
        <f t="shared" si="2"/>
        <v>0.99999999999999933</v>
      </c>
      <c r="E60" s="9">
        <f t="shared" si="1"/>
        <v>0</v>
      </c>
      <c r="T60" s="9"/>
      <c r="U60" s="9"/>
      <c r="V60" s="9"/>
      <c r="W60" s="17"/>
      <c r="X60" s="9"/>
    </row>
    <row r="61" spans="2:24">
      <c r="B61" s="10">
        <v>54</v>
      </c>
      <c r="C61" s="9">
        <f t="shared" si="0"/>
        <v>7.2161238595100384E-16</v>
      </c>
      <c r="D61" s="9">
        <f t="shared" si="2"/>
        <v>1</v>
      </c>
      <c r="E61" s="9">
        <f t="shared" si="1"/>
        <v>0</v>
      </c>
      <c r="T61" s="9"/>
      <c r="U61" s="9"/>
      <c r="V61" s="9"/>
      <c r="W61" s="17"/>
      <c r="X61" s="9"/>
    </row>
    <row r="62" spans="2:24">
      <c r="B62" s="10">
        <v>55</v>
      </c>
      <c r="C62" s="9">
        <f t="shared" si="0"/>
        <v>3.1173655073083357E-16</v>
      </c>
      <c r="D62" s="9">
        <f t="shared" si="2"/>
        <v>1.0000000000000002</v>
      </c>
      <c r="E62" s="9">
        <f t="shared" si="1"/>
        <v>0</v>
      </c>
      <c r="T62" s="9"/>
      <c r="U62" s="9"/>
      <c r="V62" s="9"/>
      <c r="W62" s="17"/>
      <c r="X62" s="9"/>
    </row>
    <row r="63" spans="2:24">
      <c r="B63" s="10">
        <v>56</v>
      </c>
      <c r="C63" s="9">
        <f t="shared" si="0"/>
        <v>1.3447459051134004E-16</v>
      </c>
      <c r="D63" s="9">
        <f t="shared" si="2"/>
        <v>1.0000000000000004</v>
      </c>
      <c r="E63" s="9">
        <f t="shared" si="1"/>
        <v>0</v>
      </c>
      <c r="T63" s="9"/>
      <c r="U63" s="9"/>
      <c r="V63" s="9"/>
      <c r="W63" s="17"/>
      <c r="X63" s="9"/>
    </row>
    <row r="64" spans="2:24">
      <c r="B64" s="10">
        <v>57</v>
      </c>
      <c r="C64" s="9">
        <f t="shared" si="0"/>
        <v>5.7927515912577261E-17</v>
      </c>
      <c r="D64" s="9">
        <f t="shared" si="2"/>
        <v>1.0000000000000004</v>
      </c>
      <c r="E64" s="9">
        <f t="shared" si="1"/>
        <v>0</v>
      </c>
      <c r="T64" s="9"/>
      <c r="U64" s="9"/>
      <c r="V64" s="9"/>
      <c r="W64" s="17"/>
      <c r="X64" s="9"/>
    </row>
    <row r="65" spans="2:24">
      <c r="B65" s="10">
        <v>58</v>
      </c>
      <c r="C65" s="9">
        <f t="shared" si="0"/>
        <v>2.4919761562391725E-17</v>
      </c>
      <c r="D65" s="9">
        <f t="shared" si="2"/>
        <v>1.0000000000000004</v>
      </c>
      <c r="E65" s="9">
        <f t="shared" si="1"/>
        <v>0</v>
      </c>
      <c r="T65" s="9"/>
      <c r="U65" s="9"/>
      <c r="V65" s="9"/>
      <c r="W65" s="17"/>
      <c r="X65" s="9"/>
    </row>
    <row r="66" spans="2:24">
      <c r="B66" s="10">
        <v>59</v>
      </c>
      <c r="C66" s="9">
        <f t="shared" si="0"/>
        <v>1.0706267930509039E-17</v>
      </c>
      <c r="D66" s="9">
        <f t="shared" si="2"/>
        <v>1.0000000000000004</v>
      </c>
      <c r="E66" s="9">
        <f t="shared" si="1"/>
        <v>0</v>
      </c>
      <c r="T66" s="9"/>
      <c r="U66" s="9"/>
      <c r="V66" s="9"/>
      <c r="W66" s="17"/>
      <c r="X66" s="9"/>
    </row>
    <row r="67" spans="2:24">
      <c r="B67" s="10">
        <v>60</v>
      </c>
      <c r="C67" s="9">
        <f t="shared" si="0"/>
        <v>4.5939622392729699E-18</v>
      </c>
      <c r="D67" s="9">
        <f t="shared" si="2"/>
        <v>1.0000000000000004</v>
      </c>
      <c r="E67" s="9">
        <f t="shared" si="1"/>
        <v>0</v>
      </c>
      <c r="T67" s="9"/>
      <c r="U67" s="9"/>
      <c r="V67" s="9"/>
      <c r="W67" s="17"/>
      <c r="X67" s="9"/>
    </row>
    <row r="68" spans="2:24">
      <c r="B68" s="10">
        <v>61</v>
      </c>
      <c r="C68" s="9">
        <f t="shared" si="0"/>
        <v>1.9688409596884153E-18</v>
      </c>
      <c r="D68" s="9">
        <f t="shared" si="2"/>
        <v>1.0000000000000004</v>
      </c>
      <c r="E68" s="9">
        <f t="shared" si="1"/>
        <v>0</v>
      </c>
      <c r="T68" s="9"/>
      <c r="U68" s="9"/>
      <c r="V68" s="9"/>
      <c r="W68" s="17"/>
      <c r="X68" s="9"/>
    </row>
    <row r="69" spans="2:24">
      <c r="B69" s="10">
        <v>62</v>
      </c>
      <c r="C69" s="9">
        <f t="shared" si="0"/>
        <v>8.428020950245148E-19</v>
      </c>
      <c r="D69" s="9">
        <f t="shared" si="2"/>
        <v>1.0000000000000004</v>
      </c>
      <c r="E69" s="9">
        <f t="shared" si="1"/>
        <v>0</v>
      </c>
      <c r="T69" s="9"/>
      <c r="U69" s="9"/>
      <c r="V69" s="9"/>
      <c r="W69" s="17"/>
      <c r="X69" s="9"/>
    </row>
    <row r="70" spans="2:24">
      <c r="B70" s="10">
        <v>63</v>
      </c>
      <c r="C70" s="9">
        <f t="shared" si="0"/>
        <v>3.6037055097599952E-19</v>
      </c>
      <c r="D70" s="9">
        <f t="shared" si="2"/>
        <v>1.0000000000000004</v>
      </c>
      <c r="E70" s="9">
        <f t="shared" si="1"/>
        <v>0</v>
      </c>
      <c r="T70" s="9"/>
      <c r="U70" s="9"/>
      <c r="V70" s="9"/>
      <c r="W70" s="17"/>
      <c r="X70" s="9"/>
    </row>
    <row r="71" spans="2:24">
      <c r="B71" s="10">
        <v>64</v>
      </c>
      <c r="C71" s="9">
        <f t="shared" si="0"/>
        <v>1.539209810948337E-19</v>
      </c>
      <c r="D71" s="9">
        <f t="shared" si="2"/>
        <v>1.0000000000000004</v>
      </c>
      <c r="E71" s="9">
        <f t="shared" si="1"/>
        <v>0</v>
      </c>
      <c r="T71" s="9"/>
      <c r="U71" s="9"/>
      <c r="V71" s="9"/>
      <c r="W71" s="17"/>
      <c r="X71" s="9"/>
    </row>
    <row r="72" spans="2:24">
      <c r="B72" s="10">
        <v>65</v>
      </c>
      <c r="C72" s="9">
        <f t="shared" ref="C72:C107" si="4">IFERROR(COMBIN(B72-1,$B$3-1)*($B$4^($B$3))*(1-$B$4)^(B72-$B$3),0)</f>
        <v>6.5672951933795732E-20</v>
      </c>
      <c r="D72" s="9">
        <f t="shared" si="2"/>
        <v>1.0000000000000004</v>
      </c>
      <c r="E72" s="9">
        <f t="shared" ref="E72:E107" si="5">1-D72</f>
        <v>0</v>
      </c>
      <c r="T72" s="9"/>
      <c r="U72" s="9"/>
      <c r="V72" s="9"/>
      <c r="W72" s="17"/>
      <c r="X72" s="9"/>
    </row>
    <row r="73" spans="2:24">
      <c r="B73" s="10">
        <v>66</v>
      </c>
      <c r="C73" s="9">
        <f t="shared" si="4"/>
        <v>2.7991750004568671E-20</v>
      </c>
      <c r="D73" s="9">
        <f t="shared" ref="D73:D107" si="6">D72+C73</f>
        <v>1.0000000000000004</v>
      </c>
      <c r="E73" s="9">
        <f t="shared" si="5"/>
        <v>0</v>
      </c>
      <c r="T73" s="9"/>
      <c r="U73" s="9"/>
      <c r="V73" s="9"/>
      <c r="W73" s="17"/>
      <c r="X73" s="9"/>
    </row>
    <row r="74" spans="2:24">
      <c r="B74" s="10">
        <v>67</v>
      </c>
      <c r="C74" s="9">
        <f t="shared" si="4"/>
        <v>1.1919067743880854E-20</v>
      </c>
      <c r="D74" s="9">
        <f t="shared" si="6"/>
        <v>1.0000000000000004</v>
      </c>
      <c r="E74" s="9">
        <f t="shared" si="5"/>
        <v>0</v>
      </c>
      <c r="T74" s="9"/>
      <c r="U74" s="9"/>
      <c r="V74" s="9"/>
      <c r="W74" s="17"/>
      <c r="X74" s="9"/>
    </row>
    <row r="75" spans="2:24">
      <c r="B75" s="10">
        <v>68</v>
      </c>
      <c r="C75" s="9">
        <f t="shared" si="4"/>
        <v>5.0703335799366185E-21</v>
      </c>
      <c r="D75" s="9">
        <f t="shared" si="6"/>
        <v>1.0000000000000004</v>
      </c>
      <c r="E75" s="9">
        <f t="shared" si="5"/>
        <v>0</v>
      </c>
      <c r="T75" s="9"/>
      <c r="U75" s="9"/>
      <c r="V75" s="9"/>
      <c r="W75" s="17"/>
      <c r="X75" s="9"/>
    </row>
    <row r="76" spans="2:24">
      <c r="B76" s="10">
        <v>69</v>
      </c>
      <c r="C76" s="9">
        <f t="shared" si="4"/>
        <v>2.154891771473063E-21</v>
      </c>
      <c r="D76" s="9">
        <f t="shared" si="6"/>
        <v>1.0000000000000004</v>
      </c>
      <c r="E76" s="9">
        <f t="shared" si="5"/>
        <v>0</v>
      </c>
      <c r="T76" s="9"/>
      <c r="U76" s="9"/>
      <c r="V76" s="9"/>
      <c r="W76" s="17"/>
      <c r="X76" s="9"/>
    </row>
    <row r="77" spans="2:24">
      <c r="B77" s="10">
        <v>70</v>
      </c>
      <c r="C77" s="9">
        <f t="shared" si="4"/>
        <v>9.1500019834856196E-22</v>
      </c>
      <c r="D77" s="9">
        <f t="shared" si="6"/>
        <v>1.0000000000000004</v>
      </c>
      <c r="E77" s="9">
        <f t="shared" si="5"/>
        <v>0</v>
      </c>
      <c r="T77" s="9"/>
      <c r="U77" s="9"/>
      <c r="V77" s="9"/>
      <c r="W77" s="17"/>
      <c r="X77" s="9"/>
    </row>
    <row r="78" spans="2:24">
      <c r="B78" s="10">
        <v>71</v>
      </c>
      <c r="C78" s="9">
        <f t="shared" si="4"/>
        <v>3.8818190232969311E-22</v>
      </c>
      <c r="D78" s="9">
        <f t="shared" si="6"/>
        <v>1.0000000000000004</v>
      </c>
      <c r="E78" s="9">
        <f t="shared" si="5"/>
        <v>0</v>
      </c>
      <c r="T78" s="9"/>
      <c r="U78" s="9"/>
      <c r="V78" s="9"/>
      <c r="W78" s="17"/>
      <c r="X78" s="9"/>
    </row>
    <row r="79" spans="2:24">
      <c r="B79" s="10">
        <v>72</v>
      </c>
      <c r="C79" s="9">
        <f t="shared" si="4"/>
        <v>1.6454277650989979E-22</v>
      </c>
      <c r="D79" s="9">
        <f t="shared" si="6"/>
        <v>1.0000000000000004</v>
      </c>
      <c r="E79" s="9">
        <f t="shared" si="5"/>
        <v>0</v>
      </c>
      <c r="T79" s="9"/>
      <c r="U79" s="9"/>
      <c r="V79" s="9"/>
      <c r="W79" s="17"/>
      <c r="X79" s="9"/>
    </row>
    <row r="80" spans="2:24">
      <c r="B80" s="10">
        <v>73</v>
      </c>
      <c r="C80" s="9">
        <f t="shared" si="4"/>
        <v>6.968870534536933E-23</v>
      </c>
      <c r="D80" s="9">
        <f t="shared" si="6"/>
        <v>1.0000000000000004</v>
      </c>
      <c r="E80" s="9">
        <f t="shared" si="5"/>
        <v>0</v>
      </c>
      <c r="T80" s="9"/>
      <c r="U80" s="9"/>
      <c r="V80" s="9"/>
      <c r="W80" s="17"/>
      <c r="X80" s="9"/>
    </row>
    <row r="81" spans="2:24">
      <c r="B81" s="10">
        <v>74</v>
      </c>
      <c r="C81" s="9">
        <f t="shared" si="4"/>
        <v>2.9491452117170795E-23</v>
      </c>
      <c r="D81" s="9">
        <f t="shared" si="6"/>
        <v>1.0000000000000004</v>
      </c>
      <c r="E81" s="9">
        <f t="shared" si="5"/>
        <v>0</v>
      </c>
      <c r="T81" s="9"/>
      <c r="U81" s="9"/>
      <c r="V81" s="9"/>
      <c r="W81" s="17"/>
      <c r="X81" s="9"/>
    </row>
    <row r="82" spans="2:24">
      <c r="B82" s="10">
        <v>75</v>
      </c>
      <c r="C82" s="9">
        <f t="shared" si="4"/>
        <v>1.2470671180975077E-23</v>
      </c>
      <c r="D82" s="9">
        <f t="shared" si="6"/>
        <v>1.0000000000000004</v>
      </c>
      <c r="E82" s="9">
        <f t="shared" si="5"/>
        <v>0</v>
      </c>
      <c r="T82" s="9"/>
      <c r="U82" s="9"/>
      <c r="V82" s="9"/>
      <c r="W82" s="17"/>
      <c r="X82" s="9"/>
    </row>
    <row r="83" spans="2:24">
      <c r="B83" s="10">
        <v>76</v>
      </c>
      <c r="C83" s="9">
        <f t="shared" si="4"/>
        <v>5.269297682102146E-24</v>
      </c>
      <c r="D83" s="9">
        <f t="shared" si="6"/>
        <v>1.0000000000000004</v>
      </c>
      <c r="E83" s="9">
        <f t="shared" si="5"/>
        <v>0</v>
      </c>
      <c r="T83" s="9"/>
      <c r="U83" s="9"/>
      <c r="V83" s="9"/>
      <c r="W83" s="17"/>
      <c r="X83" s="9"/>
    </row>
    <row r="84" spans="2:24">
      <c r="B84" s="10">
        <v>77</v>
      </c>
      <c r="C84" s="9">
        <f t="shared" si="4"/>
        <v>2.2248145768875731E-24</v>
      </c>
      <c r="D84" s="9">
        <f t="shared" si="6"/>
        <v>1.0000000000000004</v>
      </c>
      <c r="E84" s="9">
        <f t="shared" si="5"/>
        <v>0</v>
      </c>
      <c r="T84" s="9"/>
      <c r="U84" s="9"/>
      <c r="V84" s="9"/>
      <c r="W84" s="17"/>
      <c r="X84" s="9"/>
    </row>
    <row r="85" spans="2:24">
      <c r="B85" s="10">
        <v>78</v>
      </c>
      <c r="C85" s="9">
        <f t="shared" si="4"/>
        <v>9.3868888997448294E-25</v>
      </c>
      <c r="D85" s="9">
        <f t="shared" si="6"/>
        <v>1.0000000000000004</v>
      </c>
      <c r="E85" s="9">
        <f t="shared" si="5"/>
        <v>0</v>
      </c>
      <c r="T85" s="9"/>
      <c r="U85" s="9"/>
      <c r="V85" s="9"/>
      <c r="W85" s="17"/>
      <c r="X85" s="9"/>
    </row>
    <row r="86" spans="2:24">
      <c r="B86" s="10">
        <v>79</v>
      </c>
      <c r="C86" s="9">
        <f t="shared" si="4"/>
        <v>3.9577153198924156E-25</v>
      </c>
      <c r="D86" s="9">
        <f t="shared" si="6"/>
        <v>1.0000000000000004</v>
      </c>
      <c r="E86" s="9">
        <f t="shared" si="5"/>
        <v>0</v>
      </c>
      <c r="T86" s="9"/>
      <c r="U86" s="9"/>
      <c r="V86" s="9"/>
      <c r="W86" s="17"/>
      <c r="X86" s="9"/>
    </row>
    <row r="87" spans="2:24">
      <c r="B87" s="10">
        <v>80</v>
      </c>
      <c r="C87" s="9">
        <f t="shared" si="4"/>
        <v>1.6675173881146709E-25</v>
      </c>
      <c r="D87" s="9">
        <f t="shared" si="6"/>
        <v>1.0000000000000004</v>
      </c>
      <c r="E87" s="9">
        <f t="shared" si="5"/>
        <v>0</v>
      </c>
      <c r="T87" s="9"/>
      <c r="U87" s="9"/>
      <c r="V87" s="9"/>
      <c r="W87" s="17"/>
      <c r="X87" s="9"/>
    </row>
    <row r="88" spans="2:24">
      <c r="B88" s="10">
        <v>81</v>
      </c>
      <c r="C88" s="9">
        <f t="shared" si="4"/>
        <v>7.0211258446933535E-26</v>
      </c>
      <c r="D88" s="9">
        <f t="shared" si="6"/>
        <v>1.0000000000000004</v>
      </c>
      <c r="E88" s="9">
        <f t="shared" si="5"/>
        <v>0</v>
      </c>
      <c r="T88" s="9"/>
      <c r="U88" s="9"/>
      <c r="V88" s="9"/>
      <c r="W88" s="17"/>
      <c r="X88" s="9"/>
    </row>
    <row r="89" spans="2:24">
      <c r="B89" s="10">
        <v>82</v>
      </c>
      <c r="C89" s="9">
        <f t="shared" si="4"/>
        <v>2.954343861922918E-26</v>
      </c>
      <c r="D89" s="9">
        <f t="shared" si="6"/>
        <v>1.0000000000000004</v>
      </c>
      <c r="E89" s="9">
        <f t="shared" si="5"/>
        <v>0</v>
      </c>
      <c r="T89" s="9"/>
      <c r="U89" s="9"/>
      <c r="V89" s="9"/>
      <c r="W89" s="17"/>
      <c r="X89" s="9"/>
    </row>
    <row r="90" spans="2:24">
      <c r="B90" s="10">
        <v>83</v>
      </c>
      <c r="C90" s="9">
        <f t="shared" si="4"/>
        <v>1.2423394701419449E-26</v>
      </c>
      <c r="D90" s="9">
        <f t="shared" si="6"/>
        <v>1.0000000000000004</v>
      </c>
      <c r="E90" s="9">
        <f t="shared" si="5"/>
        <v>0</v>
      </c>
      <c r="T90" s="9"/>
      <c r="U90" s="9"/>
      <c r="V90" s="9"/>
      <c r="W90" s="17"/>
      <c r="X90" s="9"/>
    </row>
    <row r="91" spans="2:24">
      <c r="B91" s="10">
        <v>84</v>
      </c>
      <c r="C91" s="9">
        <f t="shared" si="4"/>
        <v>5.2209709378117186E-27</v>
      </c>
      <c r="D91" s="9">
        <f t="shared" si="6"/>
        <v>1.0000000000000004</v>
      </c>
      <c r="E91" s="9">
        <f t="shared" si="5"/>
        <v>0</v>
      </c>
      <c r="T91" s="9"/>
      <c r="U91" s="9"/>
      <c r="V91" s="9"/>
      <c r="W91" s="17"/>
      <c r="X91" s="9"/>
    </row>
    <row r="92" spans="2:24">
      <c r="B92" s="10">
        <v>85</v>
      </c>
      <c r="C92" s="9">
        <f t="shared" si="4"/>
        <v>2.1928077938809222E-27</v>
      </c>
      <c r="D92" s="9">
        <f t="shared" si="6"/>
        <v>1.0000000000000004</v>
      </c>
      <c r="E92" s="9">
        <f t="shared" si="5"/>
        <v>0</v>
      </c>
      <c r="T92" s="9"/>
      <c r="U92" s="9"/>
      <c r="V92" s="9"/>
      <c r="W92" s="17"/>
      <c r="X92" s="9"/>
    </row>
    <row r="93" spans="2:24">
      <c r="B93" s="10">
        <v>86</v>
      </c>
      <c r="C93" s="9">
        <f t="shared" si="4"/>
        <v>9.20437839406807E-28</v>
      </c>
      <c r="D93" s="9">
        <f t="shared" si="6"/>
        <v>1.0000000000000004</v>
      </c>
      <c r="E93" s="9">
        <f t="shared" si="5"/>
        <v>0</v>
      </c>
      <c r="T93" s="9"/>
      <c r="U93" s="9"/>
      <c r="V93" s="9"/>
      <c r="W93" s="17"/>
      <c r="X93" s="9"/>
    </row>
    <row r="94" spans="2:24">
      <c r="B94" s="10">
        <v>87</v>
      </c>
      <c r="C94" s="9">
        <f t="shared" si="4"/>
        <v>3.8613489848285557E-28</v>
      </c>
      <c r="D94" s="9">
        <f t="shared" si="6"/>
        <v>1.0000000000000004</v>
      </c>
      <c r="E94" s="9">
        <f t="shared" si="5"/>
        <v>0</v>
      </c>
      <c r="T94" s="9"/>
      <c r="U94" s="9"/>
      <c r="V94" s="9"/>
      <c r="W94" s="17"/>
      <c r="X94" s="9"/>
    </row>
    <row r="95" spans="2:24">
      <c r="B95" s="10">
        <v>88</v>
      </c>
      <c r="C95" s="9">
        <f t="shared" si="4"/>
        <v>1.6189752370124548E-28</v>
      </c>
      <c r="D95" s="9">
        <f t="shared" si="6"/>
        <v>1.0000000000000004</v>
      </c>
      <c r="E95" s="9">
        <f t="shared" si="5"/>
        <v>0</v>
      </c>
      <c r="T95" s="9"/>
      <c r="U95" s="9"/>
      <c r="V95" s="9"/>
      <c r="W95" s="17"/>
      <c r="X95" s="9"/>
    </row>
    <row r="96" spans="2:24">
      <c r="B96" s="10">
        <v>89</v>
      </c>
      <c r="C96" s="9">
        <f t="shared" si="4"/>
        <v>6.7842771836712427E-29</v>
      </c>
      <c r="D96" s="9">
        <f t="shared" si="6"/>
        <v>1.0000000000000004</v>
      </c>
      <c r="E96" s="9">
        <f t="shared" si="5"/>
        <v>0</v>
      </c>
      <c r="T96" s="9"/>
      <c r="U96" s="9"/>
      <c r="V96" s="9"/>
      <c r="W96" s="17"/>
      <c r="X96" s="9"/>
    </row>
    <row r="97" spans="2:24">
      <c r="B97" s="10">
        <v>90</v>
      </c>
      <c r="C97" s="9">
        <f t="shared" si="4"/>
        <v>2.8414149145728972E-29</v>
      </c>
      <c r="D97" s="9">
        <f t="shared" si="6"/>
        <v>1.0000000000000004</v>
      </c>
      <c r="E97" s="9">
        <f t="shared" si="5"/>
        <v>0</v>
      </c>
      <c r="T97" s="9"/>
      <c r="U97" s="9"/>
      <c r="V97" s="9"/>
      <c r="W97" s="17"/>
      <c r="X97" s="9"/>
    </row>
    <row r="98" spans="2:24">
      <c r="B98" s="10">
        <v>91</v>
      </c>
      <c r="C98" s="9">
        <f t="shared" si="4"/>
        <v>1.1894294991235382E-29</v>
      </c>
      <c r="D98" s="9">
        <f t="shared" si="6"/>
        <v>1.0000000000000004</v>
      </c>
      <c r="E98" s="9">
        <f t="shared" si="5"/>
        <v>0</v>
      </c>
      <c r="T98" s="9"/>
      <c r="U98" s="9"/>
      <c r="V98" s="9"/>
      <c r="W98" s="17"/>
      <c r="X98" s="9"/>
    </row>
    <row r="99" spans="2:24">
      <c r="B99" s="10">
        <v>92</v>
      </c>
      <c r="C99" s="9">
        <f t="shared" si="4"/>
        <v>4.9764636515053803E-30</v>
      </c>
      <c r="D99" s="9">
        <f t="shared" si="6"/>
        <v>1.0000000000000004</v>
      </c>
      <c r="E99" s="9">
        <f t="shared" si="5"/>
        <v>0</v>
      </c>
      <c r="T99" s="9"/>
      <c r="U99" s="9"/>
      <c r="V99" s="9"/>
      <c r="W99" s="17"/>
      <c r="X99" s="9"/>
    </row>
    <row r="100" spans="2:24">
      <c r="B100" s="10">
        <v>93</v>
      </c>
      <c r="C100" s="9">
        <f t="shared" si="4"/>
        <v>2.0810666179022495E-30</v>
      </c>
      <c r="D100" s="9">
        <f t="shared" si="6"/>
        <v>1.0000000000000004</v>
      </c>
      <c r="E100" s="9">
        <f t="shared" si="5"/>
        <v>0</v>
      </c>
      <c r="T100" s="9"/>
      <c r="U100" s="9"/>
      <c r="V100" s="9"/>
      <c r="W100" s="17"/>
      <c r="X100" s="9"/>
    </row>
    <row r="101" spans="2:24">
      <c r="B101" s="10">
        <v>94</v>
      </c>
      <c r="C101" s="9">
        <f t="shared" si="4"/>
        <v>8.6983908074116508E-31</v>
      </c>
      <c r="D101" s="9">
        <f t="shared" si="6"/>
        <v>1.0000000000000004</v>
      </c>
      <c r="E101" s="9">
        <f t="shared" si="5"/>
        <v>0</v>
      </c>
      <c r="T101" s="9"/>
      <c r="U101" s="9"/>
      <c r="V101" s="9"/>
      <c r="W101" s="17"/>
      <c r="X101" s="9"/>
    </row>
    <row r="102" spans="2:24">
      <c r="B102" s="10">
        <v>95</v>
      </c>
      <c r="C102" s="9">
        <f t="shared" si="4"/>
        <v>3.6339943817630904E-31</v>
      </c>
      <c r="D102" s="9">
        <f t="shared" si="6"/>
        <v>1.0000000000000004</v>
      </c>
      <c r="E102" s="9">
        <f t="shared" si="5"/>
        <v>0</v>
      </c>
      <c r="T102" s="9"/>
      <c r="U102" s="9"/>
      <c r="V102" s="9"/>
      <c r="W102" s="17"/>
      <c r="X102" s="9"/>
    </row>
    <row r="103" spans="2:24">
      <c r="B103" s="10">
        <v>96</v>
      </c>
      <c r="C103" s="9">
        <f t="shared" si="4"/>
        <v>1.5174921594175539E-31</v>
      </c>
      <c r="D103" s="9">
        <f t="shared" si="6"/>
        <v>1.0000000000000004</v>
      </c>
      <c r="E103" s="9">
        <f t="shared" si="5"/>
        <v>0</v>
      </c>
      <c r="T103" s="9"/>
      <c r="U103" s="9"/>
      <c r="V103" s="9"/>
      <c r="W103" s="17"/>
      <c r="X103" s="9"/>
    </row>
    <row r="104" spans="2:24">
      <c r="B104" s="10">
        <v>97</v>
      </c>
      <c r="C104" s="9">
        <f t="shared" si="4"/>
        <v>6.3338803175689239E-32</v>
      </c>
      <c r="D104" s="9">
        <f t="shared" si="6"/>
        <v>1.0000000000000004</v>
      </c>
      <c r="E104" s="9">
        <f t="shared" si="5"/>
        <v>0</v>
      </c>
      <c r="T104" s="9"/>
      <c r="U104" s="9"/>
      <c r="V104" s="9"/>
      <c r="W104" s="17"/>
      <c r="X104" s="9"/>
    </row>
    <row r="105" spans="2:24">
      <c r="B105" s="10">
        <v>98</v>
      </c>
      <c r="C105" s="9">
        <f t="shared" si="4"/>
        <v>2.6425221109857448E-32</v>
      </c>
      <c r="D105" s="9">
        <f t="shared" si="6"/>
        <v>1.0000000000000004</v>
      </c>
      <c r="E105" s="9">
        <f t="shared" si="5"/>
        <v>0</v>
      </c>
      <c r="T105" s="9"/>
      <c r="U105" s="9"/>
      <c r="V105" s="9"/>
      <c r="W105" s="17"/>
      <c r="X105" s="9"/>
    </row>
    <row r="106" spans="2:24">
      <c r="B106" s="10">
        <v>99</v>
      </c>
      <c r="C106" s="9">
        <f t="shared" si="4"/>
        <v>1.1019879441557572E-32</v>
      </c>
      <c r="D106" s="9">
        <f t="shared" si="6"/>
        <v>1.0000000000000004</v>
      </c>
      <c r="E106" s="9">
        <f t="shared" si="5"/>
        <v>0</v>
      </c>
      <c r="T106" s="9"/>
      <c r="U106" s="9"/>
      <c r="V106" s="9"/>
      <c r="W106" s="17"/>
      <c r="X106" s="9"/>
    </row>
    <row r="107" spans="2:24">
      <c r="B107" s="10">
        <v>100</v>
      </c>
      <c r="C107" s="9">
        <f t="shared" si="4"/>
        <v>4.5935497461650534E-33</v>
      </c>
      <c r="D107" s="9">
        <f t="shared" si="6"/>
        <v>1.0000000000000004</v>
      </c>
      <c r="E107" s="9">
        <f t="shared" si="5"/>
        <v>0</v>
      </c>
      <c r="T107" s="9"/>
      <c r="U107" s="9"/>
      <c r="V107" s="9"/>
      <c r="W107" s="17"/>
      <c r="X107" s="9"/>
    </row>
    <row r="108" spans="2:24">
      <c r="B108" s="10"/>
      <c r="C108" s="9"/>
      <c r="D108" s="9"/>
      <c r="E108" s="9"/>
      <c r="T108" s="9"/>
      <c r="U108" s="9"/>
      <c r="V108" s="9"/>
      <c r="W108" s="17"/>
      <c r="X108" s="9"/>
    </row>
    <row r="109" spans="2:24">
      <c r="B109" s="10"/>
      <c r="C109" s="9"/>
      <c r="D109" s="9"/>
      <c r="E109" s="9"/>
      <c r="T109" s="9"/>
      <c r="U109" s="9"/>
      <c r="V109" s="9"/>
      <c r="W109" s="17"/>
      <c r="X109" s="9"/>
    </row>
    <row r="110" spans="2:24">
      <c r="B110" s="10"/>
      <c r="C110" s="9"/>
      <c r="D110" s="9"/>
      <c r="E110" s="9"/>
      <c r="T110" s="9"/>
      <c r="U110" s="9"/>
      <c r="V110" s="9"/>
      <c r="W110" s="17"/>
      <c r="X110" s="9"/>
    </row>
    <row r="111" spans="2:24">
      <c r="B111" s="10"/>
      <c r="C111" s="9"/>
      <c r="D111" s="9"/>
      <c r="E111" s="9"/>
      <c r="T111" s="9"/>
      <c r="U111" s="9"/>
      <c r="V111" s="9"/>
      <c r="W111" s="17"/>
      <c r="X111" s="9"/>
    </row>
    <row r="112" spans="2:24">
      <c r="B112" s="10"/>
      <c r="C112" s="9"/>
      <c r="D112" s="9"/>
      <c r="E112" s="9"/>
      <c r="T112" s="9"/>
      <c r="U112" s="9"/>
      <c r="V112" s="9"/>
      <c r="W112" s="17"/>
      <c r="X112" s="9"/>
    </row>
    <row r="113" spans="2:24">
      <c r="B113" s="10"/>
      <c r="C113" s="9"/>
      <c r="D113" s="9"/>
      <c r="E113" s="9"/>
      <c r="T113" s="9"/>
      <c r="U113" s="9"/>
      <c r="V113" s="9"/>
      <c r="W113" s="17"/>
      <c r="X113" s="9"/>
    </row>
    <row r="114" spans="2:24">
      <c r="B114" s="10"/>
      <c r="C114" s="9"/>
      <c r="D114" s="9"/>
      <c r="E114" s="9"/>
      <c r="T114" s="9"/>
      <c r="U114" s="9"/>
      <c r="V114" s="9"/>
      <c r="W114" s="17"/>
      <c r="X114" s="9"/>
    </row>
    <row r="115" spans="2:24">
      <c r="B115" s="10"/>
      <c r="C115" s="9"/>
      <c r="D115" s="9"/>
      <c r="E115" s="9"/>
      <c r="T115" s="9"/>
      <c r="U115" s="9"/>
      <c r="V115" s="9"/>
      <c r="W115" s="17"/>
      <c r="X115" s="9"/>
    </row>
    <row r="116" spans="2:24">
      <c r="B116" s="10"/>
      <c r="C116" s="9"/>
      <c r="D116" s="9"/>
      <c r="E116" s="9"/>
      <c r="T116" s="9"/>
      <c r="U116" s="9"/>
      <c r="V116" s="9"/>
      <c r="W116" s="17"/>
      <c r="X116" s="9"/>
    </row>
    <row r="117" spans="2:24">
      <c r="B117" s="10"/>
      <c r="C117" s="9"/>
      <c r="D117" s="9"/>
      <c r="E117" s="9"/>
      <c r="T117" s="9"/>
      <c r="U117" s="9"/>
      <c r="V117" s="9"/>
      <c r="W117" s="17"/>
      <c r="X117" s="9"/>
    </row>
    <row r="118" spans="2:24">
      <c r="B118" s="10"/>
      <c r="C118" s="9"/>
      <c r="D118" s="9"/>
      <c r="E118" s="9"/>
      <c r="T118" s="9"/>
      <c r="U118" s="9"/>
      <c r="V118" s="9"/>
      <c r="W118" s="17"/>
      <c r="X118" s="9"/>
    </row>
    <row r="119" spans="2:24">
      <c r="B119" s="10"/>
      <c r="C119" s="9"/>
      <c r="D119" s="9"/>
      <c r="E119" s="9"/>
      <c r="T119" s="9"/>
      <c r="U119" s="9"/>
      <c r="V119" s="9"/>
      <c r="W119" s="17"/>
      <c r="X119" s="9"/>
    </row>
    <row r="120" spans="2:24">
      <c r="B120" s="10"/>
      <c r="C120" s="9"/>
      <c r="D120" s="9"/>
      <c r="E120" s="9"/>
      <c r="T120" s="9"/>
      <c r="U120" s="9"/>
      <c r="V120" s="9"/>
      <c r="W120" s="17"/>
      <c r="X120" s="9"/>
    </row>
    <row r="121" spans="2:24">
      <c r="B121" s="10"/>
      <c r="C121" s="9"/>
      <c r="D121" s="9"/>
      <c r="E121" s="9"/>
      <c r="T121" s="9"/>
      <c r="U121" s="9"/>
      <c r="V121" s="9"/>
      <c r="W121" s="17"/>
      <c r="X121" s="9"/>
    </row>
    <row r="122" spans="2:24">
      <c r="B122" s="10"/>
      <c r="C122" s="9"/>
      <c r="D122" s="9"/>
      <c r="E122" s="9"/>
      <c r="T122" s="9"/>
      <c r="U122" s="9"/>
      <c r="V122" s="9"/>
      <c r="W122" s="17"/>
      <c r="X122" s="9"/>
    </row>
    <row r="123" spans="2:24">
      <c r="B123" s="10"/>
      <c r="C123" s="9"/>
      <c r="D123" s="9"/>
      <c r="E123" s="9"/>
      <c r="T123" s="9"/>
      <c r="U123" s="9"/>
      <c r="V123" s="9"/>
      <c r="W123" s="17"/>
      <c r="X123" s="9"/>
    </row>
    <row r="124" spans="2:24">
      <c r="B124" s="10"/>
      <c r="C124" s="9"/>
      <c r="D124" s="9"/>
      <c r="E124" s="9"/>
      <c r="T124" s="9"/>
      <c r="U124" s="9"/>
      <c r="V124" s="9"/>
      <c r="W124" s="17"/>
      <c r="X124" s="9"/>
    </row>
    <row r="125" spans="2:24">
      <c r="B125" s="10"/>
      <c r="C125" s="9"/>
      <c r="D125" s="9"/>
      <c r="E125" s="9"/>
      <c r="T125" s="9"/>
      <c r="U125" s="9"/>
      <c r="V125" s="9"/>
      <c r="W125" s="17"/>
      <c r="X125" s="9"/>
    </row>
    <row r="126" spans="2:24">
      <c r="B126" s="10"/>
      <c r="C126" s="9"/>
      <c r="D126" s="9"/>
      <c r="E126" s="9"/>
      <c r="T126" s="9"/>
      <c r="U126" s="9"/>
      <c r="V126" s="9"/>
      <c r="W126" s="17"/>
      <c r="X126" s="9"/>
    </row>
    <row r="127" spans="2:24">
      <c r="B127" s="10"/>
      <c r="C127" s="9"/>
      <c r="D127" s="9"/>
      <c r="E127" s="9"/>
      <c r="T127" s="9"/>
      <c r="U127" s="9"/>
      <c r="V127" s="9"/>
      <c r="W127" s="17"/>
      <c r="X127" s="9"/>
    </row>
    <row r="128" spans="2:24">
      <c r="B128" s="10"/>
      <c r="C128" s="9"/>
      <c r="D128" s="9"/>
      <c r="E128" s="9"/>
      <c r="T128" s="9"/>
      <c r="U128" s="9"/>
      <c r="V128" s="9"/>
      <c r="W128" s="17"/>
      <c r="X128" s="9"/>
    </row>
    <row r="129" spans="2:24">
      <c r="B129" s="10"/>
      <c r="C129" s="9"/>
      <c r="D129" s="9"/>
      <c r="E129" s="9"/>
      <c r="T129" s="9"/>
      <c r="U129" s="9"/>
      <c r="V129" s="9"/>
      <c r="W129" s="17"/>
      <c r="X129" s="9"/>
    </row>
    <row r="130" spans="2:24">
      <c r="B130" s="10"/>
      <c r="C130" s="9"/>
      <c r="D130" s="9"/>
      <c r="E130" s="9"/>
      <c r="T130" s="9"/>
      <c r="U130" s="9"/>
      <c r="V130" s="9"/>
      <c r="W130" s="17"/>
      <c r="X130" s="9"/>
    </row>
    <row r="131" spans="2:24">
      <c r="B131" s="10"/>
      <c r="C131" s="9"/>
      <c r="D131" s="9"/>
      <c r="E131" s="9"/>
      <c r="T131" s="9"/>
      <c r="U131" s="9"/>
      <c r="V131" s="9"/>
      <c r="W131" s="17"/>
      <c r="X131" s="9"/>
    </row>
    <row r="132" spans="2:24">
      <c r="B132" s="10"/>
      <c r="C132" s="9"/>
      <c r="D132" s="9"/>
      <c r="E132" s="9"/>
      <c r="T132" s="9"/>
      <c r="U132" s="9"/>
      <c r="V132" s="9"/>
      <c r="W132" s="17"/>
      <c r="X132" s="9"/>
    </row>
    <row r="133" spans="2:24">
      <c r="B133" s="10"/>
      <c r="C133" s="9"/>
      <c r="D133" s="9"/>
      <c r="E133" s="9"/>
      <c r="T133" s="9"/>
      <c r="U133" s="9"/>
      <c r="V133" s="9"/>
      <c r="W133" s="17"/>
      <c r="X133" s="9"/>
    </row>
    <row r="134" spans="2:24">
      <c r="B134" s="10"/>
      <c r="C134" s="9"/>
      <c r="D134" s="9"/>
      <c r="E134" s="9"/>
      <c r="T134" s="9"/>
      <c r="U134" s="9"/>
      <c r="V134" s="9"/>
      <c r="W134" s="17"/>
      <c r="X134" s="9"/>
    </row>
    <row r="135" spans="2:24">
      <c r="B135" s="10"/>
      <c r="C135" s="9"/>
      <c r="D135" s="9"/>
      <c r="E135" s="9"/>
      <c r="T135" s="9"/>
      <c r="U135" s="9"/>
      <c r="V135" s="9"/>
      <c r="W135" s="17"/>
      <c r="X135" s="9"/>
    </row>
    <row r="136" spans="2:24">
      <c r="B136" s="10"/>
      <c r="C136" s="9"/>
      <c r="D136" s="9"/>
      <c r="E136" s="9"/>
      <c r="T136" s="9"/>
      <c r="U136" s="9"/>
      <c r="V136" s="9"/>
      <c r="W136" s="17"/>
      <c r="X136" s="9"/>
    </row>
    <row r="137" spans="2:24">
      <c r="B137" s="10"/>
      <c r="C137" s="9"/>
      <c r="D137" s="9"/>
      <c r="E137" s="9"/>
      <c r="T137" s="9"/>
      <c r="U137" s="9"/>
      <c r="V137" s="9"/>
      <c r="W137" s="17"/>
      <c r="X137" s="9"/>
    </row>
    <row r="138" spans="2:24">
      <c r="B138" s="10"/>
      <c r="C138" s="9"/>
      <c r="D138" s="9"/>
      <c r="E138" s="9"/>
      <c r="T138" s="9"/>
      <c r="U138" s="9"/>
      <c r="V138" s="9"/>
      <c r="W138" s="17"/>
      <c r="X138" s="9"/>
    </row>
    <row r="139" spans="2:24">
      <c r="B139" s="10"/>
      <c r="C139" s="9"/>
      <c r="D139" s="9"/>
      <c r="E139" s="9"/>
      <c r="T139" s="9"/>
      <c r="U139" s="9"/>
      <c r="V139" s="9"/>
      <c r="W139" s="17"/>
      <c r="X139" s="9"/>
    </row>
    <row r="140" spans="2:24">
      <c r="B140" s="10"/>
      <c r="C140" s="9"/>
      <c r="D140" s="9"/>
      <c r="E140" s="9"/>
      <c r="T140" s="9"/>
      <c r="U140" s="9"/>
      <c r="V140" s="9"/>
      <c r="W140" s="17"/>
      <c r="X140" s="9"/>
    </row>
    <row r="141" spans="2:24">
      <c r="B141" s="10"/>
      <c r="C141" s="9"/>
      <c r="D141" s="9"/>
      <c r="E141" s="9"/>
      <c r="T141" s="9"/>
      <c r="U141" s="9"/>
      <c r="V141" s="9"/>
      <c r="W141" s="17"/>
      <c r="X141" s="9"/>
    </row>
    <row r="142" spans="2:24">
      <c r="B142" s="10"/>
      <c r="C142" s="9"/>
      <c r="D142" s="9"/>
      <c r="E142" s="9"/>
      <c r="T142" s="9"/>
      <c r="U142" s="9"/>
      <c r="V142" s="9"/>
      <c r="W142" s="17"/>
      <c r="X142" s="9"/>
    </row>
    <row r="143" spans="2:24">
      <c r="B143" s="10"/>
      <c r="C143" s="9"/>
      <c r="D143" s="9"/>
      <c r="E143" s="9"/>
      <c r="T143" s="9"/>
      <c r="U143" s="9"/>
      <c r="V143" s="9"/>
      <c r="W143" s="17"/>
      <c r="X143" s="9"/>
    </row>
    <row r="144" spans="2:24">
      <c r="B144" s="10"/>
      <c r="C144" s="9"/>
      <c r="D144" s="9"/>
      <c r="E144" s="9"/>
      <c r="T144" s="9"/>
      <c r="U144" s="9"/>
      <c r="V144" s="9"/>
      <c r="W144" s="17"/>
      <c r="X144" s="9"/>
    </row>
    <row r="145" spans="2:24">
      <c r="B145" s="10"/>
      <c r="C145" s="9"/>
      <c r="D145" s="9"/>
      <c r="E145" s="9"/>
      <c r="T145" s="9"/>
      <c r="U145" s="9"/>
      <c r="V145" s="9"/>
      <c r="W145" s="17"/>
      <c r="X145" s="9"/>
    </row>
    <row r="146" spans="2:24">
      <c r="B146" s="10"/>
      <c r="C146" s="9"/>
      <c r="D146" s="9"/>
      <c r="E146" s="9"/>
      <c r="T146" s="9"/>
      <c r="U146" s="9"/>
      <c r="V146" s="9"/>
      <c r="W146" s="17"/>
      <c r="X146" s="9"/>
    </row>
    <row r="147" spans="2:24">
      <c r="B147" s="10"/>
      <c r="C147" s="9"/>
      <c r="D147" s="9"/>
      <c r="E147" s="9"/>
      <c r="T147" s="9"/>
      <c r="U147" s="9"/>
      <c r="V147" s="9"/>
      <c r="W147" s="17"/>
      <c r="X147" s="9"/>
    </row>
    <row r="148" spans="2:24">
      <c r="B148" s="10"/>
      <c r="C148" s="9"/>
      <c r="D148" s="9"/>
      <c r="E148" s="9"/>
      <c r="T148" s="9"/>
      <c r="U148" s="9"/>
      <c r="V148" s="9"/>
      <c r="W148" s="17"/>
      <c r="X148" s="9"/>
    </row>
    <row r="149" spans="2:24">
      <c r="B149" s="10"/>
      <c r="C149" s="9"/>
      <c r="D149" s="9"/>
      <c r="E149" s="9"/>
      <c r="T149" s="9"/>
      <c r="U149" s="9"/>
      <c r="V149" s="9"/>
      <c r="W149" s="17"/>
      <c r="X149" s="9"/>
    </row>
    <row r="150" spans="2:24">
      <c r="B150" s="10"/>
      <c r="C150" s="9"/>
      <c r="D150" s="9"/>
      <c r="E150" s="9"/>
      <c r="T150" s="9"/>
      <c r="U150" s="9"/>
      <c r="V150" s="9"/>
      <c r="W150" s="17"/>
      <c r="X150" s="9"/>
    </row>
    <row r="151" spans="2:24">
      <c r="B151" s="10"/>
      <c r="C151" s="9"/>
      <c r="D151" s="9"/>
      <c r="E151" s="9"/>
      <c r="T151" s="9"/>
      <c r="U151" s="9"/>
      <c r="V151" s="9"/>
      <c r="W151" s="17"/>
      <c r="X151" s="9"/>
    </row>
    <row r="152" spans="2:24">
      <c r="B152" s="10"/>
      <c r="C152" s="9"/>
      <c r="D152" s="9"/>
      <c r="E152" s="9"/>
      <c r="T152" s="9"/>
      <c r="U152" s="9"/>
      <c r="V152" s="9"/>
      <c r="W152" s="17"/>
      <c r="X152" s="9"/>
    </row>
    <row r="153" spans="2:24">
      <c r="B153" s="10"/>
      <c r="C153" s="9"/>
      <c r="D153" s="9"/>
      <c r="E153" s="9"/>
      <c r="T153" s="9"/>
      <c r="U153" s="9"/>
      <c r="V153" s="9"/>
      <c r="W153" s="17"/>
      <c r="X153" s="9"/>
    </row>
    <row r="154" spans="2:24">
      <c r="B154" s="10"/>
      <c r="C154" s="9"/>
      <c r="D154" s="9"/>
      <c r="E154" s="9"/>
      <c r="T154" s="9"/>
      <c r="U154" s="9"/>
      <c r="V154" s="9"/>
      <c r="W154" s="17"/>
      <c r="X154" s="9"/>
    </row>
    <row r="155" spans="2:24">
      <c r="B155" s="10"/>
      <c r="C155" s="9"/>
      <c r="D155" s="9"/>
      <c r="E155" s="9"/>
      <c r="T155" s="9"/>
      <c r="U155" s="9"/>
      <c r="V155" s="9"/>
      <c r="W155" s="17"/>
      <c r="X155" s="9"/>
    </row>
    <row r="156" spans="2:24">
      <c r="B156" s="10"/>
      <c r="C156" s="9"/>
      <c r="D156" s="9"/>
      <c r="E156" s="9"/>
      <c r="T156" s="9"/>
      <c r="U156" s="9"/>
      <c r="V156" s="9"/>
      <c r="W156" s="17"/>
      <c r="X156" s="9"/>
    </row>
    <row r="157" spans="2:24">
      <c r="B157" s="10"/>
      <c r="C157" s="9"/>
      <c r="D157" s="9"/>
      <c r="E157" s="9"/>
      <c r="T157" s="9"/>
      <c r="U157" s="9"/>
      <c r="V157" s="9"/>
      <c r="W157" s="17"/>
      <c r="X157" s="9"/>
    </row>
    <row r="158" spans="2:24">
      <c r="B158" s="10"/>
      <c r="C158" s="9"/>
      <c r="D158" s="9"/>
      <c r="E158" s="9"/>
      <c r="T158" s="9"/>
      <c r="U158" s="9"/>
      <c r="V158" s="9"/>
      <c r="W158" s="17"/>
      <c r="X158" s="9"/>
    </row>
    <row r="159" spans="2:24">
      <c r="B159" s="10"/>
      <c r="C159" s="9"/>
      <c r="D159" s="9"/>
      <c r="E159" s="9"/>
      <c r="T159" s="9"/>
      <c r="U159" s="9"/>
      <c r="V159" s="9"/>
      <c r="W159" s="17"/>
      <c r="X159" s="9"/>
    </row>
    <row r="160" spans="2:24">
      <c r="B160" s="10"/>
      <c r="C160" s="9"/>
      <c r="D160" s="9"/>
      <c r="E160" s="9"/>
      <c r="T160" s="9"/>
      <c r="U160" s="9"/>
      <c r="V160" s="9"/>
      <c r="W160" s="17"/>
      <c r="X160" s="9"/>
    </row>
    <row r="161" spans="2:24">
      <c r="B161" s="10"/>
      <c r="C161" s="9"/>
      <c r="D161" s="9"/>
      <c r="E161" s="9"/>
      <c r="T161" s="9"/>
      <c r="U161" s="9"/>
      <c r="V161" s="9"/>
      <c r="W161" s="17"/>
      <c r="X161" s="9"/>
    </row>
    <row r="162" spans="2:24">
      <c r="B162" s="10"/>
      <c r="C162" s="9"/>
      <c r="D162" s="9"/>
      <c r="E162" s="9"/>
      <c r="T162" s="9"/>
      <c r="U162" s="9"/>
      <c r="V162" s="9"/>
      <c r="W162" s="17"/>
      <c r="X162" s="9"/>
    </row>
    <row r="163" spans="2:24">
      <c r="B163" s="10"/>
      <c r="C163" s="9"/>
      <c r="D163" s="9"/>
      <c r="E163" s="9"/>
      <c r="T163" s="9"/>
      <c r="U163" s="9"/>
      <c r="V163" s="9"/>
      <c r="W163" s="17"/>
      <c r="X163" s="9"/>
    </row>
    <row r="164" spans="2:24">
      <c r="B164" s="10"/>
      <c r="C164" s="9"/>
      <c r="D164" s="9"/>
      <c r="E164" s="9"/>
      <c r="T164" s="9"/>
      <c r="U164" s="9"/>
      <c r="V164" s="9"/>
      <c r="W164" s="17"/>
      <c r="X164" s="9"/>
    </row>
    <row r="165" spans="2:24">
      <c r="B165" s="10"/>
      <c r="C165" s="9"/>
      <c r="D165" s="9"/>
      <c r="E165" s="9"/>
      <c r="T165" s="9"/>
      <c r="U165" s="9"/>
      <c r="V165" s="9"/>
      <c r="W165" s="17"/>
      <c r="X165" s="9"/>
    </row>
    <row r="166" spans="2:24">
      <c r="B166" s="10"/>
      <c r="C166" s="9"/>
      <c r="D166" s="9"/>
      <c r="E166" s="9"/>
      <c r="T166" s="9"/>
      <c r="U166" s="9"/>
      <c r="V166" s="9"/>
      <c r="W166" s="17"/>
      <c r="X166" s="9"/>
    </row>
    <row r="167" spans="2:24">
      <c r="B167" s="10"/>
      <c r="C167" s="9"/>
      <c r="D167" s="9"/>
      <c r="E167" s="9"/>
      <c r="T167" s="9"/>
      <c r="U167" s="9"/>
      <c r="V167" s="9"/>
      <c r="W167" s="17"/>
      <c r="X167" s="9"/>
    </row>
    <row r="168" spans="2:24">
      <c r="B168" s="10"/>
      <c r="C168" s="9"/>
      <c r="D168" s="9"/>
      <c r="E168" s="9"/>
      <c r="T168" s="9"/>
      <c r="U168" s="9"/>
      <c r="V168" s="9"/>
      <c r="W168" s="17"/>
      <c r="X168" s="9"/>
    </row>
    <row r="169" spans="2:24">
      <c r="B169" s="10"/>
      <c r="C169" s="9"/>
      <c r="D169" s="9"/>
      <c r="E169" s="9"/>
      <c r="T169" s="9"/>
      <c r="U169" s="9"/>
      <c r="V169" s="9"/>
      <c r="W169" s="17"/>
      <c r="X169" s="9"/>
    </row>
    <row r="170" spans="2:24">
      <c r="B170" s="10"/>
      <c r="C170" s="9"/>
      <c r="D170" s="9"/>
      <c r="E170" s="9"/>
      <c r="T170" s="9"/>
      <c r="U170" s="9"/>
      <c r="V170" s="9"/>
      <c r="W170" s="17"/>
      <c r="X170" s="9"/>
    </row>
    <row r="171" spans="2:24">
      <c r="B171" s="10"/>
      <c r="C171" s="9"/>
      <c r="D171" s="9"/>
      <c r="E171" s="9"/>
      <c r="T171" s="9"/>
      <c r="U171" s="9"/>
      <c r="V171" s="9"/>
      <c r="W171" s="17"/>
      <c r="X171" s="9"/>
    </row>
    <row r="172" spans="2:24">
      <c r="B172" s="10"/>
      <c r="C172" s="9"/>
      <c r="D172" s="9"/>
      <c r="E172" s="9"/>
      <c r="T172" s="9"/>
      <c r="U172" s="9"/>
      <c r="V172" s="9"/>
      <c r="W172" s="17"/>
      <c r="X172" s="9"/>
    </row>
    <row r="173" spans="2:24">
      <c r="B173" s="10"/>
      <c r="C173" s="9"/>
      <c r="D173" s="9"/>
      <c r="E173" s="9"/>
      <c r="T173" s="9"/>
      <c r="U173" s="9"/>
      <c r="V173" s="9"/>
      <c r="W173" s="17"/>
      <c r="X173" s="9"/>
    </row>
    <row r="174" spans="2:24">
      <c r="B174" s="10"/>
      <c r="C174" s="9"/>
      <c r="D174" s="9"/>
      <c r="E174" s="9"/>
      <c r="T174" s="9"/>
      <c r="U174" s="9"/>
      <c r="V174" s="9"/>
      <c r="W174" s="17"/>
      <c r="X174" s="9"/>
    </row>
    <row r="175" spans="2:24">
      <c r="B175" s="10"/>
      <c r="C175" s="9"/>
      <c r="D175" s="9"/>
      <c r="E175" s="9"/>
      <c r="T175" s="9"/>
      <c r="U175" s="9"/>
      <c r="V175" s="9"/>
      <c r="W175" s="17"/>
      <c r="X175" s="9"/>
    </row>
    <row r="176" spans="2:24">
      <c r="B176" s="10"/>
      <c r="C176" s="9"/>
      <c r="D176" s="9"/>
      <c r="E176" s="9"/>
      <c r="T176" s="9"/>
      <c r="U176" s="9"/>
      <c r="V176" s="9"/>
      <c r="W176" s="17"/>
      <c r="X176" s="9"/>
    </row>
    <row r="177" spans="2:24">
      <c r="B177" s="10"/>
      <c r="C177" s="9"/>
      <c r="D177" s="9"/>
      <c r="E177" s="9"/>
      <c r="T177" s="9"/>
      <c r="U177" s="9"/>
      <c r="V177" s="9"/>
      <c r="W177" s="17"/>
      <c r="X177" s="9"/>
    </row>
    <row r="178" spans="2:24">
      <c r="B178" s="10"/>
      <c r="C178" s="9"/>
      <c r="D178" s="9"/>
      <c r="E178" s="9"/>
      <c r="T178" s="9"/>
      <c r="U178" s="9"/>
      <c r="V178" s="9"/>
      <c r="W178" s="17"/>
      <c r="X178" s="9"/>
    </row>
    <row r="179" spans="2:24">
      <c r="B179" s="10"/>
      <c r="C179" s="9"/>
      <c r="D179" s="9"/>
      <c r="E179" s="9"/>
      <c r="T179" s="9"/>
      <c r="U179" s="9"/>
      <c r="V179" s="9"/>
      <c r="W179" s="17"/>
      <c r="X179" s="9"/>
    </row>
    <row r="180" spans="2:24">
      <c r="B180" s="10"/>
      <c r="C180" s="9"/>
      <c r="D180" s="9"/>
      <c r="E180" s="9"/>
      <c r="T180" s="9"/>
      <c r="U180" s="9"/>
      <c r="V180" s="9"/>
      <c r="W180" s="17"/>
      <c r="X180" s="9"/>
    </row>
    <row r="181" spans="2:24">
      <c r="B181" s="10"/>
      <c r="C181" s="9"/>
      <c r="D181" s="9"/>
      <c r="E181" s="9"/>
      <c r="T181" s="9"/>
      <c r="U181" s="9"/>
      <c r="V181" s="9"/>
      <c r="W181" s="17"/>
      <c r="X181" s="9"/>
    </row>
    <row r="182" spans="2:24">
      <c r="B182" s="10"/>
      <c r="C182" s="9"/>
      <c r="D182" s="9"/>
      <c r="E182" s="9"/>
      <c r="T182" s="9"/>
      <c r="U182" s="9"/>
      <c r="V182" s="9"/>
      <c r="W182" s="17"/>
      <c r="X182" s="9"/>
    </row>
    <row r="183" spans="2:24">
      <c r="B183" s="10"/>
      <c r="C183" s="9"/>
      <c r="D183" s="9"/>
      <c r="E183" s="9"/>
      <c r="T183" s="9"/>
      <c r="U183" s="9"/>
      <c r="V183" s="9"/>
      <c r="W183" s="17"/>
      <c r="X183" s="9"/>
    </row>
    <row r="184" spans="2:24">
      <c r="B184" s="10"/>
      <c r="C184" s="9"/>
      <c r="D184" s="9"/>
      <c r="E184" s="9"/>
      <c r="T184" s="9"/>
      <c r="U184" s="9"/>
      <c r="V184" s="9"/>
      <c r="W184" s="17"/>
      <c r="X184" s="9"/>
    </row>
    <row r="185" spans="2:24">
      <c r="B185" s="10"/>
      <c r="C185" s="9"/>
      <c r="D185" s="9"/>
      <c r="E185" s="9"/>
      <c r="T185" s="9"/>
      <c r="U185" s="9"/>
      <c r="V185" s="9"/>
      <c r="W185" s="17"/>
      <c r="X185" s="9"/>
    </row>
    <row r="186" spans="2:24">
      <c r="B186" s="10"/>
      <c r="C186" s="9"/>
      <c r="D186" s="9"/>
      <c r="E186" s="9"/>
      <c r="T186" s="9"/>
      <c r="U186" s="9"/>
      <c r="V186" s="9"/>
      <c r="W186" s="17"/>
      <c r="X186" s="9"/>
    </row>
    <row r="187" spans="2:24">
      <c r="B187" s="10"/>
      <c r="C187" s="9"/>
      <c r="D187" s="9"/>
      <c r="E187" s="9"/>
      <c r="T187" s="9"/>
      <c r="U187" s="9"/>
      <c r="V187" s="9"/>
      <c r="W187" s="17"/>
      <c r="X187" s="9"/>
    </row>
    <row r="188" spans="2:24">
      <c r="B188" s="10"/>
      <c r="C188" s="9"/>
      <c r="D188" s="9"/>
      <c r="E188" s="9"/>
      <c r="T188" s="9"/>
      <c r="U188" s="9"/>
      <c r="V188" s="9"/>
      <c r="W188" s="17"/>
      <c r="X188" s="9"/>
    </row>
    <row r="189" spans="2:24">
      <c r="B189" s="10"/>
      <c r="C189" s="9"/>
      <c r="D189" s="9"/>
      <c r="E189" s="9"/>
      <c r="T189" s="9"/>
      <c r="U189" s="9"/>
      <c r="V189" s="9"/>
      <c r="W189" s="17"/>
      <c r="X189" s="9"/>
    </row>
    <row r="190" spans="2:24">
      <c r="B190" s="10"/>
      <c r="C190" s="9"/>
      <c r="D190" s="9"/>
      <c r="E190" s="9"/>
      <c r="T190" s="9"/>
      <c r="U190" s="9"/>
      <c r="V190" s="9"/>
      <c r="W190" s="17"/>
      <c r="X190" s="9"/>
    </row>
    <row r="191" spans="2:24">
      <c r="B191" s="10"/>
      <c r="C191" s="9"/>
      <c r="D191" s="9"/>
      <c r="E191" s="9"/>
      <c r="T191" s="9"/>
      <c r="U191" s="9"/>
      <c r="V191" s="9"/>
      <c r="W191" s="17"/>
      <c r="X191" s="9"/>
    </row>
    <row r="192" spans="2:24">
      <c r="B192" s="10"/>
      <c r="C192" s="9"/>
      <c r="D192" s="9"/>
      <c r="E192" s="9"/>
      <c r="T192" s="9"/>
      <c r="U192" s="9"/>
      <c r="V192" s="9"/>
      <c r="W192" s="17"/>
      <c r="X192" s="9"/>
    </row>
    <row r="193" spans="2:24">
      <c r="B193" s="10"/>
      <c r="C193" s="9"/>
      <c r="D193" s="9"/>
      <c r="E193" s="9"/>
      <c r="T193" s="9"/>
      <c r="U193" s="9"/>
      <c r="V193" s="9"/>
      <c r="W193" s="17"/>
      <c r="X193" s="9"/>
    </row>
    <row r="194" spans="2:24">
      <c r="B194" s="10"/>
      <c r="C194" s="9"/>
      <c r="D194" s="9"/>
      <c r="E194" s="9"/>
      <c r="T194" s="9"/>
      <c r="U194" s="9"/>
      <c r="V194" s="9"/>
      <c r="W194" s="17"/>
      <c r="X194" s="9"/>
    </row>
    <row r="195" spans="2:24">
      <c r="B195" s="10"/>
      <c r="C195" s="9"/>
      <c r="D195" s="9"/>
      <c r="E195" s="9"/>
      <c r="T195" s="9"/>
      <c r="U195" s="9"/>
      <c r="V195" s="9"/>
      <c r="W195" s="17"/>
      <c r="X195" s="9"/>
    </row>
    <row r="196" spans="2:24">
      <c r="B196" s="10"/>
      <c r="C196" s="9"/>
      <c r="D196" s="9"/>
      <c r="E196" s="9"/>
      <c r="T196" s="9"/>
      <c r="U196" s="9"/>
      <c r="V196" s="9"/>
      <c r="W196" s="17"/>
      <c r="X196" s="9"/>
    </row>
    <row r="197" spans="2:24">
      <c r="B197" s="10"/>
      <c r="C197" s="9"/>
      <c r="D197" s="9"/>
      <c r="E197" s="9"/>
      <c r="T197" s="9"/>
      <c r="U197" s="9"/>
      <c r="V197" s="9"/>
      <c r="W197" s="17"/>
      <c r="X197" s="9"/>
    </row>
    <row r="198" spans="2:24">
      <c r="B198" s="10"/>
      <c r="C198" s="9"/>
      <c r="D198" s="9"/>
      <c r="E198" s="9"/>
      <c r="T198" s="9"/>
      <c r="U198" s="9"/>
      <c r="V198" s="9"/>
      <c r="W198" s="17"/>
      <c r="X198" s="9"/>
    </row>
    <row r="199" spans="2:24">
      <c r="B199" s="10"/>
      <c r="C199" s="9"/>
      <c r="D199" s="9"/>
      <c r="E199" s="9"/>
      <c r="T199" s="9"/>
      <c r="U199" s="9"/>
      <c r="V199" s="9"/>
      <c r="W199" s="17"/>
      <c r="X199" s="9"/>
    </row>
    <row r="200" spans="2:24">
      <c r="B200" s="10"/>
      <c r="C200" s="9"/>
      <c r="D200" s="9"/>
      <c r="E200" s="9"/>
      <c r="T200" s="9"/>
      <c r="U200" s="9"/>
      <c r="V200" s="9"/>
      <c r="W200" s="17"/>
      <c r="X200" s="9"/>
    </row>
    <row r="201" spans="2:24">
      <c r="B201" s="10"/>
      <c r="C201" s="9"/>
      <c r="D201" s="9"/>
      <c r="E201" s="9"/>
      <c r="T201" s="9"/>
      <c r="U201" s="9"/>
      <c r="V201" s="9"/>
      <c r="W201" s="17"/>
      <c r="X201" s="9"/>
    </row>
    <row r="202" spans="2:24">
      <c r="B202" s="10"/>
      <c r="C202" s="9"/>
      <c r="D202" s="9"/>
      <c r="E202" s="9"/>
      <c r="T202" s="9"/>
      <c r="U202" s="9"/>
      <c r="V202" s="9"/>
      <c r="W202" s="17"/>
      <c r="X202" s="9"/>
    </row>
    <row r="203" spans="2:24">
      <c r="B203" s="10"/>
      <c r="C203" s="9"/>
      <c r="D203" s="9"/>
      <c r="E203" s="9"/>
      <c r="T203" s="9"/>
      <c r="U203" s="9"/>
      <c r="V203" s="9"/>
      <c r="W203" s="17"/>
      <c r="X203" s="9"/>
    </row>
    <row r="204" spans="2:24">
      <c r="B204" s="10"/>
      <c r="C204" s="9"/>
      <c r="D204" s="9"/>
      <c r="E204" s="9"/>
      <c r="T204" s="9"/>
      <c r="U204" s="9"/>
      <c r="V204" s="9"/>
      <c r="W204" s="17"/>
      <c r="X204" s="9"/>
    </row>
    <row r="205" spans="2:24">
      <c r="B205" s="10"/>
      <c r="C205" s="9"/>
      <c r="D205" s="9"/>
      <c r="E205" s="9"/>
      <c r="T205" s="9"/>
      <c r="U205" s="9"/>
      <c r="V205" s="9"/>
      <c r="W205" s="17"/>
      <c r="X205" s="9"/>
    </row>
    <row r="206" spans="2:24">
      <c r="B206" s="10"/>
      <c r="C206" s="9"/>
      <c r="D206" s="9"/>
      <c r="E206" s="9"/>
      <c r="T206" s="9"/>
      <c r="U206" s="9"/>
      <c r="V206" s="9"/>
      <c r="W206" s="17"/>
      <c r="X206" s="9"/>
    </row>
    <row r="207" spans="2:24">
      <c r="B207" s="10"/>
      <c r="C207" s="9"/>
      <c r="D207" s="9"/>
      <c r="E207" s="9"/>
      <c r="T207" s="9"/>
      <c r="U207" s="9"/>
      <c r="V207" s="9"/>
      <c r="W207" s="17"/>
      <c r="X207" s="9"/>
    </row>
    <row r="208" spans="2:24">
      <c r="B208" s="10"/>
      <c r="C208" s="9"/>
      <c r="D208" s="9"/>
      <c r="E208" s="9"/>
      <c r="T208" s="9"/>
      <c r="U208" s="9"/>
      <c r="V208" s="9"/>
      <c r="W208" s="17"/>
      <c r="X208" s="9"/>
    </row>
    <row r="209" spans="2:24">
      <c r="B209" s="10"/>
      <c r="C209" s="9"/>
      <c r="D209" s="9"/>
      <c r="E209" s="9"/>
      <c r="T209" s="9"/>
      <c r="U209" s="9"/>
      <c r="V209" s="9"/>
      <c r="W209" s="17"/>
      <c r="X209" s="9"/>
    </row>
    <row r="210" spans="2:24">
      <c r="B210" s="10"/>
      <c r="C210" s="9"/>
      <c r="D210" s="9"/>
      <c r="E210" s="9"/>
      <c r="T210" s="9"/>
      <c r="U210" s="9"/>
      <c r="V210" s="9"/>
      <c r="W210" s="17"/>
      <c r="X210" s="9"/>
    </row>
    <row r="211" spans="2:24">
      <c r="B211" s="10"/>
      <c r="C211" s="9"/>
      <c r="D211" s="9"/>
      <c r="E211" s="9"/>
      <c r="T211" s="9"/>
      <c r="U211" s="9"/>
      <c r="V211" s="9"/>
      <c r="W211" s="17"/>
      <c r="X211" s="9"/>
    </row>
    <row r="212" spans="2:24">
      <c r="B212" s="10"/>
      <c r="C212" s="9"/>
      <c r="D212" s="9"/>
      <c r="E212" s="9"/>
      <c r="T212" s="9"/>
      <c r="U212" s="9"/>
      <c r="V212" s="9"/>
      <c r="W212" s="17"/>
      <c r="X212" s="9"/>
    </row>
    <row r="213" spans="2:24">
      <c r="B213" s="10"/>
      <c r="C213" s="9"/>
      <c r="D213" s="9"/>
      <c r="E213" s="9"/>
      <c r="T213" s="9"/>
      <c r="U213" s="9"/>
      <c r="V213" s="9"/>
      <c r="W213" s="17"/>
      <c r="X213" s="9"/>
    </row>
    <row r="214" spans="2:24">
      <c r="B214" s="10"/>
      <c r="C214" s="9"/>
      <c r="D214" s="9"/>
      <c r="E214" s="9"/>
      <c r="T214" s="9"/>
      <c r="U214" s="9"/>
      <c r="V214" s="9"/>
      <c r="W214" s="17"/>
      <c r="X214" s="9"/>
    </row>
    <row r="215" spans="2:24">
      <c r="B215" s="10"/>
      <c r="C215" s="9"/>
      <c r="D215" s="9"/>
      <c r="E215" s="9"/>
      <c r="T215" s="9"/>
      <c r="U215" s="9"/>
      <c r="V215" s="9"/>
      <c r="W215" s="17"/>
      <c r="X215" s="9"/>
    </row>
    <row r="216" spans="2:24">
      <c r="B216" s="10"/>
      <c r="C216" s="9"/>
      <c r="D216" s="9"/>
      <c r="E216" s="9"/>
      <c r="T216" s="9"/>
      <c r="U216" s="9"/>
      <c r="V216" s="9"/>
      <c r="W216" s="17"/>
      <c r="X216" s="9"/>
    </row>
    <row r="217" spans="2:24">
      <c r="B217" s="10"/>
      <c r="C217" s="9"/>
      <c r="D217" s="9"/>
      <c r="E217" s="9"/>
      <c r="T217" s="9"/>
      <c r="U217" s="9"/>
      <c r="V217" s="9"/>
      <c r="W217" s="17"/>
      <c r="X217" s="9"/>
    </row>
    <row r="218" spans="2:24">
      <c r="B218" s="10"/>
      <c r="C218" s="9"/>
      <c r="D218" s="9"/>
      <c r="E218" s="9"/>
      <c r="T218" s="9"/>
      <c r="U218" s="9"/>
      <c r="V218" s="9"/>
      <c r="W218" s="17"/>
      <c r="X218" s="9"/>
    </row>
    <row r="219" spans="2:24">
      <c r="B219" s="10"/>
      <c r="C219" s="9"/>
      <c r="D219" s="9"/>
      <c r="E219" s="9"/>
      <c r="T219" s="9"/>
      <c r="U219" s="9"/>
      <c r="V219" s="9"/>
      <c r="W219" s="17"/>
      <c r="X219" s="9"/>
    </row>
    <row r="220" spans="2:24">
      <c r="B220" s="10"/>
      <c r="C220" s="9"/>
      <c r="D220" s="9"/>
      <c r="E220" s="9"/>
      <c r="T220" s="9"/>
      <c r="U220" s="9"/>
      <c r="V220" s="9"/>
      <c r="W220" s="17"/>
      <c r="X220" s="9"/>
    </row>
    <row r="221" spans="2:24">
      <c r="B221" s="10"/>
      <c r="C221" s="9"/>
      <c r="D221" s="9"/>
      <c r="E221" s="9"/>
      <c r="T221" s="9"/>
      <c r="U221" s="9"/>
      <c r="V221" s="9"/>
      <c r="W221" s="17"/>
      <c r="X221" s="9"/>
    </row>
    <row r="222" spans="2:24">
      <c r="B222" s="10"/>
      <c r="C222" s="9"/>
      <c r="D222" s="9"/>
      <c r="E222" s="9"/>
      <c r="T222" s="9"/>
      <c r="U222" s="9"/>
      <c r="V222" s="9"/>
      <c r="W222" s="17"/>
      <c r="X222" s="9"/>
    </row>
    <row r="223" spans="2:24">
      <c r="B223" s="10"/>
      <c r="C223" s="9"/>
      <c r="D223" s="9"/>
      <c r="E223" s="9"/>
      <c r="T223" s="9"/>
      <c r="U223" s="9"/>
      <c r="V223" s="9"/>
      <c r="W223" s="17"/>
      <c r="X223" s="9"/>
    </row>
    <row r="224" spans="2:24">
      <c r="B224" s="10"/>
      <c r="C224" s="9"/>
      <c r="D224" s="9"/>
      <c r="E224" s="9"/>
      <c r="T224" s="9"/>
      <c r="U224" s="9"/>
      <c r="V224" s="9"/>
      <c r="W224" s="17"/>
      <c r="X224" s="9"/>
    </row>
    <row r="225" spans="2:24">
      <c r="B225" s="10"/>
      <c r="C225" s="9"/>
      <c r="D225" s="9"/>
      <c r="E225" s="9"/>
      <c r="T225" s="9"/>
      <c r="U225" s="9"/>
      <c r="V225" s="9"/>
      <c r="W225" s="17"/>
      <c r="X225" s="9"/>
    </row>
    <row r="226" spans="2:24">
      <c r="B226" s="10"/>
      <c r="C226" s="9"/>
      <c r="D226" s="9"/>
      <c r="E226" s="9"/>
      <c r="T226" s="9"/>
      <c r="U226" s="9"/>
      <c r="V226" s="9"/>
      <c r="W226" s="17"/>
      <c r="X226" s="9"/>
    </row>
    <row r="227" spans="2:24">
      <c r="B227" s="10"/>
      <c r="C227" s="9"/>
      <c r="D227" s="9"/>
      <c r="E227" s="9"/>
      <c r="T227" s="9"/>
      <c r="U227" s="9"/>
      <c r="V227" s="9"/>
      <c r="W227" s="17"/>
      <c r="X227" s="9"/>
    </row>
    <row r="228" spans="2:24">
      <c r="B228" s="10"/>
      <c r="C228" s="9"/>
      <c r="D228" s="9"/>
      <c r="E228" s="9"/>
      <c r="T228" s="9"/>
      <c r="U228" s="9"/>
      <c r="V228" s="9"/>
      <c r="W228" s="17"/>
      <c r="X228" s="9"/>
    </row>
    <row r="229" spans="2:24">
      <c r="B229" s="10"/>
      <c r="C229" s="9"/>
      <c r="D229" s="9"/>
      <c r="E229" s="9"/>
      <c r="T229" s="9"/>
      <c r="U229" s="9"/>
      <c r="V229" s="9"/>
      <c r="W229" s="17"/>
      <c r="X229" s="9"/>
    </row>
    <row r="230" spans="2:24">
      <c r="B230" s="10"/>
      <c r="C230" s="9"/>
      <c r="D230" s="9"/>
      <c r="E230" s="9"/>
      <c r="T230" s="9"/>
      <c r="U230" s="9"/>
      <c r="V230" s="9"/>
      <c r="W230" s="17"/>
      <c r="X230" s="9"/>
    </row>
    <row r="231" spans="2:24">
      <c r="B231" s="10"/>
      <c r="C231" s="9"/>
      <c r="D231" s="9"/>
      <c r="E231" s="9"/>
      <c r="T231" s="9"/>
      <c r="U231" s="9"/>
      <c r="V231" s="9"/>
      <c r="W231" s="17"/>
      <c r="X231" s="9"/>
    </row>
    <row r="232" spans="2:24">
      <c r="B232" s="10"/>
      <c r="C232" s="9"/>
      <c r="D232" s="9"/>
      <c r="E232" s="9"/>
      <c r="T232" s="9"/>
      <c r="U232" s="9"/>
      <c r="V232" s="9"/>
      <c r="W232" s="17"/>
      <c r="X232" s="9"/>
    </row>
    <row r="233" spans="2:24">
      <c r="B233" s="10"/>
      <c r="C233" s="9"/>
      <c r="D233" s="9"/>
      <c r="E233" s="9"/>
      <c r="T233" s="9"/>
      <c r="U233" s="9"/>
      <c r="V233" s="9"/>
      <c r="W233" s="17"/>
      <c r="X233" s="9"/>
    </row>
    <row r="234" spans="2:24">
      <c r="B234" s="10"/>
      <c r="C234" s="9"/>
      <c r="D234" s="9"/>
      <c r="E234" s="9"/>
      <c r="T234" s="9"/>
      <c r="U234" s="9"/>
      <c r="V234" s="9"/>
      <c r="W234" s="17"/>
      <c r="X234" s="9"/>
    </row>
    <row r="235" spans="2:24">
      <c r="B235" s="10"/>
      <c r="C235" s="9"/>
      <c r="D235" s="9"/>
      <c r="E235" s="9"/>
      <c r="T235" s="9"/>
      <c r="U235" s="9"/>
      <c r="V235" s="9"/>
      <c r="W235" s="17"/>
      <c r="X235" s="9"/>
    </row>
    <row r="236" spans="2:24">
      <c r="B236" s="10"/>
      <c r="C236" s="9"/>
      <c r="D236" s="9"/>
      <c r="E236" s="9"/>
      <c r="T236" s="9"/>
      <c r="U236" s="9"/>
      <c r="V236" s="9"/>
      <c r="W236" s="17"/>
      <c r="X236" s="9"/>
    </row>
    <row r="237" spans="2:24">
      <c r="B237" s="10"/>
      <c r="C237" s="9"/>
      <c r="D237" s="9"/>
      <c r="E237" s="9"/>
      <c r="T237" s="9"/>
      <c r="U237" s="9"/>
      <c r="V237" s="9"/>
      <c r="W237" s="17"/>
      <c r="X237" s="9"/>
    </row>
    <row r="238" spans="2:24">
      <c r="B238" s="10"/>
      <c r="C238" s="9"/>
      <c r="D238" s="9"/>
      <c r="E238" s="9"/>
      <c r="T238" s="9"/>
      <c r="U238" s="9"/>
      <c r="V238" s="9"/>
      <c r="W238" s="17"/>
      <c r="X238" s="9"/>
    </row>
    <row r="239" spans="2:24">
      <c r="B239" s="10"/>
      <c r="C239" s="9"/>
      <c r="D239" s="9"/>
      <c r="E239" s="9"/>
      <c r="T239" s="9"/>
      <c r="U239" s="9"/>
      <c r="V239" s="9"/>
      <c r="W239" s="17"/>
      <c r="X239" s="9"/>
    </row>
    <row r="240" spans="2:24">
      <c r="B240" s="10"/>
      <c r="C240" s="9"/>
      <c r="D240" s="9"/>
      <c r="E240" s="9"/>
      <c r="T240" s="9"/>
      <c r="U240" s="9"/>
      <c r="V240" s="9"/>
      <c r="W240" s="17"/>
      <c r="X240" s="9"/>
    </row>
    <row r="241" spans="2:24">
      <c r="B241" s="10"/>
      <c r="C241" s="9"/>
      <c r="D241" s="9"/>
      <c r="E241" s="9"/>
      <c r="T241" s="9"/>
      <c r="U241" s="9"/>
      <c r="V241" s="9"/>
      <c r="W241" s="17"/>
      <c r="X241" s="9"/>
    </row>
    <row r="242" spans="2:24">
      <c r="B242" s="10"/>
      <c r="C242" s="9"/>
      <c r="D242" s="9"/>
      <c r="E242" s="9"/>
      <c r="T242" s="9"/>
      <c r="U242" s="9"/>
      <c r="V242" s="9"/>
      <c r="W242" s="17"/>
      <c r="X242" s="9"/>
    </row>
    <row r="243" spans="2:24">
      <c r="B243" s="10"/>
      <c r="C243" s="9"/>
      <c r="D243" s="9"/>
      <c r="E243" s="9"/>
      <c r="T243" s="9"/>
      <c r="U243" s="9"/>
      <c r="V243" s="9"/>
      <c r="W243" s="17"/>
      <c r="X243" s="9"/>
    </row>
    <row r="244" spans="2:24">
      <c r="B244" s="10"/>
      <c r="C244" s="9"/>
      <c r="D244" s="9"/>
      <c r="E244" s="9"/>
      <c r="T244" s="9"/>
      <c r="U244" s="9"/>
      <c r="V244" s="9"/>
      <c r="W244" s="17"/>
      <c r="X244" s="9"/>
    </row>
    <row r="245" spans="2:24">
      <c r="B245" s="10"/>
      <c r="C245" s="9"/>
      <c r="D245" s="9"/>
      <c r="E245" s="9"/>
      <c r="T245" s="9"/>
      <c r="U245" s="9"/>
      <c r="V245" s="9"/>
      <c r="W245" s="17"/>
      <c r="X245" s="9"/>
    </row>
    <row r="246" spans="2:24">
      <c r="B246" s="10"/>
      <c r="C246" s="9"/>
      <c r="D246" s="9"/>
      <c r="E246" s="9"/>
      <c r="T246" s="9"/>
      <c r="U246" s="9"/>
      <c r="V246" s="9"/>
      <c r="W246" s="17"/>
      <c r="X246" s="9"/>
    </row>
    <row r="247" spans="2:24">
      <c r="B247" s="10"/>
      <c r="C247" s="9"/>
      <c r="D247" s="9"/>
      <c r="E247" s="9"/>
      <c r="T247" s="9"/>
      <c r="U247" s="9"/>
      <c r="V247" s="9"/>
      <c r="W247" s="17"/>
      <c r="X247" s="9"/>
    </row>
    <row r="248" spans="2:24">
      <c r="B248" s="10"/>
      <c r="C248" s="9"/>
      <c r="D248" s="9"/>
      <c r="E248" s="9"/>
      <c r="T248" s="9"/>
      <c r="U248" s="9"/>
      <c r="V248" s="9"/>
      <c r="W248" s="17"/>
      <c r="X248" s="9"/>
    </row>
    <row r="249" spans="2:24">
      <c r="B249" s="10"/>
      <c r="C249" s="9"/>
      <c r="D249" s="9"/>
      <c r="E249" s="9"/>
      <c r="T249" s="9"/>
      <c r="U249" s="9"/>
      <c r="V249" s="9"/>
      <c r="W249" s="17"/>
      <c r="X249" s="9"/>
    </row>
    <row r="250" spans="2:24">
      <c r="B250" s="10"/>
      <c r="C250" s="9"/>
      <c r="D250" s="9"/>
      <c r="E250" s="9"/>
      <c r="T250" s="9"/>
      <c r="U250" s="9"/>
      <c r="V250" s="9"/>
      <c r="W250" s="17"/>
      <c r="X250" s="9"/>
    </row>
    <row r="251" spans="2:24">
      <c r="B251" s="10"/>
      <c r="C251" s="9"/>
      <c r="D251" s="9"/>
      <c r="E251" s="9"/>
      <c r="T251" s="9"/>
      <c r="U251" s="9"/>
      <c r="V251" s="9"/>
      <c r="W251" s="17"/>
      <c r="X251" s="9"/>
    </row>
    <row r="252" spans="2:24">
      <c r="B252" s="10"/>
      <c r="C252" s="9"/>
      <c r="D252" s="9"/>
      <c r="E252" s="9"/>
      <c r="T252" s="9"/>
      <c r="U252" s="9"/>
      <c r="V252" s="9"/>
      <c r="W252" s="17"/>
      <c r="X252" s="9"/>
    </row>
    <row r="253" spans="2:24">
      <c r="B253" s="10"/>
      <c r="C253" s="9"/>
      <c r="D253" s="9"/>
      <c r="E253" s="9"/>
      <c r="T253" s="9"/>
      <c r="U253" s="9"/>
      <c r="V253" s="9"/>
      <c r="W253" s="17"/>
      <c r="X253" s="9"/>
    </row>
    <row r="254" spans="2:24">
      <c r="B254" s="10"/>
      <c r="C254" s="9"/>
      <c r="D254" s="9"/>
      <c r="E254" s="9"/>
      <c r="T254" s="9"/>
      <c r="U254" s="9"/>
      <c r="V254" s="9"/>
      <c r="W254" s="17"/>
      <c r="X254" s="9"/>
    </row>
    <row r="255" spans="2:24">
      <c r="B255" s="10"/>
      <c r="C255" s="9"/>
      <c r="D255" s="9"/>
      <c r="E255" s="9"/>
      <c r="T255" s="9"/>
      <c r="U255" s="9"/>
      <c r="V255" s="9"/>
      <c r="W255" s="17"/>
      <c r="X255" s="9"/>
    </row>
    <row r="256" spans="2:24">
      <c r="B256" s="10"/>
      <c r="C256" s="9"/>
      <c r="D256" s="9"/>
      <c r="E256" s="9"/>
      <c r="T256" s="9"/>
      <c r="U256" s="9"/>
      <c r="V256" s="9"/>
      <c r="W256" s="17"/>
      <c r="X256" s="9"/>
    </row>
    <row r="257" spans="2:24">
      <c r="B257" s="10"/>
      <c r="C257" s="9"/>
      <c r="D257" s="9"/>
      <c r="E257" s="9"/>
      <c r="T257" s="9"/>
      <c r="U257" s="9"/>
      <c r="V257" s="9"/>
      <c r="W257" s="17"/>
      <c r="X257" s="9"/>
    </row>
    <row r="258" spans="2:24">
      <c r="B258" s="10"/>
      <c r="C258" s="9"/>
      <c r="D258" s="9"/>
      <c r="E258" s="9"/>
      <c r="T258" s="9"/>
      <c r="U258" s="9"/>
      <c r="V258" s="9"/>
      <c r="W258" s="17"/>
      <c r="X258" s="9"/>
    </row>
    <row r="259" spans="2:24">
      <c r="B259" s="10"/>
      <c r="C259" s="9"/>
      <c r="D259" s="9"/>
      <c r="E259" s="9"/>
      <c r="T259" s="9"/>
      <c r="U259" s="9"/>
      <c r="V259" s="9"/>
      <c r="W259" s="17"/>
      <c r="X259" s="9"/>
    </row>
    <row r="260" spans="2:24">
      <c r="B260" s="10"/>
      <c r="C260" s="9"/>
      <c r="D260" s="9"/>
      <c r="E260" s="9"/>
      <c r="T260" s="9"/>
      <c r="U260" s="9"/>
      <c r="V260" s="9"/>
      <c r="W260" s="17"/>
      <c r="X260" s="9"/>
    </row>
    <row r="261" spans="2:24">
      <c r="B261" s="10"/>
      <c r="C261" s="9"/>
      <c r="D261" s="9"/>
      <c r="E261" s="9"/>
      <c r="T261" s="9"/>
      <c r="U261" s="9"/>
      <c r="V261" s="9"/>
      <c r="W261" s="17"/>
      <c r="X261" s="9"/>
    </row>
    <row r="262" spans="2:24">
      <c r="B262" s="10"/>
      <c r="C262" s="9"/>
      <c r="D262" s="9"/>
      <c r="E262" s="9"/>
      <c r="T262" s="9"/>
      <c r="U262" s="9"/>
      <c r="V262" s="9"/>
      <c r="W262" s="17"/>
      <c r="X262" s="9"/>
    </row>
    <row r="263" spans="2:24">
      <c r="B263" s="10"/>
      <c r="C263" s="9"/>
      <c r="D263" s="9"/>
      <c r="E263" s="9"/>
      <c r="T263" s="9"/>
      <c r="U263" s="9"/>
      <c r="V263" s="9"/>
      <c r="W263" s="17"/>
      <c r="X263" s="9"/>
    </row>
    <row r="264" spans="2:24">
      <c r="B264" s="10"/>
      <c r="C264" s="9"/>
      <c r="D264" s="9"/>
      <c r="E264" s="9"/>
      <c r="T264" s="9"/>
      <c r="U264" s="9"/>
      <c r="V264" s="9"/>
      <c r="W264" s="17"/>
      <c r="X264" s="9"/>
    </row>
    <row r="265" spans="2:24">
      <c r="B265" s="10"/>
      <c r="C265" s="9"/>
      <c r="D265" s="9"/>
      <c r="E265" s="9"/>
      <c r="T265" s="9"/>
      <c r="U265" s="9"/>
      <c r="V265" s="9"/>
      <c r="W265" s="17"/>
      <c r="X265" s="9"/>
    </row>
    <row r="266" spans="2:24">
      <c r="B266" s="10"/>
      <c r="C266" s="9"/>
      <c r="D266" s="9"/>
      <c r="E266" s="9"/>
      <c r="T266" s="9"/>
      <c r="U266" s="9"/>
      <c r="V266" s="9"/>
      <c r="W266" s="17"/>
      <c r="X266" s="9"/>
    </row>
    <row r="267" spans="2:24">
      <c r="B267" s="10"/>
      <c r="C267" s="9"/>
      <c r="D267" s="9"/>
      <c r="E267" s="9"/>
      <c r="T267" s="9"/>
      <c r="U267" s="9"/>
      <c r="V267" s="9"/>
      <c r="W267" s="17"/>
      <c r="X267" s="9"/>
    </row>
    <row r="268" spans="2:24">
      <c r="B268" s="10"/>
      <c r="C268" s="9"/>
      <c r="D268" s="9"/>
      <c r="E268" s="9"/>
      <c r="T268" s="9"/>
      <c r="U268" s="9"/>
      <c r="V268" s="9"/>
      <c r="W268" s="17"/>
      <c r="X268" s="9"/>
    </row>
    <row r="269" spans="2:24">
      <c r="B269" s="10"/>
      <c r="C269" s="9"/>
      <c r="D269" s="9"/>
      <c r="E269" s="9"/>
      <c r="T269" s="9"/>
      <c r="U269" s="9"/>
      <c r="V269" s="9"/>
      <c r="W269" s="17"/>
      <c r="X269" s="9"/>
    </row>
    <row r="270" spans="2:24">
      <c r="B270" s="10"/>
      <c r="C270" s="9"/>
      <c r="D270" s="9"/>
      <c r="E270" s="9"/>
      <c r="T270" s="9"/>
      <c r="U270" s="9"/>
      <c r="V270" s="9"/>
      <c r="W270" s="17"/>
      <c r="X270" s="9"/>
    </row>
    <row r="271" spans="2:24">
      <c r="B271" s="10"/>
      <c r="C271" s="9"/>
      <c r="D271" s="9"/>
      <c r="E271" s="9"/>
      <c r="T271" s="9"/>
      <c r="U271" s="9"/>
      <c r="V271" s="9"/>
      <c r="W271" s="17"/>
      <c r="X271" s="9"/>
    </row>
    <row r="272" spans="2:24">
      <c r="B272" s="10"/>
      <c r="C272" s="9"/>
      <c r="D272" s="9"/>
      <c r="E272" s="9"/>
      <c r="T272" s="9"/>
      <c r="U272" s="9"/>
      <c r="V272" s="9"/>
      <c r="W272" s="17"/>
      <c r="X272" s="9"/>
    </row>
    <row r="273" spans="2:24">
      <c r="B273" s="10"/>
      <c r="C273" s="9"/>
      <c r="D273" s="9"/>
      <c r="E273" s="9"/>
      <c r="T273" s="9"/>
      <c r="U273" s="9"/>
      <c r="V273" s="9"/>
      <c r="W273" s="17"/>
      <c r="X273" s="9"/>
    </row>
    <row r="274" spans="2:24">
      <c r="B274" s="10"/>
      <c r="C274" s="9"/>
      <c r="D274" s="9"/>
      <c r="E274" s="9"/>
      <c r="T274" s="9"/>
      <c r="U274" s="9"/>
      <c r="V274" s="9"/>
      <c r="W274" s="17"/>
      <c r="X274" s="9"/>
    </row>
    <row r="275" spans="2:24">
      <c r="B275" s="10"/>
      <c r="C275" s="9"/>
      <c r="D275" s="9"/>
      <c r="E275" s="9"/>
      <c r="T275" s="9"/>
      <c r="U275" s="9"/>
      <c r="V275" s="9"/>
      <c r="W275" s="17"/>
      <c r="X275" s="9"/>
    </row>
    <row r="276" spans="2:24">
      <c r="B276" s="10"/>
      <c r="C276" s="9"/>
      <c r="D276" s="9"/>
      <c r="E276" s="9"/>
      <c r="T276" s="9"/>
      <c r="U276" s="9"/>
      <c r="V276" s="9"/>
      <c r="W276" s="17"/>
      <c r="X276" s="9"/>
    </row>
    <row r="277" spans="2:24">
      <c r="B277" s="10"/>
      <c r="C277" s="9"/>
      <c r="D277" s="9"/>
      <c r="E277" s="9"/>
      <c r="T277" s="9"/>
      <c r="U277" s="9"/>
      <c r="V277" s="9"/>
      <c r="W277" s="17"/>
      <c r="X277" s="9"/>
    </row>
    <row r="278" spans="2:24">
      <c r="B278" s="10"/>
      <c r="C278" s="9"/>
      <c r="D278" s="9"/>
      <c r="E278" s="9"/>
      <c r="T278" s="9"/>
      <c r="U278" s="9"/>
      <c r="V278" s="9"/>
      <c r="W278" s="17"/>
      <c r="X278" s="9"/>
    </row>
    <row r="279" spans="2:24">
      <c r="B279" s="10"/>
      <c r="C279" s="9"/>
      <c r="D279" s="9"/>
      <c r="E279" s="9"/>
      <c r="T279" s="9"/>
      <c r="U279" s="9"/>
      <c r="V279" s="9"/>
      <c r="W279" s="17"/>
      <c r="X279" s="9"/>
    </row>
    <row r="280" spans="2:24">
      <c r="B280" s="10"/>
      <c r="C280" s="9"/>
      <c r="D280" s="9"/>
      <c r="E280" s="9"/>
      <c r="T280" s="9"/>
      <c r="U280" s="9"/>
      <c r="V280" s="9"/>
      <c r="W280" s="17"/>
      <c r="X280" s="9"/>
    </row>
    <row r="281" spans="2:24">
      <c r="B281" s="10"/>
      <c r="C281" s="9"/>
      <c r="D281" s="9"/>
      <c r="E281" s="9"/>
      <c r="T281" s="9"/>
      <c r="U281" s="9"/>
      <c r="V281" s="9"/>
      <c r="W281" s="17"/>
      <c r="X281" s="9"/>
    </row>
    <row r="282" spans="2:24">
      <c r="B282" s="10"/>
      <c r="C282" s="9"/>
      <c r="D282" s="9"/>
      <c r="E282" s="9"/>
      <c r="T282" s="9"/>
      <c r="U282" s="9"/>
      <c r="V282" s="9"/>
      <c r="W282" s="17"/>
      <c r="X282" s="9"/>
    </row>
    <row r="283" spans="2:24">
      <c r="B283" s="10"/>
      <c r="C283" s="9"/>
      <c r="D283" s="9"/>
      <c r="E283" s="9"/>
      <c r="T283" s="9"/>
      <c r="U283" s="9"/>
      <c r="V283" s="9"/>
      <c r="W283" s="17"/>
      <c r="X283" s="9"/>
    </row>
    <row r="284" spans="2:24">
      <c r="B284" s="10"/>
      <c r="C284" s="9"/>
      <c r="D284" s="9"/>
      <c r="E284" s="9"/>
      <c r="T284" s="9"/>
      <c r="U284" s="9"/>
      <c r="V284" s="9"/>
      <c r="W284" s="17"/>
      <c r="X284" s="9"/>
    </row>
    <row r="285" spans="2:24">
      <c r="B285" s="10"/>
      <c r="C285" s="9"/>
      <c r="D285" s="9"/>
      <c r="E285" s="9"/>
      <c r="T285" s="9"/>
      <c r="U285" s="9"/>
      <c r="V285" s="9"/>
      <c r="W285" s="17"/>
      <c r="X285" s="9"/>
    </row>
    <row r="286" spans="2:24">
      <c r="B286" s="10"/>
      <c r="C286" s="9"/>
      <c r="D286" s="9"/>
      <c r="E286" s="9"/>
      <c r="T286" s="9"/>
      <c r="U286" s="9"/>
      <c r="V286" s="9"/>
      <c r="W286" s="17"/>
      <c r="X286" s="9"/>
    </row>
    <row r="287" spans="2:24">
      <c r="B287" s="10"/>
      <c r="C287" s="9"/>
      <c r="D287" s="9"/>
      <c r="E287" s="9"/>
      <c r="T287" s="9"/>
      <c r="U287" s="9"/>
      <c r="V287" s="9"/>
      <c r="W287" s="17"/>
      <c r="X287" s="9"/>
    </row>
    <row r="288" spans="2:24">
      <c r="B288" s="10"/>
      <c r="C288" s="9"/>
      <c r="D288" s="9"/>
      <c r="E288" s="9"/>
      <c r="T288" s="9"/>
      <c r="U288" s="9"/>
      <c r="V288" s="9"/>
      <c r="W288" s="17"/>
      <c r="X288" s="9"/>
    </row>
    <row r="289" spans="2:24">
      <c r="B289" s="10"/>
      <c r="C289" s="9"/>
      <c r="D289" s="9"/>
      <c r="E289" s="9"/>
      <c r="T289" s="9"/>
      <c r="U289" s="9"/>
      <c r="V289" s="9"/>
      <c r="W289" s="17"/>
      <c r="X289" s="9"/>
    </row>
    <row r="290" spans="2:24">
      <c r="B290" s="10"/>
      <c r="C290" s="9"/>
      <c r="D290" s="9"/>
      <c r="E290" s="9"/>
      <c r="T290" s="9"/>
      <c r="U290" s="9"/>
      <c r="V290" s="9"/>
      <c r="W290" s="17"/>
      <c r="X290" s="9"/>
    </row>
    <row r="291" spans="2:24">
      <c r="B291" s="10"/>
      <c r="C291" s="9"/>
      <c r="D291" s="9"/>
      <c r="E291" s="9"/>
      <c r="T291" s="9"/>
      <c r="U291" s="9"/>
      <c r="V291" s="9"/>
      <c r="W291" s="17"/>
      <c r="X291" s="9"/>
    </row>
    <row r="292" spans="2:24">
      <c r="B292" s="10"/>
      <c r="C292" s="9"/>
      <c r="D292" s="9"/>
      <c r="E292" s="9"/>
      <c r="T292" s="9"/>
      <c r="U292" s="9"/>
      <c r="V292" s="9"/>
      <c r="W292" s="17"/>
      <c r="X292" s="9"/>
    </row>
    <row r="293" spans="2:24">
      <c r="B293" s="10"/>
      <c r="C293" s="9"/>
      <c r="D293" s="9"/>
      <c r="E293" s="9"/>
      <c r="T293" s="9"/>
      <c r="U293" s="9"/>
      <c r="V293" s="9"/>
      <c r="W293" s="17"/>
      <c r="X293" s="9"/>
    </row>
    <row r="294" spans="2:24">
      <c r="B294" s="10"/>
      <c r="C294" s="9"/>
      <c r="D294" s="9"/>
      <c r="E294" s="9"/>
      <c r="T294" s="9"/>
      <c r="U294" s="9"/>
      <c r="V294" s="9"/>
      <c r="W294" s="17"/>
      <c r="X294" s="9"/>
    </row>
    <row r="295" spans="2:24">
      <c r="B295" s="10"/>
      <c r="C295" s="9"/>
      <c r="D295" s="9"/>
      <c r="E295" s="9"/>
      <c r="T295" s="9"/>
      <c r="U295" s="9"/>
      <c r="V295" s="9"/>
      <c r="W295" s="17"/>
      <c r="X295" s="9"/>
    </row>
    <row r="296" spans="2:24">
      <c r="B296" s="10"/>
      <c r="C296" s="9"/>
      <c r="D296" s="9"/>
      <c r="E296" s="9"/>
      <c r="T296" s="9"/>
      <c r="U296" s="9"/>
      <c r="V296" s="9"/>
      <c r="W296" s="17"/>
      <c r="X296" s="9"/>
    </row>
    <row r="297" spans="2:24">
      <c r="B297" s="10"/>
      <c r="C297" s="9"/>
      <c r="D297" s="9"/>
      <c r="E297" s="9"/>
      <c r="T297" s="9"/>
      <c r="U297" s="9"/>
      <c r="V297" s="9"/>
      <c r="W297" s="17"/>
      <c r="X297" s="9"/>
    </row>
    <row r="298" spans="2:24">
      <c r="B298" s="10"/>
      <c r="C298" s="9"/>
      <c r="D298" s="9"/>
      <c r="E298" s="9"/>
      <c r="T298" s="9"/>
      <c r="U298" s="9"/>
      <c r="V298" s="9"/>
      <c r="W298" s="17"/>
      <c r="X298" s="9"/>
    </row>
    <row r="299" spans="2:24">
      <c r="B299" s="10"/>
      <c r="C299" s="9"/>
      <c r="D299" s="9"/>
      <c r="E299" s="9"/>
      <c r="T299" s="9"/>
      <c r="U299" s="9"/>
      <c r="V299" s="9"/>
      <c r="W299" s="17"/>
      <c r="X299" s="9"/>
    </row>
    <row r="300" spans="2:24">
      <c r="B300" s="10"/>
      <c r="C300" s="9"/>
      <c r="D300" s="9"/>
      <c r="E300" s="9"/>
      <c r="T300" s="9"/>
      <c r="U300" s="9"/>
      <c r="V300" s="9"/>
      <c r="W300" s="17"/>
      <c r="X300" s="9"/>
    </row>
    <row r="301" spans="2:24">
      <c r="B301" s="10"/>
      <c r="C301" s="9"/>
      <c r="D301" s="9"/>
      <c r="E301" s="9"/>
      <c r="T301" s="9"/>
      <c r="U301" s="9"/>
      <c r="V301" s="9"/>
      <c r="W301" s="17"/>
      <c r="X301" s="9"/>
    </row>
    <row r="302" spans="2:24">
      <c r="B302" s="10"/>
      <c r="C302" s="9"/>
      <c r="D302" s="9"/>
      <c r="E302" s="9"/>
      <c r="T302" s="9"/>
      <c r="U302" s="9"/>
      <c r="V302" s="9"/>
      <c r="W302" s="17"/>
      <c r="X302" s="9"/>
    </row>
    <row r="303" spans="2:24">
      <c r="B303" s="10"/>
      <c r="C303" s="9"/>
      <c r="D303" s="9"/>
      <c r="E303" s="9"/>
      <c r="T303" s="9"/>
      <c r="U303" s="9"/>
      <c r="V303" s="9"/>
      <c r="W303" s="17"/>
      <c r="X303" s="9"/>
    </row>
    <row r="304" spans="2:24">
      <c r="B304" s="10"/>
      <c r="C304" s="9"/>
      <c r="D304" s="9"/>
      <c r="E304" s="9"/>
      <c r="T304" s="9"/>
      <c r="U304" s="9"/>
      <c r="V304" s="9"/>
      <c r="W304" s="17"/>
      <c r="X304" s="9"/>
    </row>
    <row r="305" spans="2:24">
      <c r="B305" s="10"/>
      <c r="C305" s="9"/>
      <c r="D305" s="9"/>
      <c r="E305" s="9"/>
      <c r="T305" s="9"/>
      <c r="U305" s="9"/>
      <c r="V305" s="9"/>
      <c r="W305" s="17"/>
      <c r="X305" s="9"/>
    </row>
    <row r="306" spans="2:24">
      <c r="B306" s="10"/>
      <c r="C306" s="9"/>
      <c r="D306" s="9"/>
      <c r="E306" s="9"/>
      <c r="T306" s="9"/>
      <c r="U306" s="9"/>
      <c r="V306" s="9"/>
      <c r="W306" s="17"/>
      <c r="X306" s="9"/>
    </row>
    <row r="307" spans="2:24">
      <c r="B307" s="10"/>
      <c r="C307" s="9"/>
      <c r="D307" s="9"/>
      <c r="E307" s="9"/>
      <c r="T307" s="9"/>
      <c r="U307" s="9"/>
      <c r="V307" s="9"/>
      <c r="W307" s="17"/>
      <c r="X307" s="9"/>
    </row>
    <row r="308" spans="2:24">
      <c r="B308" s="10"/>
      <c r="C308" s="9"/>
      <c r="D308" s="9"/>
      <c r="E308" s="9"/>
      <c r="T308" s="9"/>
      <c r="U308" s="9"/>
      <c r="V308" s="9"/>
      <c r="W308" s="17"/>
      <c r="X308" s="9"/>
    </row>
    <row r="309" spans="2:24">
      <c r="B309" s="10"/>
      <c r="C309" s="9"/>
      <c r="D309" s="9"/>
      <c r="E309" s="9"/>
      <c r="T309" s="9"/>
      <c r="U309" s="9"/>
      <c r="V309" s="9"/>
      <c r="W309" s="17"/>
      <c r="X309" s="9"/>
    </row>
    <row r="310" spans="2:24">
      <c r="B310" s="10"/>
      <c r="C310" s="9"/>
      <c r="D310" s="9"/>
      <c r="E310" s="9"/>
      <c r="T310" s="9"/>
      <c r="U310" s="9"/>
      <c r="V310" s="9"/>
      <c r="W310" s="17"/>
      <c r="X310" s="9"/>
    </row>
    <row r="311" spans="2:24">
      <c r="B311" s="10"/>
      <c r="C311" s="9"/>
      <c r="D311" s="9"/>
      <c r="E311" s="9"/>
      <c r="T311" s="9"/>
      <c r="U311" s="9"/>
      <c r="V311" s="9"/>
      <c r="W311" s="17"/>
      <c r="X311" s="9"/>
    </row>
    <row r="312" spans="2:24">
      <c r="B312" s="10"/>
      <c r="C312" s="9"/>
      <c r="D312" s="9"/>
      <c r="E312" s="9"/>
      <c r="T312" s="9"/>
      <c r="U312" s="9"/>
      <c r="V312" s="9"/>
      <c r="W312" s="17"/>
      <c r="X312" s="9"/>
    </row>
    <row r="313" spans="2:24">
      <c r="B313" s="10"/>
      <c r="C313" s="9"/>
      <c r="D313" s="9"/>
      <c r="E313" s="9"/>
      <c r="T313" s="9"/>
      <c r="U313" s="9"/>
      <c r="V313" s="9"/>
      <c r="W313" s="17"/>
      <c r="X313" s="9"/>
    </row>
    <row r="314" spans="2:24">
      <c r="B314" s="10"/>
      <c r="C314" s="9"/>
      <c r="D314" s="9"/>
      <c r="E314" s="9"/>
      <c r="T314" s="9"/>
      <c r="U314" s="9"/>
      <c r="V314" s="9"/>
      <c r="W314" s="17"/>
      <c r="X314" s="9"/>
    </row>
    <row r="315" spans="2:24">
      <c r="B315" s="10"/>
      <c r="C315" s="9"/>
      <c r="D315" s="9"/>
      <c r="E315" s="9"/>
      <c r="T315" s="9"/>
      <c r="U315" s="9"/>
      <c r="V315" s="9"/>
      <c r="W315" s="17"/>
      <c r="X315" s="9"/>
    </row>
    <row r="316" spans="2:24">
      <c r="B316" s="10"/>
      <c r="C316" s="9"/>
      <c r="D316" s="9"/>
      <c r="E316" s="9"/>
      <c r="T316" s="9"/>
      <c r="U316" s="9"/>
      <c r="V316" s="9"/>
      <c r="W316" s="17"/>
      <c r="X316" s="9"/>
    </row>
    <row r="317" spans="2:24">
      <c r="B317" s="10"/>
      <c r="C317" s="9"/>
      <c r="D317" s="9"/>
      <c r="E317" s="9"/>
      <c r="T317" s="9"/>
      <c r="U317" s="9"/>
      <c r="V317" s="9"/>
      <c r="W317" s="17"/>
      <c r="X317" s="9"/>
    </row>
    <row r="318" spans="2:24">
      <c r="B318" s="10"/>
      <c r="C318" s="9"/>
      <c r="D318" s="9"/>
      <c r="E318" s="9"/>
      <c r="T318" s="9"/>
      <c r="U318" s="9"/>
      <c r="V318" s="9"/>
      <c r="W318" s="17"/>
      <c r="X318" s="9"/>
    </row>
    <row r="319" spans="2:24">
      <c r="B319" s="10"/>
      <c r="C319" s="9"/>
      <c r="D319" s="9"/>
      <c r="E319" s="9"/>
      <c r="T319" s="9"/>
      <c r="U319" s="9"/>
      <c r="V319" s="9"/>
      <c r="W319" s="17"/>
      <c r="X319" s="9"/>
    </row>
    <row r="320" spans="2:24">
      <c r="B320" s="10"/>
      <c r="C320" s="9"/>
      <c r="D320" s="9"/>
      <c r="E320" s="9"/>
      <c r="T320" s="9"/>
      <c r="U320" s="9"/>
      <c r="V320" s="9"/>
      <c r="W320" s="17"/>
      <c r="X320" s="9"/>
    </row>
    <row r="321" spans="2:24">
      <c r="B321" s="10"/>
      <c r="C321" s="9"/>
      <c r="D321" s="9"/>
      <c r="E321" s="9"/>
      <c r="T321" s="9"/>
      <c r="U321" s="9"/>
      <c r="V321" s="9"/>
      <c r="W321" s="17"/>
      <c r="X321" s="9"/>
    </row>
    <row r="322" spans="2:24">
      <c r="B322" s="10"/>
      <c r="C322" s="9"/>
      <c r="D322" s="9"/>
      <c r="E322" s="9"/>
      <c r="T322" s="9"/>
      <c r="U322" s="9"/>
      <c r="V322" s="9"/>
      <c r="W322" s="17"/>
      <c r="X322" s="9"/>
    </row>
    <row r="323" spans="2:24">
      <c r="B323" s="10"/>
      <c r="C323" s="9"/>
      <c r="D323" s="9"/>
      <c r="E323" s="9"/>
      <c r="T323" s="9"/>
      <c r="U323" s="9"/>
      <c r="V323" s="9"/>
      <c r="W323" s="17"/>
      <c r="X323" s="9"/>
    </row>
    <row r="324" spans="2:24">
      <c r="B324" s="10"/>
      <c r="C324" s="9"/>
      <c r="D324" s="9"/>
      <c r="E324" s="9"/>
      <c r="T324" s="9"/>
      <c r="U324" s="9"/>
      <c r="V324" s="9"/>
      <c r="W324" s="17"/>
      <c r="X324" s="9"/>
    </row>
    <row r="325" spans="2:24">
      <c r="B325" s="10"/>
      <c r="C325" s="9"/>
      <c r="D325" s="9"/>
      <c r="E325" s="9"/>
      <c r="T325" s="9"/>
      <c r="U325" s="9"/>
      <c r="V325" s="9"/>
      <c r="W325" s="17"/>
      <c r="X325" s="9"/>
    </row>
    <row r="326" spans="2:24">
      <c r="B326" s="10"/>
      <c r="C326" s="9"/>
      <c r="D326" s="9"/>
      <c r="E326" s="9"/>
      <c r="T326" s="9"/>
      <c r="U326" s="9"/>
      <c r="V326" s="9"/>
      <c r="W326" s="17"/>
      <c r="X326" s="9"/>
    </row>
    <row r="327" spans="2:24">
      <c r="B327" s="10"/>
      <c r="C327" s="9"/>
      <c r="D327" s="9"/>
      <c r="E327" s="9"/>
      <c r="T327" s="9"/>
      <c r="U327" s="9"/>
      <c r="V327" s="9"/>
      <c r="W327" s="17"/>
      <c r="X327" s="9"/>
    </row>
    <row r="328" spans="2:24">
      <c r="B328" s="10"/>
      <c r="C328" s="9"/>
      <c r="D328" s="9"/>
      <c r="E328" s="9"/>
      <c r="T328" s="9"/>
      <c r="U328" s="9"/>
      <c r="V328" s="9"/>
      <c r="W328" s="17"/>
      <c r="X328" s="9"/>
    </row>
    <row r="329" spans="2:24">
      <c r="B329" s="10"/>
      <c r="C329" s="9"/>
      <c r="D329" s="9"/>
      <c r="E329" s="9"/>
      <c r="T329" s="9"/>
      <c r="U329" s="9"/>
      <c r="V329" s="9"/>
      <c r="W329" s="17"/>
      <c r="X329" s="9"/>
    </row>
    <row r="330" spans="2:24">
      <c r="B330" s="10"/>
      <c r="C330" s="9"/>
      <c r="D330" s="9"/>
      <c r="E330" s="9"/>
      <c r="T330" s="9"/>
      <c r="U330" s="9"/>
      <c r="V330" s="9"/>
      <c r="W330" s="17"/>
      <c r="X330" s="9"/>
    </row>
    <row r="331" spans="2:24">
      <c r="B331" s="10"/>
      <c r="C331" s="9"/>
      <c r="D331" s="9"/>
      <c r="E331" s="9"/>
      <c r="T331" s="9"/>
      <c r="U331" s="9"/>
      <c r="V331" s="9"/>
      <c r="W331" s="17"/>
      <c r="X331" s="9"/>
    </row>
    <row r="332" spans="2:24">
      <c r="B332" s="10"/>
      <c r="C332" s="9"/>
      <c r="D332" s="9"/>
      <c r="E332" s="9"/>
      <c r="T332" s="9"/>
      <c r="U332" s="9"/>
      <c r="V332" s="9"/>
      <c r="W332" s="17"/>
      <c r="X332" s="9"/>
    </row>
    <row r="333" spans="2:24">
      <c r="B333" s="10"/>
      <c r="C333" s="9"/>
      <c r="D333" s="9"/>
      <c r="E333" s="9"/>
      <c r="T333" s="9"/>
      <c r="U333" s="9"/>
      <c r="V333" s="9"/>
      <c r="W333" s="17"/>
      <c r="X333" s="9"/>
    </row>
    <row r="334" spans="2:24">
      <c r="B334" s="10"/>
      <c r="C334" s="9"/>
      <c r="D334" s="9"/>
      <c r="E334" s="9"/>
      <c r="T334" s="9"/>
      <c r="U334" s="9"/>
      <c r="V334" s="9"/>
      <c r="W334" s="17"/>
      <c r="X334" s="9"/>
    </row>
    <row r="335" spans="2:24">
      <c r="B335" s="10"/>
      <c r="C335" s="9"/>
      <c r="D335" s="9"/>
      <c r="E335" s="9"/>
      <c r="T335" s="9"/>
      <c r="U335" s="9"/>
      <c r="V335" s="9"/>
      <c r="W335" s="17"/>
      <c r="X335" s="9"/>
    </row>
    <row r="336" spans="2:24">
      <c r="B336" s="10"/>
      <c r="C336" s="9"/>
      <c r="D336" s="9"/>
      <c r="E336" s="9"/>
      <c r="T336" s="9"/>
      <c r="U336" s="9"/>
      <c r="V336" s="9"/>
      <c r="W336" s="17"/>
      <c r="X336" s="9"/>
    </row>
    <row r="337" spans="2:24">
      <c r="B337" s="10"/>
      <c r="C337" s="9"/>
      <c r="D337" s="9"/>
      <c r="E337" s="9"/>
      <c r="T337" s="9"/>
      <c r="U337" s="9"/>
      <c r="V337" s="9"/>
      <c r="W337" s="17"/>
      <c r="X337" s="9"/>
    </row>
    <row r="338" spans="2:24">
      <c r="B338" s="10"/>
      <c r="C338" s="9"/>
      <c r="D338" s="9"/>
      <c r="E338" s="9"/>
      <c r="T338" s="9"/>
      <c r="U338" s="9"/>
      <c r="V338" s="9"/>
      <c r="W338" s="17"/>
      <c r="X338" s="9"/>
    </row>
    <row r="339" spans="2:24">
      <c r="B339" s="10"/>
      <c r="C339" s="9"/>
      <c r="D339" s="9"/>
      <c r="E339" s="9"/>
      <c r="T339" s="9"/>
      <c r="U339" s="9"/>
      <c r="V339" s="9"/>
      <c r="W339" s="17"/>
      <c r="X339" s="9"/>
    </row>
    <row r="340" spans="2:24">
      <c r="B340" s="10"/>
      <c r="C340" s="9"/>
      <c r="D340" s="9"/>
      <c r="E340" s="9"/>
      <c r="T340" s="9"/>
      <c r="U340" s="9"/>
      <c r="V340" s="9"/>
      <c r="W340" s="17"/>
      <c r="X340" s="9"/>
    </row>
    <row r="341" spans="2:24">
      <c r="B341" s="10"/>
      <c r="C341" s="9"/>
      <c r="D341" s="9"/>
      <c r="E341" s="9"/>
      <c r="T341" s="9"/>
      <c r="U341" s="9"/>
      <c r="V341" s="9"/>
      <c r="W341" s="17"/>
      <c r="X341" s="9"/>
    </row>
    <row r="342" spans="2:24">
      <c r="B342" s="10"/>
      <c r="C342" s="9"/>
      <c r="D342" s="9"/>
      <c r="E342" s="9"/>
      <c r="T342" s="9"/>
      <c r="U342" s="9"/>
      <c r="V342" s="9"/>
      <c r="W342" s="17"/>
      <c r="X342" s="9"/>
    </row>
    <row r="343" spans="2:24">
      <c r="B343" s="10"/>
      <c r="C343" s="9"/>
      <c r="D343" s="9"/>
      <c r="E343" s="9"/>
      <c r="T343" s="9"/>
      <c r="U343" s="9"/>
      <c r="V343" s="9"/>
      <c r="W343" s="17"/>
      <c r="X343" s="9"/>
    </row>
    <row r="344" spans="2:24">
      <c r="B344" s="10"/>
      <c r="C344" s="9"/>
      <c r="D344" s="9"/>
      <c r="E344" s="9"/>
      <c r="T344" s="9"/>
      <c r="U344" s="9"/>
      <c r="V344" s="9"/>
      <c r="W344" s="17"/>
      <c r="X344" s="9"/>
    </row>
    <row r="345" spans="2:24">
      <c r="B345" s="10"/>
      <c r="C345" s="9"/>
      <c r="D345" s="9"/>
      <c r="E345" s="9"/>
      <c r="T345" s="9"/>
      <c r="U345" s="9"/>
      <c r="V345" s="9"/>
      <c r="W345" s="17"/>
      <c r="X345" s="9"/>
    </row>
    <row r="346" spans="2:24">
      <c r="B346" s="10"/>
      <c r="C346" s="9"/>
      <c r="D346" s="9"/>
      <c r="E346" s="9"/>
      <c r="T346" s="9"/>
      <c r="U346" s="9"/>
      <c r="V346" s="9"/>
      <c r="W346" s="17"/>
      <c r="X346" s="9"/>
    </row>
    <row r="347" spans="2:24">
      <c r="B347" s="10"/>
      <c r="C347" s="9"/>
      <c r="D347" s="9"/>
      <c r="E347" s="9"/>
      <c r="T347" s="9"/>
      <c r="U347" s="9"/>
      <c r="V347" s="9"/>
      <c r="W347" s="17"/>
      <c r="X347" s="9"/>
    </row>
    <row r="348" spans="2:24">
      <c r="B348" s="10"/>
      <c r="C348" s="9"/>
      <c r="D348" s="9"/>
      <c r="E348" s="9"/>
      <c r="T348" s="9"/>
      <c r="U348" s="9"/>
      <c r="V348" s="9"/>
      <c r="W348" s="17"/>
      <c r="X348" s="9"/>
    </row>
    <row r="349" spans="2:24">
      <c r="B349" s="10"/>
      <c r="C349" s="9"/>
      <c r="D349" s="9"/>
      <c r="E349" s="9"/>
      <c r="T349" s="9"/>
      <c r="U349" s="9"/>
      <c r="V349" s="9"/>
      <c r="W349" s="17"/>
      <c r="X349" s="9"/>
    </row>
    <row r="350" spans="2:24">
      <c r="B350" s="10"/>
      <c r="C350" s="9"/>
      <c r="D350" s="9"/>
      <c r="E350" s="9"/>
      <c r="T350" s="9"/>
      <c r="U350" s="9"/>
      <c r="V350" s="9"/>
      <c r="W350" s="17"/>
      <c r="X350" s="9"/>
    </row>
    <row r="351" spans="2:24">
      <c r="B351" s="10"/>
      <c r="C351" s="9"/>
      <c r="D351" s="9"/>
      <c r="E351" s="9"/>
      <c r="T351" s="9"/>
      <c r="U351" s="9"/>
      <c r="V351" s="9"/>
      <c r="W351" s="17"/>
      <c r="X351" s="9"/>
    </row>
    <row r="352" spans="2:24">
      <c r="B352" s="10"/>
      <c r="C352" s="9"/>
      <c r="D352" s="9"/>
      <c r="E352" s="9"/>
      <c r="T352" s="9"/>
      <c r="U352" s="9"/>
      <c r="V352" s="9"/>
      <c r="W352" s="17"/>
      <c r="X352" s="9"/>
    </row>
    <row r="353" spans="2:24">
      <c r="B353" s="10"/>
      <c r="C353" s="9"/>
      <c r="D353" s="9"/>
      <c r="E353" s="9"/>
      <c r="T353" s="9"/>
      <c r="U353" s="9"/>
      <c r="V353" s="9"/>
      <c r="W353" s="17"/>
      <c r="X353" s="9"/>
    </row>
    <row r="354" spans="2:24">
      <c r="B354" s="10"/>
      <c r="C354" s="9"/>
      <c r="D354" s="9"/>
      <c r="E354" s="9"/>
      <c r="T354" s="9"/>
      <c r="U354" s="9"/>
      <c r="V354" s="9"/>
      <c r="W354" s="17"/>
      <c r="X354" s="9"/>
    </row>
    <row r="355" spans="2:24">
      <c r="B355" s="10"/>
      <c r="C355" s="9"/>
      <c r="D355" s="9"/>
      <c r="E355" s="9"/>
      <c r="T355" s="9"/>
      <c r="U355" s="9"/>
      <c r="V355" s="9"/>
      <c r="W355" s="17"/>
      <c r="X355" s="9"/>
    </row>
    <row r="356" spans="2:24">
      <c r="B356" s="10"/>
      <c r="C356" s="9"/>
      <c r="D356" s="9"/>
      <c r="E356" s="9"/>
      <c r="T356" s="9"/>
      <c r="U356" s="9"/>
      <c r="V356" s="9"/>
      <c r="W356" s="17"/>
      <c r="X356" s="9"/>
    </row>
    <row r="357" spans="2:24">
      <c r="B357" s="10"/>
      <c r="C357" s="9"/>
      <c r="D357" s="9"/>
      <c r="E357" s="9"/>
      <c r="T357" s="9"/>
      <c r="U357" s="9"/>
      <c r="V357" s="9"/>
      <c r="W357" s="17"/>
      <c r="X357" s="9"/>
    </row>
    <row r="358" spans="2:24">
      <c r="B358" s="10"/>
      <c r="C358" s="9"/>
      <c r="D358" s="9"/>
      <c r="E358" s="9"/>
      <c r="T358" s="9"/>
      <c r="U358" s="9"/>
      <c r="V358" s="9"/>
      <c r="W358" s="17"/>
      <c r="X358" s="9"/>
    </row>
    <row r="359" spans="2:24">
      <c r="B359" s="10"/>
      <c r="C359" s="9"/>
      <c r="D359" s="9"/>
      <c r="E359" s="9"/>
      <c r="T359" s="9"/>
      <c r="U359" s="9"/>
      <c r="V359" s="9"/>
      <c r="W359" s="17"/>
      <c r="X359" s="9"/>
    </row>
    <row r="360" spans="2:24">
      <c r="B360" s="10"/>
      <c r="C360" s="9"/>
      <c r="D360" s="9"/>
      <c r="E360" s="9"/>
      <c r="T360" s="9"/>
      <c r="U360" s="9"/>
      <c r="V360" s="9"/>
      <c r="W360" s="17"/>
      <c r="X360" s="9"/>
    </row>
    <row r="361" spans="2:24">
      <c r="B361" s="10"/>
      <c r="C361" s="9"/>
      <c r="D361" s="9"/>
      <c r="E361" s="9"/>
      <c r="T361" s="9"/>
      <c r="U361" s="9"/>
      <c r="V361" s="9"/>
      <c r="W361" s="17"/>
      <c r="X361" s="9"/>
    </row>
    <row r="362" spans="2:24">
      <c r="B362" s="10"/>
      <c r="C362" s="9"/>
      <c r="D362" s="9"/>
      <c r="E362" s="9"/>
      <c r="T362" s="9"/>
      <c r="U362" s="9"/>
      <c r="V362" s="9"/>
      <c r="W362" s="17"/>
      <c r="X362" s="9"/>
    </row>
    <row r="363" spans="2:24">
      <c r="B363" s="10"/>
      <c r="C363" s="9"/>
      <c r="D363" s="9"/>
      <c r="E363" s="9"/>
      <c r="T363" s="9"/>
      <c r="U363" s="9"/>
      <c r="V363" s="9"/>
      <c r="W363" s="17"/>
      <c r="X363" s="9"/>
    </row>
    <row r="364" spans="2:24">
      <c r="B364" s="10"/>
      <c r="C364" s="9"/>
      <c r="D364" s="9"/>
      <c r="E364" s="9"/>
      <c r="T364" s="9"/>
      <c r="U364" s="9"/>
      <c r="V364" s="9"/>
      <c r="W364" s="17"/>
      <c r="X364" s="9"/>
    </row>
    <row r="365" spans="2:24">
      <c r="B365" s="10"/>
      <c r="C365" s="9"/>
      <c r="D365" s="9"/>
      <c r="E365" s="9"/>
      <c r="T365" s="9"/>
      <c r="U365" s="9"/>
      <c r="V365" s="9"/>
      <c r="W365" s="17"/>
      <c r="X365" s="9"/>
    </row>
    <row r="366" spans="2:24">
      <c r="B366" s="10"/>
      <c r="C366" s="9"/>
      <c r="D366" s="9"/>
      <c r="E366" s="9"/>
      <c r="T366" s="9"/>
      <c r="U366" s="9"/>
      <c r="V366" s="9"/>
      <c r="W366" s="17"/>
      <c r="X366" s="9"/>
    </row>
    <row r="367" spans="2:24">
      <c r="B367" s="10"/>
      <c r="C367" s="9"/>
      <c r="D367" s="9"/>
      <c r="E367" s="9"/>
      <c r="T367" s="9"/>
      <c r="U367" s="9"/>
      <c r="V367" s="9"/>
      <c r="W367" s="17"/>
      <c r="X367" s="9"/>
    </row>
    <row r="368" spans="2:24">
      <c r="B368" s="10"/>
      <c r="C368" s="9"/>
      <c r="D368" s="9"/>
      <c r="E368" s="9"/>
      <c r="T368" s="9"/>
      <c r="U368" s="9"/>
      <c r="V368" s="9"/>
      <c r="W368" s="17"/>
      <c r="X368" s="9"/>
    </row>
    <row r="369" spans="2:24">
      <c r="B369" s="10"/>
      <c r="C369" s="9"/>
      <c r="D369" s="9"/>
      <c r="E369" s="9"/>
      <c r="T369" s="9"/>
      <c r="U369" s="9"/>
      <c r="V369" s="9"/>
      <c r="W369" s="17"/>
      <c r="X369" s="9"/>
    </row>
    <row r="370" spans="2:24">
      <c r="B370" s="10"/>
      <c r="C370" s="9"/>
      <c r="D370" s="9"/>
      <c r="E370" s="9"/>
      <c r="T370" s="9"/>
      <c r="U370" s="9"/>
      <c r="V370" s="9"/>
      <c r="W370" s="17"/>
      <c r="X370" s="9"/>
    </row>
    <row r="371" spans="2:24">
      <c r="B371" s="10"/>
      <c r="C371" s="9"/>
      <c r="D371" s="9"/>
      <c r="E371" s="9"/>
      <c r="T371" s="9"/>
      <c r="U371" s="9"/>
      <c r="V371" s="9"/>
      <c r="W371" s="17"/>
      <c r="X371" s="9"/>
    </row>
    <row r="372" spans="2:24">
      <c r="B372" s="10"/>
      <c r="C372" s="9"/>
      <c r="D372" s="9"/>
      <c r="E372" s="9"/>
      <c r="T372" s="9"/>
      <c r="U372" s="9"/>
      <c r="V372" s="9"/>
      <c r="W372" s="17"/>
      <c r="X372" s="9"/>
    </row>
    <row r="373" spans="2:24">
      <c r="B373" s="10"/>
      <c r="C373" s="9"/>
      <c r="D373" s="9"/>
      <c r="E373" s="9"/>
      <c r="T373" s="9"/>
      <c r="U373" s="9"/>
      <c r="V373" s="9"/>
      <c r="W373" s="17"/>
      <c r="X373" s="9"/>
    </row>
    <row r="374" spans="2:24">
      <c r="B374" s="10"/>
      <c r="C374" s="9"/>
      <c r="D374" s="9"/>
      <c r="E374" s="9"/>
      <c r="T374" s="9"/>
      <c r="U374" s="9"/>
      <c r="V374" s="9"/>
      <c r="W374" s="17"/>
      <c r="X374" s="9"/>
    </row>
    <row r="375" spans="2:24">
      <c r="B375" s="10"/>
      <c r="C375" s="9"/>
      <c r="D375" s="9"/>
      <c r="E375" s="9"/>
      <c r="T375" s="9"/>
      <c r="U375" s="9"/>
      <c r="V375" s="9"/>
      <c r="W375" s="17"/>
      <c r="X375" s="9"/>
    </row>
    <row r="376" spans="2:24">
      <c r="B376" s="10"/>
      <c r="C376" s="9"/>
      <c r="D376" s="9"/>
      <c r="E376" s="9"/>
      <c r="T376" s="9"/>
      <c r="U376" s="9"/>
      <c r="V376" s="9"/>
      <c r="W376" s="17"/>
      <c r="X376" s="9"/>
    </row>
    <row r="377" spans="2:24">
      <c r="B377" s="10"/>
      <c r="C377" s="9"/>
      <c r="D377" s="9"/>
      <c r="E377" s="9"/>
      <c r="T377" s="9"/>
      <c r="U377" s="9"/>
      <c r="V377" s="9"/>
      <c r="W377" s="17"/>
      <c r="X377" s="9"/>
    </row>
    <row r="378" spans="2:24">
      <c r="B378" s="10"/>
      <c r="C378" s="9"/>
      <c r="D378" s="9"/>
      <c r="E378" s="9"/>
      <c r="T378" s="9"/>
      <c r="U378" s="9"/>
      <c r="V378" s="9"/>
      <c r="W378" s="17"/>
      <c r="X378" s="9"/>
    </row>
    <row r="379" spans="2:24">
      <c r="B379" s="10"/>
      <c r="C379" s="9"/>
      <c r="D379" s="9"/>
      <c r="E379" s="9"/>
      <c r="T379" s="9"/>
      <c r="U379" s="9"/>
      <c r="V379" s="9"/>
      <c r="W379" s="17"/>
      <c r="X379" s="9"/>
    </row>
    <row r="380" spans="2:24">
      <c r="B380" s="10"/>
      <c r="C380" s="9"/>
      <c r="D380" s="9"/>
      <c r="E380" s="9"/>
      <c r="T380" s="9"/>
      <c r="U380" s="9"/>
      <c r="V380" s="9"/>
      <c r="W380" s="17"/>
      <c r="X380" s="9"/>
    </row>
    <row r="381" spans="2:24">
      <c r="B381" s="10"/>
      <c r="C381" s="9"/>
      <c r="D381" s="9"/>
      <c r="E381" s="9"/>
      <c r="T381" s="9"/>
      <c r="U381" s="9"/>
      <c r="V381" s="9"/>
      <c r="W381" s="17"/>
      <c r="X381" s="9"/>
    </row>
    <row r="382" spans="2:24">
      <c r="B382" s="10"/>
      <c r="C382" s="9"/>
      <c r="D382" s="9"/>
      <c r="E382" s="9"/>
      <c r="T382" s="9"/>
      <c r="U382" s="9"/>
      <c r="V382" s="9"/>
      <c r="W382" s="17"/>
      <c r="X382" s="9"/>
    </row>
    <row r="383" spans="2:24">
      <c r="B383" s="10"/>
      <c r="C383" s="9"/>
      <c r="D383" s="9"/>
      <c r="E383" s="9"/>
      <c r="T383" s="9"/>
      <c r="U383" s="9"/>
      <c r="V383" s="9"/>
      <c r="W383" s="17"/>
      <c r="X383" s="9"/>
    </row>
    <row r="384" spans="2:24">
      <c r="B384" s="10"/>
      <c r="C384" s="9"/>
      <c r="D384" s="9"/>
      <c r="E384" s="9"/>
      <c r="T384" s="9"/>
      <c r="U384" s="9"/>
      <c r="V384" s="9"/>
      <c r="W384" s="17"/>
      <c r="X384" s="9"/>
    </row>
    <row r="385" spans="2:24">
      <c r="B385" s="10"/>
      <c r="C385" s="9"/>
      <c r="D385" s="9"/>
      <c r="E385" s="9"/>
      <c r="T385" s="9"/>
      <c r="U385" s="9"/>
      <c r="V385" s="9"/>
      <c r="W385" s="17"/>
      <c r="X385" s="9"/>
    </row>
    <row r="386" spans="2:24">
      <c r="B386" s="10"/>
      <c r="C386" s="9"/>
      <c r="D386" s="9"/>
      <c r="E386" s="9"/>
      <c r="T386" s="9"/>
      <c r="U386" s="9"/>
      <c r="V386" s="9"/>
      <c r="W386" s="17"/>
      <c r="X386" s="9"/>
    </row>
    <row r="387" spans="2:24">
      <c r="B387" s="10"/>
      <c r="C387" s="9"/>
      <c r="D387" s="9"/>
      <c r="E387" s="9"/>
      <c r="T387" s="9"/>
      <c r="U387" s="9"/>
      <c r="V387" s="9"/>
      <c r="W387" s="17"/>
      <c r="X387" s="9"/>
    </row>
    <row r="388" spans="2:24">
      <c r="B388" s="10"/>
      <c r="C388" s="9"/>
      <c r="D388" s="9"/>
      <c r="E388" s="9"/>
      <c r="T388" s="9"/>
      <c r="U388" s="9"/>
      <c r="V388" s="9"/>
      <c r="W388" s="17"/>
      <c r="X388" s="9"/>
    </row>
    <row r="389" spans="2:24">
      <c r="B389" s="10"/>
      <c r="C389" s="9"/>
      <c r="D389" s="9"/>
      <c r="E389" s="9"/>
      <c r="T389" s="9"/>
      <c r="U389" s="9"/>
      <c r="V389" s="9"/>
      <c r="W389" s="17"/>
      <c r="X389" s="9"/>
    </row>
    <row r="390" spans="2:24">
      <c r="B390" s="10"/>
      <c r="C390" s="9"/>
      <c r="D390" s="9"/>
      <c r="E390" s="9"/>
      <c r="T390" s="9"/>
      <c r="U390" s="9"/>
      <c r="V390" s="9"/>
      <c r="W390" s="17"/>
      <c r="X390" s="9"/>
    </row>
    <row r="391" spans="2:24">
      <c r="B391" s="10"/>
      <c r="C391" s="9"/>
      <c r="D391" s="9"/>
      <c r="E391" s="9"/>
      <c r="T391" s="9"/>
      <c r="U391" s="9"/>
      <c r="V391" s="9"/>
      <c r="W391" s="17"/>
      <c r="X391" s="9"/>
    </row>
    <row r="392" spans="2:24">
      <c r="B392" s="10"/>
      <c r="C392" s="9"/>
      <c r="D392" s="9"/>
      <c r="E392" s="9"/>
      <c r="T392" s="9"/>
      <c r="U392" s="9"/>
      <c r="V392" s="9"/>
      <c r="W392" s="17"/>
      <c r="X392" s="9"/>
    </row>
    <row r="393" spans="2:24">
      <c r="B393" s="10"/>
      <c r="C393" s="9"/>
      <c r="D393" s="9"/>
      <c r="E393" s="9"/>
      <c r="T393" s="9"/>
      <c r="U393" s="9"/>
      <c r="V393" s="9"/>
      <c r="W393" s="17"/>
      <c r="X393" s="9"/>
    </row>
    <row r="394" spans="2:24">
      <c r="B394" s="10"/>
      <c r="C394" s="9"/>
      <c r="D394" s="9"/>
      <c r="E394" s="9"/>
      <c r="T394" s="9"/>
      <c r="U394" s="9"/>
      <c r="V394" s="9"/>
      <c r="W394" s="17"/>
      <c r="X394" s="9"/>
    </row>
    <row r="395" spans="2:24">
      <c r="B395" s="10"/>
      <c r="C395" s="9"/>
      <c r="D395" s="9"/>
      <c r="E395" s="9"/>
      <c r="T395" s="9"/>
      <c r="U395" s="9"/>
      <c r="V395" s="9"/>
      <c r="W395" s="17"/>
      <c r="X395" s="9"/>
    </row>
    <row r="396" spans="2:24">
      <c r="B396" s="10"/>
      <c r="C396" s="9"/>
      <c r="D396" s="9"/>
      <c r="E396" s="9"/>
      <c r="T396" s="9"/>
      <c r="U396" s="9"/>
      <c r="V396" s="9"/>
      <c r="W396" s="17"/>
      <c r="X396" s="9"/>
    </row>
    <row r="397" spans="2:24">
      <c r="B397" s="10"/>
      <c r="C397" s="9"/>
      <c r="D397" s="9"/>
      <c r="E397" s="9"/>
      <c r="T397" s="9"/>
      <c r="U397" s="9"/>
      <c r="V397" s="9"/>
      <c r="W397" s="17"/>
      <c r="X397" s="9"/>
    </row>
    <row r="398" spans="2:24">
      <c r="B398" s="10"/>
      <c r="C398" s="9"/>
      <c r="D398" s="9"/>
      <c r="E398" s="9"/>
      <c r="T398" s="9"/>
      <c r="U398" s="9"/>
      <c r="V398" s="9"/>
      <c r="W398" s="17"/>
      <c r="X398" s="9"/>
    </row>
    <row r="399" spans="2:24">
      <c r="B399" s="10"/>
      <c r="C399" s="9"/>
      <c r="D399" s="9"/>
      <c r="E399" s="9"/>
      <c r="T399" s="9"/>
      <c r="U399" s="9"/>
      <c r="V399" s="9"/>
      <c r="W399" s="17"/>
      <c r="X399" s="9"/>
    </row>
    <row r="400" spans="2:24">
      <c r="B400" s="10"/>
      <c r="C400" s="9"/>
      <c r="D400" s="9"/>
      <c r="E400" s="9"/>
      <c r="T400" s="9"/>
      <c r="U400" s="9"/>
      <c r="V400" s="9"/>
      <c r="W400" s="17"/>
      <c r="X400" s="9"/>
    </row>
    <row r="401" spans="2:24">
      <c r="B401" s="10"/>
      <c r="C401" s="9"/>
      <c r="D401" s="9"/>
      <c r="E401" s="9"/>
      <c r="T401" s="9"/>
      <c r="U401" s="9"/>
      <c r="V401" s="9"/>
      <c r="W401" s="17"/>
      <c r="X401" s="9"/>
    </row>
    <row r="402" spans="2:24">
      <c r="B402" s="10"/>
      <c r="C402" s="9"/>
      <c r="D402" s="9"/>
      <c r="E402" s="9"/>
      <c r="T402" s="9"/>
      <c r="U402" s="9"/>
      <c r="V402" s="9"/>
      <c r="W402" s="17"/>
      <c r="X402" s="9"/>
    </row>
    <row r="403" spans="2:24">
      <c r="B403" s="10"/>
      <c r="C403" s="9"/>
      <c r="D403" s="9"/>
      <c r="E403" s="9"/>
      <c r="T403" s="9"/>
      <c r="U403" s="9"/>
      <c r="V403" s="9"/>
      <c r="W403" s="17"/>
      <c r="X403" s="9"/>
    </row>
    <row r="404" spans="2:24">
      <c r="B404" s="10"/>
      <c r="C404" s="9"/>
      <c r="D404" s="9"/>
      <c r="E404" s="9"/>
      <c r="T404" s="9"/>
      <c r="U404" s="9"/>
      <c r="V404" s="9"/>
      <c r="W404" s="17"/>
      <c r="X404" s="9"/>
    </row>
    <row r="405" spans="2:24">
      <c r="B405" s="10"/>
      <c r="C405" s="9"/>
      <c r="D405" s="9"/>
      <c r="E405" s="9"/>
      <c r="T405" s="9"/>
      <c r="U405" s="9"/>
      <c r="V405" s="9"/>
      <c r="W405" s="17"/>
      <c r="X405" s="9"/>
    </row>
    <row r="406" spans="2:24">
      <c r="B406" s="10"/>
      <c r="C406" s="9"/>
      <c r="D406" s="9"/>
      <c r="E406" s="9"/>
      <c r="T406" s="9"/>
      <c r="U406" s="9"/>
      <c r="V406" s="9"/>
      <c r="W406" s="17"/>
      <c r="X406" s="9"/>
    </row>
    <row r="407" spans="2:24">
      <c r="B407" s="10"/>
      <c r="C407" s="9"/>
      <c r="D407" s="9"/>
      <c r="E407" s="9"/>
      <c r="T407" s="9"/>
      <c r="U407" s="9"/>
      <c r="V407" s="9"/>
      <c r="W407" s="17"/>
      <c r="X407" s="9"/>
    </row>
    <row r="408" spans="2:24">
      <c r="B408" s="10"/>
      <c r="C408" s="9"/>
      <c r="D408" s="9"/>
      <c r="E408" s="9"/>
      <c r="T408" s="9"/>
      <c r="U408" s="9"/>
      <c r="V408" s="9"/>
      <c r="W408" s="17"/>
      <c r="X408" s="9"/>
    </row>
    <row r="409" spans="2:24">
      <c r="B409" s="10"/>
      <c r="C409" s="9"/>
      <c r="D409" s="9"/>
      <c r="E409" s="9"/>
      <c r="T409" s="9"/>
      <c r="U409" s="9"/>
      <c r="V409" s="9"/>
      <c r="W409" s="17"/>
      <c r="X409" s="9"/>
    </row>
    <row r="410" spans="2:24">
      <c r="B410" s="10"/>
      <c r="C410" s="9"/>
      <c r="D410" s="9"/>
      <c r="E410" s="9"/>
      <c r="T410" s="9"/>
      <c r="U410" s="9"/>
      <c r="V410" s="9"/>
      <c r="W410" s="17"/>
      <c r="X410" s="9"/>
    </row>
    <row r="411" spans="2:24">
      <c r="B411" s="10"/>
      <c r="C411" s="9"/>
      <c r="D411" s="9"/>
      <c r="E411" s="9"/>
      <c r="T411" s="9"/>
      <c r="U411" s="9"/>
      <c r="V411" s="9"/>
      <c r="W411" s="17"/>
      <c r="X411" s="9"/>
    </row>
    <row r="412" spans="2:24">
      <c r="B412" s="10"/>
      <c r="C412" s="9"/>
      <c r="D412" s="9"/>
      <c r="E412" s="9"/>
      <c r="T412" s="9"/>
      <c r="U412" s="9"/>
      <c r="V412" s="9"/>
      <c r="W412" s="17"/>
      <c r="X412" s="9"/>
    </row>
    <row r="413" spans="2:24">
      <c r="B413" s="10"/>
      <c r="C413" s="9"/>
      <c r="D413" s="9"/>
      <c r="E413" s="9"/>
      <c r="T413" s="9"/>
      <c r="U413" s="9"/>
      <c r="V413" s="9"/>
      <c r="W413" s="17"/>
      <c r="X413" s="9"/>
    </row>
    <row r="414" spans="2:24">
      <c r="B414" s="10"/>
      <c r="C414" s="9"/>
      <c r="D414" s="9"/>
      <c r="E414" s="9"/>
      <c r="T414" s="9"/>
      <c r="U414" s="9"/>
      <c r="V414" s="9"/>
      <c r="W414" s="17"/>
      <c r="X414" s="9"/>
    </row>
    <row r="415" spans="2:24">
      <c r="B415" s="10"/>
      <c r="C415" s="9"/>
      <c r="D415" s="9"/>
      <c r="E415" s="9"/>
      <c r="T415" s="9"/>
      <c r="U415" s="9"/>
      <c r="V415" s="9"/>
      <c r="W415" s="17"/>
      <c r="X415" s="9"/>
    </row>
    <row r="416" spans="2:24">
      <c r="B416" s="10"/>
      <c r="C416" s="9"/>
      <c r="D416" s="9"/>
      <c r="E416" s="9"/>
      <c r="T416" s="9"/>
      <c r="U416" s="9"/>
      <c r="V416" s="9"/>
      <c r="W416" s="17"/>
      <c r="X416" s="9"/>
    </row>
    <row r="417" spans="2:24">
      <c r="B417" s="10"/>
      <c r="C417" s="9"/>
      <c r="D417" s="9"/>
      <c r="E417" s="9"/>
      <c r="T417" s="9"/>
      <c r="U417" s="9"/>
      <c r="V417" s="9"/>
      <c r="W417" s="17"/>
      <c r="X417" s="9"/>
    </row>
    <row r="418" spans="2:24">
      <c r="B418" s="10"/>
      <c r="C418" s="9"/>
      <c r="D418" s="9"/>
      <c r="E418" s="9"/>
      <c r="T418" s="9"/>
      <c r="U418" s="9"/>
      <c r="V418" s="9"/>
      <c r="W418" s="17"/>
      <c r="X418" s="9"/>
    </row>
    <row r="419" spans="2:24">
      <c r="B419" s="10"/>
      <c r="C419" s="9"/>
      <c r="D419" s="9"/>
      <c r="E419" s="9"/>
      <c r="T419" s="9"/>
      <c r="U419" s="9"/>
      <c r="V419" s="9"/>
      <c r="W419" s="17"/>
      <c r="X419" s="9"/>
    </row>
    <row r="420" spans="2:24">
      <c r="B420" s="10"/>
      <c r="C420" s="9"/>
      <c r="D420" s="9"/>
      <c r="E420" s="9"/>
      <c r="T420" s="9"/>
      <c r="U420" s="9"/>
      <c r="V420" s="9"/>
      <c r="W420" s="17"/>
      <c r="X420" s="9"/>
    </row>
    <row r="421" spans="2:24">
      <c r="B421" s="10"/>
      <c r="C421" s="9"/>
      <c r="D421" s="9"/>
      <c r="E421" s="9"/>
      <c r="T421" s="9"/>
      <c r="U421" s="9"/>
      <c r="V421" s="9"/>
      <c r="W421" s="17"/>
      <c r="X421" s="9"/>
    </row>
    <row r="422" spans="2:24">
      <c r="B422" s="10"/>
      <c r="C422" s="9"/>
      <c r="D422" s="9"/>
      <c r="E422" s="9"/>
      <c r="T422" s="9"/>
      <c r="U422" s="9"/>
      <c r="V422" s="9"/>
      <c r="W422" s="17"/>
      <c r="X422" s="9"/>
    </row>
    <row r="423" spans="2:24">
      <c r="B423" s="10"/>
      <c r="C423" s="9"/>
      <c r="D423" s="9"/>
      <c r="E423" s="9"/>
      <c r="T423" s="9"/>
      <c r="U423" s="9"/>
      <c r="V423" s="9"/>
      <c r="W423" s="17"/>
      <c r="X423" s="9"/>
    </row>
    <row r="424" spans="2:24">
      <c r="B424" s="10"/>
      <c r="C424" s="9"/>
      <c r="D424" s="9"/>
      <c r="E424" s="9"/>
      <c r="T424" s="9"/>
      <c r="U424" s="9"/>
      <c r="V424" s="9"/>
      <c r="W424" s="17"/>
      <c r="X424" s="9"/>
    </row>
    <row r="425" spans="2:24">
      <c r="B425" s="10"/>
      <c r="C425" s="9"/>
      <c r="D425" s="9"/>
      <c r="E425" s="9"/>
      <c r="T425" s="9"/>
      <c r="U425" s="9"/>
      <c r="V425" s="9"/>
      <c r="W425" s="17"/>
      <c r="X425" s="9"/>
    </row>
    <row r="426" spans="2:24">
      <c r="B426" s="10"/>
      <c r="C426" s="9"/>
      <c r="D426" s="9"/>
      <c r="E426" s="9"/>
      <c r="T426" s="9"/>
      <c r="U426" s="9"/>
      <c r="V426" s="9"/>
      <c r="W426" s="17"/>
      <c r="X426" s="9"/>
    </row>
    <row r="427" spans="2:24">
      <c r="B427" s="10"/>
      <c r="C427" s="9"/>
      <c r="D427" s="9"/>
      <c r="E427" s="9"/>
      <c r="T427" s="9"/>
      <c r="U427" s="9"/>
      <c r="V427" s="9"/>
      <c r="W427" s="17"/>
      <c r="X427" s="9"/>
    </row>
    <row r="428" spans="2:24">
      <c r="B428" s="10"/>
      <c r="C428" s="9"/>
      <c r="D428" s="9"/>
      <c r="E428" s="9"/>
      <c r="T428" s="9"/>
      <c r="U428" s="9"/>
      <c r="V428" s="9"/>
      <c r="W428" s="17"/>
      <c r="X428" s="9"/>
    </row>
    <row r="429" spans="2:24">
      <c r="B429" s="10"/>
      <c r="C429" s="9"/>
      <c r="D429" s="9"/>
      <c r="E429" s="9"/>
      <c r="T429" s="9"/>
      <c r="U429" s="9"/>
      <c r="V429" s="9"/>
      <c r="W429" s="17"/>
      <c r="X429" s="9"/>
    </row>
    <row r="430" spans="2:24">
      <c r="B430" s="10"/>
      <c r="C430" s="9"/>
      <c r="D430" s="9"/>
      <c r="E430" s="9"/>
      <c r="T430" s="9"/>
      <c r="U430" s="9"/>
      <c r="V430" s="9"/>
      <c r="W430" s="17"/>
      <c r="X430" s="9"/>
    </row>
    <row r="431" spans="2:24">
      <c r="B431" s="10"/>
      <c r="C431" s="9"/>
      <c r="D431" s="9"/>
      <c r="E431" s="9"/>
      <c r="T431" s="9"/>
      <c r="U431" s="9"/>
      <c r="V431" s="9"/>
      <c r="W431" s="17"/>
      <c r="X431" s="9"/>
    </row>
    <row r="432" spans="2:24">
      <c r="B432" s="10"/>
      <c r="C432" s="9"/>
      <c r="D432" s="9"/>
      <c r="E432" s="9"/>
      <c r="T432" s="9"/>
      <c r="U432" s="9"/>
      <c r="V432" s="9"/>
      <c r="W432" s="17"/>
      <c r="X432" s="9"/>
    </row>
    <row r="433" spans="2:24">
      <c r="B433" s="10"/>
      <c r="C433" s="9"/>
      <c r="D433" s="9"/>
      <c r="E433" s="9"/>
      <c r="T433" s="9"/>
      <c r="U433" s="9"/>
      <c r="V433" s="9"/>
      <c r="W433" s="17"/>
      <c r="X433" s="9"/>
    </row>
    <row r="434" spans="2:24">
      <c r="B434" s="10"/>
      <c r="C434" s="9"/>
      <c r="D434" s="9"/>
      <c r="E434" s="9"/>
      <c r="T434" s="9"/>
      <c r="U434" s="9"/>
      <c r="V434" s="9"/>
      <c r="W434" s="17"/>
      <c r="X434" s="9"/>
    </row>
    <row r="435" spans="2:24">
      <c r="B435" s="10"/>
      <c r="C435" s="9"/>
      <c r="D435" s="9"/>
      <c r="E435" s="9"/>
      <c r="T435" s="9"/>
      <c r="U435" s="9"/>
      <c r="V435" s="9"/>
      <c r="W435" s="17"/>
      <c r="X435" s="9"/>
    </row>
    <row r="436" spans="2:24">
      <c r="B436" s="10"/>
      <c r="C436" s="9"/>
      <c r="D436" s="9"/>
      <c r="E436" s="9"/>
      <c r="T436" s="9"/>
      <c r="U436" s="9"/>
      <c r="V436" s="9"/>
      <c r="W436" s="17"/>
      <c r="X436" s="9"/>
    </row>
    <row r="437" spans="2:24">
      <c r="B437" s="10"/>
      <c r="C437" s="9"/>
      <c r="D437" s="9"/>
      <c r="E437" s="9"/>
      <c r="T437" s="9"/>
      <c r="U437" s="9"/>
      <c r="V437" s="9"/>
      <c r="W437" s="17"/>
      <c r="X437" s="9"/>
    </row>
    <row r="438" spans="2:24">
      <c r="B438" s="10"/>
      <c r="C438" s="9"/>
      <c r="D438" s="9"/>
      <c r="E438" s="9"/>
      <c r="T438" s="9"/>
      <c r="U438" s="9"/>
      <c r="V438" s="9"/>
      <c r="W438" s="17"/>
      <c r="X438" s="9"/>
    </row>
    <row r="439" spans="2:24">
      <c r="B439" s="10"/>
      <c r="C439" s="9"/>
      <c r="D439" s="9"/>
      <c r="E439" s="9"/>
      <c r="T439" s="9"/>
      <c r="U439" s="9"/>
      <c r="V439" s="9"/>
      <c r="W439" s="17"/>
      <c r="X439" s="9"/>
    </row>
    <row r="440" spans="2:24">
      <c r="B440" s="10"/>
      <c r="C440" s="9"/>
      <c r="D440" s="9"/>
      <c r="E440" s="9"/>
      <c r="T440" s="9"/>
      <c r="U440" s="9"/>
      <c r="V440" s="9"/>
      <c r="W440" s="17"/>
      <c r="X440" s="9"/>
    </row>
    <row r="441" spans="2:24">
      <c r="B441" s="10"/>
      <c r="C441" s="9"/>
      <c r="D441" s="9"/>
      <c r="E441" s="9"/>
      <c r="T441" s="9"/>
      <c r="U441" s="9"/>
      <c r="V441" s="9"/>
      <c r="W441" s="17"/>
      <c r="X441" s="9"/>
    </row>
    <row r="442" spans="2:24">
      <c r="B442" s="10"/>
      <c r="C442" s="9"/>
      <c r="D442" s="9"/>
      <c r="E442" s="9"/>
      <c r="T442" s="9"/>
      <c r="U442" s="9"/>
      <c r="V442" s="9"/>
      <c r="W442" s="17"/>
      <c r="X442" s="9"/>
    </row>
    <row r="443" spans="2:24">
      <c r="B443" s="10"/>
      <c r="C443" s="9"/>
      <c r="D443" s="9"/>
      <c r="E443" s="9"/>
      <c r="T443" s="9"/>
      <c r="U443" s="9"/>
      <c r="V443" s="9"/>
      <c r="W443" s="17"/>
      <c r="X443" s="9"/>
    </row>
    <row r="444" spans="2:24">
      <c r="B444" s="10"/>
      <c r="C444" s="9"/>
      <c r="D444" s="9"/>
      <c r="E444" s="9"/>
      <c r="T444" s="9"/>
      <c r="U444" s="9"/>
      <c r="V444" s="9"/>
      <c r="W444" s="17"/>
      <c r="X444" s="9"/>
    </row>
    <row r="445" spans="2:24">
      <c r="B445" s="10"/>
      <c r="C445" s="9"/>
      <c r="D445" s="9"/>
      <c r="E445" s="9"/>
      <c r="T445" s="9"/>
      <c r="U445" s="9"/>
      <c r="V445" s="9"/>
      <c r="W445" s="17"/>
      <c r="X445" s="9"/>
    </row>
    <row r="446" spans="2:24">
      <c r="B446" s="10"/>
      <c r="C446" s="9"/>
      <c r="D446" s="9"/>
      <c r="E446" s="9"/>
      <c r="T446" s="9"/>
      <c r="U446" s="9"/>
      <c r="V446" s="9"/>
      <c r="W446" s="17"/>
      <c r="X446" s="9"/>
    </row>
    <row r="447" spans="2:24">
      <c r="B447" s="10"/>
      <c r="C447" s="9"/>
      <c r="D447" s="9"/>
      <c r="E447" s="9"/>
      <c r="T447" s="9"/>
      <c r="U447" s="9"/>
      <c r="V447" s="9"/>
      <c r="W447" s="17"/>
      <c r="X447" s="9"/>
    </row>
    <row r="448" spans="2:24">
      <c r="B448" s="10"/>
      <c r="C448" s="9"/>
      <c r="D448" s="9"/>
      <c r="E448" s="9"/>
      <c r="T448" s="9"/>
      <c r="U448" s="9"/>
      <c r="V448" s="9"/>
      <c r="W448" s="17"/>
      <c r="X448" s="9"/>
    </row>
    <row r="449" spans="2:24">
      <c r="B449" s="10"/>
      <c r="C449" s="9"/>
      <c r="D449" s="9"/>
      <c r="E449" s="9"/>
      <c r="T449" s="9"/>
      <c r="U449" s="9"/>
      <c r="V449" s="9"/>
      <c r="W449" s="17"/>
      <c r="X449" s="9"/>
    </row>
    <row r="450" spans="2:24">
      <c r="B450" s="10"/>
      <c r="C450" s="9"/>
      <c r="D450" s="9"/>
      <c r="E450" s="9"/>
      <c r="T450" s="9"/>
      <c r="U450" s="9"/>
      <c r="V450" s="9"/>
      <c r="W450" s="17"/>
      <c r="X450" s="9"/>
    </row>
    <row r="451" spans="2:24">
      <c r="B451" s="10"/>
      <c r="C451" s="9"/>
      <c r="D451" s="9"/>
      <c r="E451" s="9"/>
      <c r="T451" s="9"/>
      <c r="U451" s="9"/>
      <c r="V451" s="9"/>
      <c r="W451" s="17"/>
      <c r="X451" s="9"/>
    </row>
    <row r="452" spans="2:24">
      <c r="B452" s="10"/>
      <c r="C452" s="9"/>
      <c r="D452" s="9"/>
      <c r="E452" s="9"/>
      <c r="T452" s="9"/>
      <c r="U452" s="9"/>
      <c r="V452" s="9"/>
      <c r="W452" s="17"/>
      <c r="X452" s="9"/>
    </row>
    <row r="453" spans="2:24">
      <c r="B453" s="10"/>
      <c r="C453" s="9"/>
      <c r="D453" s="9"/>
      <c r="E453" s="9"/>
      <c r="T453" s="9"/>
      <c r="U453" s="9"/>
      <c r="V453" s="9"/>
      <c r="W453" s="17"/>
      <c r="X453" s="9"/>
    </row>
    <row r="454" spans="2:24">
      <c r="B454" s="10"/>
      <c r="C454" s="9"/>
      <c r="D454" s="9"/>
      <c r="E454" s="9"/>
      <c r="T454" s="9"/>
      <c r="U454" s="9"/>
      <c r="V454" s="9"/>
      <c r="W454" s="17"/>
      <c r="X454" s="9"/>
    </row>
    <row r="455" spans="2:24">
      <c r="B455" s="10"/>
      <c r="C455" s="9"/>
      <c r="D455" s="9"/>
      <c r="E455" s="9"/>
      <c r="T455" s="9"/>
      <c r="U455" s="9"/>
      <c r="V455" s="9"/>
      <c r="W455" s="17"/>
      <c r="X455" s="9"/>
    </row>
    <row r="456" spans="2:24">
      <c r="B456" s="10"/>
      <c r="C456" s="9"/>
      <c r="D456" s="9"/>
      <c r="E456" s="9"/>
      <c r="T456" s="9"/>
      <c r="U456" s="9"/>
      <c r="V456" s="9"/>
      <c r="W456" s="17"/>
      <c r="X456" s="9"/>
    </row>
    <row r="457" spans="2:24">
      <c r="B457" s="10"/>
      <c r="C457" s="9"/>
      <c r="D457" s="9"/>
      <c r="E457" s="9"/>
      <c r="T457" s="9"/>
      <c r="U457" s="9"/>
      <c r="V457" s="9"/>
      <c r="W457" s="17"/>
      <c r="X457" s="9"/>
    </row>
    <row r="458" spans="2:24">
      <c r="B458" s="10"/>
      <c r="C458" s="9"/>
      <c r="D458" s="9"/>
      <c r="E458" s="9"/>
      <c r="T458" s="9"/>
      <c r="U458" s="9"/>
      <c r="V458" s="9"/>
      <c r="W458" s="17"/>
      <c r="X458" s="9"/>
    </row>
    <row r="459" spans="2:24">
      <c r="B459" s="10"/>
      <c r="C459" s="9"/>
      <c r="D459" s="9"/>
      <c r="E459" s="9"/>
      <c r="T459" s="9"/>
      <c r="U459" s="9"/>
      <c r="V459" s="9"/>
      <c r="W459" s="17"/>
      <c r="X459" s="9"/>
    </row>
    <row r="460" spans="2:24">
      <c r="B460" s="10"/>
      <c r="C460" s="9"/>
      <c r="D460" s="9"/>
      <c r="E460" s="9"/>
      <c r="T460" s="9"/>
      <c r="U460" s="9"/>
      <c r="V460" s="9"/>
      <c r="W460" s="17"/>
      <c r="X460" s="9"/>
    </row>
    <row r="461" spans="2:24">
      <c r="B461" s="10"/>
      <c r="C461" s="9"/>
      <c r="D461" s="9"/>
      <c r="E461" s="9"/>
      <c r="T461" s="9"/>
      <c r="U461" s="9"/>
      <c r="V461" s="9"/>
      <c r="W461" s="17"/>
      <c r="X461" s="9"/>
    </row>
    <row r="462" spans="2:24">
      <c r="B462" s="10"/>
      <c r="C462" s="9"/>
      <c r="D462" s="9"/>
      <c r="E462" s="9"/>
      <c r="T462" s="9"/>
      <c r="U462" s="9"/>
      <c r="V462" s="9"/>
      <c r="W462" s="17"/>
      <c r="X462" s="9"/>
    </row>
    <row r="463" spans="2:24">
      <c r="B463" s="10"/>
      <c r="C463" s="9"/>
      <c r="D463" s="9"/>
      <c r="E463" s="9"/>
      <c r="T463" s="9"/>
      <c r="U463" s="9"/>
      <c r="V463" s="9"/>
      <c r="W463" s="17"/>
      <c r="X463" s="9"/>
    </row>
    <row r="464" spans="2:24">
      <c r="B464" s="10"/>
      <c r="C464" s="9"/>
      <c r="D464" s="9"/>
      <c r="E464" s="9"/>
      <c r="T464" s="9"/>
      <c r="U464" s="9"/>
      <c r="V464" s="9"/>
      <c r="W464" s="17"/>
      <c r="X464" s="9"/>
    </row>
    <row r="465" spans="2:24">
      <c r="B465" s="10"/>
      <c r="C465" s="9"/>
      <c r="D465" s="9"/>
      <c r="E465" s="9"/>
      <c r="T465" s="9"/>
      <c r="U465" s="9"/>
      <c r="V465" s="9"/>
      <c r="W465" s="17"/>
      <c r="X465" s="9"/>
    </row>
    <row r="466" spans="2:24">
      <c r="B466" s="10"/>
      <c r="C466" s="9"/>
      <c r="D466" s="9"/>
      <c r="E466" s="9"/>
      <c r="T466" s="9"/>
      <c r="U466" s="9"/>
      <c r="V466" s="9"/>
      <c r="W466" s="17"/>
      <c r="X466" s="9"/>
    </row>
    <row r="467" spans="2:24">
      <c r="B467" s="10"/>
      <c r="C467" s="9"/>
      <c r="D467" s="9"/>
      <c r="E467" s="9"/>
      <c r="T467" s="9"/>
      <c r="U467" s="9"/>
      <c r="V467" s="9"/>
      <c r="W467" s="17"/>
      <c r="X467" s="9"/>
    </row>
    <row r="468" spans="2:24">
      <c r="B468" s="10"/>
      <c r="C468" s="9"/>
      <c r="D468" s="9"/>
      <c r="E468" s="9"/>
      <c r="T468" s="9"/>
      <c r="U468" s="9"/>
      <c r="V468" s="9"/>
      <c r="W468" s="17"/>
      <c r="X468" s="9"/>
    </row>
    <row r="469" spans="2:24">
      <c r="B469" s="10"/>
      <c r="C469" s="9"/>
      <c r="D469" s="9"/>
      <c r="E469" s="9"/>
      <c r="T469" s="9"/>
      <c r="U469" s="9"/>
      <c r="V469" s="9"/>
      <c r="W469" s="17"/>
      <c r="X469" s="9"/>
    </row>
    <row r="470" spans="2:24">
      <c r="B470" s="10"/>
      <c r="C470" s="9"/>
      <c r="D470" s="9"/>
      <c r="E470" s="9"/>
      <c r="T470" s="9"/>
      <c r="U470" s="9"/>
      <c r="V470" s="9"/>
      <c r="W470" s="17"/>
      <c r="X470" s="9"/>
    </row>
    <row r="471" spans="2:24">
      <c r="B471" s="10"/>
      <c r="C471" s="9"/>
      <c r="D471" s="9"/>
      <c r="E471" s="9"/>
      <c r="T471" s="9"/>
      <c r="U471" s="9"/>
      <c r="V471" s="9"/>
      <c r="W471" s="17"/>
      <c r="X471" s="9"/>
    </row>
    <row r="472" spans="2:24">
      <c r="B472" s="10"/>
      <c r="C472" s="9"/>
      <c r="D472" s="9"/>
      <c r="E472" s="9"/>
      <c r="T472" s="9"/>
      <c r="U472" s="9"/>
      <c r="V472" s="9"/>
      <c r="W472" s="17"/>
      <c r="X472" s="9"/>
    </row>
    <row r="473" spans="2:24">
      <c r="B473" s="10"/>
      <c r="C473" s="9"/>
      <c r="D473" s="9"/>
      <c r="E473" s="9"/>
      <c r="T473" s="9"/>
      <c r="U473" s="9"/>
      <c r="V473" s="9"/>
      <c r="W473" s="17"/>
      <c r="X473" s="9"/>
    </row>
    <row r="474" spans="2:24">
      <c r="B474" s="10"/>
      <c r="C474" s="9"/>
      <c r="D474" s="9"/>
      <c r="E474" s="9"/>
      <c r="T474" s="9"/>
      <c r="U474" s="9"/>
      <c r="V474" s="9"/>
      <c r="W474" s="17"/>
      <c r="X474" s="9"/>
    </row>
    <row r="475" spans="2:24">
      <c r="B475" s="10"/>
      <c r="C475" s="9"/>
      <c r="D475" s="9"/>
      <c r="E475" s="9"/>
      <c r="T475" s="9"/>
      <c r="U475" s="9"/>
      <c r="V475" s="9"/>
      <c r="W475" s="17"/>
      <c r="X475" s="9"/>
    </row>
    <row r="476" spans="2:24">
      <c r="B476" s="10"/>
      <c r="C476" s="9"/>
      <c r="D476" s="9"/>
      <c r="E476" s="9"/>
      <c r="T476" s="9"/>
      <c r="U476" s="9"/>
      <c r="V476" s="9"/>
      <c r="W476" s="17"/>
      <c r="X476" s="9"/>
    </row>
    <row r="477" spans="2:24">
      <c r="B477" s="10"/>
      <c r="C477" s="9"/>
      <c r="D477" s="9"/>
      <c r="E477" s="9"/>
      <c r="T477" s="9"/>
      <c r="U477" s="9"/>
      <c r="V477" s="9"/>
      <c r="W477" s="17"/>
      <c r="X477" s="9"/>
    </row>
    <row r="478" spans="2:24">
      <c r="B478" s="10"/>
      <c r="C478" s="9"/>
      <c r="D478" s="9"/>
      <c r="E478" s="9"/>
      <c r="T478" s="9"/>
      <c r="U478" s="9"/>
      <c r="V478" s="9"/>
      <c r="W478" s="17"/>
      <c r="X478" s="9"/>
    </row>
    <row r="479" spans="2:24">
      <c r="B479" s="10"/>
      <c r="C479" s="9"/>
      <c r="D479" s="9"/>
      <c r="E479" s="9"/>
      <c r="T479" s="9"/>
      <c r="U479" s="9"/>
      <c r="V479" s="9"/>
      <c r="W479" s="17"/>
      <c r="X479" s="9"/>
    </row>
    <row r="480" spans="2:24">
      <c r="B480" s="10"/>
      <c r="C480" s="9"/>
      <c r="D480" s="9"/>
      <c r="E480" s="9"/>
      <c r="T480" s="9"/>
      <c r="U480" s="9"/>
      <c r="V480" s="9"/>
      <c r="W480" s="17"/>
      <c r="X480" s="9"/>
    </row>
    <row r="481" spans="2:24">
      <c r="B481" s="10"/>
      <c r="C481" s="9"/>
      <c r="D481" s="9"/>
      <c r="E481" s="9"/>
      <c r="T481" s="9"/>
      <c r="U481" s="9"/>
      <c r="V481" s="9"/>
      <c r="W481" s="17"/>
      <c r="X481" s="9"/>
    </row>
    <row r="482" spans="2:24">
      <c r="B482" s="10"/>
      <c r="C482" s="9"/>
      <c r="D482" s="9"/>
      <c r="E482" s="9"/>
      <c r="T482" s="9"/>
      <c r="U482" s="9"/>
      <c r="V482" s="9"/>
      <c r="W482" s="17"/>
      <c r="X482" s="9"/>
    </row>
    <row r="483" spans="2:24">
      <c r="B483" s="10"/>
      <c r="C483" s="9"/>
      <c r="D483" s="9"/>
      <c r="E483" s="9"/>
      <c r="T483" s="9"/>
      <c r="U483" s="9"/>
      <c r="V483" s="9"/>
      <c r="W483" s="17"/>
      <c r="X483" s="9"/>
    </row>
    <row r="484" spans="2:24">
      <c r="B484" s="10"/>
      <c r="C484" s="9"/>
      <c r="D484" s="9"/>
      <c r="E484" s="9"/>
      <c r="T484" s="9"/>
      <c r="U484" s="9"/>
      <c r="V484" s="9"/>
      <c r="W484" s="17"/>
      <c r="X484" s="9"/>
    </row>
    <row r="485" spans="2:24">
      <c r="B485" s="10"/>
      <c r="C485" s="9"/>
      <c r="D485" s="9"/>
      <c r="E485" s="9"/>
      <c r="T485" s="9"/>
      <c r="U485" s="9"/>
      <c r="V485" s="9"/>
      <c r="W485" s="17"/>
      <c r="X485" s="9"/>
    </row>
    <row r="486" spans="2:24">
      <c r="B486" s="10"/>
      <c r="C486" s="9"/>
      <c r="D486" s="9"/>
      <c r="E486" s="9"/>
      <c r="T486" s="9"/>
      <c r="U486" s="9"/>
      <c r="V486" s="9"/>
      <c r="W486" s="17"/>
      <c r="X486" s="9"/>
    </row>
    <row r="487" spans="2:24">
      <c r="B487" s="10"/>
      <c r="C487" s="9"/>
      <c r="D487" s="9"/>
      <c r="E487" s="9"/>
      <c r="T487" s="9"/>
      <c r="U487" s="9"/>
      <c r="V487" s="9"/>
      <c r="W487" s="17"/>
      <c r="X487" s="9"/>
    </row>
    <row r="488" spans="2:24">
      <c r="B488" s="10"/>
      <c r="C488" s="9"/>
      <c r="D488" s="9"/>
      <c r="E488" s="9"/>
      <c r="T488" s="9"/>
      <c r="U488" s="9"/>
      <c r="V488" s="9"/>
      <c r="W488" s="17"/>
      <c r="X488" s="9"/>
    </row>
    <row r="489" spans="2:24">
      <c r="B489" s="10"/>
      <c r="C489" s="9"/>
      <c r="D489" s="9"/>
      <c r="E489" s="9"/>
      <c r="T489" s="9"/>
      <c r="U489" s="9"/>
      <c r="V489" s="9"/>
      <c r="W489" s="17"/>
      <c r="X489" s="9"/>
    </row>
    <row r="490" spans="2:24">
      <c r="B490" s="10"/>
      <c r="C490" s="9"/>
      <c r="D490" s="9"/>
      <c r="E490" s="9"/>
      <c r="T490" s="9"/>
      <c r="U490" s="9"/>
      <c r="V490" s="9"/>
      <c r="W490" s="17"/>
      <c r="X490" s="9"/>
    </row>
    <row r="491" spans="2:24">
      <c r="B491" s="10"/>
      <c r="C491" s="9"/>
      <c r="D491" s="9"/>
      <c r="E491" s="9"/>
      <c r="T491" s="9"/>
      <c r="U491" s="9"/>
      <c r="V491" s="9"/>
      <c r="W491" s="17"/>
      <c r="X491" s="9"/>
    </row>
    <row r="492" spans="2:24">
      <c r="B492" s="10"/>
      <c r="C492" s="9"/>
      <c r="D492" s="9"/>
      <c r="E492" s="9"/>
      <c r="T492" s="9"/>
      <c r="U492" s="9"/>
      <c r="V492" s="9"/>
      <c r="W492" s="17"/>
      <c r="X492" s="9"/>
    </row>
    <row r="493" spans="2:24">
      <c r="B493" s="10"/>
      <c r="C493" s="9"/>
      <c r="D493" s="9"/>
      <c r="E493" s="9"/>
      <c r="T493" s="9"/>
      <c r="U493" s="9"/>
      <c r="V493" s="9"/>
      <c r="W493" s="17"/>
      <c r="X493" s="9"/>
    </row>
    <row r="494" spans="2:24">
      <c r="B494" s="10"/>
      <c r="C494" s="9"/>
      <c r="D494" s="9"/>
      <c r="E494" s="9"/>
      <c r="T494" s="9"/>
      <c r="U494" s="9"/>
      <c r="V494" s="9"/>
      <c r="W494" s="17"/>
      <c r="X494" s="9"/>
    </row>
    <row r="495" spans="2:24">
      <c r="B495" s="10"/>
      <c r="C495" s="9"/>
      <c r="D495" s="9"/>
      <c r="E495" s="9"/>
      <c r="T495" s="9"/>
      <c r="U495" s="9"/>
      <c r="V495" s="9"/>
      <c r="W495" s="17"/>
      <c r="X495" s="9"/>
    </row>
    <row r="496" spans="2:24">
      <c r="B496" s="10"/>
      <c r="C496" s="9"/>
      <c r="D496" s="9"/>
      <c r="E496" s="9"/>
      <c r="T496" s="9"/>
      <c r="U496" s="9"/>
      <c r="V496" s="9"/>
      <c r="W496" s="17"/>
      <c r="X496" s="9"/>
    </row>
    <row r="497" spans="2:24">
      <c r="B497" s="10"/>
      <c r="C497" s="9"/>
      <c r="D497" s="9"/>
      <c r="E497" s="9"/>
      <c r="T497" s="9"/>
      <c r="U497" s="9"/>
      <c r="V497" s="9"/>
      <c r="W497" s="17"/>
      <c r="X497" s="9"/>
    </row>
    <row r="498" spans="2:24">
      <c r="B498" s="10"/>
      <c r="C498" s="9"/>
      <c r="D498" s="9"/>
      <c r="E498" s="9"/>
      <c r="T498" s="9"/>
      <c r="U498" s="9"/>
      <c r="V498" s="9"/>
      <c r="W498" s="17"/>
      <c r="X498" s="9"/>
    </row>
    <row r="499" spans="2:24">
      <c r="B499" s="10"/>
      <c r="C499" s="9"/>
      <c r="D499" s="9"/>
      <c r="E499" s="9"/>
      <c r="T499" s="9"/>
      <c r="U499" s="9"/>
      <c r="V499" s="9"/>
      <c r="W499" s="17"/>
      <c r="X499" s="9"/>
    </row>
    <row r="500" spans="2:24">
      <c r="B500" s="10"/>
      <c r="C500" s="9"/>
      <c r="D500" s="9"/>
      <c r="E500" s="9"/>
      <c r="T500" s="9"/>
      <c r="U500" s="9"/>
      <c r="V500" s="9"/>
      <c r="W500" s="17"/>
      <c r="X500" s="9"/>
    </row>
    <row r="501" spans="2:24">
      <c r="B501" s="10"/>
      <c r="C501" s="9"/>
      <c r="D501" s="9"/>
      <c r="E501" s="9"/>
      <c r="T501" s="9"/>
      <c r="U501" s="9"/>
      <c r="V501" s="9"/>
      <c r="W501" s="17"/>
      <c r="X501" s="9"/>
    </row>
    <row r="502" spans="2:24">
      <c r="B502" s="10"/>
      <c r="C502" s="9"/>
      <c r="D502" s="9"/>
      <c r="E502" s="9"/>
      <c r="T502" s="9"/>
      <c r="U502" s="9"/>
      <c r="V502" s="9"/>
      <c r="W502" s="17"/>
      <c r="X502" s="9"/>
    </row>
    <row r="503" spans="2:24">
      <c r="B503" s="10"/>
      <c r="C503" s="9"/>
      <c r="D503" s="9"/>
      <c r="E503" s="9"/>
      <c r="T503" s="9"/>
      <c r="U503" s="9"/>
      <c r="V503" s="9"/>
      <c r="W503" s="17"/>
      <c r="X503" s="9"/>
    </row>
    <row r="504" spans="2:24">
      <c r="B504" s="10"/>
      <c r="C504" s="9"/>
      <c r="D504" s="9"/>
      <c r="E504" s="9"/>
      <c r="T504" s="9"/>
      <c r="U504" s="9"/>
      <c r="V504" s="9"/>
      <c r="W504" s="17"/>
      <c r="X504" s="9"/>
    </row>
    <row r="505" spans="2:24">
      <c r="B505" s="10"/>
      <c r="C505" s="9"/>
      <c r="D505" s="9"/>
      <c r="E505" s="9"/>
      <c r="T505" s="9"/>
      <c r="U505" s="9"/>
      <c r="V505" s="9"/>
      <c r="W505" s="17"/>
      <c r="X505" s="9"/>
    </row>
    <row r="506" spans="2:24">
      <c r="B506" s="10"/>
      <c r="C506" s="9"/>
      <c r="D506" s="9"/>
      <c r="E506" s="9"/>
      <c r="T506" s="9"/>
      <c r="U506" s="9"/>
      <c r="V506" s="9"/>
      <c r="W506" s="17"/>
      <c r="X506" s="9"/>
    </row>
    <row r="507" spans="2:24">
      <c r="B507" s="10"/>
      <c r="C507" s="9"/>
      <c r="D507" s="9"/>
      <c r="E507" s="9"/>
      <c r="T507" s="9"/>
      <c r="U507" s="9"/>
      <c r="V507" s="9"/>
      <c r="W507" s="17"/>
      <c r="X507" s="9"/>
    </row>
    <row r="508" spans="2:24">
      <c r="B508" s="10"/>
      <c r="C508" s="9"/>
      <c r="D508" s="9"/>
      <c r="E508" s="9"/>
      <c r="T508" s="9"/>
      <c r="U508" s="9"/>
      <c r="V508" s="9"/>
      <c r="W508" s="17"/>
      <c r="X508" s="9"/>
    </row>
    <row r="509" spans="2:24">
      <c r="B509" s="10"/>
      <c r="C509" s="9"/>
      <c r="D509" s="9"/>
      <c r="E509" s="9"/>
      <c r="T509" s="9"/>
      <c r="U509" s="9"/>
      <c r="V509" s="9"/>
      <c r="W509" s="17"/>
      <c r="X509" s="9"/>
    </row>
    <row r="510" spans="2:24">
      <c r="B510" s="10"/>
      <c r="C510" s="9"/>
      <c r="D510" s="9"/>
      <c r="E510" s="9"/>
      <c r="T510" s="9"/>
      <c r="U510" s="9"/>
      <c r="V510" s="9"/>
      <c r="W510" s="17"/>
      <c r="X510" s="9"/>
    </row>
    <row r="511" spans="2:24">
      <c r="B511" s="10"/>
      <c r="C511" s="9"/>
      <c r="D511" s="9"/>
      <c r="E511" s="9"/>
      <c r="T511" s="9"/>
      <c r="U511" s="9"/>
      <c r="V511" s="9"/>
      <c r="W511" s="17"/>
      <c r="X511" s="9"/>
    </row>
    <row r="512" spans="2:24">
      <c r="B512" s="10"/>
      <c r="C512" s="9"/>
      <c r="D512" s="9"/>
      <c r="E512" s="9"/>
      <c r="T512" s="9"/>
      <c r="U512" s="9"/>
      <c r="V512" s="9"/>
      <c r="W512" s="17"/>
      <c r="X512" s="9"/>
    </row>
    <row r="513" spans="2:24">
      <c r="B513" s="10"/>
      <c r="C513" s="9"/>
      <c r="D513" s="9"/>
      <c r="E513" s="9"/>
      <c r="T513" s="9"/>
      <c r="U513" s="9"/>
      <c r="V513" s="9"/>
      <c r="W513" s="17"/>
      <c r="X513" s="9"/>
    </row>
    <row r="514" spans="2:24">
      <c r="B514" s="10"/>
      <c r="C514" s="9"/>
      <c r="D514" s="9"/>
      <c r="E514" s="9"/>
      <c r="T514" s="9"/>
      <c r="U514" s="9"/>
      <c r="V514" s="9"/>
      <c r="W514" s="17"/>
      <c r="X514" s="9"/>
    </row>
    <row r="515" spans="2:24">
      <c r="B515" s="10"/>
      <c r="C515" s="9"/>
      <c r="D515" s="9"/>
      <c r="E515" s="9"/>
      <c r="T515" s="9"/>
      <c r="U515" s="9"/>
      <c r="V515" s="9"/>
      <c r="W515" s="17"/>
      <c r="X515" s="9"/>
    </row>
    <row r="516" spans="2:24">
      <c r="B516" s="10"/>
      <c r="C516" s="9"/>
      <c r="D516" s="9"/>
      <c r="E516" s="9"/>
      <c r="T516" s="9"/>
      <c r="U516" s="9"/>
      <c r="V516" s="9"/>
      <c r="W516" s="17"/>
      <c r="X516" s="9"/>
    </row>
    <row r="517" spans="2:24">
      <c r="B517" s="10"/>
      <c r="C517" s="9"/>
      <c r="D517" s="9"/>
      <c r="E517" s="9"/>
      <c r="T517" s="9"/>
      <c r="U517" s="9"/>
      <c r="V517" s="9"/>
      <c r="W517" s="17"/>
      <c r="X517" s="9"/>
    </row>
    <row r="518" spans="2:24">
      <c r="B518" s="10"/>
      <c r="C518" s="9"/>
      <c r="D518" s="9"/>
      <c r="E518" s="9"/>
      <c r="T518" s="9"/>
      <c r="U518" s="9"/>
      <c r="V518" s="9"/>
      <c r="W518" s="17"/>
      <c r="X518" s="9"/>
    </row>
    <row r="519" spans="2:24">
      <c r="B519" s="10"/>
      <c r="C519" s="9"/>
      <c r="D519" s="9"/>
      <c r="E519" s="9"/>
      <c r="T519" s="9"/>
      <c r="U519" s="9"/>
      <c r="V519" s="9"/>
      <c r="W519" s="17"/>
      <c r="X519" s="9"/>
    </row>
    <row r="520" spans="2:24">
      <c r="B520" s="10"/>
      <c r="C520" s="9"/>
      <c r="D520" s="9"/>
      <c r="E520" s="9"/>
      <c r="T520" s="9"/>
      <c r="U520" s="9"/>
      <c r="V520" s="9"/>
      <c r="W520" s="17"/>
      <c r="X520" s="9"/>
    </row>
    <row r="521" spans="2:24">
      <c r="B521" s="10"/>
      <c r="C521" s="9"/>
      <c r="D521" s="9"/>
      <c r="E521" s="9"/>
      <c r="T521" s="9"/>
      <c r="U521" s="9"/>
      <c r="V521" s="9"/>
      <c r="W521" s="17"/>
      <c r="X521" s="9"/>
    </row>
    <row r="522" spans="2:24">
      <c r="B522" s="10"/>
      <c r="C522" s="9"/>
      <c r="D522" s="9"/>
      <c r="E522" s="9"/>
      <c r="T522" s="9"/>
      <c r="U522" s="9"/>
      <c r="V522" s="9"/>
      <c r="W522" s="17"/>
      <c r="X522" s="9"/>
    </row>
    <row r="523" spans="2:24">
      <c r="B523" s="10"/>
      <c r="C523" s="9"/>
      <c r="D523" s="9"/>
      <c r="E523" s="9"/>
      <c r="T523" s="9"/>
      <c r="U523" s="9"/>
      <c r="V523" s="9"/>
      <c r="W523" s="17"/>
      <c r="X523" s="9"/>
    </row>
    <row r="524" spans="2:24">
      <c r="B524" s="10"/>
      <c r="C524" s="9"/>
      <c r="D524" s="9"/>
      <c r="E524" s="9"/>
      <c r="T524" s="9"/>
      <c r="U524" s="9"/>
      <c r="V524" s="9"/>
      <c r="W524" s="17"/>
      <c r="X524" s="9"/>
    </row>
    <row r="525" spans="2:24">
      <c r="B525" s="10"/>
      <c r="C525" s="9"/>
      <c r="D525" s="9"/>
      <c r="E525" s="9"/>
      <c r="T525" s="9"/>
      <c r="U525" s="9"/>
      <c r="V525" s="9"/>
      <c r="W525" s="17"/>
      <c r="X525" s="9"/>
    </row>
    <row r="526" spans="2:24">
      <c r="B526" s="10"/>
      <c r="C526" s="9"/>
      <c r="D526" s="9"/>
      <c r="E526" s="9"/>
      <c r="T526" s="9"/>
      <c r="U526" s="9"/>
      <c r="V526" s="9"/>
      <c r="W526" s="17"/>
      <c r="X526" s="9"/>
    </row>
    <row r="527" spans="2:24">
      <c r="B527" s="10"/>
      <c r="C527" s="9"/>
      <c r="D527" s="9"/>
      <c r="E527" s="9"/>
      <c r="T527" s="9"/>
      <c r="U527" s="9"/>
      <c r="V527" s="9"/>
      <c r="W527" s="17"/>
      <c r="X527" s="9"/>
    </row>
    <row r="528" spans="2:24">
      <c r="B528" s="10"/>
      <c r="C528" s="9"/>
      <c r="D528" s="9"/>
      <c r="E528" s="9"/>
      <c r="T528" s="9"/>
      <c r="U528" s="9"/>
      <c r="V528" s="9"/>
      <c r="W528" s="17"/>
      <c r="X528" s="9"/>
    </row>
    <row r="529" spans="2:24">
      <c r="B529" s="10"/>
      <c r="C529" s="9"/>
      <c r="D529" s="9"/>
      <c r="E529" s="9"/>
      <c r="T529" s="9"/>
      <c r="U529" s="9"/>
      <c r="V529" s="9"/>
      <c r="W529" s="17"/>
      <c r="X529" s="9"/>
    </row>
    <row r="530" spans="2:24">
      <c r="B530" s="10"/>
      <c r="C530" s="9"/>
      <c r="D530" s="9"/>
      <c r="E530" s="9"/>
      <c r="T530" s="9"/>
      <c r="U530" s="9"/>
      <c r="V530" s="9"/>
      <c r="W530" s="17"/>
      <c r="X530" s="9"/>
    </row>
    <row r="531" spans="2:24">
      <c r="B531" s="10"/>
      <c r="C531" s="9"/>
      <c r="D531" s="9"/>
      <c r="E531" s="9"/>
      <c r="T531" s="9"/>
      <c r="U531" s="9"/>
      <c r="V531" s="9"/>
      <c r="W531" s="17"/>
      <c r="X531" s="9"/>
    </row>
    <row r="532" spans="2:24">
      <c r="B532" s="10"/>
      <c r="C532" s="9"/>
      <c r="D532" s="9"/>
      <c r="E532" s="9"/>
      <c r="T532" s="9"/>
      <c r="U532" s="9"/>
      <c r="V532" s="9"/>
      <c r="W532" s="17"/>
      <c r="X532" s="9"/>
    </row>
    <row r="533" spans="2:24">
      <c r="B533" s="10"/>
      <c r="C533" s="9"/>
      <c r="D533" s="9"/>
      <c r="E533" s="9"/>
      <c r="T533" s="9"/>
      <c r="U533" s="9"/>
      <c r="V533" s="9"/>
      <c r="W533" s="17"/>
      <c r="X533" s="9"/>
    </row>
    <row r="534" spans="2:24">
      <c r="B534" s="10"/>
      <c r="C534" s="9"/>
      <c r="D534" s="9"/>
      <c r="E534" s="9"/>
      <c r="T534" s="9"/>
      <c r="U534" s="9"/>
      <c r="V534" s="9"/>
      <c r="W534" s="17"/>
      <c r="X534" s="9"/>
    </row>
    <row r="535" spans="2:24">
      <c r="B535" s="10"/>
      <c r="C535" s="9"/>
      <c r="D535" s="9"/>
      <c r="E535" s="9"/>
      <c r="T535" s="9"/>
      <c r="U535" s="9"/>
      <c r="V535" s="9"/>
      <c r="W535" s="17"/>
      <c r="X535" s="9"/>
    </row>
    <row r="536" spans="2:24">
      <c r="B536" s="10"/>
      <c r="C536" s="9"/>
      <c r="D536" s="9"/>
      <c r="E536" s="9"/>
      <c r="T536" s="9"/>
      <c r="U536" s="9"/>
      <c r="V536" s="9"/>
      <c r="W536" s="17"/>
      <c r="X536" s="9"/>
    </row>
    <row r="537" spans="2:24">
      <c r="B537" s="10"/>
      <c r="C537" s="9"/>
      <c r="D537" s="9"/>
      <c r="E537" s="9"/>
      <c r="T537" s="9"/>
      <c r="U537" s="9"/>
      <c r="V537" s="9"/>
      <c r="W537" s="17"/>
      <c r="X537" s="9"/>
    </row>
    <row r="538" spans="2:24">
      <c r="B538" s="10"/>
      <c r="C538" s="9"/>
      <c r="D538" s="9"/>
      <c r="E538" s="9"/>
      <c r="T538" s="9"/>
      <c r="U538" s="9"/>
      <c r="V538" s="9"/>
      <c r="W538" s="17"/>
      <c r="X538" s="9"/>
    </row>
    <row r="539" spans="2:24">
      <c r="B539" s="10"/>
      <c r="C539" s="9"/>
      <c r="D539" s="9"/>
      <c r="E539" s="9"/>
      <c r="T539" s="9"/>
      <c r="U539" s="9"/>
      <c r="V539" s="9"/>
      <c r="W539" s="17"/>
      <c r="X539" s="9"/>
    </row>
    <row r="540" spans="2:24">
      <c r="B540" s="10"/>
      <c r="C540" s="9"/>
      <c r="D540" s="9"/>
      <c r="E540" s="9"/>
      <c r="T540" s="9"/>
      <c r="U540" s="9"/>
      <c r="V540" s="9"/>
      <c r="W540" s="17"/>
      <c r="X540" s="9"/>
    </row>
    <row r="541" spans="2:24">
      <c r="B541" s="10"/>
      <c r="C541" s="9"/>
      <c r="D541" s="9"/>
      <c r="E541" s="9"/>
      <c r="T541" s="9"/>
      <c r="U541" s="9"/>
      <c r="V541" s="9"/>
      <c r="W541" s="17"/>
      <c r="X541" s="9"/>
    </row>
    <row r="542" spans="2:24">
      <c r="B542" s="10"/>
      <c r="C542" s="9"/>
      <c r="D542" s="9"/>
      <c r="E542" s="9"/>
      <c r="T542" s="9"/>
      <c r="U542" s="9"/>
      <c r="V542" s="9"/>
      <c r="W542" s="17"/>
      <c r="X542" s="9"/>
    </row>
    <row r="543" spans="2:24">
      <c r="B543" s="10"/>
      <c r="C543" s="9"/>
      <c r="D543" s="9"/>
      <c r="E543" s="9"/>
      <c r="T543" s="9"/>
      <c r="U543" s="9"/>
      <c r="V543" s="9"/>
      <c r="W543" s="17"/>
      <c r="X543" s="9"/>
    </row>
    <row r="544" spans="2:24">
      <c r="B544" s="10"/>
      <c r="C544" s="9"/>
      <c r="D544" s="9"/>
      <c r="E544" s="9"/>
      <c r="T544" s="9"/>
      <c r="U544" s="9"/>
      <c r="V544" s="9"/>
      <c r="W544" s="17"/>
      <c r="X544" s="9"/>
    </row>
    <row r="545" spans="2:24">
      <c r="B545" s="10"/>
      <c r="C545" s="9"/>
      <c r="D545" s="9"/>
      <c r="E545" s="9"/>
      <c r="T545" s="9"/>
      <c r="U545" s="9"/>
      <c r="V545" s="9"/>
      <c r="W545" s="17"/>
      <c r="X545" s="9"/>
    </row>
    <row r="546" spans="2:24">
      <c r="B546" s="10"/>
      <c r="C546" s="9"/>
      <c r="D546" s="9"/>
      <c r="E546" s="9"/>
      <c r="T546" s="9"/>
      <c r="U546" s="9"/>
      <c r="V546" s="9"/>
      <c r="W546" s="17"/>
      <c r="X546" s="9"/>
    </row>
    <row r="547" spans="2:24">
      <c r="B547" s="10"/>
      <c r="C547" s="9"/>
      <c r="D547" s="9"/>
      <c r="E547" s="9"/>
      <c r="T547" s="9"/>
      <c r="U547" s="9"/>
      <c r="V547" s="9"/>
      <c r="W547" s="17"/>
      <c r="X547" s="9"/>
    </row>
    <row r="548" spans="2:24">
      <c r="B548" s="10"/>
      <c r="C548" s="9"/>
      <c r="D548" s="9"/>
      <c r="E548" s="9"/>
      <c r="T548" s="9"/>
      <c r="U548" s="9"/>
      <c r="V548" s="9"/>
      <c r="W548" s="17"/>
      <c r="X548" s="9"/>
    </row>
    <row r="549" spans="2:24">
      <c r="B549" s="10"/>
      <c r="C549" s="9"/>
      <c r="D549" s="9"/>
      <c r="E549" s="9"/>
      <c r="T549" s="9"/>
      <c r="U549" s="9"/>
      <c r="V549" s="9"/>
      <c r="W549" s="17"/>
      <c r="X549" s="9"/>
    </row>
    <row r="550" spans="2:24">
      <c r="B550" s="10"/>
      <c r="C550" s="9"/>
      <c r="D550" s="9"/>
      <c r="E550" s="9"/>
      <c r="T550" s="9"/>
      <c r="U550" s="9"/>
      <c r="V550" s="9"/>
      <c r="W550" s="17"/>
      <c r="X550" s="9"/>
    </row>
    <row r="551" spans="2:24">
      <c r="B551" s="10"/>
      <c r="C551" s="9"/>
      <c r="D551" s="9"/>
      <c r="E551" s="9"/>
      <c r="T551" s="9"/>
      <c r="U551" s="9"/>
      <c r="V551" s="9"/>
      <c r="W551" s="17"/>
      <c r="X551" s="9"/>
    </row>
    <row r="552" spans="2:24">
      <c r="B552" s="10"/>
      <c r="C552" s="9"/>
      <c r="D552" s="9"/>
      <c r="E552" s="9"/>
      <c r="T552" s="9"/>
      <c r="U552" s="9"/>
      <c r="V552" s="9"/>
      <c r="W552" s="17"/>
      <c r="X552" s="9"/>
    </row>
    <row r="553" spans="2:24">
      <c r="B553" s="10"/>
      <c r="C553" s="9"/>
      <c r="D553" s="9"/>
      <c r="E553" s="9"/>
      <c r="T553" s="9"/>
      <c r="U553" s="9"/>
      <c r="V553" s="9"/>
      <c r="W553" s="17"/>
      <c r="X553" s="9"/>
    </row>
    <row r="554" spans="2:24">
      <c r="B554" s="10"/>
      <c r="C554" s="9"/>
      <c r="D554" s="9"/>
      <c r="E554" s="9"/>
      <c r="T554" s="9"/>
      <c r="U554" s="9"/>
      <c r="V554" s="9"/>
      <c r="W554" s="17"/>
      <c r="X554" s="9"/>
    </row>
    <row r="555" spans="2:24">
      <c r="B555" s="10"/>
      <c r="C555" s="9"/>
      <c r="D555" s="9"/>
      <c r="E555" s="9"/>
      <c r="T555" s="9"/>
      <c r="U555" s="9"/>
      <c r="V555" s="9"/>
      <c r="W555" s="17"/>
      <c r="X555" s="9"/>
    </row>
    <row r="556" spans="2:24">
      <c r="B556" s="10"/>
      <c r="C556" s="9"/>
      <c r="D556" s="9"/>
      <c r="E556" s="9"/>
      <c r="T556" s="9"/>
      <c r="U556" s="9"/>
      <c r="V556" s="9"/>
      <c r="W556" s="17"/>
      <c r="X556" s="9"/>
    </row>
    <row r="557" spans="2:24">
      <c r="B557" s="10"/>
      <c r="C557" s="9"/>
      <c r="D557" s="9"/>
      <c r="E557" s="9"/>
      <c r="T557" s="9"/>
      <c r="U557" s="9"/>
      <c r="V557" s="9"/>
      <c r="W557" s="17"/>
      <c r="X557" s="9"/>
    </row>
    <row r="558" spans="2:24">
      <c r="B558" s="10"/>
      <c r="C558" s="9"/>
      <c r="D558" s="9"/>
      <c r="E558" s="9"/>
      <c r="T558" s="9"/>
      <c r="U558" s="9"/>
      <c r="V558" s="9"/>
      <c r="W558" s="17"/>
      <c r="X558" s="9"/>
    </row>
    <row r="559" spans="2:24">
      <c r="B559" s="10"/>
      <c r="C559" s="9"/>
      <c r="D559" s="9"/>
      <c r="E559" s="9"/>
      <c r="T559" s="9"/>
      <c r="U559" s="9"/>
      <c r="V559" s="9"/>
      <c r="W559" s="17"/>
      <c r="X559" s="9"/>
    </row>
    <row r="560" spans="2:24">
      <c r="B560" s="10"/>
      <c r="C560" s="9"/>
      <c r="D560" s="9"/>
      <c r="E560" s="9"/>
      <c r="T560" s="9"/>
      <c r="U560" s="9"/>
      <c r="V560" s="9"/>
      <c r="W560" s="17"/>
      <c r="X560" s="9"/>
    </row>
    <row r="561" spans="2:24">
      <c r="B561" s="10"/>
      <c r="C561" s="9"/>
      <c r="D561" s="9"/>
      <c r="E561" s="9"/>
      <c r="T561" s="9"/>
      <c r="U561" s="9"/>
      <c r="V561" s="9"/>
      <c r="W561" s="17"/>
      <c r="X561" s="9"/>
    </row>
    <row r="562" spans="2:24">
      <c r="B562" s="10"/>
      <c r="C562" s="9"/>
      <c r="D562" s="9"/>
      <c r="E562" s="9"/>
      <c r="T562" s="9"/>
      <c r="U562" s="9"/>
      <c r="V562" s="9"/>
      <c r="W562" s="17"/>
      <c r="X562" s="9"/>
    </row>
    <row r="563" spans="2:24">
      <c r="B563" s="10"/>
      <c r="C563" s="9"/>
      <c r="D563" s="9"/>
      <c r="E563" s="9"/>
      <c r="T563" s="9"/>
      <c r="U563" s="9"/>
      <c r="V563" s="9"/>
      <c r="W563" s="17"/>
      <c r="X563" s="9"/>
    </row>
    <row r="564" spans="2:24">
      <c r="B564" s="10"/>
      <c r="C564" s="9"/>
      <c r="D564" s="9"/>
      <c r="E564" s="9"/>
      <c r="T564" s="9"/>
      <c r="U564" s="9"/>
      <c r="V564" s="9"/>
      <c r="W564" s="17"/>
      <c r="X564" s="9"/>
    </row>
    <row r="565" spans="2:24">
      <c r="B565" s="10"/>
      <c r="C565" s="9"/>
      <c r="D565" s="9"/>
      <c r="E565" s="9"/>
      <c r="T565" s="9"/>
      <c r="U565" s="9"/>
      <c r="V565" s="9"/>
      <c r="W565" s="17"/>
      <c r="X565" s="9"/>
    </row>
    <row r="566" spans="2:24">
      <c r="B566" s="10"/>
      <c r="C566" s="9"/>
      <c r="D566" s="9"/>
      <c r="E566" s="9"/>
      <c r="T566" s="9"/>
      <c r="U566" s="9"/>
      <c r="V566" s="9"/>
      <c r="W566" s="17"/>
      <c r="X566" s="9"/>
    </row>
    <row r="567" spans="2:24">
      <c r="B567" s="10"/>
      <c r="C567" s="9"/>
      <c r="D567" s="9"/>
      <c r="E567" s="9"/>
      <c r="T567" s="9"/>
      <c r="U567" s="9"/>
      <c r="V567" s="9"/>
      <c r="W567" s="17"/>
      <c r="X567" s="9"/>
    </row>
    <row r="568" spans="2:24">
      <c r="B568" s="10"/>
      <c r="C568" s="9"/>
      <c r="D568" s="9"/>
      <c r="E568" s="9"/>
      <c r="T568" s="9"/>
      <c r="U568" s="9"/>
      <c r="V568" s="9"/>
      <c r="W568" s="17"/>
      <c r="X568" s="9"/>
    </row>
    <row r="569" spans="2:24">
      <c r="B569" s="10"/>
      <c r="C569" s="9"/>
      <c r="D569" s="9"/>
      <c r="E569" s="9"/>
      <c r="T569" s="9"/>
      <c r="U569" s="9"/>
      <c r="V569" s="9"/>
      <c r="W569" s="17"/>
      <c r="X569" s="9"/>
    </row>
    <row r="570" spans="2:24">
      <c r="B570" s="10"/>
      <c r="C570" s="9"/>
      <c r="D570" s="9"/>
      <c r="E570" s="9"/>
      <c r="T570" s="9"/>
      <c r="U570" s="9"/>
      <c r="V570" s="9"/>
      <c r="W570" s="17"/>
      <c r="X570" s="9"/>
    </row>
    <row r="571" spans="2:24">
      <c r="B571" s="10"/>
      <c r="C571" s="9"/>
      <c r="D571" s="9"/>
      <c r="E571" s="9"/>
      <c r="T571" s="9"/>
      <c r="U571" s="9"/>
      <c r="V571" s="9"/>
      <c r="W571" s="17"/>
      <c r="X571" s="9"/>
    </row>
    <row r="572" spans="2:24">
      <c r="B572" s="10"/>
      <c r="C572" s="9"/>
      <c r="D572" s="9"/>
      <c r="E572" s="9"/>
      <c r="T572" s="9"/>
      <c r="U572" s="9"/>
      <c r="V572" s="9"/>
      <c r="W572" s="17"/>
      <c r="X572" s="9"/>
    </row>
    <row r="573" spans="2:24">
      <c r="B573" s="10"/>
      <c r="C573" s="9"/>
      <c r="D573" s="9"/>
      <c r="E573" s="9"/>
      <c r="T573" s="9"/>
      <c r="U573" s="9"/>
      <c r="V573" s="9"/>
      <c r="W573" s="17"/>
      <c r="X573" s="9"/>
    </row>
    <row r="574" spans="2:24">
      <c r="B574" s="10"/>
      <c r="C574" s="9"/>
      <c r="D574" s="9"/>
      <c r="E574" s="9"/>
      <c r="T574" s="9"/>
      <c r="U574" s="9"/>
      <c r="V574" s="9"/>
      <c r="W574" s="17"/>
      <c r="X574" s="9"/>
    </row>
    <row r="575" spans="2:24">
      <c r="B575" s="10"/>
      <c r="C575" s="9"/>
      <c r="D575" s="9"/>
      <c r="E575" s="9"/>
      <c r="T575" s="9"/>
      <c r="U575" s="9"/>
      <c r="V575" s="9"/>
      <c r="W575" s="17"/>
      <c r="X575" s="9"/>
    </row>
    <row r="576" spans="2:24">
      <c r="B576" s="10"/>
      <c r="C576" s="9"/>
      <c r="D576" s="9"/>
      <c r="E576" s="9"/>
      <c r="T576" s="9"/>
      <c r="U576" s="9"/>
      <c r="V576" s="9"/>
      <c r="W576" s="17"/>
      <c r="X576" s="9"/>
    </row>
    <row r="577" spans="2:24">
      <c r="B577" s="10"/>
      <c r="C577" s="9"/>
      <c r="D577" s="9"/>
      <c r="E577" s="9"/>
      <c r="T577" s="9"/>
      <c r="U577" s="9"/>
      <c r="V577" s="9"/>
      <c r="W577" s="17"/>
      <c r="X577" s="9"/>
    </row>
    <row r="578" spans="2:24">
      <c r="B578" s="10"/>
      <c r="C578" s="9"/>
      <c r="D578" s="9"/>
      <c r="E578" s="9"/>
      <c r="T578" s="9"/>
      <c r="U578" s="9"/>
      <c r="V578" s="9"/>
      <c r="W578" s="17"/>
      <c r="X578" s="9"/>
    </row>
    <row r="579" spans="2:24">
      <c r="B579" s="10"/>
      <c r="C579" s="9"/>
      <c r="D579" s="9"/>
      <c r="E579" s="9"/>
      <c r="T579" s="9"/>
      <c r="U579" s="9"/>
      <c r="V579" s="9"/>
      <c r="W579" s="17"/>
      <c r="X579" s="9"/>
    </row>
    <row r="580" spans="2:24">
      <c r="B580" s="10"/>
      <c r="C580" s="9"/>
      <c r="D580" s="9"/>
      <c r="E580" s="9"/>
      <c r="T580" s="9"/>
      <c r="U580" s="9"/>
      <c r="V580" s="9"/>
      <c r="W580" s="17"/>
      <c r="X580" s="9"/>
    </row>
    <row r="581" spans="2:24">
      <c r="B581" s="10"/>
      <c r="C581" s="9"/>
      <c r="D581" s="9"/>
      <c r="E581" s="9"/>
      <c r="T581" s="9"/>
      <c r="U581" s="9"/>
      <c r="V581" s="9"/>
      <c r="W581" s="17"/>
      <c r="X581" s="9"/>
    </row>
    <row r="582" spans="2:24">
      <c r="B582" s="10"/>
      <c r="C582" s="9"/>
      <c r="D582" s="9"/>
      <c r="E582" s="9"/>
      <c r="T582" s="9"/>
      <c r="U582" s="9"/>
      <c r="V582" s="9"/>
      <c r="W582" s="17"/>
      <c r="X582" s="9"/>
    </row>
    <row r="583" spans="2:24">
      <c r="B583" s="10"/>
      <c r="C583" s="9"/>
      <c r="D583" s="9"/>
      <c r="E583" s="9"/>
      <c r="T583" s="9"/>
      <c r="U583" s="9"/>
      <c r="V583" s="9"/>
      <c r="W583" s="17"/>
      <c r="X583" s="9"/>
    </row>
    <row r="584" spans="2:24">
      <c r="B584" s="10"/>
      <c r="C584" s="9"/>
      <c r="D584" s="9"/>
      <c r="E584" s="9"/>
      <c r="T584" s="9"/>
      <c r="U584" s="9"/>
      <c r="V584" s="9"/>
      <c r="W584" s="17"/>
      <c r="X584" s="9"/>
    </row>
    <row r="585" spans="2:24">
      <c r="B585" s="10"/>
      <c r="C585" s="9"/>
      <c r="D585" s="9"/>
      <c r="E585" s="9"/>
      <c r="T585" s="9"/>
      <c r="U585" s="9"/>
      <c r="V585" s="9"/>
      <c r="W585" s="17"/>
      <c r="X585" s="9"/>
    </row>
    <row r="586" spans="2:24">
      <c r="B586" s="10"/>
      <c r="C586" s="9"/>
      <c r="D586" s="9"/>
      <c r="E586" s="9"/>
      <c r="T586" s="9"/>
      <c r="U586" s="9"/>
      <c r="V586" s="9"/>
      <c r="W586" s="17"/>
      <c r="X586" s="9"/>
    </row>
    <row r="587" spans="2:24">
      <c r="B587" s="10"/>
      <c r="C587" s="9"/>
      <c r="D587" s="9"/>
      <c r="E587" s="9"/>
      <c r="T587" s="9"/>
      <c r="U587" s="9"/>
      <c r="V587" s="9"/>
      <c r="W587" s="17"/>
      <c r="X587" s="9"/>
    </row>
    <row r="588" spans="2:24">
      <c r="B588" s="10"/>
      <c r="C588" s="9"/>
      <c r="D588" s="9"/>
      <c r="E588" s="9"/>
      <c r="T588" s="9"/>
      <c r="U588" s="9"/>
      <c r="V588" s="9"/>
      <c r="W588" s="17"/>
      <c r="X588" s="9"/>
    </row>
    <row r="589" spans="2:24">
      <c r="B589" s="10"/>
      <c r="C589" s="9"/>
      <c r="D589" s="9"/>
      <c r="E589" s="9"/>
      <c r="T589" s="9"/>
      <c r="U589" s="9"/>
      <c r="V589" s="9"/>
      <c r="W589" s="17"/>
      <c r="X589" s="9"/>
    </row>
    <row r="590" spans="2:24">
      <c r="B590" s="10"/>
      <c r="C590" s="9"/>
      <c r="D590" s="9"/>
      <c r="E590" s="9"/>
      <c r="T590" s="9"/>
      <c r="U590" s="9"/>
      <c r="V590" s="9"/>
      <c r="W590" s="17"/>
      <c r="X590" s="9"/>
    </row>
    <row r="591" spans="2:24">
      <c r="B591" s="10"/>
      <c r="C591" s="9"/>
      <c r="D591" s="9"/>
      <c r="E591" s="9"/>
      <c r="T591" s="9"/>
      <c r="U591" s="9"/>
      <c r="V591" s="9"/>
      <c r="W591" s="17"/>
      <c r="X591" s="9"/>
    </row>
    <row r="592" spans="2:24">
      <c r="B592" s="10"/>
      <c r="C592" s="9"/>
      <c r="D592" s="9"/>
      <c r="E592" s="9"/>
      <c r="T592" s="9"/>
      <c r="U592" s="9"/>
      <c r="V592" s="9"/>
      <c r="W592" s="17"/>
      <c r="X592" s="9"/>
    </row>
    <row r="593" spans="2:24">
      <c r="B593" s="10"/>
      <c r="C593" s="9"/>
      <c r="D593" s="9"/>
      <c r="E593" s="9"/>
      <c r="T593" s="9"/>
      <c r="U593" s="9"/>
      <c r="V593" s="9"/>
      <c r="W593" s="17"/>
      <c r="X593" s="9"/>
    </row>
    <row r="594" spans="2:24">
      <c r="B594" s="10"/>
      <c r="C594" s="9"/>
      <c r="D594" s="9"/>
      <c r="E594" s="9"/>
      <c r="T594" s="9"/>
      <c r="U594" s="9"/>
      <c r="V594" s="9"/>
      <c r="W594" s="17"/>
      <c r="X594" s="9"/>
    </row>
    <row r="595" spans="2:24">
      <c r="B595" s="10"/>
      <c r="C595" s="9"/>
      <c r="D595" s="9"/>
      <c r="E595" s="9"/>
      <c r="T595" s="9"/>
      <c r="U595" s="9"/>
      <c r="V595" s="9"/>
      <c r="W595" s="17"/>
      <c r="X595" s="9"/>
    </row>
    <row r="596" spans="2:24">
      <c r="B596" s="10"/>
      <c r="C596" s="9"/>
      <c r="D596" s="9"/>
      <c r="E596" s="9"/>
      <c r="T596" s="9"/>
      <c r="U596" s="9"/>
      <c r="V596" s="9"/>
      <c r="W596" s="17"/>
      <c r="X596" s="9"/>
    </row>
    <row r="597" spans="2:24">
      <c r="B597" s="10"/>
      <c r="C597" s="9"/>
      <c r="D597" s="9"/>
      <c r="E597" s="9"/>
      <c r="T597" s="9"/>
      <c r="U597" s="9"/>
      <c r="V597" s="9"/>
      <c r="W597" s="17"/>
      <c r="X597" s="9"/>
    </row>
    <row r="598" spans="2:24">
      <c r="B598" s="10"/>
      <c r="C598" s="9"/>
      <c r="D598" s="9"/>
      <c r="E598" s="9"/>
      <c r="T598" s="9"/>
      <c r="U598" s="9"/>
      <c r="V598" s="9"/>
      <c r="W598" s="17"/>
      <c r="X598" s="9"/>
    </row>
    <row r="599" spans="2:24">
      <c r="B599" s="10"/>
      <c r="C599" s="9"/>
      <c r="D599" s="9"/>
      <c r="E599" s="9"/>
      <c r="T599" s="9"/>
      <c r="U599" s="9"/>
      <c r="V599" s="9"/>
      <c r="W599" s="17"/>
      <c r="X599" s="9"/>
    </row>
    <row r="600" spans="2:24">
      <c r="B600" s="10"/>
      <c r="C600" s="9"/>
      <c r="D600" s="9"/>
      <c r="E600" s="9"/>
      <c r="T600" s="9"/>
      <c r="U600" s="9"/>
      <c r="V600" s="9"/>
      <c r="W600" s="17"/>
      <c r="X600" s="9"/>
    </row>
    <row r="601" spans="2:24">
      <c r="B601" s="10"/>
      <c r="C601" s="9"/>
      <c r="D601" s="9"/>
      <c r="E601" s="9"/>
      <c r="T601" s="9"/>
      <c r="U601" s="9"/>
      <c r="V601" s="9"/>
      <c r="W601" s="17"/>
      <c r="X601" s="9"/>
    </row>
    <row r="602" spans="2:24">
      <c r="B602" s="10"/>
      <c r="C602" s="9"/>
      <c r="D602" s="9"/>
      <c r="E602" s="9"/>
      <c r="T602" s="9"/>
      <c r="U602" s="9"/>
      <c r="V602" s="9"/>
      <c r="W602" s="17"/>
      <c r="X602" s="9"/>
    </row>
    <row r="603" spans="2:24">
      <c r="B603" s="10"/>
      <c r="C603" s="9"/>
      <c r="D603" s="9"/>
      <c r="E603" s="9"/>
      <c r="T603" s="9"/>
      <c r="U603" s="9"/>
      <c r="V603" s="9"/>
      <c r="W603" s="17"/>
      <c r="X603" s="9"/>
    </row>
    <row r="604" spans="2:24">
      <c r="B604" s="10"/>
      <c r="C604" s="9"/>
      <c r="D604" s="9"/>
      <c r="E604" s="9"/>
      <c r="T604" s="9"/>
      <c r="U604" s="9"/>
      <c r="V604" s="9"/>
      <c r="W604" s="17"/>
      <c r="X604" s="9"/>
    </row>
    <row r="605" spans="2:24">
      <c r="B605" s="10"/>
      <c r="C605" s="9"/>
      <c r="D605" s="9"/>
      <c r="E605" s="9"/>
      <c r="T605" s="9"/>
      <c r="U605" s="9"/>
      <c r="V605" s="9"/>
      <c r="W605" s="17"/>
      <c r="X605" s="9"/>
    </row>
    <row r="606" spans="2:24">
      <c r="B606" s="10"/>
      <c r="C606" s="9"/>
      <c r="D606" s="9"/>
      <c r="E606" s="9"/>
      <c r="T606" s="9"/>
      <c r="U606" s="9"/>
      <c r="V606" s="9"/>
      <c r="W606" s="17"/>
      <c r="X606" s="9"/>
    </row>
    <row r="607" spans="2:24">
      <c r="B607" s="10"/>
      <c r="C607" s="9"/>
      <c r="D607" s="9"/>
      <c r="E607" s="9"/>
      <c r="T607" s="9"/>
      <c r="U607" s="9"/>
      <c r="V607" s="9"/>
      <c r="W607" s="17"/>
      <c r="X607" s="9"/>
    </row>
    <row r="608" spans="2:24">
      <c r="B608" s="10"/>
      <c r="C608" s="9"/>
      <c r="D608" s="9"/>
      <c r="E608" s="9"/>
      <c r="T608" s="9"/>
      <c r="U608" s="9"/>
      <c r="V608" s="9"/>
      <c r="W608" s="17"/>
      <c r="X608" s="9"/>
    </row>
    <row r="609" spans="2:24">
      <c r="B609" s="10"/>
      <c r="C609" s="9"/>
      <c r="D609" s="9"/>
      <c r="E609" s="9"/>
      <c r="T609" s="9"/>
      <c r="U609" s="9"/>
      <c r="V609" s="9"/>
      <c r="W609" s="17"/>
      <c r="X609" s="9"/>
    </row>
    <row r="610" spans="2:24">
      <c r="B610" s="10"/>
      <c r="C610" s="9"/>
      <c r="D610" s="9"/>
      <c r="E610" s="9"/>
      <c r="T610" s="9"/>
      <c r="U610" s="9"/>
      <c r="V610" s="9"/>
      <c r="W610" s="17"/>
      <c r="X610" s="9"/>
    </row>
    <row r="611" spans="2:24">
      <c r="B611" s="10"/>
      <c r="C611" s="9"/>
      <c r="D611" s="9"/>
      <c r="E611" s="9"/>
      <c r="T611" s="9"/>
      <c r="U611" s="9"/>
      <c r="V611" s="9"/>
      <c r="W611" s="17"/>
      <c r="X611" s="9"/>
    </row>
    <row r="612" spans="2:24">
      <c r="B612" s="10"/>
      <c r="C612" s="9"/>
      <c r="D612" s="9"/>
      <c r="E612" s="9"/>
      <c r="T612" s="9"/>
      <c r="U612" s="9"/>
      <c r="V612" s="9"/>
      <c r="W612" s="17"/>
      <c r="X612" s="9"/>
    </row>
    <row r="613" spans="2:24">
      <c r="B613" s="10"/>
      <c r="C613" s="9"/>
      <c r="D613" s="9"/>
      <c r="E613" s="9"/>
      <c r="T613" s="9"/>
      <c r="U613" s="9"/>
      <c r="V613" s="9"/>
      <c r="W613" s="17"/>
      <c r="X613" s="9"/>
    </row>
    <row r="614" spans="2:24">
      <c r="B614" s="10"/>
      <c r="C614" s="9"/>
      <c r="D614" s="9"/>
      <c r="E614" s="9"/>
      <c r="T614" s="9"/>
      <c r="U614" s="9"/>
      <c r="V614" s="9"/>
      <c r="W614" s="17"/>
      <c r="X614" s="9"/>
    </row>
    <row r="615" spans="2:24">
      <c r="B615" s="10"/>
      <c r="C615" s="9"/>
      <c r="D615" s="9"/>
      <c r="E615" s="9"/>
      <c r="T615" s="9"/>
      <c r="U615" s="9"/>
      <c r="V615" s="9"/>
      <c r="W615" s="17"/>
      <c r="X615" s="9"/>
    </row>
    <row r="616" spans="2:24">
      <c r="B616" s="10"/>
      <c r="C616" s="9"/>
      <c r="D616" s="9"/>
      <c r="E616" s="9"/>
      <c r="T616" s="9"/>
      <c r="U616" s="9"/>
      <c r="V616" s="9"/>
      <c r="W616" s="17"/>
      <c r="X616" s="9"/>
    </row>
    <row r="617" spans="2:24">
      <c r="B617" s="10"/>
      <c r="C617" s="9"/>
      <c r="D617" s="9"/>
      <c r="E617" s="9"/>
      <c r="T617" s="9"/>
      <c r="U617" s="9"/>
      <c r="V617" s="9"/>
      <c r="W617" s="17"/>
      <c r="X617" s="9"/>
    </row>
    <row r="618" spans="2:24">
      <c r="B618" s="10"/>
      <c r="C618" s="9"/>
      <c r="D618" s="9"/>
      <c r="E618" s="9"/>
      <c r="T618" s="9"/>
      <c r="U618" s="9"/>
      <c r="V618" s="9"/>
      <c r="W618" s="17"/>
      <c r="X618" s="9"/>
    </row>
    <row r="619" spans="2:24">
      <c r="B619" s="10"/>
      <c r="C619" s="9"/>
      <c r="D619" s="9"/>
      <c r="E619" s="9"/>
      <c r="T619" s="9"/>
      <c r="U619" s="9"/>
      <c r="V619" s="9"/>
      <c r="W619" s="17"/>
      <c r="X619" s="9"/>
    </row>
    <row r="620" spans="2:24">
      <c r="B620" s="10"/>
      <c r="C620" s="9"/>
      <c r="D620" s="9"/>
      <c r="E620" s="9"/>
      <c r="T620" s="9"/>
      <c r="U620" s="9"/>
      <c r="V620" s="9"/>
      <c r="W620" s="17"/>
      <c r="X620" s="9"/>
    </row>
    <row r="621" spans="2:24">
      <c r="B621" s="10"/>
      <c r="C621" s="9"/>
      <c r="D621" s="9"/>
      <c r="E621" s="9"/>
      <c r="T621" s="9"/>
      <c r="U621" s="9"/>
      <c r="V621" s="9"/>
      <c r="W621" s="17"/>
      <c r="X621" s="9"/>
    </row>
    <row r="622" spans="2:24">
      <c r="B622" s="10"/>
      <c r="C622" s="9"/>
      <c r="D622" s="9"/>
      <c r="E622" s="9"/>
      <c r="T622" s="9"/>
      <c r="U622" s="9"/>
      <c r="V622" s="9"/>
      <c r="W622" s="17"/>
      <c r="X622" s="9"/>
    </row>
    <row r="623" spans="2:24">
      <c r="B623" s="10"/>
      <c r="C623" s="9"/>
      <c r="D623" s="9"/>
      <c r="E623" s="9"/>
      <c r="T623" s="9"/>
      <c r="U623" s="9"/>
      <c r="V623" s="9"/>
      <c r="W623" s="17"/>
      <c r="X623" s="9"/>
    </row>
    <row r="624" spans="2:24">
      <c r="B624" s="10"/>
      <c r="C624" s="9"/>
      <c r="D624" s="9"/>
      <c r="E624" s="9"/>
      <c r="T624" s="9"/>
      <c r="U624" s="9"/>
      <c r="V624" s="9"/>
      <c r="W624" s="17"/>
      <c r="X624" s="9"/>
    </row>
    <row r="625" spans="2:24">
      <c r="B625" s="10"/>
      <c r="C625" s="9"/>
      <c r="D625" s="9"/>
      <c r="E625" s="9"/>
      <c r="T625" s="9"/>
      <c r="U625" s="9"/>
      <c r="V625" s="9"/>
      <c r="W625" s="17"/>
      <c r="X625" s="9"/>
    </row>
    <row r="626" spans="2:24">
      <c r="B626" s="10"/>
      <c r="C626" s="9"/>
      <c r="D626" s="9"/>
      <c r="E626" s="9"/>
      <c r="T626" s="9"/>
      <c r="U626" s="9"/>
      <c r="V626" s="9"/>
      <c r="W626" s="17"/>
      <c r="X626" s="9"/>
    </row>
    <row r="627" spans="2:24">
      <c r="B627" s="10"/>
      <c r="C627" s="9"/>
      <c r="D627" s="9"/>
      <c r="E627" s="9"/>
      <c r="T627" s="9"/>
      <c r="U627" s="9"/>
      <c r="V627" s="9"/>
      <c r="W627" s="17"/>
      <c r="X627" s="9"/>
    </row>
    <row r="628" spans="2:24">
      <c r="B628" s="10"/>
      <c r="C628" s="9"/>
      <c r="D628" s="9"/>
      <c r="E628" s="9"/>
      <c r="T628" s="9"/>
      <c r="U628" s="9"/>
      <c r="V628" s="9"/>
      <c r="W628" s="17"/>
      <c r="X628" s="9"/>
    </row>
    <row r="629" spans="2:24">
      <c r="B629" s="10"/>
      <c r="C629" s="9"/>
      <c r="D629" s="9"/>
      <c r="E629" s="9"/>
      <c r="T629" s="9"/>
      <c r="U629" s="9"/>
      <c r="V629" s="9"/>
      <c r="W629" s="17"/>
      <c r="X629" s="9"/>
    </row>
    <row r="630" spans="2:24">
      <c r="B630" s="10"/>
      <c r="C630" s="9"/>
      <c r="D630" s="9"/>
      <c r="E630" s="9"/>
      <c r="T630" s="9"/>
      <c r="U630" s="9"/>
      <c r="V630" s="9"/>
      <c r="W630" s="17"/>
      <c r="X630" s="9"/>
    </row>
    <row r="631" spans="2:24">
      <c r="B631" s="10"/>
      <c r="C631" s="9"/>
      <c r="D631" s="9"/>
      <c r="E631" s="9"/>
      <c r="T631" s="9"/>
      <c r="U631" s="9"/>
      <c r="V631" s="9"/>
      <c r="W631" s="17"/>
      <c r="X631" s="9"/>
    </row>
    <row r="632" spans="2:24">
      <c r="B632" s="10"/>
      <c r="C632" s="9"/>
      <c r="D632" s="9"/>
      <c r="E632" s="9"/>
      <c r="T632" s="9"/>
      <c r="U632" s="9"/>
      <c r="V632" s="9"/>
      <c r="W632" s="17"/>
      <c r="X632" s="9"/>
    </row>
    <row r="633" spans="2:24">
      <c r="B633" s="10"/>
      <c r="C633" s="9"/>
      <c r="D633" s="9"/>
      <c r="E633" s="9"/>
      <c r="T633" s="9"/>
      <c r="U633" s="9"/>
      <c r="V633" s="9"/>
      <c r="W633" s="17"/>
      <c r="X633" s="9"/>
    </row>
    <row r="634" spans="2:24">
      <c r="B634" s="10"/>
      <c r="C634" s="9"/>
      <c r="D634" s="9"/>
      <c r="E634" s="9"/>
      <c r="T634" s="9"/>
      <c r="U634" s="9"/>
      <c r="V634" s="9"/>
      <c r="W634" s="17"/>
      <c r="X634" s="9"/>
    </row>
    <row r="635" spans="2:24">
      <c r="B635" s="10"/>
      <c r="C635" s="9"/>
      <c r="D635" s="9"/>
      <c r="E635" s="9"/>
      <c r="T635" s="9"/>
      <c r="U635" s="9"/>
      <c r="V635" s="9"/>
      <c r="W635" s="17"/>
      <c r="X635" s="9"/>
    </row>
    <row r="636" spans="2:24">
      <c r="B636" s="10"/>
      <c r="C636" s="9"/>
      <c r="D636" s="9"/>
      <c r="E636" s="9"/>
      <c r="T636" s="9"/>
      <c r="U636" s="9"/>
      <c r="V636" s="9"/>
      <c r="W636" s="17"/>
      <c r="X636" s="9"/>
    </row>
    <row r="637" spans="2:24">
      <c r="B637" s="10"/>
      <c r="C637" s="9"/>
      <c r="D637" s="9"/>
      <c r="E637" s="9"/>
      <c r="T637" s="9"/>
      <c r="U637" s="9"/>
      <c r="V637" s="9"/>
      <c r="W637" s="17"/>
      <c r="X637" s="9"/>
    </row>
    <row r="638" spans="2:24">
      <c r="B638" s="10"/>
      <c r="C638" s="9"/>
      <c r="D638" s="9"/>
      <c r="E638" s="9"/>
      <c r="T638" s="9"/>
      <c r="U638" s="9"/>
      <c r="V638" s="9"/>
      <c r="W638" s="17"/>
      <c r="X638" s="9"/>
    </row>
    <row r="639" spans="2:24">
      <c r="B639" s="10"/>
      <c r="C639" s="9"/>
      <c r="D639" s="9"/>
      <c r="E639" s="9"/>
      <c r="T639" s="9"/>
      <c r="U639" s="9"/>
      <c r="V639" s="9"/>
      <c r="W639" s="17"/>
      <c r="X639" s="9"/>
    </row>
    <row r="640" spans="2:24">
      <c r="B640" s="10"/>
      <c r="C640" s="9"/>
      <c r="D640" s="9"/>
      <c r="E640" s="9"/>
      <c r="T640" s="9"/>
      <c r="U640" s="9"/>
      <c r="V640" s="9"/>
      <c r="W640" s="17"/>
      <c r="X640" s="9"/>
    </row>
    <row r="641" spans="2:24">
      <c r="B641" s="10"/>
      <c r="C641" s="9"/>
      <c r="D641" s="9"/>
      <c r="E641" s="9"/>
      <c r="T641" s="9"/>
      <c r="U641" s="9"/>
      <c r="V641" s="9"/>
      <c r="W641" s="17"/>
      <c r="X641" s="9"/>
    </row>
    <row r="642" spans="2:24">
      <c r="B642" s="10"/>
      <c r="C642" s="9"/>
      <c r="D642" s="9"/>
      <c r="E642" s="9"/>
      <c r="T642" s="9"/>
      <c r="U642" s="9"/>
      <c r="V642" s="9"/>
      <c r="W642" s="17"/>
      <c r="X642" s="9"/>
    </row>
    <row r="643" spans="2:24">
      <c r="B643" s="10"/>
      <c r="C643" s="9"/>
      <c r="D643" s="9"/>
      <c r="E643" s="9"/>
      <c r="T643" s="9"/>
      <c r="U643" s="9"/>
      <c r="V643" s="9"/>
      <c r="W643" s="17"/>
      <c r="X643" s="9"/>
    </row>
    <row r="644" spans="2:24">
      <c r="B644" s="10"/>
      <c r="C644" s="9"/>
      <c r="D644" s="9"/>
      <c r="E644" s="9"/>
      <c r="T644" s="9"/>
      <c r="U644" s="9"/>
      <c r="V644" s="9"/>
      <c r="W644" s="17"/>
      <c r="X644" s="9"/>
    </row>
    <row r="645" spans="2:24">
      <c r="B645" s="10"/>
      <c r="C645" s="9"/>
      <c r="D645" s="9"/>
      <c r="E645" s="9"/>
      <c r="T645" s="9"/>
      <c r="U645" s="9"/>
      <c r="V645" s="9"/>
      <c r="W645" s="17"/>
      <c r="X645" s="9"/>
    </row>
    <row r="646" spans="2:24">
      <c r="B646" s="10"/>
      <c r="C646" s="9"/>
      <c r="D646" s="9"/>
      <c r="E646" s="9"/>
      <c r="T646" s="9"/>
      <c r="U646" s="9"/>
      <c r="V646" s="9"/>
      <c r="W646" s="17"/>
      <c r="X646" s="9"/>
    </row>
    <row r="647" spans="2:24">
      <c r="B647" s="10"/>
      <c r="C647" s="9"/>
      <c r="D647" s="9"/>
      <c r="E647" s="9"/>
      <c r="T647" s="9"/>
      <c r="U647" s="9"/>
      <c r="V647" s="9"/>
      <c r="W647" s="17"/>
      <c r="X647" s="9"/>
    </row>
    <row r="648" spans="2:24">
      <c r="B648" s="10"/>
      <c r="C648" s="9"/>
      <c r="D648" s="9"/>
      <c r="E648" s="9"/>
      <c r="T648" s="9"/>
      <c r="U648" s="9"/>
      <c r="V648" s="9"/>
      <c r="W648" s="17"/>
      <c r="X648" s="9"/>
    </row>
    <row r="649" spans="2:24">
      <c r="B649" s="10"/>
      <c r="C649" s="9"/>
      <c r="D649" s="9"/>
      <c r="E649" s="9"/>
      <c r="T649" s="9"/>
      <c r="U649" s="9"/>
      <c r="V649" s="9"/>
      <c r="W649" s="17"/>
      <c r="X649" s="9"/>
    </row>
    <row r="650" spans="2:24">
      <c r="B650" s="10"/>
      <c r="C650" s="9"/>
      <c r="D650" s="9"/>
      <c r="E650" s="9"/>
      <c r="T650" s="9"/>
      <c r="U650" s="9"/>
      <c r="V650" s="9"/>
      <c r="W650" s="17"/>
      <c r="X650" s="9"/>
    </row>
    <row r="651" spans="2:24">
      <c r="B651" s="10"/>
      <c r="C651" s="9"/>
      <c r="D651" s="9"/>
      <c r="E651" s="9"/>
      <c r="T651" s="9"/>
      <c r="U651" s="9"/>
      <c r="V651" s="9"/>
      <c r="W651" s="17"/>
      <c r="X651" s="9"/>
    </row>
    <row r="652" spans="2:24">
      <c r="B652" s="10"/>
      <c r="C652" s="9"/>
      <c r="D652" s="9"/>
      <c r="E652" s="9"/>
      <c r="T652" s="9"/>
      <c r="U652" s="9"/>
      <c r="V652" s="9"/>
      <c r="W652" s="17"/>
      <c r="X652" s="9"/>
    </row>
    <row r="653" spans="2:24">
      <c r="B653" s="10"/>
      <c r="C653" s="9"/>
      <c r="D653" s="9"/>
      <c r="E653" s="9"/>
      <c r="T653" s="9"/>
      <c r="U653" s="9"/>
      <c r="V653" s="9"/>
      <c r="W653" s="17"/>
      <c r="X653" s="9"/>
    </row>
    <row r="654" spans="2:24">
      <c r="B654" s="10"/>
      <c r="C654" s="9"/>
      <c r="D654" s="9"/>
      <c r="E654" s="9"/>
      <c r="T654" s="9"/>
      <c r="U654" s="9"/>
      <c r="V654" s="9"/>
      <c r="W654" s="17"/>
      <c r="X654" s="9"/>
    </row>
    <row r="655" spans="2:24">
      <c r="B655" s="10"/>
      <c r="C655" s="9"/>
      <c r="D655" s="9"/>
      <c r="E655" s="9"/>
      <c r="T655" s="9"/>
      <c r="U655" s="9"/>
      <c r="V655" s="9"/>
      <c r="W655" s="17"/>
      <c r="X655" s="9"/>
    </row>
    <row r="656" spans="2:24">
      <c r="B656" s="10"/>
      <c r="C656" s="9"/>
      <c r="D656" s="9"/>
      <c r="E656" s="9"/>
      <c r="T656" s="9"/>
      <c r="U656" s="9"/>
      <c r="V656" s="9"/>
      <c r="W656" s="17"/>
      <c r="X656" s="9"/>
    </row>
    <row r="657" spans="2:24">
      <c r="B657" s="10"/>
      <c r="C657" s="9"/>
      <c r="D657" s="9"/>
      <c r="E657" s="9"/>
      <c r="T657" s="9"/>
      <c r="U657" s="9"/>
      <c r="V657" s="9"/>
      <c r="W657" s="17"/>
      <c r="X657" s="9"/>
    </row>
    <row r="658" spans="2:24">
      <c r="B658" s="10"/>
      <c r="C658" s="9"/>
      <c r="D658" s="9"/>
      <c r="E658" s="9"/>
      <c r="T658" s="9"/>
      <c r="U658" s="9"/>
      <c r="V658" s="9"/>
      <c r="W658" s="17"/>
      <c r="X658" s="9"/>
    </row>
    <row r="659" spans="2:24">
      <c r="B659" s="10"/>
      <c r="C659" s="9"/>
      <c r="D659" s="9"/>
      <c r="E659" s="9"/>
      <c r="T659" s="9"/>
      <c r="U659" s="9"/>
      <c r="V659" s="9"/>
      <c r="W659" s="17"/>
      <c r="X659" s="9"/>
    </row>
    <row r="660" spans="2:24">
      <c r="B660" s="10"/>
      <c r="C660" s="9"/>
      <c r="D660" s="9"/>
      <c r="E660" s="9"/>
      <c r="T660" s="9"/>
      <c r="U660" s="9"/>
      <c r="V660" s="9"/>
      <c r="W660" s="17"/>
      <c r="X660" s="9"/>
    </row>
    <row r="661" spans="2:24">
      <c r="B661" s="10"/>
      <c r="C661" s="9"/>
      <c r="D661" s="9"/>
      <c r="E661" s="9"/>
      <c r="T661" s="9"/>
      <c r="U661" s="9"/>
      <c r="V661" s="9"/>
      <c r="W661" s="17"/>
      <c r="X661" s="9"/>
    </row>
    <row r="662" spans="2:24">
      <c r="B662" s="10"/>
      <c r="C662" s="9"/>
      <c r="D662" s="9"/>
      <c r="E662" s="9"/>
      <c r="T662" s="9"/>
      <c r="U662" s="9"/>
      <c r="V662" s="9"/>
      <c r="W662" s="17"/>
      <c r="X662" s="9"/>
    </row>
    <row r="663" spans="2:24">
      <c r="B663" s="10"/>
      <c r="C663" s="9"/>
      <c r="D663" s="9"/>
      <c r="E663" s="9"/>
      <c r="T663" s="9"/>
      <c r="U663" s="9"/>
      <c r="V663" s="9"/>
      <c r="W663" s="17"/>
      <c r="X663" s="9"/>
    </row>
    <row r="664" spans="2:24">
      <c r="B664" s="10"/>
      <c r="C664" s="9"/>
      <c r="D664" s="9"/>
      <c r="E664" s="9"/>
      <c r="T664" s="9"/>
      <c r="U664" s="9"/>
      <c r="V664" s="9"/>
      <c r="W664" s="17"/>
      <c r="X664" s="9"/>
    </row>
    <row r="665" spans="2:24">
      <c r="B665" s="10"/>
      <c r="C665" s="9"/>
      <c r="D665" s="9"/>
      <c r="E665" s="9"/>
      <c r="T665" s="9"/>
      <c r="U665" s="9"/>
      <c r="V665" s="9"/>
      <c r="W665" s="17"/>
      <c r="X665" s="9"/>
    </row>
    <row r="666" spans="2:24">
      <c r="B666" s="10"/>
      <c r="C666" s="9"/>
      <c r="D666" s="9"/>
      <c r="E666" s="9"/>
      <c r="T666" s="9"/>
      <c r="U666" s="9"/>
      <c r="V666" s="9"/>
      <c r="W666" s="17"/>
      <c r="X666" s="9"/>
    </row>
    <row r="667" spans="2:24">
      <c r="B667" s="10"/>
      <c r="C667" s="9"/>
      <c r="D667" s="9"/>
      <c r="E667" s="9"/>
      <c r="T667" s="9"/>
      <c r="U667" s="9"/>
      <c r="V667" s="9"/>
      <c r="W667" s="17"/>
      <c r="X667" s="9"/>
    </row>
    <row r="668" spans="2:24">
      <c r="B668" s="10"/>
      <c r="C668" s="9"/>
      <c r="D668" s="9"/>
      <c r="E668" s="9"/>
      <c r="T668" s="9"/>
      <c r="U668" s="9"/>
      <c r="V668" s="9"/>
      <c r="W668" s="17"/>
      <c r="X668" s="9"/>
    </row>
    <row r="669" spans="2:24">
      <c r="B669" s="10"/>
      <c r="C669" s="9"/>
      <c r="D669" s="9"/>
      <c r="E669" s="9"/>
      <c r="T669" s="9"/>
      <c r="U669" s="9"/>
      <c r="V669" s="9"/>
      <c r="W669" s="17"/>
      <c r="X669" s="9"/>
    </row>
    <row r="670" spans="2:24">
      <c r="B670" s="10"/>
      <c r="C670" s="9"/>
      <c r="D670" s="9"/>
      <c r="E670" s="9"/>
      <c r="T670" s="9"/>
      <c r="U670" s="9"/>
      <c r="V670" s="9"/>
      <c r="W670" s="17"/>
      <c r="X670" s="9"/>
    </row>
    <row r="671" spans="2:24">
      <c r="B671" s="10"/>
      <c r="C671" s="9"/>
      <c r="D671" s="9"/>
      <c r="E671" s="9"/>
      <c r="T671" s="9"/>
      <c r="U671" s="9"/>
      <c r="V671" s="9"/>
      <c r="W671" s="17"/>
      <c r="X671" s="9"/>
    </row>
    <row r="672" spans="2:24">
      <c r="B672" s="10"/>
      <c r="C672" s="9"/>
      <c r="D672" s="9"/>
      <c r="E672" s="9"/>
      <c r="T672" s="9"/>
      <c r="U672" s="9"/>
      <c r="V672" s="9"/>
      <c r="W672" s="17"/>
      <c r="X672" s="9"/>
    </row>
    <row r="673" spans="2:24">
      <c r="B673" s="10"/>
      <c r="C673" s="9"/>
      <c r="D673" s="9"/>
      <c r="E673" s="9"/>
      <c r="T673" s="9"/>
      <c r="U673" s="9"/>
      <c r="V673" s="9"/>
      <c r="W673" s="17"/>
      <c r="X673" s="9"/>
    </row>
    <row r="674" spans="2:24">
      <c r="B674" s="10"/>
      <c r="C674" s="9"/>
      <c r="D674" s="9"/>
      <c r="E674" s="9"/>
      <c r="T674" s="9"/>
      <c r="U674" s="9"/>
      <c r="V674" s="9"/>
      <c r="W674" s="17"/>
      <c r="X674" s="9"/>
    </row>
    <row r="675" spans="2:24">
      <c r="B675" s="10"/>
      <c r="C675" s="9"/>
      <c r="D675" s="9"/>
      <c r="E675" s="9"/>
      <c r="T675" s="9"/>
      <c r="U675" s="9"/>
      <c r="V675" s="9"/>
      <c r="W675" s="17"/>
      <c r="X675" s="9"/>
    </row>
    <row r="676" spans="2:24">
      <c r="B676" s="10"/>
      <c r="C676" s="9"/>
      <c r="D676" s="9"/>
      <c r="E676" s="9"/>
      <c r="T676" s="9"/>
      <c r="U676" s="9"/>
      <c r="V676" s="9"/>
      <c r="W676" s="17"/>
      <c r="X676" s="9"/>
    </row>
    <row r="677" spans="2:24">
      <c r="B677" s="10"/>
      <c r="C677" s="9"/>
      <c r="D677" s="9"/>
      <c r="E677" s="9"/>
      <c r="T677" s="9"/>
      <c r="U677" s="9"/>
      <c r="V677" s="9"/>
      <c r="W677" s="17"/>
      <c r="X677" s="9"/>
    </row>
    <row r="678" spans="2:24">
      <c r="B678" s="10"/>
      <c r="C678" s="9"/>
      <c r="D678" s="9"/>
      <c r="E678" s="9"/>
      <c r="T678" s="9"/>
      <c r="U678" s="9"/>
      <c r="V678" s="9"/>
      <c r="W678" s="17"/>
      <c r="X678" s="9"/>
    </row>
    <row r="679" spans="2:24">
      <c r="B679" s="10"/>
      <c r="C679" s="9"/>
      <c r="D679" s="9"/>
      <c r="E679" s="9"/>
      <c r="T679" s="9"/>
      <c r="U679" s="9"/>
      <c r="V679" s="9"/>
      <c r="W679" s="17"/>
      <c r="X679" s="9"/>
    </row>
    <row r="680" spans="2:24">
      <c r="B680" s="10"/>
      <c r="C680" s="9"/>
      <c r="D680" s="9"/>
      <c r="E680" s="9"/>
      <c r="T680" s="9"/>
      <c r="U680" s="9"/>
      <c r="V680" s="9"/>
      <c r="W680" s="17"/>
      <c r="X680" s="9"/>
    </row>
    <row r="681" spans="2:24">
      <c r="B681" s="10"/>
      <c r="C681" s="9"/>
      <c r="D681" s="9"/>
      <c r="E681" s="9"/>
      <c r="T681" s="9"/>
      <c r="U681" s="9"/>
      <c r="V681" s="9"/>
      <c r="W681" s="17"/>
      <c r="X681" s="9"/>
    </row>
    <row r="682" spans="2:24">
      <c r="B682" s="10"/>
      <c r="C682" s="9"/>
      <c r="D682" s="9"/>
      <c r="E682" s="9"/>
      <c r="T682" s="9"/>
      <c r="U682" s="9"/>
      <c r="V682" s="9"/>
      <c r="W682" s="17"/>
      <c r="X682" s="9"/>
    </row>
    <row r="683" spans="2:24">
      <c r="B683" s="10"/>
      <c r="C683" s="9"/>
      <c r="D683" s="9"/>
      <c r="E683" s="9"/>
      <c r="T683" s="9"/>
      <c r="U683" s="9"/>
      <c r="V683" s="9"/>
      <c r="W683" s="17"/>
      <c r="X683" s="9"/>
    </row>
    <row r="684" spans="2:24">
      <c r="B684" s="10"/>
      <c r="C684" s="9"/>
      <c r="D684" s="9"/>
      <c r="E684" s="9"/>
      <c r="T684" s="9"/>
      <c r="U684" s="9"/>
      <c r="V684" s="9"/>
      <c r="W684" s="17"/>
      <c r="X684" s="9"/>
    </row>
    <row r="685" spans="2:24">
      <c r="B685" s="10"/>
      <c r="C685" s="9"/>
      <c r="D685" s="9"/>
      <c r="E685" s="9"/>
      <c r="T685" s="9"/>
      <c r="U685" s="9"/>
      <c r="V685" s="9"/>
      <c r="W685" s="17"/>
      <c r="X685" s="9"/>
    </row>
    <row r="686" spans="2:24">
      <c r="B686" s="10"/>
      <c r="C686" s="9"/>
      <c r="D686" s="9"/>
      <c r="E686" s="9"/>
      <c r="T686" s="9"/>
      <c r="U686" s="9"/>
      <c r="V686" s="9"/>
      <c r="W686" s="17"/>
      <c r="X686" s="9"/>
    </row>
    <row r="687" spans="2:24">
      <c r="B687" s="10"/>
      <c r="C687" s="9"/>
      <c r="D687" s="9"/>
      <c r="E687" s="9"/>
      <c r="T687" s="9"/>
      <c r="U687" s="9"/>
      <c r="V687" s="9"/>
      <c r="W687" s="17"/>
      <c r="X687" s="9"/>
    </row>
    <row r="688" spans="2:24">
      <c r="B688" s="10"/>
      <c r="C688" s="9"/>
      <c r="D688" s="9"/>
      <c r="E688" s="9"/>
      <c r="T688" s="9"/>
      <c r="U688" s="9"/>
      <c r="V688" s="9"/>
      <c r="W688" s="17"/>
      <c r="X688" s="9"/>
    </row>
    <row r="689" spans="2:24">
      <c r="B689" s="10"/>
      <c r="C689" s="9"/>
      <c r="D689" s="9"/>
      <c r="E689" s="9"/>
      <c r="T689" s="9"/>
      <c r="U689" s="9"/>
      <c r="V689" s="9"/>
      <c r="W689" s="17"/>
      <c r="X689" s="9"/>
    </row>
    <row r="690" spans="2:24">
      <c r="B690" s="10"/>
      <c r="C690" s="9"/>
      <c r="D690" s="9"/>
      <c r="E690" s="9"/>
      <c r="T690" s="9"/>
      <c r="U690" s="9"/>
      <c r="V690" s="9"/>
      <c r="W690" s="17"/>
      <c r="X690" s="9"/>
    </row>
    <row r="691" spans="2:24">
      <c r="B691" s="10"/>
      <c r="C691" s="9"/>
      <c r="D691" s="9"/>
      <c r="E691" s="9"/>
      <c r="T691" s="9"/>
      <c r="U691" s="9"/>
      <c r="V691" s="9"/>
      <c r="W691" s="17"/>
      <c r="X691" s="9"/>
    </row>
    <row r="692" spans="2:24">
      <c r="B692" s="10"/>
      <c r="C692" s="9"/>
      <c r="D692" s="9"/>
      <c r="E692" s="9"/>
      <c r="T692" s="9"/>
      <c r="U692" s="9"/>
      <c r="V692" s="9"/>
      <c r="W692" s="17"/>
      <c r="X692" s="9"/>
    </row>
    <row r="693" spans="2:24">
      <c r="B693" s="10"/>
      <c r="C693" s="9"/>
      <c r="D693" s="9"/>
      <c r="E693" s="9"/>
      <c r="T693" s="9"/>
      <c r="U693" s="9"/>
      <c r="V693" s="9"/>
      <c r="W693" s="17"/>
      <c r="X693" s="9"/>
    </row>
    <row r="694" spans="2:24">
      <c r="B694" s="10"/>
      <c r="C694" s="9"/>
      <c r="D694" s="9"/>
      <c r="E694" s="9"/>
      <c r="T694" s="9"/>
      <c r="U694" s="9"/>
      <c r="V694" s="9"/>
      <c r="W694" s="17"/>
      <c r="X694" s="9"/>
    </row>
    <row r="695" spans="2:24">
      <c r="B695" s="10"/>
      <c r="C695" s="9"/>
      <c r="D695" s="9"/>
      <c r="E695" s="9"/>
      <c r="T695" s="9"/>
      <c r="U695" s="9"/>
      <c r="V695" s="9"/>
      <c r="W695" s="17"/>
      <c r="X695" s="9"/>
    </row>
    <row r="696" spans="2:24">
      <c r="B696" s="10"/>
      <c r="C696" s="9"/>
      <c r="D696" s="9"/>
      <c r="E696" s="9"/>
      <c r="T696" s="9"/>
      <c r="U696" s="9"/>
      <c r="V696" s="9"/>
      <c r="W696" s="17"/>
      <c r="X696" s="9"/>
    </row>
    <row r="697" spans="2:24">
      <c r="B697" s="10"/>
      <c r="C697" s="9"/>
      <c r="D697" s="9"/>
      <c r="E697" s="9"/>
      <c r="T697" s="9"/>
      <c r="U697" s="9"/>
      <c r="V697" s="9"/>
      <c r="W697" s="17"/>
      <c r="X697" s="9"/>
    </row>
    <row r="698" spans="2:24">
      <c r="B698" s="10"/>
      <c r="C698" s="9"/>
      <c r="D698" s="9"/>
      <c r="E698" s="9"/>
      <c r="T698" s="9"/>
      <c r="U698" s="9"/>
      <c r="V698" s="9"/>
      <c r="W698" s="17"/>
      <c r="X698" s="9"/>
    </row>
    <row r="699" spans="2:24">
      <c r="B699" s="10"/>
      <c r="C699" s="9"/>
      <c r="D699" s="9"/>
      <c r="E699" s="9"/>
      <c r="T699" s="9"/>
      <c r="U699" s="9"/>
      <c r="V699" s="9"/>
      <c r="W699" s="17"/>
      <c r="X699" s="9"/>
    </row>
    <row r="700" spans="2:24">
      <c r="B700" s="10"/>
      <c r="C700" s="9"/>
      <c r="D700" s="9"/>
      <c r="E700" s="9"/>
      <c r="T700" s="9"/>
      <c r="U700" s="9"/>
      <c r="V700" s="9"/>
      <c r="W700" s="17"/>
      <c r="X700" s="9"/>
    </row>
    <row r="701" spans="2:24">
      <c r="B701" s="10"/>
      <c r="C701" s="9"/>
      <c r="D701" s="9"/>
      <c r="E701" s="9"/>
      <c r="T701" s="9"/>
      <c r="U701" s="9"/>
      <c r="V701" s="9"/>
      <c r="W701" s="17"/>
      <c r="X701" s="9"/>
    </row>
    <row r="702" spans="2:24">
      <c r="B702" s="10"/>
      <c r="C702" s="9"/>
      <c r="D702" s="9"/>
      <c r="E702" s="9"/>
      <c r="T702" s="9"/>
      <c r="U702" s="9"/>
      <c r="V702" s="9"/>
      <c r="W702" s="17"/>
      <c r="X702" s="9"/>
    </row>
    <row r="703" spans="2:24">
      <c r="B703" s="10"/>
      <c r="C703" s="9"/>
      <c r="D703" s="9"/>
      <c r="E703" s="9"/>
      <c r="T703" s="9"/>
      <c r="U703" s="9"/>
      <c r="V703" s="9"/>
      <c r="W703" s="17"/>
      <c r="X703" s="9"/>
    </row>
    <row r="704" spans="2:24">
      <c r="B704" s="10"/>
      <c r="C704" s="9"/>
      <c r="D704" s="9"/>
      <c r="E704" s="9"/>
      <c r="T704" s="9"/>
      <c r="U704" s="9"/>
      <c r="V704" s="9"/>
      <c r="W704" s="17"/>
      <c r="X704" s="9"/>
    </row>
    <row r="705" spans="2:24">
      <c r="B705" s="10"/>
      <c r="C705" s="9"/>
      <c r="D705" s="9"/>
      <c r="E705" s="9"/>
      <c r="T705" s="9"/>
      <c r="U705" s="9"/>
      <c r="V705" s="9"/>
      <c r="W705" s="17"/>
      <c r="X705" s="9"/>
    </row>
    <row r="706" spans="2:24">
      <c r="B706" s="10"/>
      <c r="C706" s="9"/>
      <c r="D706" s="9"/>
      <c r="E706" s="9"/>
      <c r="T706" s="9"/>
      <c r="U706" s="9"/>
      <c r="V706" s="9"/>
      <c r="W706" s="17"/>
      <c r="X706" s="9"/>
    </row>
    <row r="707" spans="2:24">
      <c r="B707" s="10"/>
      <c r="C707" s="9"/>
      <c r="D707" s="9"/>
      <c r="E707" s="9"/>
      <c r="T707" s="9"/>
      <c r="U707" s="9"/>
      <c r="V707" s="9"/>
      <c r="W707" s="17"/>
      <c r="X707" s="9"/>
    </row>
    <row r="708" spans="2:24">
      <c r="B708" s="10"/>
      <c r="C708" s="9"/>
      <c r="D708" s="9"/>
      <c r="E708" s="9"/>
      <c r="T708" s="9"/>
      <c r="U708" s="9"/>
      <c r="V708" s="9"/>
      <c r="W708" s="17"/>
      <c r="X708" s="9"/>
    </row>
    <row r="709" spans="2:24">
      <c r="B709" s="10"/>
      <c r="C709" s="9"/>
      <c r="D709" s="9"/>
      <c r="E709" s="9"/>
      <c r="T709" s="9"/>
      <c r="U709" s="9"/>
      <c r="V709" s="9"/>
      <c r="W709" s="17"/>
      <c r="X709" s="9"/>
    </row>
    <row r="710" spans="2:24">
      <c r="B710" s="10"/>
      <c r="C710" s="9"/>
      <c r="D710" s="9"/>
      <c r="E710" s="9"/>
      <c r="T710" s="9"/>
      <c r="U710" s="9"/>
      <c r="V710" s="9"/>
      <c r="W710" s="17"/>
      <c r="X710" s="9"/>
    </row>
    <row r="711" spans="2:24">
      <c r="B711" s="10"/>
      <c r="C711" s="9"/>
      <c r="D711" s="9"/>
      <c r="E711" s="9"/>
      <c r="T711" s="9"/>
      <c r="U711" s="9"/>
      <c r="V711" s="9"/>
      <c r="W711" s="17"/>
      <c r="X711" s="9"/>
    </row>
    <row r="712" spans="2:24">
      <c r="B712" s="10"/>
      <c r="C712" s="9"/>
      <c r="D712" s="9"/>
      <c r="E712" s="9"/>
      <c r="T712" s="9"/>
      <c r="U712" s="9"/>
      <c r="V712" s="9"/>
      <c r="W712" s="17"/>
      <c r="X712" s="9"/>
    </row>
    <row r="713" spans="2:24">
      <c r="B713" s="10"/>
      <c r="C713" s="9"/>
      <c r="D713" s="9"/>
      <c r="E713" s="9"/>
      <c r="T713" s="9"/>
      <c r="U713" s="9"/>
      <c r="V713" s="9"/>
      <c r="W713" s="17"/>
      <c r="X713" s="9"/>
    </row>
    <row r="714" spans="2:24">
      <c r="B714" s="10"/>
      <c r="C714" s="9"/>
      <c r="D714" s="9"/>
      <c r="E714" s="9"/>
      <c r="T714" s="9"/>
      <c r="U714" s="9"/>
      <c r="V714" s="9"/>
      <c r="W714" s="17"/>
      <c r="X714" s="9"/>
    </row>
    <row r="715" spans="2:24">
      <c r="B715" s="10"/>
      <c r="C715" s="9"/>
      <c r="D715" s="9"/>
      <c r="E715" s="9"/>
      <c r="T715" s="9"/>
      <c r="U715" s="9"/>
      <c r="V715" s="9"/>
      <c r="W715" s="17"/>
      <c r="X715" s="9"/>
    </row>
    <row r="716" spans="2:24">
      <c r="B716" s="10"/>
      <c r="C716" s="9"/>
      <c r="D716" s="9"/>
      <c r="E716" s="9"/>
      <c r="T716" s="9"/>
      <c r="U716" s="9"/>
      <c r="V716" s="9"/>
      <c r="W716" s="17"/>
      <c r="X716" s="9"/>
    </row>
    <row r="717" spans="2:24">
      <c r="B717" s="10"/>
      <c r="C717" s="9"/>
      <c r="D717" s="9"/>
      <c r="E717" s="9"/>
      <c r="T717" s="9"/>
      <c r="U717" s="9"/>
      <c r="V717" s="9"/>
      <c r="W717" s="17"/>
      <c r="X717" s="9"/>
    </row>
    <row r="718" spans="2:24">
      <c r="B718" s="10"/>
      <c r="C718" s="9"/>
      <c r="D718" s="9"/>
      <c r="E718" s="9"/>
      <c r="T718" s="9"/>
      <c r="U718" s="9"/>
      <c r="V718" s="9"/>
      <c r="W718" s="17"/>
      <c r="X718" s="9"/>
    </row>
    <row r="719" spans="2:24">
      <c r="B719" s="10"/>
      <c r="C719" s="9"/>
      <c r="D719" s="9"/>
      <c r="E719" s="9"/>
      <c r="T719" s="9"/>
      <c r="U719" s="9"/>
      <c r="V719" s="9"/>
      <c r="W719" s="17"/>
      <c r="X719" s="9"/>
    </row>
    <row r="720" spans="2:24">
      <c r="B720" s="10"/>
      <c r="C720" s="9"/>
      <c r="D720" s="9"/>
      <c r="E720" s="9"/>
      <c r="T720" s="9"/>
      <c r="U720" s="9"/>
      <c r="V720" s="9"/>
      <c r="W720" s="17"/>
      <c r="X720" s="9"/>
    </row>
    <row r="721" spans="2:24">
      <c r="B721" s="10"/>
      <c r="C721" s="9"/>
      <c r="D721" s="9"/>
      <c r="E721" s="9"/>
      <c r="T721" s="9"/>
      <c r="U721" s="9"/>
      <c r="V721" s="9"/>
      <c r="W721" s="17"/>
      <c r="X721" s="9"/>
    </row>
    <row r="722" spans="2:24">
      <c r="B722" s="10"/>
      <c r="C722" s="9"/>
      <c r="D722" s="9"/>
      <c r="E722" s="9"/>
      <c r="T722" s="9"/>
      <c r="U722" s="9"/>
      <c r="V722" s="9"/>
      <c r="W722" s="17"/>
      <c r="X722" s="9"/>
    </row>
    <row r="723" spans="2:24">
      <c r="B723" s="10"/>
      <c r="C723" s="9"/>
      <c r="D723" s="9"/>
      <c r="E723" s="9"/>
      <c r="T723" s="9"/>
      <c r="U723" s="9"/>
      <c r="V723" s="9"/>
      <c r="W723" s="17"/>
      <c r="X723" s="9"/>
    </row>
    <row r="724" spans="2:24">
      <c r="B724" s="10"/>
      <c r="C724" s="9"/>
      <c r="D724" s="9"/>
      <c r="E724" s="9"/>
      <c r="T724" s="9"/>
      <c r="U724" s="9"/>
      <c r="V724" s="9"/>
      <c r="W724" s="17"/>
      <c r="X724" s="9"/>
    </row>
    <row r="725" spans="2:24">
      <c r="B725" s="10"/>
      <c r="C725" s="9"/>
      <c r="D725" s="9"/>
      <c r="E725" s="9"/>
      <c r="T725" s="9"/>
      <c r="U725" s="9"/>
      <c r="V725" s="9"/>
      <c r="W725" s="17"/>
      <c r="X725" s="9"/>
    </row>
    <row r="726" spans="2:24">
      <c r="B726" s="10"/>
      <c r="C726" s="9"/>
      <c r="D726" s="9"/>
      <c r="E726" s="9"/>
      <c r="T726" s="9"/>
      <c r="U726" s="9"/>
      <c r="V726" s="9"/>
      <c r="W726" s="17"/>
      <c r="X726" s="9"/>
    </row>
    <row r="727" spans="2:24">
      <c r="B727" s="10"/>
      <c r="C727" s="9"/>
      <c r="D727" s="9"/>
      <c r="E727" s="9"/>
      <c r="T727" s="9"/>
      <c r="U727" s="9"/>
      <c r="V727" s="9"/>
      <c r="W727" s="17"/>
      <c r="X727" s="9"/>
    </row>
    <row r="728" spans="2:24">
      <c r="B728" s="10"/>
      <c r="C728" s="9"/>
      <c r="D728" s="9"/>
      <c r="E728" s="9"/>
      <c r="T728" s="9"/>
      <c r="U728" s="9"/>
      <c r="V728" s="9"/>
      <c r="W728" s="17"/>
      <c r="X728" s="9"/>
    </row>
    <row r="729" spans="2:24">
      <c r="B729" s="10"/>
      <c r="C729" s="9"/>
      <c r="D729" s="9"/>
      <c r="E729" s="9"/>
      <c r="T729" s="9"/>
      <c r="U729" s="9"/>
      <c r="V729" s="9"/>
      <c r="W729" s="17"/>
      <c r="X729" s="9"/>
    </row>
    <row r="730" spans="2:24">
      <c r="B730" s="10"/>
      <c r="C730" s="9"/>
      <c r="D730" s="9"/>
      <c r="E730" s="9"/>
      <c r="T730" s="9"/>
      <c r="U730" s="9"/>
      <c r="V730" s="9"/>
      <c r="W730" s="17"/>
      <c r="X730" s="9"/>
    </row>
    <row r="731" spans="2:24">
      <c r="B731" s="10"/>
      <c r="C731" s="9"/>
      <c r="D731" s="9"/>
      <c r="E731" s="9"/>
      <c r="T731" s="9"/>
      <c r="U731" s="9"/>
      <c r="V731" s="9"/>
      <c r="W731" s="17"/>
      <c r="X731" s="9"/>
    </row>
    <row r="732" spans="2:24">
      <c r="B732" s="10"/>
      <c r="C732" s="9"/>
      <c r="D732" s="9"/>
      <c r="E732" s="9"/>
      <c r="T732" s="9"/>
      <c r="U732" s="9"/>
      <c r="V732" s="9"/>
      <c r="W732" s="17"/>
      <c r="X732" s="9"/>
    </row>
    <row r="733" spans="2:24">
      <c r="B733" s="10"/>
      <c r="C733" s="9"/>
      <c r="D733" s="9"/>
      <c r="E733" s="9"/>
      <c r="T733" s="9"/>
      <c r="U733" s="9"/>
      <c r="V733" s="9"/>
      <c r="W733" s="17"/>
      <c r="X733" s="9"/>
    </row>
    <row r="734" spans="2:24">
      <c r="B734" s="10"/>
      <c r="C734" s="9"/>
      <c r="D734" s="9"/>
      <c r="E734" s="9"/>
      <c r="T734" s="9"/>
      <c r="U734" s="9"/>
      <c r="V734" s="9"/>
      <c r="W734" s="17"/>
      <c r="X734" s="9"/>
    </row>
    <row r="735" spans="2:24">
      <c r="B735" s="10"/>
      <c r="C735" s="9"/>
      <c r="D735" s="9"/>
      <c r="E735" s="9"/>
      <c r="T735" s="9"/>
      <c r="U735" s="9"/>
      <c r="V735" s="9"/>
      <c r="W735" s="17"/>
      <c r="X735" s="9"/>
    </row>
    <row r="736" spans="2:24">
      <c r="B736" s="10"/>
      <c r="C736" s="9"/>
      <c r="D736" s="9"/>
      <c r="E736" s="9"/>
      <c r="T736" s="9"/>
      <c r="U736" s="9"/>
      <c r="V736" s="9"/>
      <c r="W736" s="17"/>
      <c r="X736" s="9"/>
    </row>
    <row r="737" spans="2:24">
      <c r="B737" s="10"/>
      <c r="C737" s="9"/>
      <c r="D737" s="9"/>
      <c r="E737" s="9"/>
      <c r="T737" s="9"/>
      <c r="U737" s="9"/>
      <c r="V737" s="9"/>
      <c r="W737" s="17"/>
      <c r="X737" s="9"/>
    </row>
    <row r="738" spans="2:24">
      <c r="B738" s="10"/>
      <c r="C738" s="9"/>
      <c r="D738" s="9"/>
      <c r="E738" s="9"/>
      <c r="T738" s="9"/>
      <c r="U738" s="9"/>
      <c r="V738" s="9"/>
      <c r="W738" s="17"/>
      <c r="X738" s="9"/>
    </row>
    <row r="739" spans="2:24">
      <c r="B739" s="10"/>
      <c r="C739" s="9"/>
      <c r="D739" s="9"/>
      <c r="E739" s="9"/>
      <c r="T739" s="9"/>
      <c r="U739" s="9"/>
      <c r="V739" s="9"/>
      <c r="W739" s="17"/>
      <c r="X739" s="9"/>
    </row>
    <row r="740" spans="2:24">
      <c r="B740" s="10"/>
      <c r="C740" s="9"/>
      <c r="D740" s="9"/>
      <c r="E740" s="9"/>
      <c r="T740" s="9"/>
      <c r="U740" s="9"/>
      <c r="V740" s="9"/>
      <c r="W740" s="17"/>
      <c r="X740" s="9"/>
    </row>
    <row r="741" spans="2:24">
      <c r="B741" s="10"/>
      <c r="C741" s="9"/>
      <c r="D741" s="9"/>
      <c r="E741" s="9"/>
      <c r="T741" s="9"/>
      <c r="U741" s="9"/>
      <c r="V741" s="9"/>
      <c r="W741" s="17"/>
      <c r="X741" s="9"/>
    </row>
    <row r="742" spans="2:24">
      <c r="B742" s="10"/>
      <c r="C742" s="9"/>
      <c r="D742" s="9"/>
      <c r="E742" s="9"/>
      <c r="T742" s="9"/>
      <c r="U742" s="9"/>
      <c r="V742" s="9"/>
      <c r="W742" s="17"/>
      <c r="X742" s="9"/>
    </row>
    <row r="743" spans="2:24">
      <c r="B743" s="10"/>
      <c r="C743" s="9"/>
      <c r="D743" s="9"/>
      <c r="E743" s="9"/>
      <c r="T743" s="9"/>
      <c r="U743" s="9"/>
      <c r="V743" s="9"/>
      <c r="W743" s="17"/>
      <c r="X743" s="9"/>
    </row>
    <row r="744" spans="2:24">
      <c r="B744" s="10"/>
      <c r="C744" s="9"/>
      <c r="D744" s="9"/>
      <c r="E744" s="9"/>
      <c r="T744" s="9"/>
      <c r="U744" s="9"/>
      <c r="V744" s="9"/>
      <c r="W744" s="17"/>
      <c r="X744" s="9"/>
    </row>
    <row r="745" spans="2:24">
      <c r="B745" s="10"/>
      <c r="C745" s="9"/>
      <c r="D745" s="9"/>
      <c r="E745" s="9"/>
      <c r="T745" s="9"/>
      <c r="U745" s="9"/>
      <c r="V745" s="9"/>
      <c r="W745" s="17"/>
      <c r="X745" s="9"/>
    </row>
    <row r="746" spans="2:24">
      <c r="B746" s="10"/>
      <c r="C746" s="9"/>
      <c r="D746" s="9"/>
      <c r="E746" s="9"/>
      <c r="T746" s="9"/>
      <c r="U746" s="9"/>
      <c r="V746" s="9"/>
      <c r="W746" s="17"/>
      <c r="X746" s="9"/>
    </row>
    <row r="747" spans="2:24">
      <c r="B747" s="10"/>
      <c r="C747" s="9"/>
      <c r="D747" s="9"/>
      <c r="E747" s="9"/>
      <c r="T747" s="9"/>
      <c r="U747" s="9"/>
      <c r="V747" s="9"/>
      <c r="W747" s="17"/>
      <c r="X747" s="9"/>
    </row>
    <row r="748" spans="2:24">
      <c r="B748" s="10"/>
      <c r="C748" s="9"/>
      <c r="D748" s="9"/>
      <c r="E748" s="9"/>
      <c r="T748" s="9"/>
      <c r="U748" s="9"/>
      <c r="V748" s="9"/>
      <c r="W748" s="17"/>
      <c r="X748" s="9"/>
    </row>
    <row r="749" spans="2:24">
      <c r="B749" s="10"/>
      <c r="C749" s="9"/>
      <c r="D749" s="9"/>
      <c r="E749" s="9"/>
      <c r="T749" s="9"/>
      <c r="U749" s="9"/>
      <c r="V749" s="9"/>
      <c r="W749" s="17"/>
      <c r="X749" s="9"/>
    </row>
    <row r="750" spans="2:24">
      <c r="B750" s="10"/>
      <c r="C750" s="9"/>
      <c r="D750" s="9"/>
      <c r="E750" s="9"/>
      <c r="T750" s="9"/>
      <c r="U750" s="9"/>
      <c r="V750" s="9"/>
      <c r="W750" s="17"/>
      <c r="X750" s="9"/>
    </row>
    <row r="751" spans="2:24">
      <c r="B751" s="10"/>
      <c r="C751" s="9"/>
      <c r="D751" s="9"/>
      <c r="E751" s="9"/>
      <c r="T751" s="9"/>
      <c r="U751" s="9"/>
      <c r="V751" s="9"/>
      <c r="W751" s="17"/>
      <c r="X751" s="9"/>
    </row>
    <row r="752" spans="2:24">
      <c r="B752" s="10"/>
      <c r="C752" s="9"/>
      <c r="D752" s="9"/>
      <c r="E752" s="9"/>
      <c r="T752" s="9"/>
      <c r="U752" s="9"/>
      <c r="V752" s="9"/>
      <c r="W752" s="17"/>
      <c r="X752" s="9"/>
    </row>
    <row r="753" spans="2:24">
      <c r="B753" s="10"/>
      <c r="C753" s="9"/>
      <c r="D753" s="9"/>
      <c r="E753" s="9"/>
      <c r="T753" s="9"/>
      <c r="U753" s="9"/>
      <c r="V753" s="9"/>
      <c r="W753" s="17"/>
      <c r="X753" s="9"/>
    </row>
    <row r="754" spans="2:24">
      <c r="B754" s="10"/>
      <c r="C754" s="9"/>
      <c r="D754" s="9"/>
      <c r="E754" s="9"/>
      <c r="T754" s="9"/>
      <c r="U754" s="9"/>
      <c r="V754" s="9"/>
      <c r="W754" s="17"/>
      <c r="X754" s="9"/>
    </row>
    <row r="755" spans="2:24">
      <c r="B755" s="10"/>
      <c r="C755" s="9"/>
      <c r="D755" s="9"/>
      <c r="E755" s="9"/>
      <c r="T755" s="9"/>
      <c r="U755" s="9"/>
      <c r="V755" s="9"/>
      <c r="W755" s="17"/>
      <c r="X755" s="9"/>
    </row>
    <row r="756" spans="2:24">
      <c r="B756" s="10"/>
      <c r="C756" s="9"/>
      <c r="D756" s="9"/>
      <c r="E756" s="9"/>
      <c r="T756" s="9"/>
      <c r="U756" s="9"/>
      <c r="V756" s="9"/>
      <c r="W756" s="17"/>
      <c r="X756" s="9"/>
    </row>
    <row r="757" spans="2:24">
      <c r="B757" s="10"/>
      <c r="C757" s="9"/>
      <c r="D757" s="9"/>
      <c r="E757" s="9"/>
      <c r="T757" s="9"/>
      <c r="U757" s="9"/>
      <c r="V757" s="9"/>
      <c r="W757" s="17"/>
      <c r="X757" s="9"/>
    </row>
    <row r="758" spans="2:24">
      <c r="B758" s="10"/>
      <c r="C758" s="9"/>
      <c r="D758" s="9"/>
      <c r="E758" s="9"/>
      <c r="T758" s="9"/>
      <c r="U758" s="9"/>
      <c r="V758" s="9"/>
      <c r="W758" s="17"/>
      <c r="X758" s="9"/>
    </row>
    <row r="759" spans="2:24">
      <c r="B759" s="10"/>
      <c r="C759" s="9"/>
      <c r="D759" s="9"/>
      <c r="E759" s="9"/>
      <c r="T759" s="9"/>
      <c r="U759" s="9"/>
      <c r="V759" s="9"/>
      <c r="W759" s="17"/>
      <c r="X759" s="9"/>
    </row>
    <row r="760" spans="2:24">
      <c r="B760" s="10"/>
      <c r="C760" s="9"/>
      <c r="D760" s="9"/>
      <c r="E760" s="9"/>
      <c r="T760" s="9"/>
      <c r="U760" s="9"/>
      <c r="V760" s="9"/>
      <c r="W760" s="17"/>
      <c r="X760" s="9"/>
    </row>
    <row r="761" spans="2:24">
      <c r="B761" s="10"/>
      <c r="C761" s="9"/>
      <c r="D761" s="9"/>
      <c r="E761" s="9"/>
      <c r="T761" s="9"/>
      <c r="U761" s="9"/>
      <c r="V761" s="9"/>
      <c r="W761" s="17"/>
      <c r="X761" s="9"/>
    </row>
    <row r="762" spans="2:24">
      <c r="B762" s="10"/>
      <c r="C762" s="9"/>
      <c r="D762" s="9"/>
      <c r="E762" s="9"/>
      <c r="T762" s="9"/>
      <c r="U762" s="9"/>
      <c r="V762" s="9"/>
      <c r="W762" s="17"/>
      <c r="X762" s="9"/>
    </row>
    <row r="763" spans="2:24">
      <c r="B763" s="10"/>
      <c r="C763" s="9"/>
      <c r="D763" s="9"/>
      <c r="E763" s="9"/>
      <c r="T763" s="9"/>
      <c r="U763" s="9"/>
      <c r="V763" s="9"/>
      <c r="W763" s="17"/>
      <c r="X763" s="9"/>
    </row>
    <row r="764" spans="2:24">
      <c r="B764" s="10"/>
      <c r="C764" s="9"/>
      <c r="D764" s="9"/>
      <c r="E764" s="9"/>
      <c r="T764" s="9"/>
      <c r="U764" s="9"/>
      <c r="V764" s="9"/>
      <c r="W764" s="17"/>
      <c r="X764" s="9"/>
    </row>
    <row r="765" spans="2:24">
      <c r="B765" s="10"/>
      <c r="C765" s="9"/>
      <c r="D765" s="9"/>
      <c r="E765" s="9"/>
      <c r="T765" s="9"/>
      <c r="U765" s="9"/>
      <c r="V765" s="9"/>
      <c r="W765" s="17"/>
      <c r="X765" s="9"/>
    </row>
    <row r="766" spans="2:24">
      <c r="B766" s="10"/>
      <c r="C766" s="9"/>
      <c r="D766" s="9"/>
      <c r="E766" s="9"/>
      <c r="T766" s="9"/>
      <c r="U766" s="9"/>
      <c r="V766" s="9"/>
      <c r="W766" s="17"/>
      <c r="X766" s="9"/>
    </row>
    <row r="767" spans="2:24">
      <c r="B767" s="10"/>
      <c r="C767" s="9"/>
      <c r="D767" s="9"/>
      <c r="E767" s="9"/>
      <c r="T767" s="9"/>
      <c r="U767" s="9"/>
      <c r="V767" s="9"/>
      <c r="W767" s="17"/>
      <c r="X767" s="9"/>
    </row>
    <row r="768" spans="2:24">
      <c r="B768" s="10"/>
      <c r="C768" s="9"/>
      <c r="D768" s="9"/>
      <c r="E768" s="9"/>
      <c r="T768" s="9"/>
      <c r="U768" s="9"/>
      <c r="V768" s="9"/>
      <c r="W768" s="17"/>
      <c r="X768" s="9"/>
    </row>
    <row r="769" spans="2:24">
      <c r="B769" s="10"/>
      <c r="C769" s="9"/>
      <c r="D769" s="9"/>
      <c r="E769" s="9"/>
      <c r="T769" s="9"/>
      <c r="U769" s="9"/>
      <c r="V769" s="9"/>
      <c r="W769" s="17"/>
      <c r="X769" s="9"/>
    </row>
    <row r="770" spans="2:24">
      <c r="B770" s="10"/>
      <c r="C770" s="9"/>
      <c r="D770" s="9"/>
      <c r="E770" s="9"/>
      <c r="T770" s="9"/>
      <c r="U770" s="9"/>
      <c r="V770" s="9"/>
      <c r="W770" s="17"/>
      <c r="X770" s="9"/>
    </row>
    <row r="771" spans="2:24">
      <c r="B771" s="10"/>
      <c r="C771" s="9"/>
      <c r="D771" s="9"/>
      <c r="E771" s="9"/>
      <c r="T771" s="9"/>
      <c r="U771" s="9"/>
      <c r="V771" s="9"/>
      <c r="W771" s="17"/>
      <c r="X771" s="9"/>
    </row>
    <row r="772" spans="2:24">
      <c r="B772" s="10"/>
      <c r="C772" s="9"/>
      <c r="D772" s="9"/>
      <c r="E772" s="9"/>
      <c r="T772" s="9"/>
      <c r="U772" s="9"/>
      <c r="V772" s="9"/>
      <c r="W772" s="17"/>
      <c r="X772" s="9"/>
    </row>
    <row r="773" spans="2:24">
      <c r="B773" s="10"/>
      <c r="C773" s="9"/>
      <c r="D773" s="9"/>
      <c r="E773" s="9"/>
      <c r="T773" s="9"/>
      <c r="U773" s="9"/>
      <c r="V773" s="9"/>
      <c r="W773" s="17"/>
      <c r="X773" s="9"/>
    </row>
    <row r="774" spans="2:24">
      <c r="B774" s="10"/>
      <c r="C774" s="9"/>
      <c r="D774" s="9"/>
      <c r="E774" s="9"/>
      <c r="T774" s="9"/>
      <c r="U774" s="9"/>
      <c r="V774" s="9"/>
      <c r="W774" s="17"/>
      <c r="X774" s="9"/>
    </row>
    <row r="775" spans="2:24">
      <c r="B775" s="10"/>
      <c r="C775" s="9"/>
      <c r="D775" s="9"/>
      <c r="E775" s="9"/>
      <c r="T775" s="9"/>
      <c r="U775" s="9"/>
      <c r="V775" s="9"/>
      <c r="W775" s="17"/>
      <c r="X775" s="9"/>
    </row>
    <row r="776" spans="2:24">
      <c r="B776" s="10"/>
      <c r="C776" s="9"/>
      <c r="D776" s="9"/>
      <c r="E776" s="9"/>
      <c r="T776" s="9"/>
      <c r="U776" s="9"/>
      <c r="V776" s="9"/>
      <c r="W776" s="17"/>
      <c r="X776" s="9"/>
    </row>
    <row r="777" spans="2:24">
      <c r="B777" s="10"/>
      <c r="C777" s="9"/>
      <c r="D777" s="9"/>
      <c r="E777" s="9"/>
      <c r="T777" s="9"/>
      <c r="U777" s="9"/>
      <c r="V777" s="9"/>
      <c r="W777" s="17"/>
      <c r="X777" s="9"/>
    </row>
    <row r="778" spans="2:24">
      <c r="B778" s="10"/>
      <c r="C778" s="9"/>
      <c r="D778" s="9"/>
      <c r="E778" s="9"/>
      <c r="T778" s="9"/>
      <c r="U778" s="9"/>
      <c r="V778" s="9"/>
      <c r="W778" s="17"/>
      <c r="X778" s="9"/>
    </row>
    <row r="779" spans="2:24">
      <c r="B779" s="10"/>
      <c r="C779" s="9"/>
      <c r="D779" s="9"/>
      <c r="E779" s="9"/>
      <c r="T779" s="9"/>
      <c r="U779" s="9"/>
      <c r="V779" s="9"/>
      <c r="W779" s="17"/>
      <c r="X779" s="9"/>
    </row>
    <row r="780" spans="2:24">
      <c r="B780" s="10"/>
      <c r="C780" s="9"/>
      <c r="D780" s="9"/>
      <c r="E780" s="9"/>
      <c r="T780" s="9"/>
      <c r="U780" s="9"/>
      <c r="V780" s="9"/>
      <c r="W780" s="17"/>
      <c r="X780" s="9"/>
    </row>
    <row r="781" spans="2:24">
      <c r="B781" s="10"/>
      <c r="C781" s="9"/>
      <c r="D781" s="9"/>
      <c r="E781" s="9"/>
      <c r="T781" s="9"/>
      <c r="U781" s="9"/>
      <c r="V781" s="9"/>
      <c r="W781" s="17"/>
      <c r="X781" s="9"/>
    </row>
    <row r="782" spans="2:24">
      <c r="B782" s="10"/>
      <c r="C782" s="9"/>
      <c r="D782" s="9"/>
      <c r="E782" s="9"/>
      <c r="T782" s="9"/>
      <c r="U782" s="9"/>
      <c r="V782" s="9"/>
      <c r="W782" s="17"/>
      <c r="X782" s="9"/>
    </row>
    <row r="783" spans="2:24">
      <c r="B783" s="10"/>
      <c r="C783" s="9"/>
      <c r="D783" s="9"/>
      <c r="E783" s="9"/>
      <c r="T783" s="9"/>
      <c r="U783" s="9"/>
      <c r="V783" s="9"/>
      <c r="W783" s="17"/>
      <c r="X783" s="9"/>
    </row>
    <row r="784" spans="2:24">
      <c r="B784" s="10"/>
      <c r="C784" s="9"/>
      <c r="D784" s="9"/>
      <c r="E784" s="9"/>
      <c r="T784" s="9"/>
      <c r="U784" s="9"/>
      <c r="V784" s="9"/>
      <c r="W784" s="17"/>
      <c r="X784" s="9"/>
    </row>
    <row r="785" spans="2:24">
      <c r="B785" s="10"/>
      <c r="C785" s="9"/>
      <c r="D785" s="9"/>
      <c r="E785" s="9"/>
      <c r="T785" s="9"/>
      <c r="U785" s="9"/>
      <c r="V785" s="9"/>
      <c r="W785" s="17"/>
      <c r="X785" s="9"/>
    </row>
    <row r="786" spans="2:24">
      <c r="B786" s="10"/>
      <c r="C786" s="9"/>
      <c r="D786" s="9"/>
      <c r="E786" s="9"/>
      <c r="T786" s="9"/>
      <c r="U786" s="9"/>
      <c r="V786" s="9"/>
      <c r="W786" s="17"/>
      <c r="X786" s="9"/>
    </row>
    <row r="787" spans="2:24">
      <c r="B787" s="10"/>
      <c r="C787" s="9"/>
      <c r="D787" s="9"/>
      <c r="E787" s="9"/>
      <c r="T787" s="9"/>
      <c r="U787" s="9"/>
      <c r="V787" s="9"/>
      <c r="W787" s="17"/>
      <c r="X787" s="9"/>
    </row>
    <row r="788" spans="2:24">
      <c r="B788" s="10"/>
      <c r="C788" s="9"/>
      <c r="D788" s="9"/>
      <c r="E788" s="9"/>
      <c r="T788" s="9"/>
      <c r="U788" s="9"/>
      <c r="V788" s="9"/>
      <c r="W788" s="17"/>
      <c r="X788" s="9"/>
    </row>
    <row r="789" spans="2:24">
      <c r="B789" s="10"/>
      <c r="C789" s="9"/>
      <c r="D789" s="9"/>
      <c r="E789" s="9"/>
      <c r="T789" s="9"/>
      <c r="U789" s="9"/>
      <c r="V789" s="9"/>
      <c r="W789" s="17"/>
      <c r="X789" s="9"/>
    </row>
    <row r="790" spans="2:24">
      <c r="B790" s="10"/>
      <c r="C790" s="9"/>
      <c r="D790" s="9"/>
      <c r="E790" s="9"/>
      <c r="T790" s="9"/>
      <c r="U790" s="9"/>
      <c r="V790" s="9"/>
      <c r="W790" s="17"/>
      <c r="X790" s="9"/>
    </row>
    <row r="791" spans="2:24">
      <c r="B791" s="10"/>
      <c r="C791" s="9"/>
      <c r="D791" s="9"/>
      <c r="E791" s="9"/>
      <c r="T791" s="9"/>
      <c r="U791" s="9"/>
      <c r="V791" s="9"/>
      <c r="W791" s="17"/>
      <c r="X791" s="9"/>
    </row>
    <row r="792" spans="2:24">
      <c r="B792" s="10"/>
      <c r="C792" s="9"/>
      <c r="D792" s="9"/>
      <c r="E792" s="9"/>
      <c r="T792" s="9"/>
      <c r="U792" s="9"/>
      <c r="V792" s="9"/>
      <c r="W792" s="17"/>
      <c r="X792" s="9"/>
    </row>
    <row r="793" spans="2:24">
      <c r="B793" s="10"/>
      <c r="C793" s="9"/>
      <c r="D793" s="9"/>
      <c r="E793" s="9"/>
      <c r="T793" s="9"/>
      <c r="U793" s="9"/>
      <c r="V793" s="9"/>
      <c r="W793" s="17"/>
      <c r="X793" s="9"/>
    </row>
    <row r="794" spans="2:24">
      <c r="B794" s="10"/>
      <c r="C794" s="9"/>
      <c r="D794" s="9"/>
      <c r="E794" s="9"/>
      <c r="T794" s="9"/>
      <c r="U794" s="9"/>
      <c r="V794" s="9"/>
      <c r="W794" s="17"/>
      <c r="X794" s="9"/>
    </row>
    <row r="795" spans="2:24">
      <c r="B795" s="10"/>
      <c r="C795" s="9"/>
      <c r="D795" s="9"/>
      <c r="E795" s="9"/>
      <c r="T795" s="9"/>
      <c r="U795" s="9"/>
      <c r="V795" s="9"/>
      <c r="W795" s="17"/>
      <c r="X795" s="9"/>
    </row>
    <row r="796" spans="2:24">
      <c r="B796" s="10"/>
      <c r="C796" s="9"/>
      <c r="D796" s="9"/>
      <c r="E796" s="9"/>
      <c r="T796" s="9"/>
      <c r="U796" s="9"/>
      <c r="V796" s="9"/>
      <c r="W796" s="17"/>
      <c r="X796" s="9"/>
    </row>
    <row r="797" spans="2:24">
      <c r="B797" s="10"/>
      <c r="C797" s="9"/>
      <c r="D797" s="9"/>
      <c r="E797" s="9"/>
      <c r="T797" s="9"/>
      <c r="U797" s="9"/>
      <c r="V797" s="9"/>
      <c r="W797" s="17"/>
      <c r="X797" s="9"/>
    </row>
    <row r="798" spans="2:24">
      <c r="B798" s="10"/>
      <c r="C798" s="9"/>
      <c r="D798" s="9"/>
      <c r="E798" s="9"/>
      <c r="T798" s="9"/>
      <c r="U798" s="9"/>
      <c r="V798" s="9"/>
      <c r="W798" s="17"/>
      <c r="X798" s="9"/>
    </row>
    <row r="799" spans="2:24">
      <c r="B799" s="10"/>
      <c r="C799" s="9"/>
      <c r="D799" s="9"/>
      <c r="E799" s="9"/>
      <c r="T799" s="9"/>
      <c r="U799" s="9"/>
      <c r="V799" s="9"/>
      <c r="W799" s="17"/>
      <c r="X799" s="9"/>
    </row>
    <row r="800" spans="2:24">
      <c r="B800" s="10"/>
      <c r="C800" s="9"/>
      <c r="D800" s="9"/>
      <c r="E800" s="9"/>
      <c r="T800" s="9"/>
      <c r="U800" s="9"/>
      <c r="V800" s="9"/>
      <c r="W800" s="17"/>
      <c r="X800" s="9"/>
    </row>
    <row r="801" spans="2:24">
      <c r="B801" s="10"/>
      <c r="C801" s="9"/>
      <c r="D801" s="9"/>
      <c r="E801" s="9"/>
      <c r="T801" s="9"/>
      <c r="U801" s="9"/>
      <c r="V801" s="9"/>
      <c r="W801" s="17"/>
      <c r="X801" s="9"/>
    </row>
    <row r="802" spans="2:24">
      <c r="B802" s="10"/>
      <c r="C802" s="9"/>
      <c r="D802" s="9"/>
      <c r="E802" s="9"/>
      <c r="T802" s="9"/>
      <c r="U802" s="9"/>
      <c r="V802" s="9"/>
      <c r="W802" s="17"/>
      <c r="X802" s="9"/>
    </row>
    <row r="803" spans="2:24">
      <c r="B803" s="10"/>
      <c r="C803" s="9"/>
      <c r="D803" s="9"/>
      <c r="E803" s="9"/>
      <c r="T803" s="9"/>
      <c r="U803" s="9"/>
      <c r="V803" s="9"/>
      <c r="W803" s="17"/>
      <c r="X803" s="9"/>
    </row>
    <row r="804" spans="2:24">
      <c r="B804" s="10"/>
      <c r="C804" s="9"/>
      <c r="D804" s="9"/>
      <c r="E804" s="9"/>
      <c r="T804" s="9"/>
      <c r="U804" s="9"/>
      <c r="V804" s="9"/>
      <c r="W804" s="17"/>
      <c r="X804" s="9"/>
    </row>
    <row r="805" spans="2:24">
      <c r="B805" s="10"/>
      <c r="C805" s="9"/>
      <c r="D805" s="9"/>
      <c r="E805" s="9"/>
      <c r="T805" s="9"/>
      <c r="U805" s="9"/>
      <c r="V805" s="9"/>
      <c r="W805" s="17"/>
      <c r="X805" s="9"/>
    </row>
    <row r="806" spans="2:24">
      <c r="B806" s="10"/>
      <c r="C806" s="9"/>
      <c r="D806" s="9"/>
      <c r="E806" s="9"/>
      <c r="T806" s="9"/>
      <c r="U806" s="9"/>
      <c r="V806" s="9"/>
      <c r="W806" s="17"/>
      <c r="X806" s="9"/>
    </row>
    <row r="807" spans="2:24">
      <c r="B807" s="10"/>
      <c r="C807" s="9"/>
      <c r="D807" s="9"/>
      <c r="E807" s="9"/>
      <c r="T807" s="9"/>
      <c r="U807" s="9"/>
      <c r="V807" s="9"/>
      <c r="W807" s="17"/>
      <c r="X807" s="9"/>
    </row>
    <row r="808" spans="2:24">
      <c r="B808" s="10"/>
      <c r="C808" s="9"/>
      <c r="D808" s="9"/>
      <c r="E808" s="9"/>
      <c r="T808" s="9"/>
      <c r="U808" s="9"/>
      <c r="V808" s="9"/>
      <c r="W808" s="17"/>
      <c r="X808" s="9"/>
    </row>
    <row r="809" spans="2:24">
      <c r="B809" s="10"/>
      <c r="C809" s="9"/>
      <c r="D809" s="9"/>
      <c r="E809" s="9"/>
      <c r="T809" s="9"/>
      <c r="U809" s="9"/>
      <c r="V809" s="9"/>
      <c r="W809" s="17"/>
      <c r="X809" s="9"/>
    </row>
    <row r="810" spans="2:24">
      <c r="B810" s="10"/>
      <c r="C810" s="9"/>
      <c r="D810" s="9"/>
      <c r="E810" s="9"/>
      <c r="T810" s="9"/>
      <c r="U810" s="9"/>
      <c r="V810" s="9"/>
      <c r="W810" s="17"/>
      <c r="X810" s="9"/>
    </row>
    <row r="811" spans="2:24">
      <c r="B811" s="10"/>
      <c r="C811" s="9"/>
      <c r="D811" s="9"/>
      <c r="E811" s="9"/>
      <c r="T811" s="9"/>
      <c r="U811" s="9"/>
      <c r="V811" s="9"/>
      <c r="W811" s="17"/>
      <c r="X811" s="9"/>
    </row>
    <row r="812" spans="2:24">
      <c r="B812" s="10"/>
      <c r="C812" s="9"/>
      <c r="D812" s="9"/>
      <c r="E812" s="9"/>
      <c r="T812" s="9"/>
      <c r="U812" s="9"/>
      <c r="V812" s="9"/>
      <c r="W812" s="17"/>
      <c r="X812" s="9"/>
    </row>
    <row r="813" spans="2:24">
      <c r="B813" s="10"/>
      <c r="C813" s="9"/>
      <c r="D813" s="9"/>
      <c r="E813" s="9"/>
      <c r="T813" s="9"/>
      <c r="U813" s="9"/>
      <c r="V813" s="9"/>
      <c r="W813" s="17"/>
      <c r="X813" s="9"/>
    </row>
    <row r="814" spans="2:24">
      <c r="B814" s="10"/>
      <c r="C814" s="9"/>
      <c r="D814" s="9"/>
      <c r="E814" s="9"/>
      <c r="T814" s="9"/>
      <c r="U814" s="9"/>
      <c r="V814" s="9"/>
      <c r="W814" s="17"/>
      <c r="X814" s="9"/>
    </row>
    <row r="815" spans="2:24">
      <c r="B815" s="10"/>
      <c r="C815" s="9"/>
      <c r="D815" s="9"/>
      <c r="E815" s="9"/>
      <c r="T815" s="9"/>
      <c r="U815" s="9"/>
      <c r="V815" s="9"/>
      <c r="W815" s="17"/>
      <c r="X815" s="9"/>
    </row>
    <row r="816" spans="2:24">
      <c r="B816" s="10"/>
      <c r="C816" s="9"/>
      <c r="D816" s="9"/>
      <c r="E816" s="9"/>
      <c r="T816" s="9"/>
      <c r="U816" s="9"/>
      <c r="V816" s="9"/>
      <c r="W816" s="17"/>
      <c r="X816" s="9"/>
    </row>
    <row r="817" spans="2:24">
      <c r="B817" s="10"/>
      <c r="C817" s="9"/>
      <c r="D817" s="9"/>
      <c r="E817" s="9"/>
      <c r="T817" s="9"/>
      <c r="U817" s="9"/>
      <c r="V817" s="9"/>
      <c r="W817" s="17"/>
      <c r="X817" s="9"/>
    </row>
    <row r="818" spans="2:24">
      <c r="B818" s="10"/>
      <c r="C818" s="9"/>
      <c r="D818" s="9"/>
      <c r="E818" s="9"/>
      <c r="T818" s="9"/>
      <c r="U818" s="9"/>
      <c r="V818" s="9"/>
      <c r="W818" s="17"/>
      <c r="X818" s="9"/>
    </row>
    <row r="819" spans="2:24">
      <c r="B819" s="10"/>
      <c r="C819" s="9"/>
      <c r="D819" s="9"/>
      <c r="E819" s="9"/>
      <c r="T819" s="9"/>
      <c r="U819" s="9"/>
      <c r="V819" s="9"/>
      <c r="W819" s="17"/>
      <c r="X819" s="9"/>
    </row>
    <row r="820" spans="2:24">
      <c r="B820" s="10"/>
      <c r="C820" s="9"/>
      <c r="D820" s="9"/>
      <c r="E820" s="9"/>
      <c r="T820" s="9"/>
      <c r="U820" s="9"/>
      <c r="V820" s="9"/>
      <c r="W820" s="17"/>
      <c r="X820" s="9"/>
    </row>
    <row r="821" spans="2:24">
      <c r="B821" s="10"/>
      <c r="C821" s="9"/>
      <c r="D821" s="9"/>
      <c r="E821" s="9"/>
      <c r="T821" s="9"/>
      <c r="U821" s="9"/>
      <c r="V821" s="9"/>
      <c r="W821" s="17"/>
      <c r="X821" s="9"/>
    </row>
    <row r="822" spans="2:24">
      <c r="B822" s="10"/>
      <c r="C822" s="9"/>
      <c r="D822" s="9"/>
      <c r="E822" s="9"/>
      <c r="T822" s="9"/>
      <c r="U822" s="9"/>
      <c r="V822" s="9"/>
      <c r="W822" s="17"/>
      <c r="X822" s="9"/>
    </row>
    <row r="823" spans="2:24">
      <c r="B823" s="10"/>
      <c r="C823" s="9"/>
      <c r="D823" s="9"/>
      <c r="E823" s="9"/>
      <c r="T823" s="9"/>
      <c r="U823" s="9"/>
      <c r="V823" s="9"/>
      <c r="W823" s="17"/>
      <c r="X823" s="9"/>
    </row>
    <row r="824" spans="2:24">
      <c r="B824" s="10"/>
      <c r="C824" s="9"/>
      <c r="D824" s="9"/>
      <c r="E824" s="9"/>
      <c r="T824" s="9"/>
      <c r="U824" s="9"/>
      <c r="V824" s="9"/>
      <c r="W824" s="17"/>
      <c r="X824" s="9"/>
    </row>
    <row r="825" spans="2:24">
      <c r="B825" s="10"/>
      <c r="C825" s="9"/>
      <c r="D825" s="9"/>
      <c r="E825" s="9"/>
      <c r="T825" s="9"/>
      <c r="U825" s="9"/>
      <c r="V825" s="9"/>
      <c r="W825" s="17"/>
      <c r="X825" s="9"/>
    </row>
    <row r="826" spans="2:24">
      <c r="B826" s="10"/>
      <c r="C826" s="9"/>
      <c r="D826" s="9"/>
      <c r="E826" s="9"/>
      <c r="T826" s="9"/>
      <c r="U826" s="9"/>
      <c r="V826" s="9"/>
      <c r="W826" s="17"/>
      <c r="X826" s="9"/>
    </row>
    <row r="827" spans="2:24">
      <c r="B827" s="10"/>
      <c r="C827" s="9"/>
      <c r="D827" s="9"/>
      <c r="E827" s="9"/>
      <c r="T827" s="9"/>
      <c r="U827" s="9"/>
      <c r="V827" s="9"/>
      <c r="W827" s="17"/>
      <c r="X827" s="9"/>
    </row>
    <row r="828" spans="2:24">
      <c r="B828" s="10"/>
      <c r="C828" s="9"/>
      <c r="D828" s="9"/>
      <c r="E828" s="9"/>
      <c r="T828" s="9"/>
      <c r="U828" s="9"/>
      <c r="V828" s="9"/>
      <c r="W828" s="17"/>
      <c r="X828" s="9"/>
    </row>
    <row r="829" spans="2:24">
      <c r="B829" s="10"/>
      <c r="C829" s="9"/>
      <c r="D829" s="9"/>
      <c r="E829" s="9"/>
      <c r="T829" s="9"/>
      <c r="U829" s="9"/>
      <c r="V829" s="9"/>
      <c r="W829" s="17"/>
      <c r="X829" s="9"/>
    </row>
    <row r="830" spans="2:24">
      <c r="B830" s="10"/>
      <c r="C830" s="9"/>
      <c r="D830" s="9"/>
      <c r="E830" s="9"/>
      <c r="T830" s="9"/>
      <c r="U830" s="9"/>
      <c r="V830" s="9"/>
      <c r="W830" s="17"/>
      <c r="X830" s="9"/>
    </row>
    <row r="831" spans="2:24">
      <c r="B831" s="10"/>
      <c r="C831" s="9"/>
      <c r="D831" s="9"/>
      <c r="E831" s="9"/>
      <c r="T831" s="9"/>
      <c r="U831" s="9"/>
      <c r="V831" s="9"/>
      <c r="W831" s="17"/>
      <c r="X831" s="9"/>
    </row>
    <row r="832" spans="2:24">
      <c r="B832" s="10"/>
      <c r="C832" s="9"/>
      <c r="D832" s="9"/>
      <c r="E832" s="9"/>
      <c r="T832" s="9"/>
      <c r="U832" s="9"/>
      <c r="V832" s="9"/>
      <c r="W832" s="17"/>
      <c r="X832" s="9"/>
    </row>
    <row r="833" spans="2:24">
      <c r="B833" s="10"/>
      <c r="C833" s="9"/>
      <c r="D833" s="9"/>
      <c r="E833" s="9"/>
      <c r="T833" s="9"/>
      <c r="U833" s="9"/>
      <c r="V833" s="9"/>
      <c r="W833" s="17"/>
      <c r="X833" s="9"/>
    </row>
    <row r="834" spans="2:24">
      <c r="B834" s="10"/>
      <c r="C834" s="9"/>
      <c r="D834" s="9"/>
      <c r="E834" s="9"/>
      <c r="T834" s="9"/>
      <c r="U834" s="9"/>
      <c r="V834" s="9"/>
      <c r="W834" s="17"/>
      <c r="X834" s="9"/>
    </row>
    <row r="835" spans="2:24">
      <c r="B835" s="10"/>
      <c r="C835" s="9"/>
      <c r="D835" s="9"/>
      <c r="E835" s="9"/>
      <c r="T835" s="9"/>
      <c r="U835" s="9"/>
      <c r="V835" s="9"/>
      <c r="W835" s="17"/>
      <c r="X835" s="9"/>
    </row>
    <row r="836" spans="2:24">
      <c r="B836" s="10"/>
      <c r="C836" s="9"/>
      <c r="D836" s="9"/>
      <c r="E836" s="9"/>
      <c r="T836" s="9"/>
      <c r="U836" s="9"/>
      <c r="V836" s="9"/>
      <c r="W836" s="17"/>
      <c r="X836" s="9"/>
    </row>
    <row r="837" spans="2:24">
      <c r="B837" s="10"/>
      <c r="C837" s="9"/>
      <c r="D837" s="9"/>
      <c r="E837" s="9"/>
      <c r="T837" s="9"/>
      <c r="U837" s="9"/>
      <c r="V837" s="9"/>
      <c r="W837" s="17"/>
      <c r="X837" s="9"/>
    </row>
    <row r="838" spans="2:24">
      <c r="B838" s="10"/>
      <c r="C838" s="9"/>
      <c r="D838" s="9"/>
      <c r="E838" s="9"/>
      <c r="T838" s="9"/>
      <c r="U838" s="9"/>
      <c r="V838" s="9"/>
      <c r="W838" s="17"/>
      <c r="X838" s="9"/>
    </row>
    <row r="839" spans="2:24">
      <c r="B839" s="10"/>
      <c r="C839" s="9"/>
      <c r="D839" s="9"/>
      <c r="E839" s="9"/>
      <c r="T839" s="9"/>
      <c r="U839" s="9"/>
      <c r="V839" s="9"/>
      <c r="W839" s="17"/>
      <c r="X839" s="9"/>
    </row>
    <row r="840" spans="2:24">
      <c r="B840" s="10"/>
      <c r="C840" s="9"/>
      <c r="D840" s="9"/>
      <c r="E840" s="9"/>
      <c r="T840" s="9"/>
      <c r="U840" s="9"/>
      <c r="V840" s="9"/>
      <c r="W840" s="17"/>
      <c r="X840" s="9"/>
    </row>
    <row r="841" spans="2:24">
      <c r="B841" s="10"/>
      <c r="C841" s="9"/>
      <c r="D841" s="9"/>
      <c r="E841" s="9"/>
      <c r="T841" s="9"/>
      <c r="U841" s="9"/>
      <c r="V841" s="9"/>
      <c r="W841" s="17"/>
      <c r="X841" s="9"/>
    </row>
    <row r="842" spans="2:24">
      <c r="B842" s="10"/>
      <c r="C842" s="9"/>
      <c r="D842" s="9"/>
      <c r="E842" s="9"/>
      <c r="T842" s="9"/>
      <c r="U842" s="9"/>
      <c r="V842" s="9"/>
      <c r="W842" s="17"/>
      <c r="X842" s="9"/>
    </row>
    <row r="843" spans="2:24">
      <c r="B843" s="10"/>
      <c r="C843" s="9"/>
      <c r="D843" s="9"/>
      <c r="E843" s="9"/>
      <c r="T843" s="9"/>
      <c r="U843" s="9"/>
      <c r="V843" s="9"/>
      <c r="W843" s="17"/>
      <c r="X843" s="9"/>
    </row>
    <row r="844" spans="2:24">
      <c r="B844" s="10"/>
      <c r="C844" s="9"/>
      <c r="D844" s="9"/>
      <c r="E844" s="9"/>
      <c r="T844" s="9"/>
      <c r="U844" s="9"/>
      <c r="V844" s="9"/>
      <c r="W844" s="17"/>
      <c r="X844" s="9"/>
    </row>
    <row r="845" spans="2:24">
      <c r="B845" s="10"/>
      <c r="C845" s="9"/>
      <c r="D845" s="9"/>
      <c r="E845" s="9"/>
      <c r="T845" s="9"/>
      <c r="U845" s="9"/>
      <c r="V845" s="9"/>
      <c r="W845" s="17"/>
      <c r="X845" s="9"/>
    </row>
    <row r="846" spans="2:24">
      <c r="B846" s="10"/>
      <c r="C846" s="9"/>
      <c r="D846" s="9"/>
      <c r="E846" s="9"/>
      <c r="T846" s="9"/>
      <c r="U846" s="9"/>
      <c r="V846" s="9"/>
      <c r="W846" s="17"/>
      <c r="X846" s="9"/>
    </row>
    <row r="847" spans="2:24">
      <c r="B847" s="10"/>
      <c r="C847" s="9"/>
      <c r="D847" s="9"/>
      <c r="E847" s="9"/>
      <c r="T847" s="9"/>
      <c r="U847" s="9"/>
      <c r="V847" s="9"/>
      <c r="W847" s="17"/>
      <c r="X847" s="9"/>
    </row>
    <row r="848" spans="2:24">
      <c r="B848" s="10"/>
      <c r="C848" s="9"/>
      <c r="D848" s="9"/>
      <c r="E848" s="9"/>
      <c r="T848" s="9"/>
      <c r="U848" s="9"/>
      <c r="V848" s="9"/>
      <c r="W848" s="17"/>
      <c r="X848" s="9"/>
    </row>
    <row r="849" spans="2:24">
      <c r="B849" s="10"/>
      <c r="C849" s="9"/>
      <c r="D849" s="9"/>
      <c r="E849" s="9"/>
      <c r="T849" s="9"/>
      <c r="U849" s="9"/>
      <c r="V849" s="9"/>
      <c r="W849" s="17"/>
      <c r="X849" s="9"/>
    </row>
    <row r="850" spans="2:24">
      <c r="B850" s="10"/>
      <c r="C850" s="9"/>
      <c r="D850" s="9"/>
      <c r="E850" s="9"/>
      <c r="T850" s="9"/>
      <c r="U850" s="9"/>
      <c r="V850" s="9"/>
      <c r="W850" s="17"/>
      <c r="X850" s="9"/>
    </row>
    <row r="851" spans="2:24">
      <c r="B851" s="10"/>
      <c r="C851" s="9"/>
      <c r="D851" s="9"/>
      <c r="E851" s="9"/>
      <c r="T851" s="9"/>
      <c r="U851" s="9"/>
      <c r="V851" s="9"/>
      <c r="W851" s="17"/>
      <c r="X851" s="9"/>
    </row>
    <row r="852" spans="2:24">
      <c r="B852" s="10"/>
      <c r="C852" s="9"/>
      <c r="D852" s="9"/>
      <c r="E852" s="9"/>
      <c r="T852" s="9"/>
      <c r="U852" s="9"/>
      <c r="V852" s="9"/>
      <c r="W852" s="17"/>
      <c r="X852" s="9"/>
    </row>
    <row r="853" spans="2:24">
      <c r="B853" s="10"/>
      <c r="C853" s="9"/>
      <c r="D853" s="9"/>
      <c r="E853" s="9"/>
      <c r="T853" s="9"/>
      <c r="U853" s="9"/>
      <c r="V853" s="9"/>
      <c r="W853" s="17"/>
      <c r="X853" s="9"/>
    </row>
    <row r="854" spans="2:24">
      <c r="B854" s="10"/>
      <c r="C854" s="9"/>
      <c r="D854" s="9"/>
      <c r="E854" s="9"/>
      <c r="T854" s="9"/>
      <c r="U854" s="9"/>
      <c r="V854" s="9"/>
      <c r="W854" s="17"/>
      <c r="X854" s="9"/>
    </row>
    <row r="855" spans="2:24">
      <c r="B855" s="10"/>
      <c r="C855" s="9"/>
      <c r="D855" s="9"/>
      <c r="E855" s="9"/>
      <c r="T855" s="9"/>
      <c r="U855" s="9"/>
      <c r="V855" s="9"/>
      <c r="W855" s="17"/>
      <c r="X855" s="9"/>
    </row>
    <row r="856" spans="2:24">
      <c r="B856" s="10"/>
      <c r="C856" s="9"/>
      <c r="D856" s="9"/>
      <c r="E856" s="9"/>
      <c r="T856" s="9"/>
      <c r="U856" s="9"/>
      <c r="V856" s="9"/>
      <c r="W856" s="17"/>
      <c r="X856" s="9"/>
    </row>
    <row r="857" spans="2:24">
      <c r="B857" s="10"/>
      <c r="C857" s="9"/>
      <c r="D857" s="9"/>
      <c r="E857" s="9"/>
      <c r="T857" s="9"/>
      <c r="U857" s="9"/>
      <c r="V857" s="9"/>
      <c r="W857" s="17"/>
      <c r="X857" s="9"/>
    </row>
    <row r="858" spans="2:24">
      <c r="B858" s="10"/>
      <c r="C858" s="9"/>
      <c r="D858" s="9"/>
      <c r="E858" s="9"/>
      <c r="T858" s="9"/>
      <c r="U858" s="9"/>
      <c r="V858" s="9"/>
      <c r="W858" s="17"/>
      <c r="X858" s="9"/>
    </row>
    <row r="859" spans="2:24">
      <c r="B859" s="10"/>
      <c r="C859" s="9"/>
      <c r="D859" s="9"/>
      <c r="E859" s="9"/>
      <c r="T859" s="9"/>
      <c r="U859" s="9"/>
      <c r="V859" s="9"/>
      <c r="W859" s="17"/>
      <c r="X859" s="9"/>
    </row>
    <row r="860" spans="2:24">
      <c r="B860" s="10"/>
      <c r="C860" s="9"/>
      <c r="D860" s="9"/>
      <c r="E860" s="9"/>
      <c r="T860" s="9"/>
      <c r="U860" s="9"/>
      <c r="V860" s="9"/>
      <c r="W860" s="17"/>
      <c r="X860" s="9"/>
    </row>
    <row r="861" spans="2:24">
      <c r="B861" s="10"/>
      <c r="C861" s="9"/>
      <c r="D861" s="9"/>
      <c r="E861" s="9"/>
      <c r="T861" s="9"/>
      <c r="U861" s="9"/>
      <c r="V861" s="9"/>
      <c r="W861" s="17"/>
      <c r="X861" s="9"/>
    </row>
    <row r="862" spans="2:24">
      <c r="B862" s="10"/>
      <c r="C862" s="9"/>
      <c r="D862" s="9"/>
      <c r="E862" s="9"/>
      <c r="T862" s="9"/>
      <c r="U862" s="9"/>
      <c r="V862" s="9"/>
      <c r="W862" s="17"/>
      <c r="X862" s="9"/>
    </row>
    <row r="863" spans="2:24">
      <c r="B863" s="10"/>
      <c r="C863" s="9"/>
      <c r="D863" s="9"/>
      <c r="E863" s="9"/>
      <c r="T863" s="9"/>
      <c r="U863" s="9"/>
      <c r="V863" s="9"/>
      <c r="W863" s="17"/>
      <c r="X863" s="9"/>
    </row>
    <row r="864" spans="2:24">
      <c r="B864" s="10"/>
      <c r="C864" s="9"/>
      <c r="D864" s="9"/>
      <c r="E864" s="9"/>
      <c r="T864" s="9"/>
      <c r="U864" s="9"/>
      <c r="V864" s="9"/>
      <c r="W864" s="17"/>
      <c r="X864" s="9"/>
    </row>
    <row r="865" spans="2:24">
      <c r="B865" s="10"/>
      <c r="C865" s="9"/>
      <c r="D865" s="9"/>
      <c r="E865" s="9"/>
      <c r="T865" s="9"/>
      <c r="U865" s="9"/>
      <c r="V865" s="9"/>
      <c r="W865" s="17"/>
      <c r="X865" s="9"/>
    </row>
    <row r="866" spans="2:24">
      <c r="B866" s="10"/>
      <c r="C866" s="9"/>
      <c r="D866" s="9"/>
      <c r="E866" s="9"/>
      <c r="T866" s="9"/>
      <c r="U866" s="9"/>
      <c r="V866" s="9"/>
      <c r="W866" s="17"/>
      <c r="X866" s="9"/>
    </row>
    <row r="867" spans="2:24">
      <c r="B867" s="10"/>
      <c r="C867" s="9"/>
      <c r="D867" s="9"/>
      <c r="E867" s="9"/>
      <c r="T867" s="9"/>
      <c r="U867" s="9"/>
      <c r="V867" s="9"/>
      <c r="W867" s="17"/>
      <c r="X867" s="9"/>
    </row>
    <row r="868" spans="2:24">
      <c r="B868" s="10"/>
      <c r="C868" s="9"/>
      <c r="D868" s="9"/>
      <c r="E868" s="9"/>
      <c r="T868" s="9"/>
      <c r="U868" s="9"/>
      <c r="V868" s="9"/>
      <c r="W868" s="17"/>
      <c r="X868" s="9"/>
    </row>
    <row r="869" spans="2:24">
      <c r="B869" s="10"/>
      <c r="C869" s="9"/>
      <c r="D869" s="9"/>
      <c r="E869" s="9"/>
      <c r="T869" s="9"/>
      <c r="U869" s="9"/>
      <c r="V869" s="9"/>
      <c r="W869" s="17"/>
      <c r="X869" s="9"/>
    </row>
    <row r="870" spans="2:24">
      <c r="B870" s="10"/>
      <c r="C870" s="9"/>
      <c r="D870" s="9"/>
      <c r="E870" s="9"/>
      <c r="T870" s="9"/>
      <c r="U870" s="9"/>
      <c r="V870" s="9"/>
      <c r="W870" s="17"/>
      <c r="X870" s="9"/>
    </row>
    <row r="871" spans="2:24">
      <c r="B871" s="10"/>
      <c r="C871" s="9"/>
      <c r="D871" s="9"/>
      <c r="E871" s="9"/>
      <c r="T871" s="9"/>
      <c r="U871" s="9"/>
      <c r="V871" s="9"/>
      <c r="W871" s="17"/>
      <c r="X871" s="9"/>
    </row>
    <row r="872" spans="2:24">
      <c r="B872" s="10"/>
      <c r="C872" s="9"/>
      <c r="D872" s="9"/>
      <c r="E872" s="9"/>
      <c r="T872" s="9"/>
      <c r="U872" s="9"/>
      <c r="V872" s="9"/>
      <c r="W872" s="17"/>
      <c r="X872" s="9"/>
    </row>
    <row r="873" spans="2:24">
      <c r="B873" s="10"/>
      <c r="C873" s="9"/>
      <c r="D873" s="9"/>
      <c r="E873" s="9"/>
      <c r="T873" s="9"/>
      <c r="U873" s="9"/>
      <c r="V873" s="9"/>
      <c r="W873" s="17"/>
      <c r="X873" s="9"/>
    </row>
    <row r="874" spans="2:24">
      <c r="B874" s="10"/>
      <c r="C874" s="9"/>
      <c r="D874" s="9"/>
      <c r="E874" s="9"/>
      <c r="T874" s="9"/>
      <c r="U874" s="9"/>
      <c r="V874" s="9"/>
      <c r="W874" s="17"/>
      <c r="X874" s="9"/>
    </row>
    <row r="875" spans="2:24">
      <c r="B875" s="10"/>
      <c r="C875" s="9"/>
      <c r="D875" s="9"/>
      <c r="E875" s="9"/>
      <c r="T875" s="9"/>
      <c r="U875" s="9"/>
      <c r="V875" s="9"/>
      <c r="W875" s="17"/>
      <c r="X875" s="9"/>
    </row>
    <row r="876" spans="2:24">
      <c r="B876" s="10"/>
      <c r="C876" s="9"/>
      <c r="D876" s="9"/>
      <c r="E876" s="9"/>
      <c r="T876" s="9"/>
      <c r="U876" s="9"/>
      <c r="V876" s="9"/>
      <c r="W876" s="17"/>
      <c r="X876" s="9"/>
    </row>
    <row r="877" spans="2:24">
      <c r="B877" s="10"/>
      <c r="C877" s="9"/>
      <c r="D877" s="9"/>
      <c r="E877" s="9"/>
      <c r="T877" s="9"/>
      <c r="U877" s="9"/>
      <c r="V877" s="9"/>
      <c r="W877" s="17"/>
      <c r="X877" s="9"/>
    </row>
    <row r="878" spans="2:24">
      <c r="B878" s="10"/>
      <c r="C878" s="9"/>
      <c r="D878" s="9"/>
      <c r="E878" s="9"/>
      <c r="T878" s="9"/>
      <c r="U878" s="9"/>
      <c r="V878" s="9"/>
      <c r="W878" s="17"/>
      <c r="X878" s="9"/>
    </row>
    <row r="879" spans="2:24">
      <c r="B879" s="10"/>
      <c r="C879" s="9"/>
      <c r="D879" s="9"/>
      <c r="E879" s="9"/>
      <c r="T879" s="9"/>
      <c r="U879" s="9"/>
      <c r="V879" s="9"/>
      <c r="W879" s="17"/>
      <c r="X879" s="9"/>
    </row>
    <row r="880" spans="2:24">
      <c r="B880" s="10"/>
      <c r="C880" s="9"/>
      <c r="D880" s="9"/>
      <c r="E880" s="9"/>
      <c r="T880" s="9"/>
      <c r="U880" s="9"/>
      <c r="V880" s="9"/>
      <c r="W880" s="17"/>
      <c r="X880" s="9"/>
    </row>
    <row r="881" spans="2:24">
      <c r="B881" s="10"/>
      <c r="C881" s="9"/>
      <c r="D881" s="9"/>
      <c r="E881" s="9"/>
      <c r="T881" s="9"/>
      <c r="U881" s="9"/>
      <c r="V881" s="9"/>
      <c r="W881" s="17"/>
      <c r="X881" s="9"/>
    </row>
    <row r="882" spans="2:24">
      <c r="B882" s="10"/>
      <c r="C882" s="9"/>
      <c r="D882" s="9"/>
      <c r="E882" s="9"/>
      <c r="T882" s="9"/>
      <c r="U882" s="9"/>
      <c r="V882" s="9"/>
      <c r="W882" s="17"/>
      <c r="X882" s="9"/>
    </row>
    <row r="883" spans="2:24">
      <c r="B883" s="10"/>
      <c r="C883" s="9"/>
      <c r="D883" s="9"/>
      <c r="E883" s="9"/>
      <c r="T883" s="9"/>
      <c r="U883" s="9"/>
      <c r="V883" s="9"/>
      <c r="W883" s="17"/>
      <c r="X883" s="9"/>
    </row>
    <row r="884" spans="2:24">
      <c r="B884" s="10"/>
      <c r="C884" s="9"/>
      <c r="D884" s="9"/>
      <c r="E884" s="9"/>
      <c r="T884" s="9"/>
      <c r="U884" s="9"/>
      <c r="V884" s="9"/>
      <c r="W884" s="17"/>
      <c r="X884" s="9"/>
    </row>
    <row r="885" spans="2:24">
      <c r="B885" s="10"/>
      <c r="C885" s="9"/>
      <c r="D885" s="9"/>
      <c r="E885" s="9"/>
      <c r="T885" s="9"/>
      <c r="U885" s="9"/>
      <c r="V885" s="9"/>
      <c r="W885" s="17"/>
      <c r="X885" s="9"/>
    </row>
    <row r="886" spans="2:24">
      <c r="B886" s="10"/>
      <c r="C886" s="9"/>
      <c r="D886" s="9"/>
      <c r="E886" s="9"/>
      <c r="T886" s="9"/>
      <c r="U886" s="9"/>
      <c r="V886" s="9"/>
      <c r="W886" s="17"/>
      <c r="X886" s="9"/>
    </row>
    <row r="887" spans="2:24">
      <c r="B887" s="10"/>
      <c r="C887" s="9"/>
      <c r="D887" s="9"/>
      <c r="E887" s="9"/>
      <c r="T887" s="9"/>
      <c r="U887" s="9"/>
      <c r="V887" s="9"/>
      <c r="W887" s="17"/>
      <c r="X887" s="9"/>
    </row>
    <row r="888" spans="2:24">
      <c r="B888" s="10"/>
      <c r="C888" s="9"/>
      <c r="D888" s="9"/>
      <c r="E888" s="9"/>
      <c r="T888" s="9"/>
      <c r="U888" s="9"/>
      <c r="V888" s="9"/>
      <c r="W888" s="17"/>
      <c r="X888" s="9"/>
    </row>
    <row r="889" spans="2:24">
      <c r="B889" s="10"/>
      <c r="C889" s="9"/>
      <c r="D889" s="9"/>
      <c r="E889" s="9"/>
      <c r="T889" s="9"/>
      <c r="U889" s="9"/>
      <c r="V889" s="9"/>
      <c r="W889" s="17"/>
      <c r="X889" s="9"/>
    </row>
    <row r="890" spans="2:24">
      <c r="B890" s="10"/>
      <c r="C890" s="9"/>
      <c r="D890" s="9"/>
      <c r="E890" s="9"/>
      <c r="T890" s="9"/>
      <c r="U890" s="9"/>
      <c r="V890" s="9"/>
      <c r="W890" s="17"/>
      <c r="X890" s="9"/>
    </row>
    <row r="891" spans="2:24">
      <c r="B891" s="10"/>
      <c r="C891" s="9"/>
      <c r="D891" s="9"/>
      <c r="E891" s="9"/>
      <c r="T891" s="9"/>
      <c r="U891" s="9"/>
      <c r="V891" s="9"/>
      <c r="W891" s="17"/>
      <c r="X891" s="9"/>
    </row>
    <row r="892" spans="2:24">
      <c r="B892" s="10"/>
      <c r="C892" s="9"/>
      <c r="D892" s="9"/>
      <c r="E892" s="9"/>
      <c r="T892" s="9"/>
      <c r="U892" s="9"/>
      <c r="V892" s="9"/>
      <c r="W892" s="17"/>
      <c r="X892" s="9"/>
    </row>
    <row r="893" spans="2:24">
      <c r="B893" s="10"/>
      <c r="C893" s="9"/>
      <c r="D893" s="9"/>
      <c r="E893" s="9"/>
      <c r="T893" s="9"/>
      <c r="U893" s="9"/>
      <c r="V893" s="9"/>
      <c r="W893" s="17"/>
      <c r="X893" s="9"/>
    </row>
    <row r="894" spans="2:24">
      <c r="B894" s="10"/>
      <c r="C894" s="9"/>
      <c r="D894" s="9"/>
      <c r="E894" s="9"/>
      <c r="T894" s="9"/>
      <c r="U894" s="9"/>
      <c r="V894" s="9"/>
      <c r="W894" s="17"/>
      <c r="X894" s="9"/>
    </row>
    <row r="895" spans="2:24">
      <c r="B895" s="10"/>
      <c r="C895" s="9"/>
      <c r="D895" s="9"/>
      <c r="E895" s="9"/>
      <c r="T895" s="9"/>
      <c r="U895" s="9"/>
      <c r="V895" s="9"/>
      <c r="W895" s="17"/>
      <c r="X895" s="9"/>
    </row>
    <row r="896" spans="2:24">
      <c r="B896" s="10"/>
      <c r="C896" s="9"/>
      <c r="D896" s="9"/>
      <c r="E896" s="9"/>
      <c r="T896" s="9"/>
      <c r="U896" s="9"/>
      <c r="V896" s="9"/>
      <c r="W896" s="17"/>
      <c r="X896" s="9"/>
    </row>
    <row r="897" spans="2:24">
      <c r="B897" s="10"/>
      <c r="C897" s="9"/>
      <c r="D897" s="9"/>
      <c r="E897" s="9"/>
      <c r="T897" s="9"/>
      <c r="U897" s="9"/>
      <c r="V897" s="9"/>
      <c r="W897" s="17"/>
      <c r="X897" s="9"/>
    </row>
    <row r="898" spans="2:24">
      <c r="B898" s="10"/>
      <c r="C898" s="9"/>
      <c r="D898" s="9"/>
      <c r="E898" s="9"/>
      <c r="T898" s="9"/>
      <c r="U898" s="9"/>
      <c r="V898" s="9"/>
      <c r="W898" s="17"/>
      <c r="X898" s="9"/>
    </row>
    <row r="899" spans="2:24">
      <c r="B899" s="10"/>
      <c r="C899" s="9"/>
      <c r="D899" s="9"/>
      <c r="E899" s="9"/>
      <c r="T899" s="9"/>
      <c r="U899" s="9"/>
      <c r="V899" s="9"/>
      <c r="W899" s="17"/>
      <c r="X899" s="9"/>
    </row>
    <row r="900" spans="2:24">
      <c r="B900" s="10"/>
      <c r="C900" s="9"/>
      <c r="D900" s="9"/>
      <c r="E900" s="9"/>
      <c r="T900" s="9"/>
      <c r="U900" s="9"/>
      <c r="V900" s="9"/>
      <c r="W900" s="17"/>
      <c r="X900" s="9"/>
    </row>
    <row r="901" spans="2:24">
      <c r="B901" s="10"/>
      <c r="C901" s="9"/>
      <c r="D901" s="9"/>
      <c r="E901" s="9"/>
      <c r="T901" s="9"/>
      <c r="U901" s="9"/>
      <c r="V901" s="9"/>
      <c r="W901" s="17"/>
      <c r="X901" s="9"/>
    </row>
    <row r="902" spans="2:24">
      <c r="B902" s="10"/>
      <c r="C902" s="9"/>
      <c r="D902" s="9"/>
      <c r="E902" s="9"/>
      <c r="T902" s="9"/>
      <c r="U902" s="9"/>
      <c r="V902" s="9"/>
      <c r="W902" s="17"/>
      <c r="X902" s="9"/>
    </row>
    <row r="903" spans="2:24">
      <c r="B903" s="10"/>
      <c r="C903" s="9"/>
      <c r="D903" s="9"/>
      <c r="E903" s="9"/>
      <c r="T903" s="9"/>
      <c r="U903" s="9"/>
      <c r="V903" s="9"/>
      <c r="W903" s="17"/>
      <c r="X903" s="9"/>
    </row>
    <row r="904" spans="2:24">
      <c r="B904" s="10"/>
      <c r="C904" s="9"/>
      <c r="D904" s="9"/>
      <c r="E904" s="9"/>
      <c r="T904" s="9"/>
      <c r="U904" s="9"/>
      <c r="V904" s="9"/>
      <c r="W904" s="17"/>
      <c r="X904" s="9"/>
    </row>
    <row r="905" spans="2:24">
      <c r="B905" s="10"/>
      <c r="C905" s="9"/>
      <c r="D905" s="9"/>
      <c r="E905" s="9"/>
      <c r="T905" s="9"/>
      <c r="U905" s="9"/>
      <c r="V905" s="9"/>
      <c r="W905" s="17"/>
      <c r="X905" s="9"/>
    </row>
    <row r="906" spans="2:24">
      <c r="B906" s="10"/>
      <c r="C906" s="9"/>
      <c r="D906" s="9"/>
      <c r="E906" s="9"/>
      <c r="T906" s="9"/>
      <c r="U906" s="9"/>
      <c r="V906" s="9"/>
      <c r="W906" s="17"/>
      <c r="X906" s="9"/>
    </row>
    <row r="907" spans="2:24">
      <c r="B907" s="10"/>
      <c r="C907" s="9"/>
      <c r="D907" s="9"/>
      <c r="E907" s="9"/>
      <c r="T907" s="9"/>
      <c r="U907" s="9"/>
      <c r="V907" s="9"/>
      <c r="W907" s="17"/>
      <c r="X907" s="9"/>
    </row>
    <row r="908" spans="2:24">
      <c r="B908" s="10"/>
      <c r="C908" s="9"/>
      <c r="D908" s="9"/>
      <c r="E908" s="9"/>
      <c r="T908" s="9"/>
      <c r="U908" s="9"/>
      <c r="V908" s="9"/>
      <c r="W908" s="17"/>
      <c r="X908" s="9"/>
    </row>
    <row r="909" spans="2:24">
      <c r="B909" s="10"/>
      <c r="C909" s="9"/>
      <c r="D909" s="9"/>
      <c r="E909" s="9"/>
      <c r="T909" s="9"/>
      <c r="U909" s="9"/>
      <c r="V909" s="9"/>
      <c r="W909" s="17"/>
      <c r="X909" s="9"/>
    </row>
    <row r="910" spans="2:24">
      <c r="B910" s="10"/>
      <c r="C910" s="9"/>
      <c r="D910" s="9"/>
      <c r="E910" s="9"/>
      <c r="T910" s="9"/>
      <c r="U910" s="9"/>
      <c r="V910" s="9"/>
      <c r="W910" s="17"/>
      <c r="X910" s="9"/>
    </row>
    <row r="911" spans="2:24">
      <c r="B911" s="10"/>
      <c r="C911" s="9"/>
      <c r="D911" s="9"/>
      <c r="E911" s="9"/>
      <c r="T911" s="9"/>
      <c r="U911" s="9"/>
      <c r="V911" s="9"/>
      <c r="W911" s="17"/>
      <c r="X911" s="9"/>
    </row>
    <row r="912" spans="2:24">
      <c r="B912" s="10"/>
      <c r="C912" s="9"/>
      <c r="D912" s="9"/>
      <c r="E912" s="9"/>
      <c r="T912" s="9"/>
      <c r="U912" s="9"/>
      <c r="V912" s="9"/>
      <c r="W912" s="17"/>
      <c r="X912" s="9"/>
    </row>
    <row r="913" spans="2:24">
      <c r="B913" s="10"/>
      <c r="C913" s="9"/>
      <c r="D913" s="9"/>
      <c r="E913" s="9"/>
      <c r="T913" s="9"/>
      <c r="U913" s="9"/>
      <c r="V913" s="9"/>
      <c r="W913" s="17"/>
      <c r="X913" s="9"/>
    </row>
    <row r="914" spans="2:24">
      <c r="B914" s="10"/>
      <c r="C914" s="9"/>
      <c r="D914" s="9"/>
      <c r="E914" s="9"/>
      <c r="T914" s="9"/>
      <c r="U914" s="9"/>
      <c r="V914" s="9"/>
      <c r="W914" s="17"/>
      <c r="X914" s="9"/>
    </row>
    <row r="915" spans="2:24">
      <c r="B915" s="10"/>
      <c r="C915" s="9"/>
      <c r="D915" s="9"/>
      <c r="E915" s="9"/>
      <c r="T915" s="9"/>
      <c r="U915" s="9"/>
      <c r="V915" s="9"/>
      <c r="W915" s="17"/>
      <c r="X915" s="9"/>
    </row>
    <row r="916" spans="2:24">
      <c r="B916" s="10"/>
      <c r="C916" s="9"/>
      <c r="D916" s="9"/>
      <c r="E916" s="9"/>
      <c r="T916" s="9"/>
      <c r="U916" s="9"/>
      <c r="V916" s="9"/>
      <c r="W916" s="17"/>
      <c r="X916" s="9"/>
    </row>
    <row r="917" spans="2:24">
      <c r="B917" s="10"/>
      <c r="C917" s="9"/>
      <c r="D917" s="9"/>
      <c r="E917" s="9"/>
      <c r="T917" s="9"/>
      <c r="U917" s="9"/>
      <c r="V917" s="9"/>
      <c r="W917" s="17"/>
      <c r="X917" s="9"/>
    </row>
    <row r="918" spans="2:24">
      <c r="B918" s="10"/>
      <c r="C918" s="9"/>
      <c r="D918" s="9"/>
      <c r="E918" s="9"/>
      <c r="T918" s="9"/>
      <c r="U918" s="9"/>
      <c r="V918" s="9"/>
      <c r="W918" s="17"/>
      <c r="X918" s="9"/>
    </row>
    <row r="919" spans="2:24">
      <c r="B919" s="10"/>
      <c r="C919" s="9"/>
      <c r="D919" s="9"/>
      <c r="E919" s="9"/>
      <c r="T919" s="9"/>
      <c r="U919" s="9"/>
      <c r="V919" s="9"/>
      <c r="W919" s="17"/>
      <c r="X919" s="9"/>
    </row>
    <row r="920" spans="2:24">
      <c r="B920" s="10"/>
      <c r="C920" s="9"/>
      <c r="D920" s="9"/>
      <c r="E920" s="9"/>
      <c r="T920" s="9"/>
      <c r="U920" s="9"/>
      <c r="V920" s="9"/>
      <c r="W920" s="17"/>
      <c r="X920" s="9"/>
    </row>
    <row r="921" spans="2:24">
      <c r="B921" s="10"/>
      <c r="C921" s="9"/>
      <c r="D921" s="9"/>
      <c r="E921" s="9"/>
      <c r="T921" s="9"/>
      <c r="U921" s="9"/>
      <c r="V921" s="9"/>
      <c r="W921" s="17"/>
      <c r="X921" s="9"/>
    </row>
    <row r="922" spans="2:24">
      <c r="B922" s="10"/>
      <c r="C922" s="9"/>
      <c r="D922" s="9"/>
      <c r="E922" s="9"/>
      <c r="T922" s="9"/>
      <c r="U922" s="9"/>
      <c r="V922" s="9"/>
      <c r="W922" s="17"/>
      <c r="X922" s="9"/>
    </row>
    <row r="923" spans="2:24">
      <c r="B923" s="10"/>
      <c r="C923" s="9"/>
      <c r="D923" s="9"/>
      <c r="E923" s="9"/>
      <c r="T923" s="9"/>
      <c r="U923" s="9"/>
      <c r="V923" s="9"/>
      <c r="W923" s="17"/>
      <c r="X923" s="9"/>
    </row>
    <row r="924" spans="2:24">
      <c r="B924" s="10"/>
      <c r="C924" s="9"/>
      <c r="D924" s="9"/>
      <c r="E924" s="9"/>
      <c r="T924" s="9"/>
      <c r="U924" s="9"/>
      <c r="V924" s="9"/>
      <c r="W924" s="17"/>
      <c r="X924" s="9"/>
    </row>
    <row r="925" spans="2:24">
      <c r="B925" s="10"/>
      <c r="C925" s="9"/>
      <c r="D925" s="9"/>
      <c r="E925" s="9"/>
      <c r="T925" s="9"/>
      <c r="U925" s="9"/>
      <c r="V925" s="9"/>
      <c r="W925" s="17"/>
      <c r="X925" s="9"/>
    </row>
    <row r="926" spans="2:24">
      <c r="B926" s="10"/>
      <c r="C926" s="9"/>
      <c r="D926" s="9"/>
      <c r="E926" s="9"/>
      <c r="T926" s="9"/>
      <c r="U926" s="9"/>
      <c r="V926" s="9"/>
      <c r="W926" s="17"/>
      <c r="X926" s="9"/>
    </row>
    <row r="927" spans="2:24">
      <c r="B927" s="10"/>
      <c r="C927" s="9"/>
      <c r="D927" s="9"/>
      <c r="E927" s="9"/>
      <c r="T927" s="9"/>
      <c r="U927" s="9"/>
      <c r="V927" s="9"/>
      <c r="W927" s="17"/>
      <c r="X927" s="9"/>
    </row>
    <row r="928" spans="2:24">
      <c r="B928" s="10"/>
      <c r="C928" s="9"/>
      <c r="D928" s="9"/>
      <c r="E928" s="9"/>
      <c r="T928" s="9"/>
      <c r="U928" s="9"/>
      <c r="V928" s="9"/>
      <c r="W928" s="17"/>
      <c r="X928" s="9"/>
    </row>
    <row r="929" spans="2:24">
      <c r="B929" s="10"/>
      <c r="C929" s="9"/>
      <c r="D929" s="9"/>
      <c r="E929" s="9"/>
      <c r="T929" s="9"/>
      <c r="U929" s="9"/>
      <c r="V929" s="9"/>
      <c r="W929" s="17"/>
      <c r="X929" s="9"/>
    </row>
    <row r="930" spans="2:24">
      <c r="B930" s="10"/>
      <c r="C930" s="9"/>
      <c r="D930" s="9"/>
      <c r="E930" s="9"/>
      <c r="T930" s="9"/>
      <c r="U930" s="9"/>
      <c r="V930" s="9"/>
      <c r="W930" s="17"/>
      <c r="X930" s="9"/>
    </row>
    <row r="931" spans="2:24">
      <c r="B931" s="10"/>
      <c r="C931" s="9"/>
      <c r="D931" s="9"/>
      <c r="E931" s="9"/>
      <c r="T931" s="9"/>
      <c r="U931" s="9"/>
      <c r="V931" s="9"/>
      <c r="W931" s="17"/>
      <c r="X931" s="9"/>
    </row>
    <row r="932" spans="2:24">
      <c r="B932" s="10"/>
      <c r="C932" s="9"/>
      <c r="D932" s="9"/>
      <c r="E932" s="9"/>
      <c r="T932" s="9"/>
      <c r="U932" s="9"/>
      <c r="V932" s="9"/>
      <c r="W932" s="17"/>
      <c r="X932" s="9"/>
    </row>
    <row r="933" spans="2:24">
      <c r="B933" s="10"/>
      <c r="C933" s="9"/>
      <c r="D933" s="9"/>
      <c r="E933" s="9"/>
      <c r="T933" s="9"/>
      <c r="U933" s="9"/>
      <c r="V933" s="9"/>
      <c r="W933" s="17"/>
      <c r="X933" s="9"/>
    </row>
    <row r="934" spans="2:24">
      <c r="B934" s="10"/>
      <c r="C934" s="9"/>
      <c r="D934" s="9"/>
      <c r="E934" s="9"/>
      <c r="T934" s="9"/>
      <c r="U934" s="9"/>
      <c r="V934" s="9"/>
      <c r="W934" s="17"/>
      <c r="X934" s="9"/>
    </row>
    <row r="935" spans="2:24">
      <c r="B935" s="10"/>
      <c r="C935" s="9"/>
      <c r="D935" s="9"/>
      <c r="E935" s="9"/>
      <c r="T935" s="9"/>
      <c r="U935" s="9"/>
      <c r="V935" s="9"/>
      <c r="W935" s="17"/>
      <c r="X935" s="9"/>
    </row>
    <row r="936" spans="2:24">
      <c r="B936" s="10"/>
      <c r="C936" s="9"/>
      <c r="D936" s="9"/>
      <c r="E936" s="9"/>
      <c r="T936" s="9"/>
      <c r="U936" s="9"/>
      <c r="V936" s="9"/>
      <c r="W936" s="17"/>
      <c r="X936" s="9"/>
    </row>
    <row r="937" spans="2:24">
      <c r="B937" s="10"/>
      <c r="C937" s="9"/>
      <c r="D937" s="9"/>
      <c r="E937" s="9"/>
      <c r="T937" s="9"/>
      <c r="U937" s="9"/>
      <c r="V937" s="9"/>
      <c r="W937" s="17"/>
      <c r="X937" s="9"/>
    </row>
    <row r="938" spans="2:24">
      <c r="B938" s="10"/>
      <c r="C938" s="9"/>
      <c r="D938" s="9"/>
      <c r="E938" s="9"/>
      <c r="T938" s="9"/>
      <c r="U938" s="9"/>
      <c r="V938" s="9"/>
      <c r="W938" s="17"/>
      <c r="X938" s="9"/>
    </row>
    <row r="939" spans="2:24">
      <c r="B939" s="10"/>
      <c r="C939" s="9"/>
      <c r="D939" s="9"/>
      <c r="E939" s="9"/>
      <c r="T939" s="9"/>
      <c r="U939" s="9"/>
      <c r="V939" s="9"/>
      <c r="W939" s="17"/>
      <c r="X939" s="9"/>
    </row>
    <row r="940" spans="2:24">
      <c r="B940" s="10"/>
      <c r="C940" s="9"/>
      <c r="D940" s="9"/>
      <c r="E940" s="9"/>
      <c r="T940" s="9"/>
      <c r="U940" s="9"/>
      <c r="V940" s="9"/>
      <c r="W940" s="17"/>
      <c r="X940" s="9"/>
    </row>
    <row r="941" spans="2:24">
      <c r="B941" s="10"/>
      <c r="C941" s="9"/>
      <c r="D941" s="9"/>
      <c r="E941" s="9"/>
      <c r="T941" s="9"/>
      <c r="U941" s="9"/>
      <c r="V941" s="9"/>
      <c r="W941" s="17"/>
      <c r="X941" s="9"/>
    </row>
    <row r="942" spans="2:24">
      <c r="B942" s="10"/>
      <c r="C942" s="9"/>
      <c r="D942" s="9"/>
      <c r="E942" s="9"/>
      <c r="T942" s="9"/>
      <c r="U942" s="9"/>
      <c r="V942" s="9"/>
      <c r="W942" s="17"/>
      <c r="X942" s="9"/>
    </row>
    <row r="943" spans="2:24">
      <c r="B943" s="10"/>
      <c r="C943" s="9"/>
      <c r="D943" s="9"/>
      <c r="E943" s="9"/>
      <c r="T943" s="9"/>
      <c r="U943" s="9"/>
      <c r="V943" s="9"/>
      <c r="W943" s="17"/>
      <c r="X943" s="9"/>
    </row>
    <row r="944" spans="2:24">
      <c r="B944" s="10"/>
      <c r="C944" s="9"/>
      <c r="D944" s="9"/>
      <c r="E944" s="9"/>
      <c r="T944" s="9"/>
      <c r="U944" s="9"/>
      <c r="V944" s="9"/>
      <c r="W944" s="17"/>
      <c r="X944" s="9"/>
    </row>
    <row r="945" spans="2:24">
      <c r="B945" s="10"/>
      <c r="C945" s="9"/>
      <c r="D945" s="9"/>
      <c r="E945" s="9"/>
      <c r="T945" s="9"/>
      <c r="U945" s="9"/>
      <c r="V945" s="9"/>
      <c r="W945" s="17"/>
      <c r="X945" s="9"/>
    </row>
    <row r="946" spans="2:24">
      <c r="B946" s="10"/>
      <c r="C946" s="9"/>
      <c r="D946" s="9"/>
      <c r="E946" s="9"/>
      <c r="T946" s="9"/>
      <c r="U946" s="9"/>
      <c r="V946" s="9"/>
      <c r="W946" s="17"/>
      <c r="X946" s="9"/>
    </row>
    <row r="947" spans="2:24">
      <c r="B947" s="10"/>
      <c r="C947" s="9"/>
      <c r="D947" s="9"/>
      <c r="E947" s="9"/>
      <c r="T947" s="9"/>
      <c r="U947" s="9"/>
      <c r="V947" s="9"/>
      <c r="W947" s="17"/>
      <c r="X947" s="9"/>
    </row>
    <row r="948" spans="2:24">
      <c r="B948" s="10"/>
      <c r="C948" s="9"/>
      <c r="D948" s="9"/>
      <c r="E948" s="9"/>
      <c r="T948" s="9"/>
      <c r="U948" s="9"/>
      <c r="V948" s="9"/>
      <c r="W948" s="17"/>
      <c r="X948" s="9"/>
    </row>
    <row r="949" spans="2:24">
      <c r="B949" s="10"/>
      <c r="C949" s="9"/>
      <c r="D949" s="9"/>
      <c r="E949" s="9"/>
      <c r="T949" s="9"/>
      <c r="U949" s="9"/>
      <c r="V949" s="9"/>
      <c r="W949" s="17"/>
      <c r="X949" s="9"/>
    </row>
    <row r="950" spans="2:24">
      <c r="B950" s="10"/>
      <c r="C950" s="9"/>
      <c r="D950" s="9"/>
      <c r="E950" s="9"/>
      <c r="T950" s="9"/>
      <c r="U950" s="9"/>
      <c r="V950" s="9"/>
      <c r="W950" s="17"/>
      <c r="X950" s="9"/>
    </row>
    <row r="951" spans="2:24">
      <c r="B951" s="10"/>
      <c r="C951" s="9"/>
      <c r="D951" s="9"/>
      <c r="E951" s="9"/>
      <c r="T951" s="9"/>
      <c r="U951" s="9"/>
      <c r="V951" s="9"/>
      <c r="W951" s="17"/>
      <c r="X951" s="9"/>
    </row>
    <row r="952" spans="2:24">
      <c r="B952" s="10"/>
      <c r="C952" s="9"/>
      <c r="D952" s="9"/>
      <c r="E952" s="9"/>
      <c r="T952" s="9"/>
      <c r="U952" s="9"/>
      <c r="V952" s="9"/>
      <c r="W952" s="17"/>
      <c r="X952" s="9"/>
    </row>
    <row r="953" spans="2:24">
      <c r="B953" s="10"/>
      <c r="C953" s="9"/>
      <c r="D953" s="9"/>
      <c r="E953" s="9"/>
      <c r="T953" s="9"/>
      <c r="U953" s="9"/>
      <c r="V953" s="9"/>
      <c r="W953" s="17"/>
      <c r="X953" s="9"/>
    </row>
    <row r="954" spans="2:24">
      <c r="B954" s="10"/>
      <c r="C954" s="9"/>
      <c r="D954" s="9"/>
      <c r="E954" s="9"/>
      <c r="T954" s="9"/>
      <c r="U954" s="9"/>
      <c r="V954" s="9"/>
      <c r="W954" s="17"/>
      <c r="X954" s="9"/>
    </row>
    <row r="955" spans="2:24">
      <c r="B955" s="10"/>
      <c r="C955" s="9"/>
      <c r="D955" s="9"/>
      <c r="E955" s="9"/>
      <c r="T955" s="9"/>
      <c r="U955" s="9"/>
      <c r="V955" s="9"/>
      <c r="W955" s="17"/>
      <c r="X955" s="9"/>
    </row>
    <row r="956" spans="2:24">
      <c r="B956" s="10"/>
      <c r="C956" s="9"/>
      <c r="D956" s="9"/>
      <c r="E956" s="9"/>
      <c r="T956" s="9"/>
      <c r="U956" s="9"/>
      <c r="V956" s="9"/>
      <c r="W956" s="17"/>
      <c r="X956" s="9"/>
    </row>
    <row r="957" spans="2:24">
      <c r="B957" s="10"/>
      <c r="C957" s="9"/>
      <c r="D957" s="9"/>
      <c r="E957" s="9"/>
      <c r="T957" s="9"/>
      <c r="U957" s="9"/>
      <c r="V957" s="9"/>
      <c r="W957" s="17"/>
      <c r="X957" s="9"/>
    </row>
    <row r="958" spans="2:24">
      <c r="B958" s="10"/>
      <c r="C958" s="9"/>
      <c r="D958" s="9"/>
      <c r="E958" s="9"/>
      <c r="T958" s="9"/>
      <c r="U958" s="9"/>
      <c r="V958" s="9"/>
      <c r="W958" s="17"/>
      <c r="X958" s="9"/>
    </row>
    <row r="959" spans="2:24">
      <c r="B959" s="10"/>
      <c r="C959" s="9"/>
      <c r="D959" s="9"/>
      <c r="E959" s="9"/>
      <c r="T959" s="9"/>
      <c r="U959" s="9"/>
      <c r="V959" s="9"/>
      <c r="W959" s="17"/>
      <c r="X959" s="9"/>
    </row>
    <row r="960" spans="2:24">
      <c r="B960" s="10"/>
      <c r="C960" s="9"/>
      <c r="D960" s="9"/>
      <c r="E960" s="9"/>
      <c r="T960" s="9"/>
      <c r="U960" s="9"/>
      <c r="V960" s="9"/>
      <c r="W960" s="17"/>
      <c r="X960" s="9"/>
    </row>
    <row r="961" spans="2:24">
      <c r="B961" s="10"/>
      <c r="C961" s="9"/>
      <c r="D961" s="9"/>
      <c r="E961" s="9"/>
      <c r="T961" s="9"/>
      <c r="U961" s="9"/>
      <c r="V961" s="9"/>
      <c r="W961" s="17"/>
      <c r="X961" s="9"/>
    </row>
    <row r="962" spans="2:24">
      <c r="B962" s="10"/>
      <c r="C962" s="9"/>
      <c r="D962" s="9"/>
      <c r="E962" s="9"/>
      <c r="T962" s="9"/>
      <c r="U962" s="9"/>
      <c r="V962" s="9"/>
      <c r="W962" s="17"/>
      <c r="X962" s="9"/>
    </row>
    <row r="963" spans="2:24">
      <c r="B963" s="10"/>
      <c r="C963" s="9"/>
      <c r="D963" s="9"/>
      <c r="E963" s="9"/>
      <c r="T963" s="9"/>
      <c r="U963" s="9"/>
      <c r="V963" s="9"/>
      <c r="W963" s="17"/>
      <c r="X963" s="9"/>
    </row>
    <row r="964" spans="2:24">
      <c r="B964" s="10"/>
      <c r="C964" s="9"/>
      <c r="D964" s="9"/>
      <c r="E964" s="9"/>
      <c r="T964" s="9"/>
      <c r="U964" s="9"/>
      <c r="V964" s="9"/>
      <c r="W964" s="17"/>
      <c r="X964" s="9"/>
    </row>
    <row r="965" spans="2:24">
      <c r="B965" s="10"/>
      <c r="C965" s="9"/>
      <c r="D965" s="9"/>
      <c r="E965" s="9"/>
      <c r="T965" s="9"/>
      <c r="U965" s="9"/>
      <c r="V965" s="9"/>
      <c r="W965" s="17"/>
      <c r="X965" s="9"/>
    </row>
    <row r="966" spans="2:24">
      <c r="B966" s="10"/>
      <c r="C966" s="9"/>
      <c r="D966" s="9"/>
      <c r="E966" s="9"/>
      <c r="T966" s="9"/>
      <c r="U966" s="9"/>
      <c r="V966" s="9"/>
      <c r="W966" s="17"/>
      <c r="X966" s="9"/>
    </row>
    <row r="967" spans="2:24">
      <c r="B967" s="10"/>
      <c r="C967" s="9"/>
      <c r="D967" s="9"/>
      <c r="E967" s="9"/>
      <c r="T967" s="9"/>
      <c r="U967" s="9"/>
      <c r="V967" s="9"/>
      <c r="W967" s="17"/>
      <c r="X967" s="9"/>
    </row>
    <row r="968" spans="2:24">
      <c r="B968" s="10"/>
      <c r="C968" s="9"/>
      <c r="D968" s="9"/>
      <c r="E968" s="9"/>
      <c r="T968" s="9"/>
      <c r="U968" s="9"/>
      <c r="V968" s="9"/>
      <c r="W968" s="17"/>
      <c r="X968" s="9"/>
    </row>
    <row r="969" spans="2:24">
      <c r="B969" s="10"/>
      <c r="C969" s="9"/>
      <c r="D969" s="9"/>
      <c r="E969" s="9"/>
      <c r="T969" s="9"/>
      <c r="U969" s="9"/>
      <c r="V969" s="9"/>
      <c r="W969" s="17"/>
      <c r="X969" s="9"/>
    </row>
    <row r="970" spans="2:24">
      <c r="B970" s="10"/>
      <c r="C970" s="9"/>
      <c r="D970" s="9"/>
      <c r="E970" s="9"/>
      <c r="T970" s="9"/>
      <c r="U970" s="9"/>
      <c r="V970" s="9"/>
      <c r="W970" s="17"/>
      <c r="X970" s="9"/>
    </row>
    <row r="971" spans="2:24">
      <c r="B971" s="10"/>
      <c r="C971" s="9"/>
      <c r="D971" s="9"/>
      <c r="E971" s="9"/>
      <c r="T971" s="9"/>
      <c r="U971" s="9"/>
      <c r="V971" s="9"/>
      <c r="W971" s="17"/>
      <c r="X971" s="9"/>
    </row>
    <row r="972" spans="2:24">
      <c r="B972" s="10"/>
      <c r="C972" s="9"/>
      <c r="D972" s="9"/>
      <c r="E972" s="9"/>
      <c r="T972" s="9"/>
      <c r="U972" s="9"/>
      <c r="V972" s="9"/>
      <c r="W972" s="17"/>
      <c r="X972" s="9"/>
    </row>
    <row r="973" spans="2:24">
      <c r="B973" s="10"/>
      <c r="C973" s="9"/>
      <c r="D973" s="9"/>
      <c r="E973" s="9"/>
      <c r="T973" s="9"/>
      <c r="U973" s="9"/>
      <c r="V973" s="9"/>
      <c r="W973" s="17"/>
      <c r="X973" s="9"/>
    </row>
    <row r="974" spans="2:24">
      <c r="B974" s="10"/>
      <c r="C974" s="9"/>
      <c r="D974" s="9"/>
      <c r="E974" s="9"/>
      <c r="T974" s="9"/>
      <c r="U974" s="9"/>
      <c r="V974" s="9"/>
      <c r="W974" s="17"/>
      <c r="X974" s="9"/>
    </row>
    <row r="975" spans="2:24">
      <c r="B975" s="10"/>
      <c r="C975" s="9"/>
      <c r="D975" s="9"/>
      <c r="E975" s="9"/>
      <c r="T975" s="9"/>
      <c r="U975" s="9"/>
      <c r="V975" s="9"/>
      <c r="W975" s="17"/>
      <c r="X975" s="9"/>
    </row>
    <row r="976" spans="2:24">
      <c r="B976" s="10"/>
      <c r="C976" s="9"/>
      <c r="D976" s="9"/>
      <c r="E976" s="9"/>
      <c r="T976" s="9"/>
      <c r="U976" s="9"/>
      <c r="V976" s="9"/>
      <c r="W976" s="17"/>
      <c r="X976" s="9"/>
    </row>
    <row r="977" spans="2:24">
      <c r="B977" s="10"/>
      <c r="C977" s="9"/>
      <c r="D977" s="9"/>
      <c r="E977" s="9"/>
      <c r="T977" s="9"/>
      <c r="U977" s="9"/>
      <c r="V977" s="9"/>
      <c r="W977" s="17"/>
      <c r="X977" s="9"/>
    </row>
    <row r="978" spans="2:24">
      <c r="B978" s="10"/>
      <c r="C978" s="9"/>
      <c r="D978" s="9"/>
      <c r="E978" s="9"/>
      <c r="T978" s="9"/>
      <c r="U978" s="9"/>
      <c r="V978" s="9"/>
      <c r="W978" s="17"/>
      <c r="X978" s="9"/>
    </row>
    <row r="979" spans="2:24">
      <c r="B979" s="10"/>
      <c r="C979" s="9"/>
      <c r="D979" s="9"/>
      <c r="E979" s="9"/>
      <c r="T979" s="9"/>
      <c r="U979" s="9"/>
      <c r="V979" s="9"/>
      <c r="W979" s="17"/>
      <c r="X979" s="9"/>
    </row>
    <row r="980" spans="2:24">
      <c r="B980" s="10"/>
      <c r="C980" s="9"/>
      <c r="D980" s="9"/>
      <c r="E980" s="9"/>
      <c r="T980" s="9"/>
      <c r="U980" s="9"/>
      <c r="V980" s="9"/>
      <c r="W980" s="17"/>
      <c r="X980" s="9"/>
    </row>
    <row r="981" spans="2:24">
      <c r="B981" s="10"/>
      <c r="C981" s="9"/>
      <c r="D981" s="9"/>
      <c r="E981" s="9"/>
      <c r="T981" s="9"/>
      <c r="U981" s="9"/>
      <c r="V981" s="9"/>
      <c r="W981" s="17"/>
      <c r="X981" s="9"/>
    </row>
    <row r="982" spans="2:24">
      <c r="B982" s="10"/>
      <c r="C982" s="9"/>
      <c r="D982" s="9"/>
      <c r="E982" s="9"/>
      <c r="T982" s="9"/>
      <c r="U982" s="9"/>
      <c r="V982" s="9"/>
      <c r="W982" s="17"/>
      <c r="X982" s="9"/>
    </row>
    <row r="983" spans="2:24">
      <c r="B983" s="10"/>
      <c r="C983" s="9"/>
      <c r="D983" s="9"/>
      <c r="E983" s="9"/>
      <c r="T983" s="9"/>
      <c r="U983" s="9"/>
      <c r="V983" s="9"/>
      <c r="W983" s="17"/>
      <c r="X983" s="9"/>
    </row>
    <row r="984" spans="2:24">
      <c r="B984" s="10"/>
      <c r="C984" s="9"/>
      <c r="D984" s="9"/>
      <c r="E984" s="9"/>
      <c r="T984" s="9"/>
      <c r="U984" s="9"/>
      <c r="V984" s="9"/>
      <c r="W984" s="17"/>
      <c r="X984" s="9"/>
    </row>
    <row r="985" spans="2:24">
      <c r="B985" s="10"/>
      <c r="C985" s="9"/>
      <c r="D985" s="9"/>
      <c r="E985" s="9"/>
      <c r="T985" s="9"/>
      <c r="U985" s="9"/>
      <c r="V985" s="9"/>
      <c r="W985" s="17"/>
      <c r="X985" s="9"/>
    </row>
    <row r="986" spans="2:24">
      <c r="B986" s="10"/>
      <c r="C986" s="9"/>
      <c r="D986" s="9"/>
      <c r="E986" s="9"/>
      <c r="T986" s="9"/>
      <c r="U986" s="9"/>
      <c r="V986" s="9"/>
      <c r="W986" s="17"/>
      <c r="X986" s="9"/>
    </row>
    <row r="987" spans="2:24">
      <c r="B987" s="10"/>
      <c r="C987" s="9"/>
      <c r="D987" s="9"/>
      <c r="E987" s="9"/>
      <c r="T987" s="9"/>
      <c r="U987" s="9"/>
      <c r="V987" s="9"/>
      <c r="W987" s="17"/>
      <c r="X987" s="9"/>
    </row>
    <row r="988" spans="2:24">
      <c r="B988" s="10"/>
      <c r="C988" s="9"/>
      <c r="D988" s="9"/>
      <c r="E988" s="9"/>
      <c r="T988" s="9"/>
      <c r="U988" s="9"/>
      <c r="V988" s="9"/>
      <c r="W988" s="17"/>
      <c r="X988" s="9"/>
    </row>
    <row r="989" spans="2:24">
      <c r="B989" s="10"/>
      <c r="C989" s="9"/>
      <c r="D989" s="9"/>
      <c r="E989" s="9"/>
      <c r="T989" s="9"/>
      <c r="U989" s="9"/>
      <c r="V989" s="9"/>
      <c r="W989" s="17"/>
      <c r="X989" s="9"/>
    </row>
    <row r="990" spans="2:24">
      <c r="B990" s="10"/>
      <c r="C990" s="9"/>
      <c r="D990" s="9"/>
      <c r="E990" s="9"/>
      <c r="T990" s="9"/>
      <c r="U990" s="9"/>
      <c r="V990" s="9"/>
      <c r="W990" s="17"/>
      <c r="X990" s="9"/>
    </row>
    <row r="991" spans="2:24">
      <c r="B991" s="10"/>
      <c r="C991" s="9"/>
      <c r="D991" s="9"/>
      <c r="E991" s="9"/>
      <c r="T991" s="9"/>
      <c r="U991" s="9"/>
      <c r="V991" s="9"/>
      <c r="W991" s="17"/>
      <c r="X991" s="9"/>
    </row>
    <row r="992" spans="2:24">
      <c r="B992" s="10"/>
      <c r="C992" s="9"/>
      <c r="D992" s="9"/>
      <c r="E992" s="9"/>
      <c r="T992" s="9"/>
      <c r="U992" s="9"/>
      <c r="V992" s="9"/>
      <c r="W992" s="17"/>
      <c r="X992" s="9"/>
    </row>
    <row r="993" spans="2:24">
      <c r="B993" s="10"/>
      <c r="C993" s="9"/>
      <c r="D993" s="9"/>
      <c r="E993" s="9"/>
      <c r="T993" s="9"/>
      <c r="U993" s="9"/>
      <c r="V993" s="9"/>
      <c r="W993" s="17"/>
      <c r="X993" s="9"/>
    </row>
    <row r="994" spans="2:24">
      <c r="B994" s="10"/>
      <c r="C994" s="9"/>
      <c r="D994" s="9"/>
      <c r="E994" s="9"/>
      <c r="T994" s="9"/>
      <c r="U994" s="9"/>
      <c r="V994" s="9"/>
      <c r="W994" s="17"/>
      <c r="X994" s="9"/>
    </row>
    <row r="995" spans="2:24">
      <c r="B995" s="10"/>
      <c r="C995" s="9"/>
      <c r="D995" s="9"/>
      <c r="E995" s="9"/>
      <c r="T995" s="9"/>
      <c r="U995" s="9"/>
      <c r="V995" s="9"/>
      <c r="W995" s="17"/>
      <c r="X995" s="9"/>
    </row>
    <row r="996" spans="2:24">
      <c r="B996" s="10"/>
      <c r="C996" s="9"/>
      <c r="D996" s="9"/>
      <c r="E996" s="9"/>
      <c r="T996" s="9"/>
      <c r="U996" s="9"/>
      <c r="V996" s="9"/>
      <c r="W996" s="17"/>
      <c r="X996" s="9"/>
    </row>
    <row r="997" spans="2:24">
      <c r="B997" s="10"/>
      <c r="C997" s="9"/>
      <c r="D997" s="9"/>
      <c r="E997" s="9"/>
      <c r="T997" s="9"/>
      <c r="U997" s="9"/>
      <c r="V997" s="9"/>
      <c r="W997" s="17"/>
      <c r="X997" s="9"/>
    </row>
    <row r="998" spans="2:24">
      <c r="B998" s="10"/>
      <c r="C998" s="9"/>
      <c r="D998" s="9"/>
      <c r="E998" s="9"/>
      <c r="T998" s="9"/>
      <c r="U998" s="9"/>
      <c r="V998" s="9"/>
      <c r="W998" s="17"/>
      <c r="X998" s="9"/>
    </row>
    <row r="999" spans="2:24">
      <c r="B999" s="10"/>
      <c r="C999" s="9"/>
      <c r="D999" s="9"/>
      <c r="E999" s="9"/>
      <c r="T999" s="9"/>
      <c r="U999" s="9"/>
      <c r="V999" s="9"/>
      <c r="W999" s="17"/>
      <c r="X999" s="9"/>
    </row>
    <row r="1000" spans="2:24">
      <c r="B1000" s="10"/>
      <c r="C1000" s="9"/>
      <c r="D1000" s="9"/>
      <c r="E1000" s="9"/>
      <c r="T1000" s="9"/>
      <c r="U1000" s="9"/>
      <c r="V1000" s="9"/>
      <c r="W1000" s="17"/>
      <c r="X1000" s="9"/>
    </row>
    <row r="1001" spans="2:24">
      <c r="B1001" s="10"/>
      <c r="C1001" s="9"/>
      <c r="D1001" s="9"/>
      <c r="E1001" s="9"/>
      <c r="T1001" s="9"/>
      <c r="U1001" s="9"/>
      <c r="V1001" s="9"/>
      <c r="W1001" s="17"/>
      <c r="X1001" s="9"/>
    </row>
    <row r="1002" spans="2:24">
      <c r="B1002" s="10"/>
      <c r="C1002" s="9"/>
      <c r="D1002" s="9"/>
      <c r="E1002" s="9"/>
      <c r="T1002" s="9"/>
      <c r="U1002" s="9"/>
      <c r="V1002" s="9"/>
      <c r="W1002" s="17"/>
      <c r="X1002" s="9"/>
    </row>
    <row r="1003" spans="2:24">
      <c r="B1003" s="10"/>
      <c r="C1003" s="9"/>
      <c r="D1003" s="9"/>
      <c r="E1003" s="9"/>
      <c r="T1003" s="9"/>
      <c r="U1003" s="9"/>
      <c r="V1003" s="9"/>
      <c r="W1003" s="17"/>
      <c r="X1003" s="9"/>
    </row>
    <row r="1004" spans="2:24">
      <c r="B1004" s="10"/>
      <c r="C1004" s="9"/>
      <c r="D1004" s="9"/>
      <c r="E1004" s="9"/>
      <c r="T1004" s="9"/>
      <c r="U1004" s="9"/>
      <c r="V1004" s="9"/>
      <c r="W1004" s="17"/>
      <c r="X1004" s="9"/>
    </row>
    <row r="1005" spans="2:24">
      <c r="B1005" s="10"/>
      <c r="C1005" s="9"/>
      <c r="D1005" s="9"/>
      <c r="E1005" s="9"/>
      <c r="T1005" s="9"/>
      <c r="U1005" s="9"/>
      <c r="V1005" s="9"/>
      <c r="W1005" s="17"/>
      <c r="X1005" s="9"/>
    </row>
    <row r="1006" spans="2:24">
      <c r="B1006" s="10"/>
      <c r="C1006" s="9"/>
      <c r="D1006" s="9"/>
      <c r="E1006" s="9"/>
      <c r="T1006" s="9"/>
      <c r="U1006" s="9"/>
      <c r="V1006" s="9"/>
      <c r="W1006" s="17"/>
      <c r="X1006" s="9"/>
    </row>
    <row r="1007" spans="2:24">
      <c r="B1007" s="10"/>
      <c r="C1007" s="9"/>
      <c r="D1007" s="9"/>
      <c r="E1007" s="9"/>
      <c r="T1007" s="9"/>
      <c r="U1007" s="9"/>
      <c r="V1007" s="9"/>
      <c r="W1007" s="17"/>
      <c r="X1007" s="9"/>
    </row>
  </sheetData>
  <mergeCells count="1">
    <mergeCell ref="C3:E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X1007"/>
  <sheetViews>
    <sheetView workbookViewId="0">
      <pane xSplit="2" ySplit="6" topLeftCell="C7" activePane="bottomRight" state="frozen"/>
      <selection activeCell="S13" sqref="S13"/>
      <selection pane="topRight" activeCell="S13" sqref="S13"/>
      <selection pane="bottomLeft" activeCell="S13" sqref="S13"/>
      <selection pane="bottomRight" activeCell="B4" sqref="B4"/>
    </sheetView>
  </sheetViews>
  <sheetFormatPr defaultRowHeight="15"/>
  <cols>
    <col min="2" max="3" width="11.28515625" customWidth="1"/>
    <col min="4" max="4" width="11.28515625" bestFit="1" customWidth="1"/>
    <col min="16" max="16" width="12" bestFit="1" customWidth="1"/>
    <col min="20" max="20" width="11.28515625" customWidth="1"/>
    <col min="23" max="23" width="12" bestFit="1" customWidth="1"/>
  </cols>
  <sheetData>
    <row r="1" spans="1:24" ht="18.75">
      <c r="A1" s="5" t="s">
        <v>23</v>
      </c>
    </row>
    <row r="3" spans="1:24">
      <c r="A3" s="19" t="s">
        <v>28</v>
      </c>
      <c r="B3" s="1">
        <v>10</v>
      </c>
      <c r="C3" s="27" t="s">
        <v>82</v>
      </c>
      <c r="D3" s="27"/>
      <c r="E3" s="27"/>
      <c r="T3" s="14"/>
    </row>
    <row r="4" spans="1:24">
      <c r="A4" s="19" t="s">
        <v>27</v>
      </c>
      <c r="B4" s="11">
        <v>0.6</v>
      </c>
      <c r="C4" s="2" t="s">
        <v>79</v>
      </c>
      <c r="T4" s="14"/>
      <c r="W4" s="10">
        <v>0</v>
      </c>
      <c r="X4" s="10">
        <v>0</v>
      </c>
    </row>
    <row r="6" spans="1:24">
      <c r="B6" s="4" t="s">
        <v>4</v>
      </c>
      <c r="C6" s="4" t="s">
        <v>30</v>
      </c>
      <c r="D6" s="4" t="s">
        <v>6</v>
      </c>
      <c r="E6" s="4" t="s">
        <v>16</v>
      </c>
      <c r="O6" s="2"/>
      <c r="T6" s="4" t="s">
        <v>4</v>
      </c>
      <c r="U6" s="4" t="s">
        <v>5</v>
      </c>
      <c r="V6" s="4" t="s">
        <v>6</v>
      </c>
      <c r="W6" s="16" t="s">
        <v>31</v>
      </c>
      <c r="X6" s="4" t="s">
        <v>32</v>
      </c>
    </row>
    <row r="7" spans="1:24">
      <c r="B7" s="10">
        <v>0</v>
      </c>
      <c r="C7" s="9">
        <f>IFERROR(COMBIN(B7-1,$B$3-1)*($B$4^($B$3))*(1-$B$4)^(B7-$B$3),0)</f>
        <v>0</v>
      </c>
      <c r="D7" s="9">
        <f>C7</f>
        <v>0</v>
      </c>
      <c r="E7" s="9">
        <f>1-D7</f>
        <v>1</v>
      </c>
      <c r="T7" s="10">
        <v>0</v>
      </c>
      <c r="U7" s="9"/>
      <c r="V7" s="9"/>
      <c r="W7" s="17"/>
      <c r="X7" s="9"/>
    </row>
    <row r="8" spans="1:24">
      <c r="B8" s="10">
        <f>IF(D7&lt;1, B7+1, "")</f>
        <v>1</v>
      </c>
      <c r="C8" s="9">
        <f>IF(B8="","",IFERROR(COMBIN(B8-1,$B$3-1)*($B$4^($B$3))*(1-$B$4)^(B8-$B$3),0))</f>
        <v>0</v>
      </c>
      <c r="D8" s="9">
        <f>IF(B8="","",D7+C8)</f>
        <v>0</v>
      </c>
      <c r="E8" s="9">
        <f>IF(B8="","",1-D8)</f>
        <v>1</v>
      </c>
      <c r="T8" s="9"/>
      <c r="U8" s="9"/>
      <c r="V8" s="9"/>
      <c r="W8" s="17"/>
      <c r="X8" s="9"/>
    </row>
    <row r="9" spans="1:24">
      <c r="B9" s="10">
        <f t="shared" ref="B9:B72" si="0">IF(D8&lt;1, B8+1, "")</f>
        <v>2</v>
      </c>
      <c r="C9" s="9">
        <f t="shared" ref="C9:C72" si="1">IF(B9="","",IFERROR(COMBIN(B9-1,$B$3-1)*($B$4^($B$3))*(1-$B$4)^(B9-$B$3),0))</f>
        <v>0</v>
      </c>
      <c r="D9" s="9">
        <f t="shared" ref="D9:D72" si="2">IF(B9="","",D8+C9)</f>
        <v>0</v>
      </c>
      <c r="E9" s="9">
        <f t="shared" ref="E9:E72" si="3">IF(B9="","",1-D9)</f>
        <v>1</v>
      </c>
      <c r="O9" s="2" t="s">
        <v>41</v>
      </c>
      <c r="T9" s="9"/>
      <c r="U9" s="9"/>
      <c r="V9" s="9"/>
      <c r="W9" s="17"/>
      <c r="X9" s="9"/>
    </row>
    <row r="10" spans="1:24">
      <c r="B10" s="10">
        <f t="shared" si="0"/>
        <v>3</v>
      </c>
      <c r="C10" s="9">
        <f t="shared" si="1"/>
        <v>0</v>
      </c>
      <c r="D10" s="9">
        <f t="shared" si="2"/>
        <v>0</v>
      </c>
      <c r="E10" s="9">
        <f t="shared" si="3"/>
        <v>1</v>
      </c>
      <c r="O10" s="2" t="s">
        <v>9</v>
      </c>
      <c r="P10">
        <f>B3/B4</f>
        <v>16.666666666666668</v>
      </c>
      <c r="T10" s="9"/>
      <c r="U10" s="9"/>
      <c r="V10" s="9"/>
      <c r="W10" s="17"/>
      <c r="X10" s="9"/>
    </row>
    <row r="11" spans="1:24" ht="17.25">
      <c r="B11" s="10">
        <f t="shared" si="0"/>
        <v>4</v>
      </c>
      <c r="C11" s="9">
        <f t="shared" si="1"/>
        <v>0</v>
      </c>
      <c r="D11" s="9">
        <f t="shared" si="2"/>
        <v>0</v>
      </c>
      <c r="E11" s="9">
        <f t="shared" si="3"/>
        <v>1</v>
      </c>
      <c r="O11" s="2" t="s">
        <v>10</v>
      </c>
      <c r="P11">
        <f>P12+P10^2</f>
        <v>288.88888888888891</v>
      </c>
      <c r="T11" s="9"/>
      <c r="U11" s="9"/>
      <c r="V11" s="9"/>
      <c r="W11" s="17"/>
      <c r="X11" s="9"/>
    </row>
    <row r="12" spans="1:24" ht="18.75">
      <c r="B12" s="10">
        <f t="shared" si="0"/>
        <v>5</v>
      </c>
      <c r="C12" s="9">
        <f t="shared" si="1"/>
        <v>0</v>
      </c>
      <c r="D12" s="9">
        <f t="shared" si="2"/>
        <v>0</v>
      </c>
      <c r="E12" s="9">
        <f t="shared" si="3"/>
        <v>1</v>
      </c>
      <c r="O12" s="2" t="s">
        <v>11</v>
      </c>
      <c r="P12">
        <f>B3*(1-B4)/(B4*B4)</f>
        <v>11.111111111111111</v>
      </c>
      <c r="T12" s="9"/>
      <c r="U12" s="9"/>
      <c r="V12" s="9"/>
      <c r="W12" s="17"/>
      <c r="X12" s="9"/>
    </row>
    <row r="13" spans="1:24" ht="18">
      <c r="B13" s="10">
        <f t="shared" si="0"/>
        <v>6</v>
      </c>
      <c r="C13" s="9">
        <f t="shared" si="1"/>
        <v>0</v>
      </c>
      <c r="D13" s="9">
        <f t="shared" si="2"/>
        <v>0</v>
      </c>
      <c r="E13" s="9">
        <f t="shared" si="3"/>
        <v>1</v>
      </c>
      <c r="O13" s="2" t="s">
        <v>12</v>
      </c>
      <c r="P13">
        <f>SQRT(P12)</f>
        <v>3.3333333333333335</v>
      </c>
      <c r="T13" s="9"/>
      <c r="U13" s="9"/>
      <c r="V13" s="9"/>
      <c r="W13" s="17"/>
      <c r="X13" s="9"/>
    </row>
    <row r="14" spans="1:24">
      <c r="B14" s="10">
        <f t="shared" si="0"/>
        <v>7</v>
      </c>
      <c r="C14" s="9">
        <f t="shared" si="1"/>
        <v>0</v>
      </c>
      <c r="D14" s="9">
        <f t="shared" si="2"/>
        <v>0</v>
      </c>
      <c r="E14" s="9">
        <f t="shared" si="3"/>
        <v>1</v>
      </c>
      <c r="T14" s="9"/>
      <c r="U14" s="9"/>
      <c r="V14" s="9"/>
      <c r="W14" s="17"/>
      <c r="X14" s="9"/>
    </row>
    <row r="15" spans="1:24">
      <c r="B15" s="10">
        <f t="shared" si="0"/>
        <v>8</v>
      </c>
      <c r="C15" s="9">
        <f t="shared" si="1"/>
        <v>0</v>
      </c>
      <c r="D15" s="9">
        <f t="shared" si="2"/>
        <v>0</v>
      </c>
      <c r="E15" s="9">
        <f t="shared" si="3"/>
        <v>1</v>
      </c>
      <c r="T15" s="9"/>
      <c r="U15" s="9"/>
      <c r="V15" s="9"/>
      <c r="W15" s="17"/>
      <c r="X15" s="9"/>
    </row>
    <row r="16" spans="1:24">
      <c r="B16" s="10">
        <f t="shared" si="0"/>
        <v>9</v>
      </c>
      <c r="C16" s="9">
        <f t="shared" si="1"/>
        <v>0</v>
      </c>
      <c r="D16" s="9">
        <f t="shared" si="2"/>
        <v>0</v>
      </c>
      <c r="E16" s="9">
        <f t="shared" si="3"/>
        <v>1</v>
      </c>
      <c r="O16" s="26" t="s">
        <v>20</v>
      </c>
      <c r="P16" s="26" t="s">
        <v>21</v>
      </c>
      <c r="T16" s="9"/>
      <c r="U16" s="9"/>
      <c r="V16" s="9"/>
      <c r="W16" s="17"/>
      <c r="X16" s="9"/>
    </row>
    <row r="17" spans="2:24">
      <c r="B17" s="10">
        <f t="shared" si="0"/>
        <v>10</v>
      </c>
      <c r="C17" s="9">
        <f t="shared" si="1"/>
        <v>6.0466175999999991E-3</v>
      </c>
      <c r="D17" s="9">
        <f t="shared" si="2"/>
        <v>6.0466175999999991E-3</v>
      </c>
      <c r="E17" s="9">
        <f t="shared" si="3"/>
        <v>0.99395338239999997</v>
      </c>
      <c r="O17" s="8">
        <v>0.95</v>
      </c>
      <c r="P17" s="10">
        <f>IFERROR(INDEX($B$7:$B$107,IF(ISNUMBER(MATCH(O17,$D$7:$D$107,0)),MATCH(O17,$D$7:$D$107,0),MATCH(O17,$D$7:$D$107,1)+1)),0)</f>
        <v>23</v>
      </c>
      <c r="T17" s="9"/>
      <c r="U17" s="9"/>
      <c r="V17" s="9"/>
      <c r="W17" s="17"/>
      <c r="X17" s="9"/>
    </row>
    <row r="18" spans="2:24">
      <c r="B18" s="10">
        <f t="shared" si="0"/>
        <v>11</v>
      </c>
      <c r="C18" s="9">
        <f t="shared" si="1"/>
        <v>2.4186470399999997E-2</v>
      </c>
      <c r="D18" s="9">
        <f t="shared" si="2"/>
        <v>3.0233087999999995E-2</v>
      </c>
      <c r="E18" s="9">
        <f t="shared" si="3"/>
        <v>0.96976691199999998</v>
      </c>
      <c r="O18" s="8">
        <v>0.9</v>
      </c>
      <c r="P18" s="10">
        <f t="shared" ref="P18:P27" si="4">IFERROR(INDEX($B$7:$B$107,IF(ISNUMBER(MATCH(O18,$D$7:$D$107,0)),MATCH(O18,$D$7:$D$107,0),MATCH(O18,$D$7:$D$107,1)+1)),0)</f>
        <v>21</v>
      </c>
      <c r="T18" s="9"/>
      <c r="U18" s="9"/>
      <c r="V18" s="9"/>
      <c r="W18" s="17"/>
      <c r="X18" s="9"/>
    </row>
    <row r="19" spans="2:24">
      <c r="B19" s="10">
        <f t="shared" si="0"/>
        <v>12</v>
      </c>
      <c r="C19" s="9">
        <f t="shared" si="1"/>
        <v>5.3210234879999999E-2</v>
      </c>
      <c r="D19" s="9">
        <f t="shared" si="2"/>
        <v>8.344332287999999E-2</v>
      </c>
      <c r="E19" s="9">
        <f t="shared" si="3"/>
        <v>0.91655667712</v>
      </c>
      <c r="O19" s="8">
        <v>0.8</v>
      </c>
      <c r="P19" s="10">
        <f t="shared" si="4"/>
        <v>19</v>
      </c>
      <c r="T19" s="9"/>
      <c r="U19" s="9"/>
      <c r="V19" s="9"/>
      <c r="W19" s="17"/>
      <c r="X19" s="9"/>
    </row>
    <row r="20" spans="2:24">
      <c r="B20" s="10">
        <f t="shared" si="0"/>
        <v>13</v>
      </c>
      <c r="C20" s="9">
        <f t="shared" si="1"/>
        <v>8.5136375808E-2</v>
      </c>
      <c r="D20" s="9">
        <f t="shared" si="2"/>
        <v>0.16857969868799999</v>
      </c>
      <c r="E20" s="9">
        <f t="shared" si="3"/>
        <v>0.83142030131200007</v>
      </c>
      <c r="O20" s="8">
        <v>0.75</v>
      </c>
      <c r="P20" s="10">
        <f t="shared" si="4"/>
        <v>19</v>
      </c>
      <c r="T20" s="9"/>
      <c r="U20" s="9"/>
      <c r="V20" s="9"/>
      <c r="W20" s="17"/>
      <c r="X20" s="9"/>
    </row>
    <row r="21" spans="2:24">
      <c r="B21" s="10">
        <f t="shared" si="0"/>
        <v>14</v>
      </c>
      <c r="C21" s="9">
        <f t="shared" si="1"/>
        <v>0.11067728855040003</v>
      </c>
      <c r="D21" s="9">
        <f t="shared" si="2"/>
        <v>0.27925698723840003</v>
      </c>
      <c r="E21" s="9">
        <f t="shared" si="3"/>
        <v>0.72074301276159991</v>
      </c>
      <c r="O21" s="8">
        <v>0.66666666666666663</v>
      </c>
      <c r="P21" s="10">
        <f t="shared" si="4"/>
        <v>18</v>
      </c>
      <c r="T21" s="9"/>
      <c r="U21" s="9"/>
      <c r="V21" s="9"/>
      <c r="W21" s="17"/>
      <c r="X21" s="9"/>
    </row>
    <row r="22" spans="2:24">
      <c r="B22" s="10">
        <f t="shared" si="0"/>
        <v>15</v>
      </c>
      <c r="C22" s="9">
        <f t="shared" si="1"/>
        <v>0.12395856317644806</v>
      </c>
      <c r="D22" s="9">
        <f t="shared" si="2"/>
        <v>0.40321555041484808</v>
      </c>
      <c r="E22" s="9">
        <f t="shared" si="3"/>
        <v>0.59678444958515198</v>
      </c>
      <c r="O22" s="8">
        <v>0.5</v>
      </c>
      <c r="P22" s="10">
        <f t="shared" si="4"/>
        <v>16</v>
      </c>
      <c r="T22" s="9"/>
      <c r="U22" s="9"/>
      <c r="V22" s="9"/>
      <c r="W22" s="17"/>
      <c r="X22" s="9"/>
    </row>
    <row r="23" spans="2:24">
      <c r="B23" s="10">
        <f t="shared" si="0"/>
        <v>16</v>
      </c>
      <c r="C23" s="9">
        <f t="shared" si="1"/>
        <v>0.12395856317644804</v>
      </c>
      <c r="D23" s="9">
        <f t="shared" si="2"/>
        <v>0.52717411359129618</v>
      </c>
      <c r="E23" s="9">
        <f t="shared" si="3"/>
        <v>0.47282588640870382</v>
      </c>
      <c r="O23" s="8">
        <v>0.33333333333333331</v>
      </c>
      <c r="P23" s="10">
        <f t="shared" si="4"/>
        <v>15</v>
      </c>
      <c r="T23" s="9"/>
      <c r="U23" s="9"/>
      <c r="V23" s="9"/>
      <c r="W23" s="17"/>
      <c r="X23" s="9"/>
    </row>
    <row r="24" spans="2:24">
      <c r="B24" s="10">
        <f t="shared" si="0"/>
        <v>17</v>
      </c>
      <c r="C24" s="9">
        <f t="shared" si="1"/>
        <v>0.11333354347560966</v>
      </c>
      <c r="D24" s="9">
        <f t="shared" si="2"/>
        <v>0.64050765706690582</v>
      </c>
      <c r="E24" s="9">
        <f t="shared" si="3"/>
        <v>0.35949234293309418</v>
      </c>
      <c r="O24" s="8">
        <v>0.25</v>
      </c>
      <c r="P24" s="10">
        <f t="shared" si="4"/>
        <v>14</v>
      </c>
      <c r="T24" s="9"/>
      <c r="U24" s="9"/>
      <c r="V24" s="9"/>
      <c r="W24" s="17"/>
      <c r="X24" s="9"/>
    </row>
    <row r="25" spans="2:24">
      <c r="B25" s="10">
        <f t="shared" si="0"/>
        <v>18</v>
      </c>
      <c r="C25" s="9">
        <f t="shared" si="1"/>
        <v>9.6333511954268231E-2</v>
      </c>
      <c r="D25" s="9">
        <f t="shared" si="2"/>
        <v>0.73684116902117403</v>
      </c>
      <c r="E25" s="9">
        <f t="shared" si="3"/>
        <v>0.26315883097882597</v>
      </c>
      <c r="O25" s="8">
        <v>0.2</v>
      </c>
      <c r="P25" s="10">
        <f t="shared" si="4"/>
        <v>14</v>
      </c>
      <c r="T25" s="9"/>
      <c r="U25" s="9"/>
      <c r="V25" s="9"/>
      <c r="W25" s="17"/>
      <c r="X25" s="9"/>
    </row>
    <row r="26" spans="2:24">
      <c r="B26" s="10">
        <f t="shared" si="0"/>
        <v>19</v>
      </c>
      <c r="C26" s="9">
        <f t="shared" si="1"/>
        <v>7.7066809563414565E-2</v>
      </c>
      <c r="D26" s="9">
        <f t="shared" si="2"/>
        <v>0.81390797858458863</v>
      </c>
      <c r="E26" s="9">
        <f t="shared" si="3"/>
        <v>0.18609202141541137</v>
      </c>
      <c r="O26" s="8">
        <v>0.1</v>
      </c>
      <c r="P26" s="10">
        <f t="shared" si="4"/>
        <v>13</v>
      </c>
      <c r="T26" s="9"/>
      <c r="U26" s="9"/>
      <c r="V26" s="9"/>
      <c r="W26" s="17"/>
      <c r="X26" s="9"/>
    </row>
    <row r="27" spans="2:24">
      <c r="B27" s="10">
        <f t="shared" si="0"/>
        <v>20</v>
      </c>
      <c r="C27" s="9">
        <f t="shared" si="1"/>
        <v>5.8570775268195097E-2</v>
      </c>
      <c r="D27" s="9">
        <f t="shared" si="2"/>
        <v>0.87247875385278373</v>
      </c>
      <c r="E27" s="9">
        <f t="shared" si="3"/>
        <v>0.12752124614721627</v>
      </c>
      <c r="O27" s="8">
        <v>0.05</v>
      </c>
      <c r="P27" s="10">
        <f t="shared" si="4"/>
        <v>12</v>
      </c>
      <c r="T27" s="9"/>
      <c r="U27" s="9"/>
      <c r="V27" s="9"/>
      <c r="W27" s="17"/>
      <c r="X27" s="9"/>
    </row>
    <row r="28" spans="2:24">
      <c r="B28" s="10">
        <f t="shared" si="0"/>
        <v>21</v>
      </c>
      <c r="C28" s="9">
        <f t="shared" si="1"/>
        <v>4.2596927467778253E-2</v>
      </c>
      <c r="D28" s="9">
        <f t="shared" si="2"/>
        <v>0.91507568132056194</v>
      </c>
      <c r="E28" s="9">
        <f t="shared" si="3"/>
        <v>8.492431867943806E-2</v>
      </c>
      <c r="T28" s="9"/>
      <c r="U28" s="9"/>
      <c r="V28" s="9"/>
      <c r="W28" s="17"/>
      <c r="X28" s="9"/>
    </row>
    <row r="29" spans="2:24">
      <c r="B29" s="10">
        <f t="shared" si="0"/>
        <v>22</v>
      </c>
      <c r="C29" s="9">
        <f t="shared" si="1"/>
        <v>2.9817849227444793E-2</v>
      </c>
      <c r="D29" s="9">
        <f t="shared" si="2"/>
        <v>0.94489353054800673</v>
      </c>
      <c r="E29" s="9">
        <f t="shared" si="3"/>
        <v>5.5106469451993267E-2</v>
      </c>
      <c r="T29" s="9"/>
      <c r="U29" s="9"/>
      <c r="V29" s="9"/>
      <c r="W29" s="17"/>
      <c r="X29" s="9"/>
    </row>
    <row r="30" spans="2:24">
      <c r="B30" s="10">
        <f t="shared" si="0"/>
        <v>23</v>
      </c>
      <c r="C30" s="9">
        <f t="shared" si="1"/>
        <v>2.0184390246270317E-2</v>
      </c>
      <c r="D30" s="9">
        <f t="shared" si="2"/>
        <v>0.96507792079427701</v>
      </c>
      <c r="E30" s="9">
        <f t="shared" si="3"/>
        <v>3.4922079205722989E-2</v>
      </c>
      <c r="T30" s="9"/>
      <c r="U30" s="9"/>
      <c r="V30" s="9"/>
      <c r="W30" s="17"/>
      <c r="X30" s="9"/>
    </row>
    <row r="31" spans="2:24">
      <c r="B31" s="10">
        <f t="shared" si="0"/>
        <v>24</v>
      </c>
      <c r="C31" s="9">
        <f t="shared" si="1"/>
        <v>1.3264027876120495E-2</v>
      </c>
      <c r="D31" s="9">
        <f t="shared" si="2"/>
        <v>0.97834194867039748</v>
      </c>
      <c r="E31" s="9">
        <f t="shared" si="3"/>
        <v>2.1658051329602523E-2</v>
      </c>
      <c r="T31" s="9"/>
      <c r="U31" s="9"/>
      <c r="V31" s="9"/>
      <c r="W31" s="17"/>
      <c r="X31" s="9"/>
    </row>
    <row r="32" spans="2:24">
      <c r="B32" s="10">
        <f t="shared" si="0"/>
        <v>25</v>
      </c>
      <c r="C32" s="9">
        <f t="shared" si="1"/>
        <v>8.4889778407171192E-3</v>
      </c>
      <c r="D32" s="9">
        <f t="shared" si="2"/>
        <v>0.98683092651111459</v>
      </c>
      <c r="E32" s="9">
        <f t="shared" si="3"/>
        <v>1.3169073488885408E-2</v>
      </c>
      <c r="T32" s="9"/>
      <c r="U32" s="9"/>
      <c r="V32" s="9"/>
      <c r="W32" s="17"/>
      <c r="X32" s="9"/>
    </row>
    <row r="33" spans="2:24">
      <c r="B33" s="10">
        <f t="shared" si="0"/>
        <v>26</v>
      </c>
      <c r="C33" s="9">
        <f t="shared" si="1"/>
        <v>5.305611150448199E-3</v>
      </c>
      <c r="D33" s="9">
        <f t="shared" si="2"/>
        <v>0.99213653766156285</v>
      </c>
      <c r="E33" s="9">
        <f t="shared" si="3"/>
        <v>7.8634623384371549E-3</v>
      </c>
      <c r="T33" s="9"/>
      <c r="U33" s="9"/>
      <c r="V33" s="9"/>
      <c r="W33" s="17"/>
      <c r="X33" s="9"/>
    </row>
    <row r="34" spans="2:24">
      <c r="B34" s="10">
        <f t="shared" si="0"/>
        <v>27</v>
      </c>
      <c r="C34" s="9">
        <f t="shared" si="1"/>
        <v>3.2457856449800752E-3</v>
      </c>
      <c r="D34" s="9">
        <f t="shared" si="2"/>
        <v>0.99538232330654297</v>
      </c>
      <c r="E34" s="9">
        <f t="shared" si="3"/>
        <v>4.617676693457029E-3</v>
      </c>
      <c r="T34" s="9"/>
      <c r="U34" s="9"/>
      <c r="V34" s="9"/>
      <c r="W34" s="17"/>
      <c r="X34" s="9"/>
    </row>
    <row r="35" spans="2:24">
      <c r="B35" s="10">
        <f t="shared" si="0"/>
        <v>28</v>
      </c>
      <c r="C35" s="9">
        <f t="shared" si="1"/>
        <v>1.9474713869880454E-3</v>
      </c>
      <c r="D35" s="9">
        <f t="shared" si="2"/>
        <v>0.997329794693531</v>
      </c>
      <c r="E35" s="9">
        <f t="shared" si="3"/>
        <v>2.6702053064689979E-3</v>
      </c>
      <c r="T35" s="9"/>
      <c r="U35" s="9"/>
      <c r="V35" s="9"/>
      <c r="W35" s="17"/>
      <c r="X35" s="9"/>
    </row>
    <row r="36" spans="2:24">
      <c r="B36" s="10">
        <f t="shared" si="0"/>
        <v>29</v>
      </c>
      <c r="C36" s="9">
        <f t="shared" si="1"/>
        <v>1.1479831333824264E-3</v>
      </c>
      <c r="D36" s="9">
        <f t="shared" si="2"/>
        <v>0.99847777782691338</v>
      </c>
      <c r="E36" s="9">
        <f t="shared" si="3"/>
        <v>1.5222221730866181E-3</v>
      </c>
      <c r="T36" s="9"/>
      <c r="U36" s="9"/>
      <c r="V36" s="9"/>
      <c r="W36" s="17"/>
      <c r="X36" s="9"/>
    </row>
    <row r="37" spans="2:24">
      <c r="B37" s="10">
        <f t="shared" si="0"/>
        <v>30</v>
      </c>
      <c r="C37" s="9">
        <f t="shared" si="1"/>
        <v>6.6583021736180766E-4</v>
      </c>
      <c r="D37" s="9">
        <f t="shared" si="2"/>
        <v>0.99914360804427516</v>
      </c>
      <c r="E37" s="9">
        <f t="shared" si="3"/>
        <v>8.563919557248445E-4</v>
      </c>
      <c r="T37" s="9"/>
      <c r="U37" s="9"/>
      <c r="V37" s="9"/>
      <c r="W37" s="17"/>
      <c r="X37" s="9"/>
    </row>
    <row r="38" spans="2:24">
      <c r="B38" s="10">
        <f t="shared" si="0"/>
        <v>31</v>
      </c>
      <c r="C38" s="9">
        <f t="shared" si="1"/>
        <v>3.804744099210331E-4</v>
      </c>
      <c r="D38" s="9">
        <f t="shared" si="2"/>
        <v>0.99952408245419622</v>
      </c>
      <c r="E38" s="9">
        <f t="shared" si="3"/>
        <v>4.7591754580378343E-4</v>
      </c>
      <c r="T38" s="9"/>
      <c r="U38" s="9"/>
      <c r="V38" s="9"/>
      <c r="W38" s="17"/>
      <c r="X38" s="9"/>
    </row>
    <row r="39" spans="2:24">
      <c r="B39" s="10">
        <f t="shared" si="0"/>
        <v>32</v>
      </c>
      <c r="C39" s="9">
        <f t="shared" si="1"/>
        <v>2.1444921286458224E-4</v>
      </c>
      <c r="D39" s="9">
        <f t="shared" si="2"/>
        <v>0.99973853166706084</v>
      </c>
      <c r="E39" s="9">
        <f t="shared" si="3"/>
        <v>2.6146833293916316E-4</v>
      </c>
      <c r="T39" s="9"/>
      <c r="U39" s="9"/>
      <c r="V39" s="9"/>
      <c r="W39" s="17"/>
      <c r="X39" s="9"/>
    </row>
    <row r="40" spans="2:24">
      <c r="B40" s="10">
        <f t="shared" si="0"/>
        <v>33</v>
      </c>
      <c r="C40" s="9">
        <f t="shared" si="1"/>
        <v>1.1934564889855016E-4</v>
      </c>
      <c r="D40" s="9">
        <f t="shared" si="2"/>
        <v>0.99985787731595943</v>
      </c>
      <c r="E40" s="9">
        <f t="shared" si="3"/>
        <v>1.4212268404056871E-4</v>
      </c>
      <c r="T40" s="9"/>
      <c r="U40" s="9"/>
      <c r="V40" s="9"/>
      <c r="W40" s="17"/>
      <c r="X40" s="9"/>
    </row>
    <row r="41" spans="2:24">
      <c r="B41" s="10">
        <f t="shared" si="0"/>
        <v>34</v>
      </c>
      <c r="C41" s="9">
        <f t="shared" si="1"/>
        <v>6.5640106894202557E-5</v>
      </c>
      <c r="D41" s="9">
        <f t="shared" si="2"/>
        <v>0.99992351742285368</v>
      </c>
      <c r="E41" s="9">
        <f t="shared" si="3"/>
        <v>7.6482577146319564E-5</v>
      </c>
      <c r="T41" s="9"/>
      <c r="U41" s="9"/>
      <c r="V41" s="9"/>
      <c r="W41" s="17"/>
      <c r="X41" s="9"/>
    </row>
    <row r="42" spans="2:24">
      <c r="B42" s="10">
        <f t="shared" si="0"/>
        <v>35</v>
      </c>
      <c r="C42" s="9">
        <f t="shared" si="1"/>
        <v>3.5708218150446205E-5</v>
      </c>
      <c r="D42" s="9">
        <f t="shared" si="2"/>
        <v>0.99995922564100415</v>
      </c>
      <c r="E42" s="9">
        <f t="shared" si="3"/>
        <v>4.0774358995854243E-5</v>
      </c>
      <c r="T42" s="9"/>
      <c r="U42" s="9"/>
      <c r="V42" s="9"/>
      <c r="W42" s="17"/>
      <c r="X42" s="9"/>
    </row>
    <row r="43" spans="2:24">
      <c r="B43" s="10">
        <f t="shared" si="0"/>
        <v>36</v>
      </c>
      <c r="C43" s="9">
        <f t="shared" si="1"/>
        <v>1.92275020810095E-5</v>
      </c>
      <c r="D43" s="9">
        <f t="shared" si="2"/>
        <v>0.9999784531430852</v>
      </c>
      <c r="E43" s="9">
        <f t="shared" si="3"/>
        <v>2.1546856914800294E-5</v>
      </c>
      <c r="T43" s="9"/>
      <c r="U43" s="9"/>
      <c r="V43" s="9"/>
      <c r="W43" s="17"/>
      <c r="X43" s="9"/>
    </row>
    <row r="44" spans="2:24">
      <c r="B44" s="10">
        <f t="shared" si="0"/>
        <v>37</v>
      </c>
      <c r="C44" s="9">
        <f t="shared" si="1"/>
        <v>1.0254667776538396E-5</v>
      </c>
      <c r="D44" s="9">
        <f t="shared" si="2"/>
        <v>0.99998870781086169</v>
      </c>
      <c r="E44" s="9">
        <f t="shared" si="3"/>
        <v>1.1292189138312203E-5</v>
      </c>
      <c r="T44" s="9"/>
      <c r="U44" s="9"/>
      <c r="V44" s="9"/>
      <c r="W44" s="17"/>
      <c r="X44" s="9"/>
    </row>
    <row r="45" spans="2:24">
      <c r="B45" s="10">
        <f t="shared" si="0"/>
        <v>38</v>
      </c>
      <c r="C45" s="9">
        <f t="shared" si="1"/>
        <v>5.4203243961702972E-6</v>
      </c>
      <c r="D45" s="9">
        <f t="shared" si="2"/>
        <v>0.9999941281352579</v>
      </c>
      <c r="E45" s="9">
        <f t="shared" si="3"/>
        <v>5.8718647421018844E-6</v>
      </c>
      <c r="T45" s="9"/>
      <c r="U45" s="9"/>
      <c r="V45" s="9"/>
      <c r="W45" s="17"/>
      <c r="X45" s="9"/>
    </row>
    <row r="46" spans="2:24">
      <c r="B46" s="10">
        <f t="shared" si="0"/>
        <v>39</v>
      </c>
      <c r="C46" s="9">
        <f t="shared" si="1"/>
        <v>2.8409976145444326E-6</v>
      </c>
      <c r="D46" s="9">
        <f t="shared" si="2"/>
        <v>0.99999696913287239</v>
      </c>
      <c r="E46" s="9">
        <f t="shared" si="3"/>
        <v>3.0308671276069177E-6</v>
      </c>
      <c r="T46" s="9"/>
      <c r="U46" s="9"/>
      <c r="V46" s="9"/>
      <c r="W46" s="17"/>
      <c r="X46" s="9"/>
    </row>
    <row r="47" spans="2:24">
      <c r="B47" s="10">
        <f t="shared" si="0"/>
        <v>40</v>
      </c>
      <c r="C47" s="9">
        <f t="shared" si="1"/>
        <v>1.4773187595631041E-6</v>
      </c>
      <c r="D47" s="9">
        <f t="shared" si="2"/>
        <v>0.99999844645163194</v>
      </c>
      <c r="E47" s="9">
        <f t="shared" si="3"/>
        <v>1.5535483680606532E-6</v>
      </c>
      <c r="T47" s="9"/>
      <c r="U47" s="9"/>
      <c r="V47" s="9"/>
      <c r="W47" s="17"/>
      <c r="X47" s="9"/>
    </row>
    <row r="48" spans="2:24">
      <c r="B48" s="10">
        <f t="shared" si="0"/>
        <v>41</v>
      </c>
      <c r="C48" s="9">
        <f t="shared" si="1"/>
        <v>7.6248710170998959E-7</v>
      </c>
      <c r="D48" s="9">
        <f t="shared" si="2"/>
        <v>0.99999920893873362</v>
      </c>
      <c r="E48" s="9">
        <f t="shared" si="3"/>
        <v>7.9106126638084362E-7</v>
      </c>
      <c r="T48" s="9"/>
      <c r="U48" s="9"/>
      <c r="V48" s="9"/>
      <c r="W48" s="17"/>
      <c r="X48" s="9"/>
    </row>
    <row r="49" spans="2:24">
      <c r="B49" s="10">
        <f t="shared" si="0"/>
        <v>42</v>
      </c>
      <c r="C49" s="9">
        <f t="shared" si="1"/>
        <v>3.9077463962636974E-7</v>
      </c>
      <c r="D49" s="9">
        <f t="shared" si="2"/>
        <v>0.99999959971337327</v>
      </c>
      <c r="E49" s="9">
        <f t="shared" si="3"/>
        <v>4.0028662673385895E-7</v>
      </c>
      <c r="T49" s="9"/>
      <c r="U49" s="9"/>
      <c r="V49" s="9"/>
      <c r="W49" s="17"/>
      <c r="X49" s="9"/>
    </row>
    <row r="50" spans="2:24">
      <c r="B50" s="10">
        <f t="shared" si="0"/>
        <v>43</v>
      </c>
      <c r="C50" s="9">
        <f t="shared" si="1"/>
        <v>1.9893981653706092E-7</v>
      </c>
      <c r="D50" s="9">
        <f t="shared" si="2"/>
        <v>0.99999979865318978</v>
      </c>
      <c r="E50" s="9">
        <f t="shared" si="3"/>
        <v>2.0134681022465628E-7</v>
      </c>
      <c r="T50" s="9"/>
      <c r="U50" s="9"/>
      <c r="V50" s="9"/>
      <c r="W50" s="17"/>
      <c r="X50" s="9"/>
    </row>
    <row r="51" spans="2:24">
      <c r="B51" s="10">
        <f t="shared" si="0"/>
        <v>44</v>
      </c>
      <c r="C51" s="9">
        <f t="shared" si="1"/>
        <v>1.0064014248345441E-7</v>
      </c>
      <c r="D51" s="9">
        <f t="shared" si="2"/>
        <v>0.99999989929333222</v>
      </c>
      <c r="E51" s="9">
        <f t="shared" si="3"/>
        <v>1.0070666778272397E-7</v>
      </c>
      <c r="T51" s="9"/>
      <c r="U51" s="9"/>
      <c r="V51" s="9"/>
      <c r="W51" s="17"/>
      <c r="X51" s="9"/>
    </row>
    <row r="52" spans="2:24">
      <c r="B52" s="10">
        <f t="shared" si="0"/>
        <v>45</v>
      </c>
      <c r="C52" s="9">
        <f t="shared" si="1"/>
        <v>5.0607614505965656E-8</v>
      </c>
      <c r="D52" s="9">
        <f t="shared" si="2"/>
        <v>0.99999994990094676</v>
      </c>
      <c r="E52" s="9">
        <f t="shared" si="3"/>
        <v>5.0099053239271996E-8</v>
      </c>
      <c r="T52" s="9"/>
      <c r="U52" s="9"/>
      <c r="V52" s="9"/>
      <c r="W52" s="17"/>
      <c r="X52" s="9"/>
    </row>
    <row r="53" spans="2:24">
      <c r="B53" s="10">
        <f t="shared" si="0"/>
        <v>46</v>
      </c>
      <c r="C53" s="9">
        <f t="shared" si="1"/>
        <v>2.5303807252982828E-8</v>
      </c>
      <c r="D53" s="9">
        <f t="shared" si="2"/>
        <v>0.99999997520475403</v>
      </c>
      <c r="E53" s="9">
        <f t="shared" si="3"/>
        <v>2.4795245967546009E-8</v>
      </c>
      <c r="T53" s="9"/>
      <c r="U53" s="9"/>
      <c r="V53" s="9"/>
      <c r="W53" s="17"/>
      <c r="X53" s="9"/>
    </row>
    <row r="54" spans="2:24">
      <c r="B54" s="10">
        <f t="shared" si="0"/>
        <v>47</v>
      </c>
      <c r="C54" s="9">
        <f t="shared" si="1"/>
        <v>1.2583514958240111E-8</v>
      </c>
      <c r="D54" s="9">
        <f t="shared" si="2"/>
        <v>0.99999998778826904</v>
      </c>
      <c r="E54" s="9">
        <f t="shared" si="3"/>
        <v>1.2211730959776901E-8</v>
      </c>
      <c r="T54" s="9"/>
      <c r="U54" s="9"/>
      <c r="V54" s="9"/>
      <c r="W54" s="17"/>
      <c r="X54" s="9"/>
    </row>
    <row r="55" spans="2:24">
      <c r="B55" s="10">
        <f t="shared" si="0"/>
        <v>48</v>
      </c>
      <c r="C55" s="9">
        <f t="shared" si="1"/>
        <v>6.2255284530240532E-9</v>
      </c>
      <c r="D55" s="9">
        <f t="shared" si="2"/>
        <v>0.99999999401379747</v>
      </c>
      <c r="E55" s="9">
        <f t="shared" si="3"/>
        <v>5.9862025336698821E-9</v>
      </c>
      <c r="T55" s="9"/>
      <c r="U55" s="9"/>
      <c r="V55" s="9"/>
      <c r="W55" s="17"/>
      <c r="X55" s="9"/>
    </row>
    <row r="56" spans="2:24">
      <c r="B56" s="10">
        <f t="shared" si="0"/>
        <v>49</v>
      </c>
      <c r="C56" s="9">
        <f t="shared" si="1"/>
        <v>3.0648755461041502E-9</v>
      </c>
      <c r="D56" s="9">
        <f t="shared" si="2"/>
        <v>0.99999999707867304</v>
      </c>
      <c r="E56" s="9">
        <f t="shared" si="3"/>
        <v>2.9213269581163104E-9</v>
      </c>
      <c r="T56" s="9"/>
      <c r="U56" s="9"/>
      <c r="V56" s="9"/>
      <c r="W56" s="17"/>
      <c r="X56" s="9"/>
    </row>
    <row r="57" spans="2:24">
      <c r="B57" s="10">
        <f t="shared" si="0"/>
        <v>50</v>
      </c>
      <c r="C57" s="9">
        <f t="shared" si="1"/>
        <v>1.501789017591034E-9</v>
      </c>
      <c r="D57" s="9">
        <f t="shared" si="2"/>
        <v>0.99999999858046207</v>
      </c>
      <c r="E57" s="9">
        <f t="shared" si="3"/>
        <v>1.4195379316461754E-9</v>
      </c>
      <c r="T57" s="9"/>
      <c r="U57" s="9"/>
      <c r="V57" s="9"/>
      <c r="W57" s="17"/>
      <c r="X57" s="9"/>
    </row>
    <row r="58" spans="2:24">
      <c r="B58" s="10">
        <f t="shared" si="0"/>
        <v>51</v>
      </c>
      <c r="C58" s="9">
        <f t="shared" si="1"/>
        <v>7.3258000858099214E-10</v>
      </c>
      <c r="D58" s="9">
        <f t="shared" si="2"/>
        <v>0.99999999931304207</v>
      </c>
      <c r="E58" s="9">
        <f t="shared" si="3"/>
        <v>6.869579349810806E-10</v>
      </c>
      <c r="T58" s="9"/>
      <c r="U58" s="9"/>
      <c r="V58" s="9"/>
      <c r="W58" s="17"/>
      <c r="X58" s="9"/>
    </row>
    <row r="59" spans="2:24">
      <c r="B59" s="10">
        <f t="shared" si="0"/>
        <v>52</v>
      </c>
      <c r="C59" s="9">
        <f t="shared" si="1"/>
        <v>3.5582457559648193E-10</v>
      </c>
      <c r="D59" s="9">
        <f t="shared" si="2"/>
        <v>0.99999999966886666</v>
      </c>
      <c r="E59" s="9">
        <f t="shared" si="3"/>
        <v>3.3113334296785979E-10</v>
      </c>
      <c r="T59" s="9"/>
      <c r="U59" s="9"/>
      <c r="V59" s="9"/>
      <c r="W59" s="17"/>
      <c r="X59" s="9"/>
    </row>
    <row r="60" spans="2:24">
      <c r="B60" s="10">
        <f t="shared" si="0"/>
        <v>53</v>
      </c>
      <c r="C60" s="9">
        <f t="shared" si="1"/>
        <v>1.7211979470713545E-10</v>
      </c>
      <c r="D60" s="9">
        <f t="shared" si="2"/>
        <v>0.99999999984098642</v>
      </c>
      <c r="E60" s="9">
        <f t="shared" si="3"/>
        <v>1.5901358008107991E-10</v>
      </c>
      <c r="T60" s="9"/>
      <c r="U60" s="9"/>
      <c r="V60" s="9"/>
      <c r="W60" s="17"/>
      <c r="X60" s="9"/>
    </row>
    <row r="61" spans="2:24">
      <c r="B61" s="10">
        <f t="shared" si="0"/>
        <v>54</v>
      </c>
      <c r="C61" s="9">
        <f t="shared" si="1"/>
        <v>8.2930446540710754E-11</v>
      </c>
      <c r="D61" s="9">
        <f t="shared" si="2"/>
        <v>0.99999999992391686</v>
      </c>
      <c r="E61" s="9">
        <f t="shared" si="3"/>
        <v>7.6083139788352128E-11</v>
      </c>
      <c r="T61" s="9"/>
      <c r="U61" s="9"/>
      <c r="V61" s="9"/>
      <c r="W61" s="17"/>
      <c r="X61" s="9"/>
    </row>
    <row r="62" spans="2:24">
      <c r="B62" s="10">
        <f t="shared" si="0"/>
        <v>55</v>
      </c>
      <c r="C62" s="9">
        <f t="shared" si="1"/>
        <v>3.9806614339541169E-11</v>
      </c>
      <c r="D62" s="9">
        <f t="shared" si="2"/>
        <v>0.99999999996372346</v>
      </c>
      <c r="E62" s="9">
        <f t="shared" si="3"/>
        <v>3.627653732962699E-11</v>
      </c>
      <c r="T62" s="9"/>
      <c r="U62" s="9"/>
      <c r="V62" s="9"/>
      <c r="W62" s="17"/>
      <c r="X62" s="9"/>
    </row>
    <row r="63" spans="2:24">
      <c r="B63" s="10">
        <f t="shared" si="0"/>
        <v>56</v>
      </c>
      <c r="C63" s="9">
        <f t="shared" si="1"/>
        <v>1.9037945988476207E-11</v>
      </c>
      <c r="D63" s="9">
        <f t="shared" si="2"/>
        <v>0.99999999998276146</v>
      </c>
      <c r="E63" s="9">
        <f t="shared" si="3"/>
        <v>1.7238543925657268E-11</v>
      </c>
      <c r="T63" s="9"/>
      <c r="U63" s="9"/>
      <c r="V63" s="9"/>
      <c r="W63" s="17"/>
      <c r="X63" s="9"/>
    </row>
    <row r="64" spans="2:24">
      <c r="B64" s="10">
        <f t="shared" si="0"/>
        <v>57</v>
      </c>
      <c r="C64" s="9">
        <f t="shared" si="1"/>
        <v>9.0734040455716381E-12</v>
      </c>
      <c r="D64" s="9">
        <f t="shared" si="2"/>
        <v>0.99999999999183486</v>
      </c>
      <c r="E64" s="9">
        <f t="shared" si="3"/>
        <v>8.1651352346057138E-12</v>
      </c>
      <c r="T64" s="9"/>
      <c r="U64" s="9"/>
      <c r="V64" s="9"/>
      <c r="W64" s="17"/>
      <c r="X64" s="9"/>
    </row>
    <row r="65" spans="2:24">
      <c r="B65" s="10">
        <f t="shared" si="0"/>
        <v>58</v>
      </c>
      <c r="C65" s="9">
        <f t="shared" si="1"/>
        <v>4.3098669216465314E-12</v>
      </c>
      <c r="D65" s="9">
        <f t="shared" si="2"/>
        <v>0.99999999999614475</v>
      </c>
      <c r="E65" s="9">
        <f t="shared" si="3"/>
        <v>3.8552494530108561E-12</v>
      </c>
      <c r="T65" s="9"/>
      <c r="U65" s="9"/>
      <c r="V65" s="9"/>
      <c r="W65" s="17"/>
      <c r="X65" s="9"/>
    </row>
    <row r="66" spans="2:24">
      <c r="B66" s="10">
        <f t="shared" si="0"/>
        <v>59</v>
      </c>
      <c r="C66" s="9">
        <f t="shared" si="1"/>
        <v>2.0405900526979488E-12</v>
      </c>
      <c r="D66" s="9">
        <f t="shared" si="2"/>
        <v>0.99999999999818534</v>
      </c>
      <c r="E66" s="9">
        <f t="shared" si="3"/>
        <v>1.8146595337498184E-12</v>
      </c>
      <c r="T66" s="9"/>
      <c r="U66" s="9"/>
      <c r="V66" s="9"/>
      <c r="W66" s="17"/>
      <c r="X66" s="9"/>
    </row>
    <row r="67" spans="2:24">
      <c r="B67" s="10">
        <f t="shared" si="0"/>
        <v>60</v>
      </c>
      <c r="C67" s="9">
        <f t="shared" si="1"/>
        <v>9.6315850487343177E-13</v>
      </c>
      <c r="D67" s="9">
        <f t="shared" si="2"/>
        <v>0.99999999999914846</v>
      </c>
      <c r="E67" s="9">
        <f t="shared" si="3"/>
        <v>8.5154105988749507E-13</v>
      </c>
      <c r="T67" s="9"/>
      <c r="U67" s="9"/>
      <c r="V67" s="9"/>
      <c r="W67" s="17"/>
      <c r="X67" s="9"/>
    </row>
    <row r="68" spans="2:24">
      <c r="B68" s="10">
        <f t="shared" si="0"/>
        <v>61</v>
      </c>
      <c r="C68" s="9">
        <f t="shared" si="1"/>
        <v>4.5325106111690935E-13</v>
      </c>
      <c r="D68" s="9">
        <f t="shared" si="2"/>
        <v>0.99999999999960176</v>
      </c>
      <c r="E68" s="9">
        <f t="shared" si="3"/>
        <v>3.9823699893304365E-13</v>
      </c>
      <c r="T68" s="9"/>
      <c r="U68" s="9"/>
      <c r="V68" s="9"/>
      <c r="W68" s="17"/>
      <c r="X68" s="9"/>
    </row>
    <row r="69" spans="2:24">
      <c r="B69" s="10">
        <f t="shared" si="0"/>
        <v>62</v>
      </c>
      <c r="C69" s="9">
        <f t="shared" si="1"/>
        <v>2.1267934406254983E-13</v>
      </c>
      <c r="D69" s="9">
        <f t="shared" si="2"/>
        <v>0.99999999999981448</v>
      </c>
      <c r="E69" s="9">
        <f t="shared" si="3"/>
        <v>1.8551826741486366E-13</v>
      </c>
      <c r="T69" s="9"/>
      <c r="U69" s="9"/>
      <c r="V69" s="9"/>
      <c r="W69" s="17"/>
      <c r="X69" s="9"/>
    </row>
    <row r="70" spans="2:24">
      <c r="B70" s="10">
        <f t="shared" si="0"/>
        <v>63</v>
      </c>
      <c r="C70" s="9">
        <f t="shared" si="1"/>
        <v>9.9517881750023261E-14</v>
      </c>
      <c r="D70" s="9">
        <f t="shared" si="2"/>
        <v>0.99999999999991396</v>
      </c>
      <c r="E70" s="9">
        <f t="shared" si="3"/>
        <v>8.6042284408449632E-14</v>
      </c>
      <c r="T70" s="9"/>
      <c r="U70" s="9"/>
      <c r="V70" s="9"/>
      <c r="W70" s="17"/>
      <c r="X70" s="9"/>
    </row>
    <row r="71" spans="2:24">
      <c r="B71" s="10">
        <f t="shared" si="0"/>
        <v>64</v>
      </c>
      <c r="C71" s="9">
        <f t="shared" si="1"/>
        <v>4.6441678150010891E-14</v>
      </c>
      <c r="D71" s="9">
        <f t="shared" si="2"/>
        <v>0.99999999999996037</v>
      </c>
      <c r="E71" s="9">
        <f t="shared" si="3"/>
        <v>3.9634961979118088E-14</v>
      </c>
      <c r="T71" s="9"/>
      <c r="U71" s="9"/>
      <c r="V71" s="9"/>
      <c r="W71" s="17"/>
      <c r="X71" s="9"/>
    </row>
    <row r="72" spans="2:24">
      <c r="B72" s="10">
        <f t="shared" si="0"/>
        <v>65</v>
      </c>
      <c r="C72" s="9">
        <f t="shared" si="1"/>
        <v>2.1616490193459612E-14</v>
      </c>
      <c r="D72" s="9">
        <f t="shared" si="2"/>
        <v>0.99999999999998201</v>
      </c>
      <c r="E72" s="9">
        <f t="shared" si="3"/>
        <v>1.7985612998927536E-14</v>
      </c>
      <c r="T72" s="9"/>
      <c r="U72" s="9"/>
      <c r="V72" s="9"/>
      <c r="W72" s="17"/>
      <c r="X72" s="9"/>
    </row>
    <row r="73" spans="2:24">
      <c r="B73" s="10">
        <f t="shared" ref="B73:B107" si="5">IF(D72&lt;1, B72+1, "")</f>
        <v>66</v>
      </c>
      <c r="C73" s="9">
        <f t="shared" ref="C73:C107" si="6">IF(B73="","",IFERROR(COMBIN(B73-1,$B$3-1)*($B$4^($B$3))*(1-$B$4)^(B73-$B$3),0))</f>
        <v>1.0036227589820532E-14</v>
      </c>
      <c r="D73" s="9">
        <f t="shared" ref="D73:D107" si="7">IF(B73="","",D72+C73)</f>
        <v>0.99999999999999201</v>
      </c>
      <c r="E73" s="9">
        <f t="shared" ref="E73:E107" si="8">IF(B73="","",1-D73)</f>
        <v>7.9936057773011271E-15</v>
      </c>
      <c r="T73" s="9"/>
      <c r="U73" s="9"/>
      <c r="V73" s="9"/>
      <c r="W73" s="17"/>
      <c r="X73" s="9"/>
    </row>
    <row r="74" spans="2:24">
      <c r="B74" s="10">
        <f t="shared" si="5"/>
        <v>67</v>
      </c>
      <c r="C74" s="9">
        <f t="shared" si="6"/>
        <v>4.6483580416010903E-15</v>
      </c>
      <c r="D74" s="9">
        <f t="shared" si="7"/>
        <v>0.99999999999999667</v>
      </c>
      <c r="E74" s="9">
        <f t="shared" si="8"/>
        <v>3.3306690738754696E-15</v>
      </c>
      <c r="T74" s="9"/>
      <c r="U74" s="9"/>
      <c r="V74" s="9"/>
      <c r="W74" s="17"/>
      <c r="X74" s="9"/>
    </row>
    <row r="75" spans="2:24">
      <c r="B75" s="10">
        <f t="shared" si="5"/>
        <v>68</v>
      </c>
      <c r="C75" s="9">
        <f t="shared" si="6"/>
        <v>2.1478619916363655E-15</v>
      </c>
      <c r="D75" s="9">
        <f t="shared" si="7"/>
        <v>0.99999999999999878</v>
      </c>
      <c r="E75" s="9">
        <f t="shared" si="8"/>
        <v>1.2212453270876722E-15</v>
      </c>
      <c r="T75" s="9"/>
      <c r="U75" s="9"/>
      <c r="V75" s="9"/>
      <c r="W75" s="17"/>
      <c r="X75" s="9"/>
    </row>
    <row r="76" spans="2:24">
      <c r="B76" s="10">
        <f t="shared" si="5"/>
        <v>69</v>
      </c>
      <c r="C76" s="9">
        <f t="shared" si="6"/>
        <v>9.9020078258490081E-16</v>
      </c>
      <c r="D76" s="9">
        <f t="shared" si="7"/>
        <v>0.99999999999999978</v>
      </c>
      <c r="E76" s="9">
        <f t="shared" si="8"/>
        <v>2.2204460492503131E-16</v>
      </c>
      <c r="T76" s="9"/>
      <c r="U76" s="9"/>
      <c r="V76" s="9"/>
      <c r="W76" s="17"/>
      <c r="X76" s="9"/>
    </row>
    <row r="77" spans="2:24">
      <c r="B77" s="10" t="str">
        <f t="shared" si="5"/>
        <v/>
      </c>
      <c r="C77" s="9" t="str">
        <f t="shared" si="6"/>
        <v/>
      </c>
      <c r="D77" s="9" t="str">
        <f t="shared" si="7"/>
        <v/>
      </c>
      <c r="E77" s="9" t="str">
        <f t="shared" si="8"/>
        <v/>
      </c>
      <c r="T77" s="9"/>
      <c r="U77" s="9"/>
      <c r="V77" s="9"/>
      <c r="W77" s="17"/>
      <c r="X77" s="9"/>
    </row>
    <row r="78" spans="2:24">
      <c r="B78" s="10" t="str">
        <f t="shared" si="5"/>
        <v/>
      </c>
      <c r="C78" s="9" t="str">
        <f t="shared" si="6"/>
        <v/>
      </c>
      <c r="D78" s="9" t="str">
        <f t="shared" si="7"/>
        <v/>
      </c>
      <c r="E78" s="9" t="str">
        <f t="shared" si="8"/>
        <v/>
      </c>
      <c r="T78" s="9"/>
      <c r="U78" s="9"/>
      <c r="V78" s="9"/>
      <c r="W78" s="17"/>
      <c r="X78" s="9"/>
    </row>
    <row r="79" spans="2:24">
      <c r="B79" s="10" t="str">
        <f t="shared" si="5"/>
        <v/>
      </c>
      <c r="C79" s="9" t="str">
        <f t="shared" si="6"/>
        <v/>
      </c>
      <c r="D79" s="9" t="str">
        <f t="shared" si="7"/>
        <v/>
      </c>
      <c r="E79" s="9" t="str">
        <f t="shared" si="8"/>
        <v/>
      </c>
      <c r="T79" s="9"/>
      <c r="U79" s="9"/>
      <c r="V79" s="9"/>
      <c r="W79" s="17"/>
      <c r="X79" s="9"/>
    </row>
    <row r="80" spans="2:24">
      <c r="B80" s="10" t="str">
        <f t="shared" si="5"/>
        <v/>
      </c>
      <c r="C80" s="9" t="str">
        <f t="shared" si="6"/>
        <v/>
      </c>
      <c r="D80" s="9" t="str">
        <f t="shared" si="7"/>
        <v/>
      </c>
      <c r="E80" s="9" t="str">
        <f t="shared" si="8"/>
        <v/>
      </c>
      <c r="T80" s="9"/>
      <c r="U80" s="9"/>
      <c r="V80" s="9"/>
      <c r="W80" s="17"/>
      <c r="X80" s="9"/>
    </row>
    <row r="81" spans="2:24">
      <c r="B81" s="10" t="str">
        <f t="shared" si="5"/>
        <v/>
      </c>
      <c r="C81" s="9" t="str">
        <f t="shared" si="6"/>
        <v/>
      </c>
      <c r="D81" s="9" t="str">
        <f t="shared" si="7"/>
        <v/>
      </c>
      <c r="E81" s="9" t="str">
        <f t="shared" si="8"/>
        <v/>
      </c>
      <c r="T81" s="9"/>
      <c r="U81" s="9"/>
      <c r="V81" s="9"/>
      <c r="W81" s="17"/>
      <c r="X81" s="9"/>
    </row>
    <row r="82" spans="2:24">
      <c r="B82" s="10" t="str">
        <f t="shared" si="5"/>
        <v/>
      </c>
      <c r="C82" s="9" t="str">
        <f t="shared" si="6"/>
        <v/>
      </c>
      <c r="D82" s="9" t="str">
        <f t="shared" si="7"/>
        <v/>
      </c>
      <c r="E82" s="9" t="str">
        <f t="shared" si="8"/>
        <v/>
      </c>
      <c r="T82" s="9"/>
      <c r="U82" s="9"/>
      <c r="V82" s="9"/>
      <c r="W82" s="17"/>
      <c r="X82" s="9"/>
    </row>
    <row r="83" spans="2:24">
      <c r="B83" s="10" t="str">
        <f t="shared" si="5"/>
        <v/>
      </c>
      <c r="C83" s="9" t="str">
        <f t="shared" si="6"/>
        <v/>
      </c>
      <c r="D83" s="9" t="str">
        <f t="shared" si="7"/>
        <v/>
      </c>
      <c r="E83" s="9" t="str">
        <f t="shared" si="8"/>
        <v/>
      </c>
      <c r="T83" s="9"/>
      <c r="U83" s="9"/>
      <c r="V83" s="9"/>
      <c r="W83" s="17"/>
      <c r="X83" s="9"/>
    </row>
    <row r="84" spans="2:24">
      <c r="B84" s="10" t="str">
        <f t="shared" si="5"/>
        <v/>
      </c>
      <c r="C84" s="9" t="str">
        <f t="shared" si="6"/>
        <v/>
      </c>
      <c r="D84" s="9" t="str">
        <f t="shared" si="7"/>
        <v/>
      </c>
      <c r="E84" s="9" t="str">
        <f t="shared" si="8"/>
        <v/>
      </c>
      <c r="T84" s="9"/>
      <c r="U84" s="9"/>
      <c r="V84" s="9"/>
      <c r="W84" s="17"/>
      <c r="X84" s="9"/>
    </row>
    <row r="85" spans="2:24">
      <c r="B85" s="10" t="str">
        <f t="shared" si="5"/>
        <v/>
      </c>
      <c r="C85" s="9" t="str">
        <f t="shared" si="6"/>
        <v/>
      </c>
      <c r="D85" s="9" t="str">
        <f t="shared" si="7"/>
        <v/>
      </c>
      <c r="E85" s="9" t="str">
        <f t="shared" si="8"/>
        <v/>
      </c>
      <c r="T85" s="9"/>
      <c r="U85" s="9"/>
      <c r="V85" s="9"/>
      <c r="W85" s="17"/>
      <c r="X85" s="9"/>
    </row>
    <row r="86" spans="2:24">
      <c r="B86" s="10" t="str">
        <f t="shared" si="5"/>
        <v/>
      </c>
      <c r="C86" s="9" t="str">
        <f t="shared" si="6"/>
        <v/>
      </c>
      <c r="D86" s="9" t="str">
        <f t="shared" si="7"/>
        <v/>
      </c>
      <c r="E86" s="9" t="str">
        <f t="shared" si="8"/>
        <v/>
      </c>
      <c r="T86" s="9"/>
      <c r="U86" s="9"/>
      <c r="V86" s="9"/>
      <c r="W86" s="17"/>
      <c r="X86" s="9"/>
    </row>
    <row r="87" spans="2:24">
      <c r="B87" s="10" t="str">
        <f t="shared" si="5"/>
        <v/>
      </c>
      <c r="C87" s="9" t="str">
        <f t="shared" si="6"/>
        <v/>
      </c>
      <c r="D87" s="9" t="str">
        <f t="shared" si="7"/>
        <v/>
      </c>
      <c r="E87" s="9" t="str">
        <f t="shared" si="8"/>
        <v/>
      </c>
      <c r="T87" s="9"/>
      <c r="U87" s="9"/>
      <c r="V87" s="9"/>
      <c r="W87" s="17"/>
      <c r="X87" s="9"/>
    </row>
    <row r="88" spans="2:24">
      <c r="B88" s="10" t="str">
        <f t="shared" si="5"/>
        <v/>
      </c>
      <c r="C88" s="9" t="str">
        <f t="shared" si="6"/>
        <v/>
      </c>
      <c r="D88" s="9" t="str">
        <f t="shared" si="7"/>
        <v/>
      </c>
      <c r="E88" s="9" t="str">
        <f t="shared" si="8"/>
        <v/>
      </c>
      <c r="T88" s="9"/>
      <c r="U88" s="9"/>
      <c r="V88" s="9"/>
      <c r="W88" s="17"/>
      <c r="X88" s="9"/>
    </row>
    <row r="89" spans="2:24">
      <c r="B89" s="10" t="str">
        <f t="shared" si="5"/>
        <v/>
      </c>
      <c r="C89" s="9" t="str">
        <f t="shared" si="6"/>
        <v/>
      </c>
      <c r="D89" s="9" t="str">
        <f t="shared" si="7"/>
        <v/>
      </c>
      <c r="E89" s="9" t="str">
        <f t="shared" si="8"/>
        <v/>
      </c>
      <c r="T89" s="9"/>
      <c r="U89" s="9"/>
      <c r="V89" s="9"/>
      <c r="W89" s="17"/>
      <c r="X89" s="9"/>
    </row>
    <row r="90" spans="2:24">
      <c r="B90" s="10" t="str">
        <f t="shared" si="5"/>
        <v/>
      </c>
      <c r="C90" s="9" t="str">
        <f t="shared" si="6"/>
        <v/>
      </c>
      <c r="D90" s="9" t="str">
        <f t="shared" si="7"/>
        <v/>
      </c>
      <c r="E90" s="9" t="str">
        <f t="shared" si="8"/>
        <v/>
      </c>
      <c r="T90" s="9"/>
      <c r="U90" s="9"/>
      <c r="V90" s="9"/>
      <c r="W90" s="17"/>
      <c r="X90" s="9"/>
    </row>
    <row r="91" spans="2:24">
      <c r="B91" s="10" t="str">
        <f t="shared" si="5"/>
        <v/>
      </c>
      <c r="C91" s="9" t="str">
        <f t="shared" si="6"/>
        <v/>
      </c>
      <c r="D91" s="9" t="str">
        <f t="shared" si="7"/>
        <v/>
      </c>
      <c r="E91" s="9" t="str">
        <f t="shared" si="8"/>
        <v/>
      </c>
      <c r="T91" s="9"/>
      <c r="U91" s="9"/>
      <c r="V91" s="9"/>
      <c r="W91" s="17"/>
      <c r="X91" s="9"/>
    </row>
    <row r="92" spans="2:24">
      <c r="B92" s="10" t="str">
        <f t="shared" si="5"/>
        <v/>
      </c>
      <c r="C92" s="9" t="str">
        <f t="shared" si="6"/>
        <v/>
      </c>
      <c r="D92" s="9" t="str">
        <f t="shared" si="7"/>
        <v/>
      </c>
      <c r="E92" s="9" t="str">
        <f t="shared" si="8"/>
        <v/>
      </c>
      <c r="T92" s="9"/>
      <c r="U92" s="9"/>
      <c r="V92" s="9"/>
      <c r="W92" s="17"/>
      <c r="X92" s="9"/>
    </row>
    <row r="93" spans="2:24">
      <c r="B93" s="10" t="str">
        <f t="shared" si="5"/>
        <v/>
      </c>
      <c r="C93" s="9" t="str">
        <f t="shared" si="6"/>
        <v/>
      </c>
      <c r="D93" s="9" t="str">
        <f t="shared" si="7"/>
        <v/>
      </c>
      <c r="E93" s="9" t="str">
        <f t="shared" si="8"/>
        <v/>
      </c>
      <c r="T93" s="9"/>
      <c r="U93" s="9"/>
      <c r="V93" s="9"/>
      <c r="W93" s="17"/>
      <c r="X93" s="9"/>
    </row>
    <row r="94" spans="2:24">
      <c r="B94" s="10" t="str">
        <f t="shared" si="5"/>
        <v/>
      </c>
      <c r="C94" s="9" t="str">
        <f t="shared" si="6"/>
        <v/>
      </c>
      <c r="D94" s="9" t="str">
        <f t="shared" si="7"/>
        <v/>
      </c>
      <c r="E94" s="9" t="str">
        <f t="shared" si="8"/>
        <v/>
      </c>
      <c r="T94" s="9"/>
      <c r="U94" s="9"/>
      <c r="V94" s="9"/>
      <c r="W94" s="17"/>
      <c r="X94" s="9"/>
    </row>
    <row r="95" spans="2:24">
      <c r="B95" s="10" t="str">
        <f t="shared" si="5"/>
        <v/>
      </c>
      <c r="C95" s="9" t="str">
        <f t="shared" si="6"/>
        <v/>
      </c>
      <c r="D95" s="9" t="str">
        <f t="shared" si="7"/>
        <v/>
      </c>
      <c r="E95" s="9" t="str">
        <f t="shared" si="8"/>
        <v/>
      </c>
      <c r="T95" s="9"/>
      <c r="U95" s="9"/>
      <c r="V95" s="9"/>
      <c r="W95" s="17"/>
      <c r="X95" s="9"/>
    </row>
    <row r="96" spans="2:24">
      <c r="B96" s="10" t="str">
        <f t="shared" si="5"/>
        <v/>
      </c>
      <c r="C96" s="9" t="str">
        <f t="shared" si="6"/>
        <v/>
      </c>
      <c r="D96" s="9" t="str">
        <f t="shared" si="7"/>
        <v/>
      </c>
      <c r="E96" s="9" t="str">
        <f t="shared" si="8"/>
        <v/>
      </c>
      <c r="T96" s="9"/>
      <c r="U96" s="9"/>
      <c r="V96" s="9"/>
      <c r="W96" s="17"/>
      <c r="X96" s="9"/>
    </row>
    <row r="97" spans="2:24">
      <c r="B97" s="10" t="str">
        <f t="shared" si="5"/>
        <v/>
      </c>
      <c r="C97" s="9" t="str">
        <f t="shared" si="6"/>
        <v/>
      </c>
      <c r="D97" s="9" t="str">
        <f t="shared" si="7"/>
        <v/>
      </c>
      <c r="E97" s="9" t="str">
        <f t="shared" si="8"/>
        <v/>
      </c>
      <c r="T97" s="9"/>
      <c r="U97" s="9"/>
      <c r="V97" s="9"/>
      <c r="W97" s="17"/>
      <c r="X97" s="9"/>
    </row>
    <row r="98" spans="2:24">
      <c r="B98" s="10" t="str">
        <f t="shared" si="5"/>
        <v/>
      </c>
      <c r="C98" s="9" t="str">
        <f t="shared" si="6"/>
        <v/>
      </c>
      <c r="D98" s="9" t="str">
        <f t="shared" si="7"/>
        <v/>
      </c>
      <c r="E98" s="9" t="str">
        <f t="shared" si="8"/>
        <v/>
      </c>
      <c r="T98" s="9"/>
      <c r="U98" s="9"/>
      <c r="V98" s="9"/>
      <c r="W98" s="17"/>
      <c r="X98" s="9"/>
    </row>
    <row r="99" spans="2:24">
      <c r="B99" s="10" t="str">
        <f t="shared" si="5"/>
        <v/>
      </c>
      <c r="C99" s="9" t="str">
        <f t="shared" si="6"/>
        <v/>
      </c>
      <c r="D99" s="9" t="str">
        <f t="shared" si="7"/>
        <v/>
      </c>
      <c r="E99" s="9" t="str">
        <f t="shared" si="8"/>
        <v/>
      </c>
      <c r="T99" s="9"/>
      <c r="U99" s="9"/>
      <c r="V99" s="9"/>
      <c r="W99" s="17"/>
      <c r="X99" s="9"/>
    </row>
    <row r="100" spans="2:24">
      <c r="B100" s="10" t="str">
        <f t="shared" si="5"/>
        <v/>
      </c>
      <c r="C100" s="9" t="str">
        <f t="shared" si="6"/>
        <v/>
      </c>
      <c r="D100" s="9" t="str">
        <f t="shared" si="7"/>
        <v/>
      </c>
      <c r="E100" s="9" t="str">
        <f t="shared" si="8"/>
        <v/>
      </c>
      <c r="T100" s="9"/>
      <c r="U100" s="9"/>
      <c r="V100" s="9"/>
      <c r="W100" s="17"/>
      <c r="X100" s="9"/>
    </row>
    <row r="101" spans="2:24">
      <c r="B101" s="10" t="str">
        <f t="shared" si="5"/>
        <v/>
      </c>
      <c r="C101" s="9" t="str">
        <f t="shared" si="6"/>
        <v/>
      </c>
      <c r="D101" s="9" t="str">
        <f t="shared" si="7"/>
        <v/>
      </c>
      <c r="E101" s="9" t="str">
        <f t="shared" si="8"/>
        <v/>
      </c>
      <c r="T101" s="9"/>
      <c r="U101" s="9"/>
      <c r="V101" s="9"/>
      <c r="W101" s="17"/>
      <c r="X101" s="9"/>
    </row>
    <row r="102" spans="2:24">
      <c r="B102" s="10" t="str">
        <f t="shared" si="5"/>
        <v/>
      </c>
      <c r="C102" s="9" t="str">
        <f t="shared" si="6"/>
        <v/>
      </c>
      <c r="D102" s="9" t="str">
        <f t="shared" si="7"/>
        <v/>
      </c>
      <c r="E102" s="9" t="str">
        <f t="shared" si="8"/>
        <v/>
      </c>
      <c r="T102" s="9"/>
      <c r="U102" s="9"/>
      <c r="V102" s="9"/>
      <c r="W102" s="17"/>
      <c r="X102" s="9"/>
    </row>
    <row r="103" spans="2:24">
      <c r="B103" s="10" t="str">
        <f t="shared" si="5"/>
        <v/>
      </c>
      <c r="C103" s="9" t="str">
        <f t="shared" si="6"/>
        <v/>
      </c>
      <c r="D103" s="9" t="str">
        <f t="shared" si="7"/>
        <v/>
      </c>
      <c r="E103" s="9" t="str">
        <f t="shared" si="8"/>
        <v/>
      </c>
      <c r="T103" s="9"/>
      <c r="U103" s="9"/>
      <c r="V103" s="9"/>
      <c r="W103" s="17"/>
      <c r="X103" s="9"/>
    </row>
    <row r="104" spans="2:24">
      <c r="B104" s="10" t="str">
        <f t="shared" si="5"/>
        <v/>
      </c>
      <c r="C104" s="9" t="str">
        <f t="shared" si="6"/>
        <v/>
      </c>
      <c r="D104" s="9" t="str">
        <f t="shared" si="7"/>
        <v/>
      </c>
      <c r="E104" s="9" t="str">
        <f t="shared" si="8"/>
        <v/>
      </c>
      <c r="T104" s="9"/>
      <c r="U104" s="9"/>
      <c r="V104" s="9"/>
      <c r="W104" s="17"/>
      <c r="X104" s="9"/>
    </row>
    <row r="105" spans="2:24">
      <c r="B105" s="10" t="str">
        <f t="shared" si="5"/>
        <v/>
      </c>
      <c r="C105" s="9" t="str">
        <f t="shared" si="6"/>
        <v/>
      </c>
      <c r="D105" s="9" t="str">
        <f t="shared" si="7"/>
        <v/>
      </c>
      <c r="E105" s="9" t="str">
        <f t="shared" si="8"/>
        <v/>
      </c>
      <c r="T105" s="9"/>
      <c r="U105" s="9"/>
      <c r="V105" s="9"/>
      <c r="W105" s="17"/>
      <c r="X105" s="9"/>
    </row>
    <row r="106" spans="2:24">
      <c r="B106" s="10" t="str">
        <f t="shared" si="5"/>
        <v/>
      </c>
      <c r="C106" s="9" t="str">
        <f t="shared" si="6"/>
        <v/>
      </c>
      <c r="D106" s="9" t="str">
        <f t="shared" si="7"/>
        <v/>
      </c>
      <c r="E106" s="9" t="str">
        <f t="shared" si="8"/>
        <v/>
      </c>
      <c r="T106" s="9"/>
      <c r="U106" s="9"/>
      <c r="V106" s="9"/>
      <c r="W106" s="17"/>
      <c r="X106" s="9"/>
    </row>
    <row r="107" spans="2:24">
      <c r="B107" s="10" t="str">
        <f t="shared" si="5"/>
        <v/>
      </c>
      <c r="C107" s="9" t="str">
        <f t="shared" si="6"/>
        <v/>
      </c>
      <c r="D107" s="9" t="str">
        <f t="shared" si="7"/>
        <v/>
      </c>
      <c r="E107" s="9" t="str">
        <f t="shared" si="8"/>
        <v/>
      </c>
      <c r="T107" s="9"/>
      <c r="U107" s="9"/>
      <c r="V107" s="9"/>
      <c r="W107" s="17"/>
      <c r="X107" s="9"/>
    </row>
    <row r="108" spans="2:24">
      <c r="B108" s="10"/>
      <c r="C108" s="9"/>
      <c r="D108" s="9"/>
      <c r="E108" s="9"/>
      <c r="T108" s="9"/>
      <c r="U108" s="9"/>
      <c r="V108" s="9"/>
      <c r="W108" s="17"/>
      <c r="X108" s="9"/>
    </row>
    <row r="109" spans="2:24">
      <c r="B109" s="10"/>
      <c r="C109" s="9"/>
      <c r="D109" s="9"/>
      <c r="E109" s="9"/>
      <c r="T109" s="9"/>
      <c r="U109" s="9"/>
      <c r="V109" s="9"/>
      <c r="W109" s="17"/>
      <c r="X109" s="9"/>
    </row>
    <row r="110" spans="2:24">
      <c r="B110" s="10"/>
      <c r="C110" s="9"/>
      <c r="D110" s="9"/>
      <c r="E110" s="9"/>
      <c r="T110" s="9"/>
      <c r="U110" s="9"/>
      <c r="V110" s="9"/>
      <c r="W110" s="17"/>
      <c r="X110" s="9"/>
    </row>
    <row r="111" spans="2:24">
      <c r="B111" s="10"/>
      <c r="C111" s="9"/>
      <c r="D111" s="9"/>
      <c r="E111" s="9"/>
      <c r="T111" s="9"/>
      <c r="U111" s="9"/>
      <c r="V111" s="9"/>
      <c r="W111" s="17"/>
      <c r="X111" s="9"/>
    </row>
    <row r="112" spans="2:24">
      <c r="B112" s="10"/>
      <c r="C112" s="9"/>
      <c r="D112" s="9"/>
      <c r="E112" s="9"/>
      <c r="T112" s="9"/>
      <c r="U112" s="9"/>
      <c r="V112" s="9"/>
      <c r="W112" s="17"/>
      <c r="X112" s="9"/>
    </row>
    <row r="113" spans="2:24">
      <c r="B113" s="10"/>
      <c r="C113" s="9"/>
      <c r="D113" s="9"/>
      <c r="E113" s="9"/>
      <c r="T113" s="9"/>
      <c r="U113" s="9"/>
      <c r="V113" s="9"/>
      <c r="W113" s="17"/>
      <c r="X113" s="9"/>
    </row>
    <row r="114" spans="2:24">
      <c r="B114" s="10"/>
      <c r="C114" s="9"/>
      <c r="D114" s="9"/>
      <c r="E114" s="9"/>
      <c r="T114" s="9"/>
      <c r="U114" s="9"/>
      <c r="V114" s="9"/>
      <c r="W114" s="17"/>
      <c r="X114" s="9"/>
    </row>
    <row r="115" spans="2:24">
      <c r="B115" s="10"/>
      <c r="C115" s="9"/>
      <c r="D115" s="9"/>
      <c r="E115" s="9"/>
      <c r="T115" s="9"/>
      <c r="U115" s="9"/>
      <c r="V115" s="9"/>
      <c r="W115" s="17"/>
      <c r="X115" s="9"/>
    </row>
    <row r="116" spans="2:24">
      <c r="B116" s="10"/>
      <c r="C116" s="9"/>
      <c r="D116" s="9"/>
      <c r="E116" s="9"/>
      <c r="T116" s="9"/>
      <c r="U116" s="9"/>
      <c r="V116" s="9"/>
      <c r="W116" s="17"/>
      <c r="X116" s="9"/>
    </row>
    <row r="117" spans="2:24">
      <c r="B117" s="10"/>
      <c r="C117" s="9"/>
      <c r="D117" s="9"/>
      <c r="E117" s="9"/>
      <c r="T117" s="9"/>
      <c r="U117" s="9"/>
      <c r="V117" s="9"/>
      <c r="W117" s="17"/>
      <c r="X117" s="9"/>
    </row>
    <row r="118" spans="2:24">
      <c r="B118" s="10"/>
      <c r="C118" s="9"/>
      <c r="D118" s="9"/>
      <c r="E118" s="9"/>
      <c r="T118" s="9"/>
      <c r="U118" s="9"/>
      <c r="V118" s="9"/>
      <c r="W118" s="17"/>
      <c r="X118" s="9"/>
    </row>
    <row r="119" spans="2:24">
      <c r="B119" s="10"/>
      <c r="C119" s="9"/>
      <c r="D119" s="9"/>
      <c r="E119" s="9"/>
      <c r="T119" s="9"/>
      <c r="U119" s="9"/>
      <c r="V119" s="9"/>
      <c r="W119" s="17"/>
      <c r="X119" s="9"/>
    </row>
    <row r="120" spans="2:24">
      <c r="B120" s="10"/>
      <c r="C120" s="9"/>
      <c r="D120" s="9"/>
      <c r="E120" s="9"/>
      <c r="T120" s="9"/>
      <c r="U120" s="9"/>
      <c r="V120" s="9"/>
      <c r="W120" s="17"/>
      <c r="X120" s="9"/>
    </row>
    <row r="121" spans="2:24">
      <c r="B121" s="10"/>
      <c r="C121" s="9"/>
      <c r="D121" s="9"/>
      <c r="E121" s="9"/>
      <c r="T121" s="9"/>
      <c r="U121" s="9"/>
      <c r="V121" s="9"/>
      <c r="W121" s="17"/>
      <c r="X121" s="9"/>
    </row>
    <row r="122" spans="2:24">
      <c r="B122" s="10"/>
      <c r="C122" s="9"/>
      <c r="D122" s="9"/>
      <c r="E122" s="9"/>
      <c r="T122" s="9"/>
      <c r="U122" s="9"/>
      <c r="V122" s="9"/>
      <c r="W122" s="17"/>
      <c r="X122" s="9"/>
    </row>
    <row r="123" spans="2:24">
      <c r="B123" s="10"/>
      <c r="C123" s="9"/>
      <c r="D123" s="9"/>
      <c r="E123" s="9"/>
      <c r="T123" s="9"/>
      <c r="U123" s="9"/>
      <c r="V123" s="9"/>
      <c r="W123" s="17"/>
      <c r="X123" s="9"/>
    </row>
    <row r="124" spans="2:24">
      <c r="B124" s="10"/>
      <c r="C124" s="9"/>
      <c r="D124" s="9"/>
      <c r="E124" s="9"/>
      <c r="T124" s="9"/>
      <c r="U124" s="9"/>
      <c r="V124" s="9"/>
      <c r="W124" s="17"/>
      <c r="X124" s="9"/>
    </row>
    <row r="125" spans="2:24">
      <c r="B125" s="10"/>
      <c r="C125" s="9"/>
      <c r="D125" s="9"/>
      <c r="E125" s="9"/>
      <c r="T125" s="9"/>
      <c r="U125" s="9"/>
      <c r="V125" s="9"/>
      <c r="W125" s="17"/>
      <c r="X125" s="9"/>
    </row>
    <row r="126" spans="2:24">
      <c r="B126" s="10"/>
      <c r="C126" s="9"/>
      <c r="D126" s="9"/>
      <c r="E126" s="9"/>
      <c r="T126" s="9"/>
      <c r="U126" s="9"/>
      <c r="V126" s="9"/>
      <c r="W126" s="17"/>
      <c r="X126" s="9"/>
    </row>
    <row r="127" spans="2:24">
      <c r="B127" s="10"/>
      <c r="C127" s="9"/>
      <c r="D127" s="9"/>
      <c r="E127" s="9"/>
      <c r="T127" s="9"/>
      <c r="U127" s="9"/>
      <c r="V127" s="9"/>
      <c r="W127" s="17"/>
      <c r="X127" s="9"/>
    </row>
    <row r="128" spans="2:24">
      <c r="B128" s="10"/>
      <c r="C128" s="9"/>
      <c r="D128" s="9"/>
      <c r="E128" s="9"/>
      <c r="T128" s="9"/>
      <c r="U128" s="9"/>
      <c r="V128" s="9"/>
      <c r="W128" s="17"/>
      <c r="X128" s="9"/>
    </row>
    <row r="129" spans="2:24">
      <c r="B129" s="10"/>
      <c r="C129" s="9"/>
      <c r="D129" s="9"/>
      <c r="E129" s="9"/>
      <c r="T129" s="9"/>
      <c r="U129" s="9"/>
      <c r="V129" s="9"/>
      <c r="W129" s="17"/>
      <c r="X129" s="9"/>
    </row>
    <row r="130" spans="2:24">
      <c r="B130" s="10"/>
      <c r="C130" s="9"/>
      <c r="D130" s="9"/>
      <c r="E130" s="9"/>
      <c r="T130" s="9"/>
      <c r="U130" s="9"/>
      <c r="V130" s="9"/>
      <c r="W130" s="17"/>
      <c r="X130" s="9"/>
    </row>
    <row r="131" spans="2:24">
      <c r="B131" s="10"/>
      <c r="C131" s="9"/>
      <c r="D131" s="9"/>
      <c r="E131" s="9"/>
      <c r="T131" s="9"/>
      <c r="U131" s="9"/>
      <c r="V131" s="9"/>
      <c r="W131" s="17"/>
      <c r="X131" s="9"/>
    </row>
    <row r="132" spans="2:24">
      <c r="B132" s="10"/>
      <c r="C132" s="9"/>
      <c r="D132" s="9"/>
      <c r="E132" s="9"/>
      <c r="T132" s="9"/>
      <c r="U132" s="9"/>
      <c r="V132" s="9"/>
      <c r="W132" s="17"/>
      <c r="X132" s="9"/>
    </row>
    <row r="133" spans="2:24">
      <c r="B133" s="10"/>
      <c r="C133" s="9"/>
      <c r="D133" s="9"/>
      <c r="E133" s="9"/>
      <c r="T133" s="9"/>
      <c r="U133" s="9"/>
      <c r="V133" s="9"/>
      <c r="W133" s="17"/>
      <c r="X133" s="9"/>
    </row>
    <row r="134" spans="2:24">
      <c r="B134" s="10"/>
      <c r="C134" s="9"/>
      <c r="D134" s="9"/>
      <c r="E134" s="9"/>
      <c r="T134" s="9"/>
      <c r="U134" s="9"/>
      <c r="V134" s="9"/>
      <c r="W134" s="17"/>
      <c r="X134" s="9"/>
    </row>
    <row r="135" spans="2:24">
      <c r="B135" s="10"/>
      <c r="C135" s="9"/>
      <c r="D135" s="9"/>
      <c r="E135" s="9"/>
      <c r="T135" s="9"/>
      <c r="U135" s="9"/>
      <c r="V135" s="9"/>
      <c r="W135" s="17"/>
      <c r="X135" s="9"/>
    </row>
    <row r="136" spans="2:24">
      <c r="B136" s="10"/>
      <c r="C136" s="9"/>
      <c r="D136" s="9"/>
      <c r="E136" s="9"/>
      <c r="T136" s="9"/>
      <c r="U136" s="9"/>
      <c r="V136" s="9"/>
      <c r="W136" s="17"/>
      <c r="X136" s="9"/>
    </row>
    <row r="137" spans="2:24">
      <c r="B137" s="10"/>
      <c r="C137" s="9"/>
      <c r="D137" s="9"/>
      <c r="E137" s="9"/>
      <c r="T137" s="9"/>
      <c r="U137" s="9"/>
      <c r="V137" s="9"/>
      <c r="W137" s="17"/>
      <c r="X137" s="9"/>
    </row>
    <row r="138" spans="2:24">
      <c r="B138" s="10"/>
      <c r="C138" s="9"/>
      <c r="D138" s="9"/>
      <c r="E138" s="9"/>
      <c r="T138" s="9"/>
      <c r="U138" s="9"/>
      <c r="V138" s="9"/>
      <c r="W138" s="17"/>
      <c r="X138" s="9"/>
    </row>
    <row r="139" spans="2:24">
      <c r="B139" s="10"/>
      <c r="C139" s="9"/>
      <c r="D139" s="9"/>
      <c r="E139" s="9"/>
      <c r="T139" s="9"/>
      <c r="U139" s="9"/>
      <c r="V139" s="9"/>
      <c r="W139" s="17"/>
      <c r="X139" s="9"/>
    </row>
    <row r="140" spans="2:24">
      <c r="B140" s="10"/>
      <c r="C140" s="9"/>
      <c r="D140" s="9"/>
      <c r="E140" s="9"/>
      <c r="T140" s="9"/>
      <c r="U140" s="9"/>
      <c r="V140" s="9"/>
      <c r="W140" s="17"/>
      <c r="X140" s="9"/>
    </row>
    <row r="141" spans="2:24">
      <c r="B141" s="10"/>
      <c r="C141" s="9"/>
      <c r="D141" s="9"/>
      <c r="E141" s="9"/>
      <c r="T141" s="9"/>
      <c r="U141" s="9"/>
      <c r="V141" s="9"/>
      <c r="W141" s="17"/>
      <c r="X141" s="9"/>
    </row>
    <row r="142" spans="2:24">
      <c r="B142" s="10"/>
      <c r="C142" s="9"/>
      <c r="D142" s="9"/>
      <c r="E142" s="9"/>
      <c r="T142" s="9"/>
      <c r="U142" s="9"/>
      <c r="V142" s="9"/>
      <c r="W142" s="17"/>
      <c r="X142" s="9"/>
    </row>
    <row r="143" spans="2:24">
      <c r="B143" s="10"/>
      <c r="C143" s="9"/>
      <c r="D143" s="9"/>
      <c r="E143" s="9"/>
      <c r="T143" s="9"/>
      <c r="U143" s="9"/>
      <c r="V143" s="9"/>
      <c r="W143" s="17"/>
      <c r="X143" s="9"/>
    </row>
    <row r="144" spans="2:24">
      <c r="B144" s="10"/>
      <c r="C144" s="9"/>
      <c r="D144" s="9"/>
      <c r="E144" s="9"/>
      <c r="T144" s="9"/>
      <c r="U144" s="9"/>
      <c r="V144" s="9"/>
      <c r="W144" s="17"/>
      <c r="X144" s="9"/>
    </row>
    <row r="145" spans="2:24">
      <c r="B145" s="10"/>
      <c r="C145" s="9"/>
      <c r="D145" s="9"/>
      <c r="E145" s="9"/>
      <c r="T145" s="9"/>
      <c r="U145" s="9"/>
      <c r="V145" s="9"/>
      <c r="W145" s="17"/>
      <c r="X145" s="9"/>
    </row>
    <row r="146" spans="2:24">
      <c r="B146" s="10"/>
      <c r="C146" s="9"/>
      <c r="D146" s="9"/>
      <c r="E146" s="9"/>
      <c r="T146" s="9"/>
      <c r="U146" s="9"/>
      <c r="V146" s="9"/>
      <c r="W146" s="17"/>
      <c r="X146" s="9"/>
    </row>
    <row r="147" spans="2:24">
      <c r="B147" s="10"/>
      <c r="C147" s="9"/>
      <c r="D147" s="9"/>
      <c r="E147" s="9"/>
      <c r="T147" s="9"/>
      <c r="U147" s="9"/>
      <c r="V147" s="9"/>
      <c r="W147" s="17"/>
      <c r="X147" s="9"/>
    </row>
    <row r="148" spans="2:24">
      <c r="B148" s="10"/>
      <c r="C148" s="9"/>
      <c r="D148" s="9"/>
      <c r="E148" s="9"/>
      <c r="T148" s="9"/>
      <c r="U148" s="9"/>
      <c r="V148" s="9"/>
      <c r="W148" s="17"/>
      <c r="X148" s="9"/>
    </row>
    <row r="149" spans="2:24">
      <c r="B149" s="10"/>
      <c r="C149" s="9"/>
      <c r="D149" s="9"/>
      <c r="E149" s="9"/>
      <c r="T149" s="9"/>
      <c r="U149" s="9"/>
      <c r="V149" s="9"/>
      <c r="W149" s="17"/>
      <c r="X149" s="9"/>
    </row>
    <row r="150" spans="2:24">
      <c r="B150" s="10"/>
      <c r="C150" s="9"/>
      <c r="D150" s="9"/>
      <c r="E150" s="9"/>
      <c r="T150" s="9"/>
      <c r="U150" s="9"/>
      <c r="V150" s="9"/>
      <c r="W150" s="17"/>
      <c r="X150" s="9"/>
    </row>
    <row r="151" spans="2:24">
      <c r="B151" s="10"/>
      <c r="C151" s="9"/>
      <c r="D151" s="9"/>
      <c r="E151" s="9"/>
      <c r="T151" s="9"/>
      <c r="U151" s="9"/>
      <c r="V151" s="9"/>
      <c r="W151" s="17"/>
      <c r="X151" s="9"/>
    </row>
    <row r="152" spans="2:24">
      <c r="B152" s="10"/>
      <c r="C152" s="9"/>
      <c r="D152" s="9"/>
      <c r="E152" s="9"/>
      <c r="T152" s="9"/>
      <c r="U152" s="9"/>
      <c r="V152" s="9"/>
      <c r="W152" s="17"/>
      <c r="X152" s="9"/>
    </row>
    <row r="153" spans="2:24">
      <c r="B153" s="10"/>
      <c r="C153" s="9"/>
      <c r="D153" s="9"/>
      <c r="E153" s="9"/>
      <c r="T153" s="9"/>
      <c r="U153" s="9"/>
      <c r="V153" s="9"/>
      <c r="W153" s="17"/>
      <c r="X153" s="9"/>
    </row>
    <row r="154" spans="2:24">
      <c r="B154" s="10"/>
      <c r="C154" s="9"/>
      <c r="D154" s="9"/>
      <c r="E154" s="9"/>
      <c r="T154" s="9"/>
      <c r="U154" s="9"/>
      <c r="V154" s="9"/>
      <c r="W154" s="17"/>
      <c r="X154" s="9"/>
    </row>
    <row r="155" spans="2:24">
      <c r="B155" s="10"/>
      <c r="C155" s="9"/>
      <c r="D155" s="9"/>
      <c r="E155" s="9"/>
      <c r="T155" s="9"/>
      <c r="U155" s="9"/>
      <c r="V155" s="9"/>
      <c r="W155" s="17"/>
      <c r="X155" s="9"/>
    </row>
    <row r="156" spans="2:24">
      <c r="B156" s="10"/>
      <c r="C156" s="9"/>
      <c r="D156" s="9"/>
      <c r="E156" s="9"/>
      <c r="T156" s="9"/>
      <c r="U156" s="9"/>
      <c r="V156" s="9"/>
      <c r="W156" s="17"/>
      <c r="X156" s="9"/>
    </row>
    <row r="157" spans="2:24">
      <c r="B157" s="10"/>
      <c r="C157" s="9"/>
      <c r="D157" s="9"/>
      <c r="E157" s="9"/>
      <c r="T157" s="9"/>
      <c r="U157" s="9"/>
      <c r="V157" s="9"/>
      <c r="W157" s="17"/>
      <c r="X157" s="9"/>
    </row>
    <row r="158" spans="2:24">
      <c r="B158" s="10"/>
      <c r="C158" s="9"/>
      <c r="D158" s="9"/>
      <c r="E158" s="9"/>
      <c r="T158" s="9"/>
      <c r="U158" s="9"/>
      <c r="V158" s="9"/>
      <c r="W158" s="17"/>
      <c r="X158" s="9"/>
    </row>
    <row r="159" spans="2:24">
      <c r="B159" s="10"/>
      <c r="C159" s="9"/>
      <c r="D159" s="9"/>
      <c r="E159" s="9"/>
      <c r="T159" s="9"/>
      <c r="U159" s="9"/>
      <c r="V159" s="9"/>
      <c r="W159" s="17"/>
      <c r="X159" s="9"/>
    </row>
    <row r="160" spans="2:24">
      <c r="B160" s="10"/>
      <c r="C160" s="9"/>
      <c r="D160" s="9"/>
      <c r="E160" s="9"/>
      <c r="T160" s="9"/>
      <c r="U160" s="9"/>
      <c r="V160" s="9"/>
      <c r="W160" s="17"/>
      <c r="X160" s="9"/>
    </row>
    <row r="161" spans="2:24">
      <c r="B161" s="10"/>
      <c r="C161" s="9"/>
      <c r="D161" s="9"/>
      <c r="E161" s="9"/>
      <c r="T161" s="9"/>
      <c r="U161" s="9"/>
      <c r="V161" s="9"/>
      <c r="W161" s="17"/>
      <c r="X161" s="9"/>
    </row>
    <row r="162" spans="2:24">
      <c r="B162" s="10"/>
      <c r="C162" s="9"/>
      <c r="D162" s="9"/>
      <c r="E162" s="9"/>
      <c r="T162" s="9"/>
      <c r="U162" s="9"/>
      <c r="V162" s="9"/>
      <c r="W162" s="17"/>
      <c r="X162" s="9"/>
    </row>
    <row r="163" spans="2:24">
      <c r="B163" s="10"/>
      <c r="C163" s="9"/>
      <c r="D163" s="9"/>
      <c r="E163" s="9"/>
      <c r="T163" s="9"/>
      <c r="U163" s="9"/>
      <c r="V163" s="9"/>
      <c r="W163" s="17"/>
      <c r="X163" s="9"/>
    </row>
    <row r="164" spans="2:24">
      <c r="B164" s="10"/>
      <c r="C164" s="9"/>
      <c r="D164" s="9"/>
      <c r="E164" s="9"/>
      <c r="T164" s="9"/>
      <c r="U164" s="9"/>
      <c r="V164" s="9"/>
      <c r="W164" s="17"/>
      <c r="X164" s="9"/>
    </row>
    <row r="165" spans="2:24">
      <c r="B165" s="10"/>
      <c r="C165" s="9"/>
      <c r="D165" s="9"/>
      <c r="E165" s="9"/>
      <c r="T165" s="9"/>
      <c r="U165" s="9"/>
      <c r="V165" s="9"/>
      <c r="W165" s="17"/>
      <c r="X165" s="9"/>
    </row>
    <row r="166" spans="2:24">
      <c r="B166" s="10"/>
      <c r="C166" s="9"/>
      <c r="D166" s="9"/>
      <c r="E166" s="9"/>
      <c r="T166" s="9"/>
      <c r="U166" s="9"/>
      <c r="V166" s="9"/>
      <c r="W166" s="17"/>
      <c r="X166" s="9"/>
    </row>
    <row r="167" spans="2:24">
      <c r="B167" s="10"/>
      <c r="C167" s="9"/>
      <c r="D167" s="9"/>
      <c r="E167" s="9"/>
      <c r="T167" s="9"/>
      <c r="U167" s="9"/>
      <c r="V167" s="9"/>
      <c r="W167" s="17"/>
      <c r="X167" s="9"/>
    </row>
    <row r="168" spans="2:24">
      <c r="B168" s="10"/>
      <c r="C168" s="9"/>
      <c r="D168" s="9"/>
      <c r="E168" s="9"/>
      <c r="T168" s="9"/>
      <c r="U168" s="9"/>
      <c r="V168" s="9"/>
      <c r="W168" s="17"/>
      <c r="X168" s="9"/>
    </row>
    <row r="169" spans="2:24">
      <c r="B169" s="10"/>
      <c r="C169" s="9"/>
      <c r="D169" s="9"/>
      <c r="E169" s="9"/>
      <c r="T169" s="9"/>
      <c r="U169" s="9"/>
      <c r="V169" s="9"/>
      <c r="W169" s="17"/>
      <c r="X169" s="9"/>
    </row>
    <row r="170" spans="2:24">
      <c r="B170" s="10"/>
      <c r="C170" s="9"/>
      <c r="D170" s="9"/>
      <c r="E170" s="9"/>
      <c r="T170" s="9"/>
      <c r="U170" s="9"/>
      <c r="V170" s="9"/>
      <c r="W170" s="17"/>
      <c r="X170" s="9"/>
    </row>
    <row r="171" spans="2:24">
      <c r="B171" s="10"/>
      <c r="C171" s="9"/>
      <c r="D171" s="9"/>
      <c r="E171" s="9"/>
      <c r="T171" s="9"/>
      <c r="U171" s="9"/>
      <c r="V171" s="9"/>
      <c r="W171" s="17"/>
      <c r="X171" s="9"/>
    </row>
    <row r="172" spans="2:24">
      <c r="B172" s="10"/>
      <c r="C172" s="9"/>
      <c r="D172" s="9"/>
      <c r="E172" s="9"/>
      <c r="T172" s="9"/>
      <c r="U172" s="9"/>
      <c r="V172" s="9"/>
      <c r="W172" s="17"/>
      <c r="X172" s="9"/>
    </row>
    <row r="173" spans="2:24">
      <c r="B173" s="10"/>
      <c r="C173" s="9"/>
      <c r="D173" s="9"/>
      <c r="E173" s="9"/>
      <c r="T173" s="9"/>
      <c r="U173" s="9"/>
      <c r="V173" s="9"/>
      <c r="W173" s="17"/>
      <c r="X173" s="9"/>
    </row>
    <row r="174" spans="2:24">
      <c r="B174" s="10"/>
      <c r="C174" s="9"/>
      <c r="D174" s="9"/>
      <c r="E174" s="9"/>
      <c r="T174" s="9"/>
      <c r="U174" s="9"/>
      <c r="V174" s="9"/>
      <c r="W174" s="17"/>
      <c r="X174" s="9"/>
    </row>
    <row r="175" spans="2:24">
      <c r="B175" s="10"/>
      <c r="C175" s="9"/>
      <c r="D175" s="9"/>
      <c r="E175" s="9"/>
      <c r="T175" s="9"/>
      <c r="U175" s="9"/>
      <c r="V175" s="9"/>
      <c r="W175" s="17"/>
      <c r="X175" s="9"/>
    </row>
    <row r="176" spans="2:24">
      <c r="B176" s="10"/>
      <c r="C176" s="9"/>
      <c r="D176" s="9"/>
      <c r="E176" s="9"/>
      <c r="T176" s="9"/>
      <c r="U176" s="9"/>
      <c r="V176" s="9"/>
      <c r="W176" s="17"/>
      <c r="X176" s="9"/>
    </row>
    <row r="177" spans="2:24">
      <c r="B177" s="10"/>
      <c r="C177" s="9"/>
      <c r="D177" s="9"/>
      <c r="E177" s="9"/>
      <c r="T177" s="9"/>
      <c r="U177" s="9"/>
      <c r="V177" s="9"/>
      <c r="W177" s="17"/>
      <c r="X177" s="9"/>
    </row>
    <row r="178" spans="2:24">
      <c r="B178" s="10"/>
      <c r="C178" s="9"/>
      <c r="D178" s="9"/>
      <c r="E178" s="9"/>
      <c r="T178" s="9"/>
      <c r="U178" s="9"/>
      <c r="V178" s="9"/>
      <c r="W178" s="17"/>
      <c r="X178" s="9"/>
    </row>
    <row r="179" spans="2:24">
      <c r="B179" s="10"/>
      <c r="C179" s="9"/>
      <c r="D179" s="9"/>
      <c r="E179" s="9"/>
      <c r="T179" s="9"/>
      <c r="U179" s="9"/>
      <c r="V179" s="9"/>
      <c r="W179" s="17"/>
      <c r="X179" s="9"/>
    </row>
    <row r="180" spans="2:24">
      <c r="B180" s="10"/>
      <c r="C180" s="9"/>
      <c r="D180" s="9"/>
      <c r="E180" s="9"/>
      <c r="T180" s="9"/>
      <c r="U180" s="9"/>
      <c r="V180" s="9"/>
      <c r="W180" s="17"/>
      <c r="X180" s="9"/>
    </row>
    <row r="181" spans="2:24">
      <c r="B181" s="10"/>
      <c r="C181" s="9"/>
      <c r="D181" s="9"/>
      <c r="E181" s="9"/>
      <c r="T181" s="9"/>
      <c r="U181" s="9"/>
      <c r="V181" s="9"/>
      <c r="W181" s="17"/>
      <c r="X181" s="9"/>
    </row>
    <row r="182" spans="2:24">
      <c r="B182" s="10"/>
      <c r="C182" s="9"/>
      <c r="D182" s="9"/>
      <c r="E182" s="9"/>
      <c r="T182" s="9"/>
      <c r="U182" s="9"/>
      <c r="V182" s="9"/>
      <c r="W182" s="17"/>
      <c r="X182" s="9"/>
    </row>
    <row r="183" spans="2:24">
      <c r="B183" s="10"/>
      <c r="C183" s="9"/>
      <c r="D183" s="9"/>
      <c r="E183" s="9"/>
      <c r="T183" s="9"/>
      <c r="U183" s="9"/>
      <c r="V183" s="9"/>
      <c r="W183" s="17"/>
      <c r="X183" s="9"/>
    </row>
    <row r="184" spans="2:24">
      <c r="B184" s="10"/>
      <c r="C184" s="9"/>
      <c r="D184" s="9"/>
      <c r="E184" s="9"/>
      <c r="T184" s="9"/>
      <c r="U184" s="9"/>
      <c r="V184" s="9"/>
      <c r="W184" s="17"/>
      <c r="X184" s="9"/>
    </row>
    <row r="185" spans="2:24">
      <c r="B185" s="10"/>
      <c r="C185" s="9"/>
      <c r="D185" s="9"/>
      <c r="E185" s="9"/>
      <c r="T185" s="9"/>
      <c r="U185" s="9"/>
      <c r="V185" s="9"/>
      <c r="W185" s="17"/>
      <c r="X185" s="9"/>
    </row>
    <row r="186" spans="2:24">
      <c r="B186" s="10"/>
      <c r="C186" s="9"/>
      <c r="D186" s="9"/>
      <c r="E186" s="9"/>
      <c r="T186" s="9"/>
      <c r="U186" s="9"/>
      <c r="V186" s="9"/>
      <c r="W186" s="17"/>
      <c r="X186" s="9"/>
    </row>
    <row r="187" spans="2:24">
      <c r="B187" s="10"/>
      <c r="C187" s="9"/>
      <c r="D187" s="9"/>
      <c r="E187" s="9"/>
      <c r="T187" s="9"/>
      <c r="U187" s="9"/>
      <c r="V187" s="9"/>
      <c r="W187" s="17"/>
      <c r="X187" s="9"/>
    </row>
    <row r="188" spans="2:24">
      <c r="B188" s="10"/>
      <c r="C188" s="9"/>
      <c r="D188" s="9"/>
      <c r="E188" s="9"/>
      <c r="T188" s="9"/>
      <c r="U188" s="9"/>
      <c r="V188" s="9"/>
      <c r="W188" s="17"/>
      <c r="X188" s="9"/>
    </row>
    <row r="189" spans="2:24">
      <c r="B189" s="10"/>
      <c r="C189" s="9"/>
      <c r="D189" s="9"/>
      <c r="E189" s="9"/>
      <c r="T189" s="9"/>
      <c r="U189" s="9"/>
      <c r="V189" s="9"/>
      <c r="W189" s="17"/>
      <c r="X189" s="9"/>
    </row>
    <row r="190" spans="2:24">
      <c r="B190" s="10"/>
      <c r="C190" s="9"/>
      <c r="D190" s="9"/>
      <c r="E190" s="9"/>
      <c r="T190" s="9"/>
      <c r="U190" s="9"/>
      <c r="V190" s="9"/>
      <c r="W190" s="17"/>
      <c r="X190" s="9"/>
    </row>
    <row r="191" spans="2:24">
      <c r="B191" s="10"/>
      <c r="C191" s="9"/>
      <c r="D191" s="9"/>
      <c r="E191" s="9"/>
      <c r="T191" s="9"/>
      <c r="U191" s="9"/>
      <c r="V191" s="9"/>
      <c r="W191" s="17"/>
      <c r="X191" s="9"/>
    </row>
    <row r="192" spans="2:24">
      <c r="B192" s="10"/>
      <c r="C192" s="9"/>
      <c r="D192" s="9"/>
      <c r="E192" s="9"/>
      <c r="T192" s="9"/>
      <c r="U192" s="9"/>
      <c r="V192" s="9"/>
      <c r="W192" s="17"/>
      <c r="X192" s="9"/>
    </row>
    <row r="193" spans="2:24">
      <c r="B193" s="10"/>
      <c r="C193" s="9"/>
      <c r="D193" s="9"/>
      <c r="E193" s="9"/>
      <c r="T193" s="9"/>
      <c r="U193" s="9"/>
      <c r="V193" s="9"/>
      <c r="W193" s="17"/>
      <c r="X193" s="9"/>
    </row>
    <row r="194" spans="2:24">
      <c r="B194" s="10"/>
      <c r="C194" s="9"/>
      <c r="D194" s="9"/>
      <c r="E194" s="9"/>
      <c r="T194" s="9"/>
      <c r="U194" s="9"/>
      <c r="V194" s="9"/>
      <c r="W194" s="17"/>
      <c r="X194" s="9"/>
    </row>
    <row r="195" spans="2:24">
      <c r="B195" s="10"/>
      <c r="C195" s="9"/>
      <c r="D195" s="9"/>
      <c r="E195" s="9"/>
      <c r="T195" s="9"/>
      <c r="U195" s="9"/>
      <c r="V195" s="9"/>
      <c r="W195" s="17"/>
      <c r="X195" s="9"/>
    </row>
    <row r="196" spans="2:24">
      <c r="B196" s="10"/>
      <c r="C196" s="9"/>
      <c r="D196" s="9"/>
      <c r="E196" s="9"/>
      <c r="T196" s="9"/>
      <c r="U196" s="9"/>
      <c r="V196" s="9"/>
      <c r="W196" s="17"/>
      <c r="X196" s="9"/>
    </row>
    <row r="197" spans="2:24">
      <c r="B197" s="10"/>
      <c r="C197" s="9"/>
      <c r="D197" s="9"/>
      <c r="E197" s="9"/>
      <c r="T197" s="9"/>
      <c r="U197" s="9"/>
      <c r="V197" s="9"/>
      <c r="W197" s="17"/>
      <c r="X197" s="9"/>
    </row>
    <row r="198" spans="2:24">
      <c r="B198" s="10"/>
      <c r="C198" s="9"/>
      <c r="D198" s="9"/>
      <c r="E198" s="9"/>
      <c r="T198" s="9"/>
      <c r="U198" s="9"/>
      <c r="V198" s="9"/>
      <c r="W198" s="17"/>
      <c r="X198" s="9"/>
    </row>
    <row r="199" spans="2:24">
      <c r="B199" s="10"/>
      <c r="C199" s="9"/>
      <c r="D199" s="9"/>
      <c r="E199" s="9"/>
      <c r="T199" s="9"/>
      <c r="U199" s="9"/>
      <c r="V199" s="9"/>
      <c r="W199" s="17"/>
      <c r="X199" s="9"/>
    </row>
    <row r="200" spans="2:24">
      <c r="B200" s="10"/>
      <c r="C200" s="9"/>
      <c r="D200" s="9"/>
      <c r="E200" s="9"/>
      <c r="T200" s="9"/>
      <c r="U200" s="9"/>
      <c r="V200" s="9"/>
      <c r="W200" s="17"/>
      <c r="X200" s="9"/>
    </row>
    <row r="201" spans="2:24">
      <c r="B201" s="10"/>
      <c r="C201" s="9"/>
      <c r="D201" s="9"/>
      <c r="E201" s="9"/>
      <c r="T201" s="9"/>
      <c r="U201" s="9"/>
      <c r="V201" s="9"/>
      <c r="W201" s="17"/>
      <c r="X201" s="9"/>
    </row>
    <row r="202" spans="2:24">
      <c r="B202" s="10"/>
      <c r="C202" s="9"/>
      <c r="D202" s="9"/>
      <c r="E202" s="9"/>
      <c r="T202" s="9"/>
      <c r="U202" s="9"/>
      <c r="V202" s="9"/>
      <c r="W202" s="17"/>
      <c r="X202" s="9"/>
    </row>
    <row r="203" spans="2:24">
      <c r="B203" s="10"/>
      <c r="C203" s="9"/>
      <c r="D203" s="9"/>
      <c r="E203" s="9"/>
      <c r="T203" s="9"/>
      <c r="U203" s="9"/>
      <c r="V203" s="9"/>
      <c r="W203" s="17"/>
      <c r="X203" s="9"/>
    </row>
    <row r="204" spans="2:24">
      <c r="B204" s="10"/>
      <c r="C204" s="9"/>
      <c r="D204" s="9"/>
      <c r="E204" s="9"/>
      <c r="T204" s="9"/>
      <c r="U204" s="9"/>
      <c r="V204" s="9"/>
      <c r="W204" s="17"/>
      <c r="X204" s="9"/>
    </row>
    <row r="205" spans="2:24">
      <c r="B205" s="10"/>
      <c r="C205" s="9"/>
      <c r="D205" s="9"/>
      <c r="E205" s="9"/>
      <c r="T205" s="9"/>
      <c r="U205" s="9"/>
      <c r="V205" s="9"/>
      <c r="W205" s="17"/>
      <c r="X205" s="9"/>
    </row>
    <row r="206" spans="2:24">
      <c r="B206" s="10"/>
      <c r="C206" s="9"/>
      <c r="D206" s="9"/>
      <c r="E206" s="9"/>
      <c r="T206" s="9"/>
      <c r="U206" s="9"/>
      <c r="V206" s="9"/>
      <c r="W206" s="17"/>
      <c r="X206" s="9"/>
    </row>
    <row r="207" spans="2:24">
      <c r="B207" s="10"/>
      <c r="C207" s="9"/>
      <c r="D207" s="9"/>
      <c r="E207" s="9"/>
      <c r="T207" s="9"/>
      <c r="U207" s="9"/>
      <c r="V207" s="9"/>
      <c r="W207" s="17"/>
      <c r="X207" s="9"/>
    </row>
    <row r="208" spans="2:24">
      <c r="B208" s="10"/>
      <c r="C208" s="9"/>
      <c r="D208" s="9"/>
      <c r="E208" s="9"/>
      <c r="T208" s="9"/>
      <c r="U208" s="9"/>
      <c r="V208" s="9"/>
      <c r="W208" s="17"/>
      <c r="X208" s="9"/>
    </row>
    <row r="209" spans="2:24">
      <c r="B209" s="10"/>
      <c r="C209" s="9"/>
      <c r="D209" s="9"/>
      <c r="E209" s="9"/>
      <c r="T209" s="9"/>
      <c r="U209" s="9"/>
      <c r="V209" s="9"/>
      <c r="W209" s="17"/>
      <c r="X209" s="9"/>
    </row>
    <row r="210" spans="2:24">
      <c r="B210" s="10"/>
      <c r="C210" s="9"/>
      <c r="D210" s="9"/>
      <c r="E210" s="9"/>
      <c r="T210" s="9"/>
      <c r="U210" s="9"/>
      <c r="V210" s="9"/>
      <c r="W210" s="17"/>
      <c r="X210" s="9"/>
    </row>
    <row r="211" spans="2:24">
      <c r="B211" s="10"/>
      <c r="C211" s="9"/>
      <c r="D211" s="9"/>
      <c r="E211" s="9"/>
      <c r="T211" s="9"/>
      <c r="U211" s="9"/>
      <c r="V211" s="9"/>
      <c r="W211" s="17"/>
      <c r="X211" s="9"/>
    </row>
    <row r="212" spans="2:24">
      <c r="B212" s="10"/>
      <c r="C212" s="9"/>
      <c r="D212" s="9"/>
      <c r="E212" s="9"/>
      <c r="T212" s="9"/>
      <c r="U212" s="9"/>
      <c r="V212" s="9"/>
      <c r="W212" s="17"/>
      <c r="X212" s="9"/>
    </row>
    <row r="213" spans="2:24">
      <c r="B213" s="10"/>
      <c r="C213" s="9"/>
      <c r="D213" s="9"/>
      <c r="E213" s="9"/>
      <c r="T213" s="9"/>
      <c r="U213" s="9"/>
      <c r="V213" s="9"/>
      <c r="W213" s="17"/>
      <c r="X213" s="9"/>
    </row>
    <row r="214" spans="2:24">
      <c r="B214" s="10"/>
      <c r="C214" s="9"/>
      <c r="D214" s="9"/>
      <c r="E214" s="9"/>
      <c r="T214" s="9"/>
      <c r="U214" s="9"/>
      <c r="V214" s="9"/>
      <c r="W214" s="17"/>
      <c r="X214" s="9"/>
    </row>
    <row r="215" spans="2:24">
      <c r="B215" s="10"/>
      <c r="C215" s="9"/>
      <c r="D215" s="9"/>
      <c r="E215" s="9"/>
      <c r="T215" s="9"/>
      <c r="U215" s="9"/>
      <c r="V215" s="9"/>
      <c r="W215" s="17"/>
      <c r="X215" s="9"/>
    </row>
    <row r="216" spans="2:24">
      <c r="B216" s="10"/>
      <c r="C216" s="9"/>
      <c r="D216" s="9"/>
      <c r="E216" s="9"/>
      <c r="T216" s="9"/>
      <c r="U216" s="9"/>
      <c r="V216" s="9"/>
      <c r="W216" s="17"/>
      <c r="X216" s="9"/>
    </row>
    <row r="217" spans="2:24">
      <c r="B217" s="10"/>
      <c r="C217" s="9"/>
      <c r="D217" s="9"/>
      <c r="E217" s="9"/>
      <c r="T217" s="9"/>
      <c r="U217" s="9"/>
      <c r="V217" s="9"/>
      <c r="W217" s="17"/>
      <c r="X217" s="9"/>
    </row>
    <row r="218" spans="2:24">
      <c r="B218" s="10"/>
      <c r="C218" s="9"/>
      <c r="D218" s="9"/>
      <c r="E218" s="9"/>
      <c r="T218" s="9"/>
      <c r="U218" s="9"/>
      <c r="V218" s="9"/>
      <c r="W218" s="17"/>
      <c r="X218" s="9"/>
    </row>
    <row r="219" spans="2:24">
      <c r="B219" s="10"/>
      <c r="C219" s="9"/>
      <c r="D219" s="9"/>
      <c r="E219" s="9"/>
      <c r="T219" s="9"/>
      <c r="U219" s="9"/>
      <c r="V219" s="9"/>
      <c r="W219" s="17"/>
      <c r="X219" s="9"/>
    </row>
    <row r="220" spans="2:24">
      <c r="B220" s="10"/>
      <c r="C220" s="9"/>
      <c r="D220" s="9"/>
      <c r="E220" s="9"/>
      <c r="T220" s="9"/>
      <c r="U220" s="9"/>
      <c r="V220" s="9"/>
      <c r="W220" s="17"/>
      <c r="X220" s="9"/>
    </row>
    <row r="221" spans="2:24">
      <c r="B221" s="10"/>
      <c r="C221" s="9"/>
      <c r="D221" s="9"/>
      <c r="E221" s="9"/>
      <c r="T221" s="9"/>
      <c r="U221" s="9"/>
      <c r="V221" s="9"/>
      <c r="W221" s="17"/>
      <c r="X221" s="9"/>
    </row>
    <row r="222" spans="2:24">
      <c r="B222" s="10"/>
      <c r="C222" s="9"/>
      <c r="D222" s="9"/>
      <c r="E222" s="9"/>
      <c r="T222" s="9"/>
      <c r="U222" s="9"/>
      <c r="V222" s="9"/>
      <c r="W222" s="17"/>
      <c r="X222" s="9"/>
    </row>
    <row r="223" spans="2:24">
      <c r="B223" s="10"/>
      <c r="C223" s="9"/>
      <c r="D223" s="9"/>
      <c r="E223" s="9"/>
      <c r="T223" s="9"/>
      <c r="U223" s="9"/>
      <c r="V223" s="9"/>
      <c r="W223" s="17"/>
      <c r="X223" s="9"/>
    </row>
    <row r="224" spans="2:24">
      <c r="B224" s="10"/>
      <c r="C224" s="9"/>
      <c r="D224" s="9"/>
      <c r="E224" s="9"/>
      <c r="T224" s="9"/>
      <c r="U224" s="9"/>
      <c r="V224" s="9"/>
      <c r="W224" s="17"/>
      <c r="X224" s="9"/>
    </row>
    <row r="225" spans="2:24">
      <c r="B225" s="10"/>
      <c r="C225" s="9"/>
      <c r="D225" s="9"/>
      <c r="E225" s="9"/>
      <c r="T225" s="9"/>
      <c r="U225" s="9"/>
      <c r="V225" s="9"/>
      <c r="W225" s="17"/>
      <c r="X225" s="9"/>
    </row>
    <row r="226" spans="2:24">
      <c r="B226" s="10"/>
      <c r="C226" s="9"/>
      <c r="D226" s="9"/>
      <c r="E226" s="9"/>
      <c r="T226" s="9"/>
      <c r="U226" s="9"/>
      <c r="V226" s="9"/>
      <c r="W226" s="17"/>
      <c r="X226" s="9"/>
    </row>
    <row r="227" spans="2:24">
      <c r="B227" s="10"/>
      <c r="C227" s="9"/>
      <c r="D227" s="9"/>
      <c r="E227" s="9"/>
      <c r="T227" s="9"/>
      <c r="U227" s="9"/>
      <c r="V227" s="9"/>
      <c r="W227" s="17"/>
      <c r="X227" s="9"/>
    </row>
    <row r="228" spans="2:24">
      <c r="B228" s="10"/>
      <c r="C228" s="9"/>
      <c r="D228" s="9"/>
      <c r="E228" s="9"/>
      <c r="T228" s="9"/>
      <c r="U228" s="9"/>
      <c r="V228" s="9"/>
      <c r="W228" s="17"/>
      <c r="X228" s="9"/>
    </row>
    <row r="229" spans="2:24">
      <c r="B229" s="10"/>
      <c r="C229" s="9"/>
      <c r="D229" s="9"/>
      <c r="E229" s="9"/>
      <c r="T229" s="9"/>
      <c r="U229" s="9"/>
      <c r="V229" s="9"/>
      <c r="W229" s="17"/>
      <c r="X229" s="9"/>
    </row>
    <row r="230" spans="2:24">
      <c r="B230" s="10"/>
      <c r="C230" s="9"/>
      <c r="D230" s="9"/>
      <c r="E230" s="9"/>
      <c r="T230" s="9"/>
      <c r="U230" s="9"/>
      <c r="V230" s="9"/>
      <c r="W230" s="17"/>
      <c r="X230" s="9"/>
    </row>
    <row r="231" spans="2:24">
      <c r="B231" s="10"/>
      <c r="C231" s="9"/>
      <c r="D231" s="9"/>
      <c r="E231" s="9"/>
      <c r="T231" s="9"/>
      <c r="U231" s="9"/>
      <c r="V231" s="9"/>
      <c r="W231" s="17"/>
      <c r="X231" s="9"/>
    </row>
    <row r="232" spans="2:24">
      <c r="B232" s="10"/>
      <c r="C232" s="9"/>
      <c r="D232" s="9"/>
      <c r="E232" s="9"/>
      <c r="T232" s="9"/>
      <c r="U232" s="9"/>
      <c r="V232" s="9"/>
      <c r="W232" s="17"/>
      <c r="X232" s="9"/>
    </row>
    <row r="233" spans="2:24">
      <c r="B233" s="10"/>
      <c r="C233" s="9"/>
      <c r="D233" s="9"/>
      <c r="E233" s="9"/>
      <c r="T233" s="9"/>
      <c r="U233" s="9"/>
      <c r="V233" s="9"/>
      <c r="W233" s="17"/>
      <c r="X233" s="9"/>
    </row>
    <row r="234" spans="2:24">
      <c r="B234" s="10"/>
      <c r="C234" s="9"/>
      <c r="D234" s="9"/>
      <c r="E234" s="9"/>
      <c r="T234" s="9"/>
      <c r="U234" s="9"/>
      <c r="V234" s="9"/>
      <c r="W234" s="17"/>
      <c r="X234" s="9"/>
    </row>
    <row r="235" spans="2:24">
      <c r="B235" s="10"/>
      <c r="C235" s="9"/>
      <c r="D235" s="9"/>
      <c r="E235" s="9"/>
      <c r="T235" s="9"/>
      <c r="U235" s="9"/>
      <c r="V235" s="9"/>
      <c r="W235" s="17"/>
      <c r="X235" s="9"/>
    </row>
    <row r="236" spans="2:24">
      <c r="B236" s="10"/>
      <c r="C236" s="9"/>
      <c r="D236" s="9"/>
      <c r="E236" s="9"/>
      <c r="T236" s="9"/>
      <c r="U236" s="9"/>
      <c r="V236" s="9"/>
      <c r="W236" s="17"/>
      <c r="X236" s="9"/>
    </row>
    <row r="237" spans="2:24">
      <c r="B237" s="10"/>
      <c r="C237" s="9"/>
      <c r="D237" s="9"/>
      <c r="E237" s="9"/>
      <c r="T237" s="9"/>
      <c r="U237" s="9"/>
      <c r="V237" s="9"/>
      <c r="W237" s="17"/>
      <c r="X237" s="9"/>
    </row>
    <row r="238" spans="2:24">
      <c r="B238" s="10"/>
      <c r="C238" s="9"/>
      <c r="D238" s="9"/>
      <c r="E238" s="9"/>
      <c r="T238" s="9"/>
      <c r="U238" s="9"/>
      <c r="V238" s="9"/>
      <c r="W238" s="17"/>
      <c r="X238" s="9"/>
    </row>
    <row r="239" spans="2:24">
      <c r="B239" s="10"/>
      <c r="C239" s="9"/>
      <c r="D239" s="9"/>
      <c r="E239" s="9"/>
      <c r="T239" s="9"/>
      <c r="U239" s="9"/>
      <c r="V239" s="9"/>
      <c r="W239" s="17"/>
      <c r="X239" s="9"/>
    </row>
    <row r="240" spans="2:24">
      <c r="B240" s="10"/>
      <c r="C240" s="9"/>
      <c r="D240" s="9"/>
      <c r="E240" s="9"/>
      <c r="T240" s="9"/>
      <c r="U240" s="9"/>
      <c r="V240" s="9"/>
      <c r="W240" s="17"/>
      <c r="X240" s="9"/>
    </row>
    <row r="241" spans="2:24">
      <c r="B241" s="10"/>
      <c r="C241" s="9"/>
      <c r="D241" s="9"/>
      <c r="E241" s="9"/>
      <c r="T241" s="9"/>
      <c r="U241" s="9"/>
      <c r="V241" s="9"/>
      <c r="W241" s="17"/>
      <c r="X241" s="9"/>
    </row>
    <row r="242" spans="2:24">
      <c r="B242" s="10"/>
      <c r="C242" s="9"/>
      <c r="D242" s="9"/>
      <c r="E242" s="9"/>
      <c r="T242" s="9"/>
      <c r="U242" s="9"/>
      <c r="V242" s="9"/>
      <c r="W242" s="17"/>
      <c r="X242" s="9"/>
    </row>
    <row r="243" spans="2:24">
      <c r="B243" s="10"/>
      <c r="C243" s="9"/>
      <c r="D243" s="9"/>
      <c r="E243" s="9"/>
      <c r="T243" s="9"/>
      <c r="U243" s="9"/>
      <c r="V243" s="9"/>
      <c r="W243" s="17"/>
      <c r="X243" s="9"/>
    </row>
    <row r="244" spans="2:24">
      <c r="B244" s="10"/>
      <c r="C244" s="9"/>
      <c r="D244" s="9"/>
      <c r="E244" s="9"/>
      <c r="T244" s="9"/>
      <c r="U244" s="9"/>
      <c r="V244" s="9"/>
      <c r="W244" s="17"/>
      <c r="X244" s="9"/>
    </row>
    <row r="245" spans="2:24">
      <c r="B245" s="10"/>
      <c r="C245" s="9"/>
      <c r="D245" s="9"/>
      <c r="E245" s="9"/>
      <c r="T245" s="9"/>
      <c r="U245" s="9"/>
      <c r="V245" s="9"/>
      <c r="W245" s="17"/>
      <c r="X245" s="9"/>
    </row>
    <row r="246" spans="2:24">
      <c r="B246" s="10"/>
      <c r="C246" s="9"/>
      <c r="D246" s="9"/>
      <c r="E246" s="9"/>
      <c r="T246" s="9"/>
      <c r="U246" s="9"/>
      <c r="V246" s="9"/>
      <c r="W246" s="17"/>
      <c r="X246" s="9"/>
    </row>
    <row r="247" spans="2:24">
      <c r="B247" s="10"/>
      <c r="C247" s="9"/>
      <c r="D247" s="9"/>
      <c r="E247" s="9"/>
      <c r="T247" s="9"/>
      <c r="U247" s="9"/>
      <c r="V247" s="9"/>
      <c r="W247" s="17"/>
      <c r="X247" s="9"/>
    </row>
    <row r="248" spans="2:24">
      <c r="B248" s="10"/>
      <c r="C248" s="9"/>
      <c r="D248" s="9"/>
      <c r="E248" s="9"/>
      <c r="T248" s="9"/>
      <c r="U248" s="9"/>
      <c r="V248" s="9"/>
      <c r="W248" s="17"/>
      <c r="X248" s="9"/>
    </row>
    <row r="249" spans="2:24">
      <c r="B249" s="10"/>
      <c r="C249" s="9"/>
      <c r="D249" s="9"/>
      <c r="E249" s="9"/>
      <c r="T249" s="9"/>
      <c r="U249" s="9"/>
      <c r="V249" s="9"/>
      <c r="W249" s="17"/>
      <c r="X249" s="9"/>
    </row>
    <row r="250" spans="2:24">
      <c r="B250" s="10"/>
      <c r="C250" s="9"/>
      <c r="D250" s="9"/>
      <c r="E250" s="9"/>
      <c r="T250" s="9"/>
      <c r="U250" s="9"/>
      <c r="V250" s="9"/>
      <c r="W250" s="17"/>
      <c r="X250" s="9"/>
    </row>
    <row r="251" spans="2:24">
      <c r="B251" s="10"/>
      <c r="C251" s="9"/>
      <c r="D251" s="9"/>
      <c r="E251" s="9"/>
      <c r="T251" s="9"/>
      <c r="U251" s="9"/>
      <c r="V251" s="9"/>
      <c r="W251" s="17"/>
      <c r="X251" s="9"/>
    </row>
    <row r="252" spans="2:24">
      <c r="B252" s="10"/>
      <c r="C252" s="9"/>
      <c r="D252" s="9"/>
      <c r="E252" s="9"/>
      <c r="T252" s="9"/>
      <c r="U252" s="9"/>
      <c r="V252" s="9"/>
      <c r="W252" s="17"/>
      <c r="X252" s="9"/>
    </row>
    <row r="253" spans="2:24">
      <c r="B253" s="10"/>
      <c r="C253" s="9"/>
      <c r="D253" s="9"/>
      <c r="E253" s="9"/>
      <c r="T253" s="9"/>
      <c r="U253" s="9"/>
      <c r="V253" s="9"/>
      <c r="W253" s="17"/>
      <c r="X253" s="9"/>
    </row>
    <row r="254" spans="2:24">
      <c r="B254" s="10"/>
      <c r="C254" s="9"/>
      <c r="D254" s="9"/>
      <c r="E254" s="9"/>
      <c r="T254" s="9"/>
      <c r="U254" s="9"/>
      <c r="V254" s="9"/>
      <c r="W254" s="17"/>
      <c r="X254" s="9"/>
    </row>
    <row r="255" spans="2:24">
      <c r="B255" s="10"/>
      <c r="C255" s="9"/>
      <c r="D255" s="9"/>
      <c r="E255" s="9"/>
      <c r="T255" s="9"/>
      <c r="U255" s="9"/>
      <c r="V255" s="9"/>
      <c r="W255" s="17"/>
      <c r="X255" s="9"/>
    </row>
    <row r="256" spans="2:24">
      <c r="B256" s="10"/>
      <c r="C256" s="9"/>
      <c r="D256" s="9"/>
      <c r="E256" s="9"/>
      <c r="T256" s="9"/>
      <c r="U256" s="9"/>
      <c r="V256" s="9"/>
      <c r="W256" s="17"/>
      <c r="X256" s="9"/>
    </row>
    <row r="257" spans="2:24">
      <c r="B257" s="10"/>
      <c r="C257" s="9"/>
      <c r="D257" s="9"/>
      <c r="E257" s="9"/>
      <c r="T257" s="9"/>
      <c r="U257" s="9"/>
      <c r="V257" s="9"/>
      <c r="W257" s="17"/>
      <c r="X257" s="9"/>
    </row>
    <row r="258" spans="2:24">
      <c r="B258" s="10"/>
      <c r="C258" s="9"/>
      <c r="D258" s="9"/>
      <c r="E258" s="9"/>
      <c r="T258" s="9"/>
      <c r="U258" s="9"/>
      <c r="V258" s="9"/>
      <c r="W258" s="17"/>
      <c r="X258" s="9"/>
    </row>
    <row r="259" spans="2:24">
      <c r="B259" s="10"/>
      <c r="C259" s="9"/>
      <c r="D259" s="9"/>
      <c r="E259" s="9"/>
      <c r="T259" s="9"/>
      <c r="U259" s="9"/>
      <c r="V259" s="9"/>
      <c r="W259" s="17"/>
      <c r="X259" s="9"/>
    </row>
    <row r="260" spans="2:24">
      <c r="B260" s="10"/>
      <c r="C260" s="9"/>
      <c r="D260" s="9"/>
      <c r="E260" s="9"/>
      <c r="T260" s="9"/>
      <c r="U260" s="9"/>
      <c r="V260" s="9"/>
      <c r="W260" s="17"/>
      <c r="X260" s="9"/>
    </row>
    <row r="261" spans="2:24">
      <c r="B261" s="10"/>
      <c r="C261" s="9"/>
      <c r="D261" s="9"/>
      <c r="E261" s="9"/>
      <c r="T261" s="9"/>
      <c r="U261" s="9"/>
      <c r="V261" s="9"/>
      <c r="W261" s="17"/>
      <c r="X261" s="9"/>
    </row>
    <row r="262" spans="2:24">
      <c r="B262" s="10"/>
      <c r="C262" s="9"/>
      <c r="D262" s="9"/>
      <c r="E262" s="9"/>
      <c r="T262" s="9"/>
      <c r="U262" s="9"/>
      <c r="V262" s="9"/>
      <c r="W262" s="17"/>
      <c r="X262" s="9"/>
    </row>
    <row r="263" spans="2:24">
      <c r="B263" s="10"/>
      <c r="C263" s="9"/>
      <c r="D263" s="9"/>
      <c r="E263" s="9"/>
      <c r="T263" s="9"/>
      <c r="U263" s="9"/>
      <c r="V263" s="9"/>
      <c r="W263" s="17"/>
      <c r="X263" s="9"/>
    </row>
    <row r="264" spans="2:24">
      <c r="B264" s="10"/>
      <c r="C264" s="9"/>
      <c r="D264" s="9"/>
      <c r="E264" s="9"/>
      <c r="T264" s="9"/>
      <c r="U264" s="9"/>
      <c r="V264" s="9"/>
      <c r="W264" s="17"/>
      <c r="X264" s="9"/>
    </row>
    <row r="265" spans="2:24">
      <c r="B265" s="10"/>
      <c r="C265" s="9"/>
      <c r="D265" s="9"/>
      <c r="E265" s="9"/>
      <c r="T265" s="9"/>
      <c r="U265" s="9"/>
      <c r="V265" s="9"/>
      <c r="W265" s="17"/>
      <c r="X265" s="9"/>
    </row>
    <row r="266" spans="2:24">
      <c r="B266" s="10"/>
      <c r="C266" s="9"/>
      <c r="D266" s="9"/>
      <c r="E266" s="9"/>
      <c r="T266" s="9"/>
      <c r="U266" s="9"/>
      <c r="V266" s="9"/>
      <c r="W266" s="17"/>
      <c r="X266" s="9"/>
    </row>
    <row r="267" spans="2:24">
      <c r="B267" s="10"/>
      <c r="C267" s="9"/>
      <c r="D267" s="9"/>
      <c r="E267" s="9"/>
      <c r="T267" s="9"/>
      <c r="U267" s="9"/>
      <c r="V267" s="9"/>
      <c r="W267" s="17"/>
      <c r="X267" s="9"/>
    </row>
    <row r="268" spans="2:24">
      <c r="B268" s="10"/>
      <c r="C268" s="9"/>
      <c r="D268" s="9"/>
      <c r="E268" s="9"/>
      <c r="T268" s="9"/>
      <c r="U268" s="9"/>
      <c r="V268" s="9"/>
      <c r="W268" s="17"/>
      <c r="X268" s="9"/>
    </row>
    <row r="269" spans="2:24">
      <c r="B269" s="10"/>
      <c r="C269" s="9"/>
      <c r="D269" s="9"/>
      <c r="E269" s="9"/>
      <c r="T269" s="9"/>
      <c r="U269" s="9"/>
      <c r="V269" s="9"/>
      <c r="W269" s="17"/>
      <c r="X269" s="9"/>
    </row>
    <row r="270" spans="2:24">
      <c r="B270" s="10"/>
      <c r="C270" s="9"/>
      <c r="D270" s="9"/>
      <c r="E270" s="9"/>
      <c r="T270" s="9"/>
      <c r="U270" s="9"/>
      <c r="V270" s="9"/>
      <c r="W270" s="17"/>
      <c r="X270" s="9"/>
    </row>
    <row r="271" spans="2:24">
      <c r="B271" s="10"/>
      <c r="C271" s="9"/>
      <c r="D271" s="9"/>
      <c r="E271" s="9"/>
      <c r="T271" s="9"/>
      <c r="U271" s="9"/>
      <c r="V271" s="9"/>
      <c r="W271" s="17"/>
      <c r="X271" s="9"/>
    </row>
    <row r="272" spans="2:24">
      <c r="B272" s="10"/>
      <c r="C272" s="9"/>
      <c r="D272" s="9"/>
      <c r="E272" s="9"/>
      <c r="T272" s="9"/>
      <c r="U272" s="9"/>
      <c r="V272" s="9"/>
      <c r="W272" s="17"/>
      <c r="X272" s="9"/>
    </row>
    <row r="273" spans="2:24">
      <c r="B273" s="10"/>
      <c r="C273" s="9"/>
      <c r="D273" s="9"/>
      <c r="E273" s="9"/>
      <c r="T273" s="9"/>
      <c r="U273" s="9"/>
      <c r="V273" s="9"/>
      <c r="W273" s="17"/>
      <c r="X273" s="9"/>
    </row>
    <row r="274" spans="2:24">
      <c r="B274" s="10"/>
      <c r="C274" s="9"/>
      <c r="D274" s="9"/>
      <c r="E274" s="9"/>
      <c r="T274" s="9"/>
      <c r="U274" s="9"/>
      <c r="V274" s="9"/>
      <c r="W274" s="17"/>
      <c r="X274" s="9"/>
    </row>
    <row r="275" spans="2:24">
      <c r="B275" s="10"/>
      <c r="C275" s="9"/>
      <c r="D275" s="9"/>
      <c r="E275" s="9"/>
      <c r="T275" s="9"/>
      <c r="U275" s="9"/>
      <c r="V275" s="9"/>
      <c r="W275" s="17"/>
      <c r="X275" s="9"/>
    </row>
    <row r="276" spans="2:24">
      <c r="B276" s="10"/>
      <c r="C276" s="9"/>
      <c r="D276" s="9"/>
      <c r="E276" s="9"/>
      <c r="T276" s="9"/>
      <c r="U276" s="9"/>
      <c r="V276" s="9"/>
      <c r="W276" s="17"/>
      <c r="X276" s="9"/>
    </row>
    <row r="277" spans="2:24">
      <c r="B277" s="10"/>
      <c r="C277" s="9"/>
      <c r="D277" s="9"/>
      <c r="E277" s="9"/>
      <c r="T277" s="9"/>
      <c r="U277" s="9"/>
      <c r="V277" s="9"/>
      <c r="W277" s="17"/>
      <c r="X277" s="9"/>
    </row>
    <row r="278" spans="2:24">
      <c r="B278" s="10"/>
      <c r="C278" s="9"/>
      <c r="D278" s="9"/>
      <c r="E278" s="9"/>
      <c r="T278" s="9"/>
      <c r="U278" s="9"/>
      <c r="V278" s="9"/>
      <c r="W278" s="17"/>
      <c r="X278" s="9"/>
    </row>
    <row r="279" spans="2:24">
      <c r="B279" s="10"/>
      <c r="C279" s="9"/>
      <c r="D279" s="9"/>
      <c r="E279" s="9"/>
      <c r="T279" s="9"/>
      <c r="U279" s="9"/>
      <c r="V279" s="9"/>
      <c r="W279" s="17"/>
      <c r="X279" s="9"/>
    </row>
    <row r="280" spans="2:24">
      <c r="B280" s="10"/>
      <c r="C280" s="9"/>
      <c r="D280" s="9"/>
      <c r="E280" s="9"/>
      <c r="T280" s="9"/>
      <c r="U280" s="9"/>
      <c r="V280" s="9"/>
      <c r="W280" s="17"/>
      <c r="X280" s="9"/>
    </row>
    <row r="281" spans="2:24">
      <c r="B281" s="10"/>
      <c r="C281" s="9"/>
      <c r="D281" s="9"/>
      <c r="E281" s="9"/>
      <c r="T281" s="9"/>
      <c r="U281" s="9"/>
      <c r="V281" s="9"/>
      <c r="W281" s="17"/>
      <c r="X281" s="9"/>
    </row>
    <row r="282" spans="2:24">
      <c r="B282" s="10"/>
      <c r="C282" s="9"/>
      <c r="D282" s="9"/>
      <c r="E282" s="9"/>
      <c r="T282" s="9"/>
      <c r="U282" s="9"/>
      <c r="V282" s="9"/>
      <c r="W282" s="17"/>
      <c r="X282" s="9"/>
    </row>
    <row r="283" spans="2:24">
      <c r="B283" s="10"/>
      <c r="C283" s="9"/>
      <c r="D283" s="9"/>
      <c r="E283" s="9"/>
      <c r="T283" s="9"/>
      <c r="U283" s="9"/>
      <c r="V283" s="9"/>
      <c r="W283" s="17"/>
      <c r="X283" s="9"/>
    </row>
    <row r="284" spans="2:24">
      <c r="B284" s="10"/>
      <c r="C284" s="9"/>
      <c r="D284" s="9"/>
      <c r="E284" s="9"/>
      <c r="T284" s="9"/>
      <c r="U284" s="9"/>
      <c r="V284" s="9"/>
      <c r="W284" s="17"/>
      <c r="X284" s="9"/>
    </row>
    <row r="285" spans="2:24">
      <c r="B285" s="10"/>
      <c r="C285" s="9"/>
      <c r="D285" s="9"/>
      <c r="E285" s="9"/>
      <c r="T285" s="9"/>
      <c r="U285" s="9"/>
      <c r="V285" s="9"/>
      <c r="W285" s="17"/>
      <c r="X285" s="9"/>
    </row>
    <row r="286" spans="2:24">
      <c r="B286" s="10"/>
      <c r="C286" s="9"/>
      <c r="D286" s="9"/>
      <c r="E286" s="9"/>
      <c r="T286" s="9"/>
      <c r="U286" s="9"/>
      <c r="V286" s="9"/>
      <c r="W286" s="17"/>
      <c r="X286" s="9"/>
    </row>
    <row r="287" spans="2:24">
      <c r="B287" s="10"/>
      <c r="C287" s="9"/>
      <c r="D287" s="9"/>
      <c r="E287" s="9"/>
      <c r="T287" s="9"/>
      <c r="U287" s="9"/>
      <c r="V287" s="9"/>
      <c r="W287" s="17"/>
      <c r="X287" s="9"/>
    </row>
    <row r="288" spans="2:24">
      <c r="B288" s="10"/>
      <c r="C288" s="9"/>
      <c r="D288" s="9"/>
      <c r="E288" s="9"/>
      <c r="T288" s="9"/>
      <c r="U288" s="9"/>
      <c r="V288" s="9"/>
      <c r="W288" s="17"/>
      <c r="X288" s="9"/>
    </row>
    <row r="289" spans="2:24">
      <c r="B289" s="10"/>
      <c r="C289" s="9"/>
      <c r="D289" s="9"/>
      <c r="E289" s="9"/>
      <c r="T289" s="9"/>
      <c r="U289" s="9"/>
      <c r="V289" s="9"/>
      <c r="W289" s="17"/>
      <c r="X289" s="9"/>
    </row>
    <row r="290" spans="2:24">
      <c r="B290" s="10"/>
      <c r="C290" s="9"/>
      <c r="D290" s="9"/>
      <c r="E290" s="9"/>
      <c r="T290" s="9"/>
      <c r="U290" s="9"/>
      <c r="V290" s="9"/>
      <c r="W290" s="17"/>
      <c r="X290" s="9"/>
    </row>
    <row r="291" spans="2:24">
      <c r="B291" s="10"/>
      <c r="C291" s="9"/>
      <c r="D291" s="9"/>
      <c r="E291" s="9"/>
      <c r="T291" s="9"/>
      <c r="U291" s="9"/>
      <c r="V291" s="9"/>
      <c r="W291" s="17"/>
      <c r="X291" s="9"/>
    </row>
    <row r="292" spans="2:24">
      <c r="B292" s="10"/>
      <c r="C292" s="9"/>
      <c r="D292" s="9"/>
      <c r="E292" s="9"/>
      <c r="T292" s="9"/>
      <c r="U292" s="9"/>
      <c r="V292" s="9"/>
      <c r="W292" s="17"/>
      <c r="X292" s="9"/>
    </row>
    <row r="293" spans="2:24">
      <c r="B293" s="10"/>
      <c r="C293" s="9"/>
      <c r="D293" s="9"/>
      <c r="E293" s="9"/>
      <c r="T293" s="9"/>
      <c r="U293" s="9"/>
      <c r="V293" s="9"/>
      <c r="W293" s="17"/>
      <c r="X293" s="9"/>
    </row>
    <row r="294" spans="2:24">
      <c r="B294" s="10"/>
      <c r="C294" s="9"/>
      <c r="D294" s="9"/>
      <c r="E294" s="9"/>
      <c r="T294" s="9"/>
      <c r="U294" s="9"/>
      <c r="V294" s="9"/>
      <c r="W294" s="17"/>
      <c r="X294" s="9"/>
    </row>
    <row r="295" spans="2:24">
      <c r="B295" s="10"/>
      <c r="C295" s="9"/>
      <c r="D295" s="9"/>
      <c r="E295" s="9"/>
      <c r="T295" s="9"/>
      <c r="U295" s="9"/>
      <c r="V295" s="9"/>
      <c r="W295" s="17"/>
      <c r="X295" s="9"/>
    </row>
    <row r="296" spans="2:24">
      <c r="B296" s="10"/>
      <c r="C296" s="9"/>
      <c r="D296" s="9"/>
      <c r="E296" s="9"/>
      <c r="T296" s="9"/>
      <c r="U296" s="9"/>
      <c r="V296" s="9"/>
      <c r="W296" s="17"/>
      <c r="X296" s="9"/>
    </row>
    <row r="297" spans="2:24">
      <c r="B297" s="10"/>
      <c r="C297" s="9"/>
      <c r="D297" s="9"/>
      <c r="E297" s="9"/>
      <c r="T297" s="9"/>
      <c r="U297" s="9"/>
      <c r="V297" s="9"/>
      <c r="W297" s="17"/>
      <c r="X297" s="9"/>
    </row>
    <row r="298" spans="2:24">
      <c r="B298" s="10"/>
      <c r="C298" s="9"/>
      <c r="D298" s="9"/>
      <c r="E298" s="9"/>
      <c r="T298" s="9"/>
      <c r="U298" s="9"/>
      <c r="V298" s="9"/>
      <c r="W298" s="17"/>
      <c r="X298" s="9"/>
    </row>
    <row r="299" spans="2:24">
      <c r="B299" s="10"/>
      <c r="C299" s="9"/>
      <c r="D299" s="9"/>
      <c r="E299" s="9"/>
      <c r="T299" s="9"/>
      <c r="U299" s="9"/>
      <c r="V299" s="9"/>
      <c r="W299" s="17"/>
      <c r="X299" s="9"/>
    </row>
    <row r="300" spans="2:24">
      <c r="B300" s="10"/>
      <c r="C300" s="9"/>
      <c r="D300" s="9"/>
      <c r="E300" s="9"/>
      <c r="T300" s="9"/>
      <c r="U300" s="9"/>
      <c r="V300" s="9"/>
      <c r="W300" s="17"/>
      <c r="X300" s="9"/>
    </row>
    <row r="301" spans="2:24">
      <c r="B301" s="10"/>
      <c r="C301" s="9"/>
      <c r="D301" s="9"/>
      <c r="E301" s="9"/>
      <c r="T301" s="9"/>
      <c r="U301" s="9"/>
      <c r="V301" s="9"/>
      <c r="W301" s="17"/>
      <c r="X301" s="9"/>
    </row>
    <row r="302" spans="2:24">
      <c r="B302" s="10"/>
      <c r="C302" s="9"/>
      <c r="D302" s="9"/>
      <c r="E302" s="9"/>
      <c r="T302" s="9"/>
      <c r="U302" s="9"/>
      <c r="V302" s="9"/>
      <c r="W302" s="17"/>
      <c r="X302" s="9"/>
    </row>
    <row r="303" spans="2:24">
      <c r="B303" s="10"/>
      <c r="C303" s="9"/>
      <c r="D303" s="9"/>
      <c r="E303" s="9"/>
      <c r="T303" s="9"/>
      <c r="U303" s="9"/>
      <c r="V303" s="9"/>
      <c r="W303" s="17"/>
      <c r="X303" s="9"/>
    </row>
    <row r="304" spans="2:24">
      <c r="B304" s="10"/>
      <c r="C304" s="9"/>
      <c r="D304" s="9"/>
      <c r="E304" s="9"/>
      <c r="T304" s="9"/>
      <c r="U304" s="9"/>
      <c r="V304" s="9"/>
      <c r="W304" s="17"/>
      <c r="X304" s="9"/>
    </row>
    <row r="305" spans="2:24">
      <c r="B305" s="10"/>
      <c r="C305" s="9"/>
      <c r="D305" s="9"/>
      <c r="E305" s="9"/>
      <c r="T305" s="9"/>
      <c r="U305" s="9"/>
      <c r="V305" s="9"/>
      <c r="W305" s="17"/>
      <c r="X305" s="9"/>
    </row>
    <row r="306" spans="2:24">
      <c r="B306" s="10"/>
      <c r="C306" s="9"/>
      <c r="D306" s="9"/>
      <c r="E306" s="9"/>
      <c r="T306" s="9"/>
      <c r="U306" s="9"/>
      <c r="V306" s="9"/>
      <c r="W306" s="17"/>
      <c r="X306" s="9"/>
    </row>
    <row r="307" spans="2:24">
      <c r="B307" s="10"/>
      <c r="C307" s="9"/>
      <c r="D307" s="9"/>
      <c r="E307" s="9"/>
      <c r="T307" s="9"/>
      <c r="U307" s="9"/>
      <c r="V307" s="9"/>
      <c r="W307" s="17"/>
      <c r="X307" s="9"/>
    </row>
    <row r="308" spans="2:24">
      <c r="B308" s="10"/>
      <c r="C308" s="9"/>
      <c r="D308" s="9"/>
      <c r="E308" s="9"/>
      <c r="T308" s="9"/>
      <c r="U308" s="9"/>
      <c r="V308" s="9"/>
      <c r="W308" s="17"/>
      <c r="X308" s="9"/>
    </row>
    <row r="309" spans="2:24">
      <c r="B309" s="10"/>
      <c r="C309" s="9"/>
      <c r="D309" s="9"/>
      <c r="E309" s="9"/>
      <c r="T309" s="9"/>
      <c r="U309" s="9"/>
      <c r="V309" s="9"/>
      <c r="W309" s="17"/>
      <c r="X309" s="9"/>
    </row>
    <row r="310" spans="2:24">
      <c r="B310" s="10"/>
      <c r="C310" s="9"/>
      <c r="D310" s="9"/>
      <c r="E310" s="9"/>
      <c r="T310" s="9"/>
      <c r="U310" s="9"/>
      <c r="V310" s="9"/>
      <c r="W310" s="17"/>
      <c r="X310" s="9"/>
    </row>
    <row r="311" spans="2:24">
      <c r="B311" s="10"/>
      <c r="C311" s="9"/>
      <c r="D311" s="9"/>
      <c r="E311" s="9"/>
      <c r="T311" s="9"/>
      <c r="U311" s="9"/>
      <c r="V311" s="9"/>
      <c r="W311" s="17"/>
      <c r="X311" s="9"/>
    </row>
    <row r="312" spans="2:24">
      <c r="B312" s="10"/>
      <c r="C312" s="9"/>
      <c r="D312" s="9"/>
      <c r="E312" s="9"/>
      <c r="T312" s="9"/>
      <c r="U312" s="9"/>
      <c r="V312" s="9"/>
      <c r="W312" s="17"/>
      <c r="X312" s="9"/>
    </row>
    <row r="313" spans="2:24">
      <c r="B313" s="10"/>
      <c r="C313" s="9"/>
      <c r="D313" s="9"/>
      <c r="E313" s="9"/>
      <c r="T313" s="9"/>
      <c r="U313" s="9"/>
      <c r="V313" s="9"/>
      <c r="W313" s="17"/>
      <c r="X313" s="9"/>
    </row>
    <row r="314" spans="2:24">
      <c r="B314" s="10"/>
      <c r="C314" s="9"/>
      <c r="D314" s="9"/>
      <c r="E314" s="9"/>
      <c r="T314" s="9"/>
      <c r="U314" s="9"/>
      <c r="V314" s="9"/>
      <c r="W314" s="17"/>
      <c r="X314" s="9"/>
    </row>
    <row r="315" spans="2:24">
      <c r="B315" s="10"/>
      <c r="C315" s="9"/>
      <c r="D315" s="9"/>
      <c r="E315" s="9"/>
      <c r="T315" s="9"/>
      <c r="U315" s="9"/>
      <c r="V315" s="9"/>
      <c r="W315" s="17"/>
      <c r="X315" s="9"/>
    </row>
    <row r="316" spans="2:24">
      <c r="B316" s="10"/>
      <c r="C316" s="9"/>
      <c r="D316" s="9"/>
      <c r="E316" s="9"/>
      <c r="T316" s="9"/>
      <c r="U316" s="9"/>
      <c r="V316" s="9"/>
      <c r="W316" s="17"/>
      <c r="X316" s="9"/>
    </row>
    <row r="317" spans="2:24">
      <c r="B317" s="10"/>
      <c r="C317" s="9"/>
      <c r="D317" s="9"/>
      <c r="E317" s="9"/>
      <c r="T317" s="9"/>
      <c r="U317" s="9"/>
      <c r="V317" s="9"/>
      <c r="W317" s="17"/>
      <c r="X317" s="9"/>
    </row>
    <row r="318" spans="2:24">
      <c r="B318" s="10"/>
      <c r="C318" s="9"/>
      <c r="D318" s="9"/>
      <c r="E318" s="9"/>
      <c r="T318" s="9"/>
      <c r="U318" s="9"/>
      <c r="V318" s="9"/>
      <c r="W318" s="17"/>
      <c r="X318" s="9"/>
    </row>
    <row r="319" spans="2:24">
      <c r="B319" s="10"/>
      <c r="C319" s="9"/>
      <c r="D319" s="9"/>
      <c r="E319" s="9"/>
      <c r="T319" s="9"/>
      <c r="U319" s="9"/>
      <c r="V319" s="9"/>
      <c r="W319" s="17"/>
      <c r="X319" s="9"/>
    </row>
    <row r="320" spans="2:24">
      <c r="B320" s="10"/>
      <c r="C320" s="9"/>
      <c r="D320" s="9"/>
      <c r="E320" s="9"/>
      <c r="T320" s="9"/>
      <c r="U320" s="9"/>
      <c r="V320" s="9"/>
      <c r="W320" s="17"/>
      <c r="X320" s="9"/>
    </row>
    <row r="321" spans="2:24">
      <c r="B321" s="10"/>
      <c r="C321" s="9"/>
      <c r="D321" s="9"/>
      <c r="E321" s="9"/>
      <c r="T321" s="9"/>
      <c r="U321" s="9"/>
      <c r="V321" s="9"/>
      <c r="W321" s="17"/>
      <c r="X321" s="9"/>
    </row>
    <row r="322" spans="2:24">
      <c r="B322" s="10"/>
      <c r="C322" s="9"/>
      <c r="D322" s="9"/>
      <c r="E322" s="9"/>
      <c r="T322" s="9"/>
      <c r="U322" s="9"/>
      <c r="V322" s="9"/>
      <c r="W322" s="17"/>
      <c r="X322" s="9"/>
    </row>
    <row r="323" spans="2:24">
      <c r="B323" s="10"/>
      <c r="C323" s="9"/>
      <c r="D323" s="9"/>
      <c r="E323" s="9"/>
      <c r="T323" s="9"/>
      <c r="U323" s="9"/>
      <c r="V323" s="9"/>
      <c r="W323" s="17"/>
      <c r="X323" s="9"/>
    </row>
    <row r="324" spans="2:24">
      <c r="B324" s="10"/>
      <c r="C324" s="9"/>
      <c r="D324" s="9"/>
      <c r="E324" s="9"/>
      <c r="T324" s="9"/>
      <c r="U324" s="9"/>
      <c r="V324" s="9"/>
      <c r="W324" s="17"/>
      <c r="X324" s="9"/>
    </row>
    <row r="325" spans="2:24">
      <c r="B325" s="10"/>
      <c r="C325" s="9"/>
      <c r="D325" s="9"/>
      <c r="E325" s="9"/>
      <c r="T325" s="9"/>
      <c r="U325" s="9"/>
      <c r="V325" s="9"/>
      <c r="W325" s="17"/>
      <c r="X325" s="9"/>
    </row>
    <row r="326" spans="2:24">
      <c r="B326" s="10"/>
      <c r="C326" s="9"/>
      <c r="D326" s="9"/>
      <c r="E326" s="9"/>
      <c r="T326" s="9"/>
      <c r="U326" s="9"/>
      <c r="V326" s="9"/>
      <c r="W326" s="17"/>
      <c r="X326" s="9"/>
    </row>
    <row r="327" spans="2:24">
      <c r="B327" s="10"/>
      <c r="C327" s="9"/>
      <c r="D327" s="9"/>
      <c r="E327" s="9"/>
      <c r="T327" s="9"/>
      <c r="U327" s="9"/>
      <c r="V327" s="9"/>
      <c r="W327" s="17"/>
      <c r="X327" s="9"/>
    </row>
    <row r="328" spans="2:24">
      <c r="B328" s="10"/>
      <c r="C328" s="9"/>
      <c r="D328" s="9"/>
      <c r="E328" s="9"/>
      <c r="T328" s="9"/>
      <c r="U328" s="9"/>
      <c r="V328" s="9"/>
      <c r="W328" s="17"/>
      <c r="X328" s="9"/>
    </row>
    <row r="329" spans="2:24">
      <c r="B329" s="10"/>
      <c r="C329" s="9"/>
      <c r="D329" s="9"/>
      <c r="E329" s="9"/>
      <c r="T329" s="9"/>
      <c r="U329" s="9"/>
      <c r="V329" s="9"/>
      <c r="W329" s="17"/>
      <c r="X329" s="9"/>
    </row>
    <row r="330" spans="2:24">
      <c r="B330" s="10"/>
      <c r="C330" s="9"/>
      <c r="D330" s="9"/>
      <c r="E330" s="9"/>
      <c r="T330" s="9"/>
      <c r="U330" s="9"/>
      <c r="V330" s="9"/>
      <c r="W330" s="17"/>
      <c r="X330" s="9"/>
    </row>
    <row r="331" spans="2:24">
      <c r="B331" s="10"/>
      <c r="C331" s="9"/>
      <c r="D331" s="9"/>
      <c r="E331" s="9"/>
      <c r="T331" s="9"/>
      <c r="U331" s="9"/>
      <c r="V331" s="9"/>
      <c r="W331" s="17"/>
      <c r="X331" s="9"/>
    </row>
    <row r="332" spans="2:24">
      <c r="B332" s="10"/>
      <c r="C332" s="9"/>
      <c r="D332" s="9"/>
      <c r="E332" s="9"/>
      <c r="T332" s="9"/>
      <c r="U332" s="9"/>
      <c r="V332" s="9"/>
      <c r="W332" s="17"/>
      <c r="X332" s="9"/>
    </row>
    <row r="333" spans="2:24">
      <c r="B333" s="10"/>
      <c r="C333" s="9"/>
      <c r="D333" s="9"/>
      <c r="E333" s="9"/>
      <c r="T333" s="9"/>
      <c r="U333" s="9"/>
      <c r="V333" s="9"/>
      <c r="W333" s="17"/>
      <c r="X333" s="9"/>
    </row>
    <row r="334" spans="2:24">
      <c r="B334" s="10"/>
      <c r="C334" s="9"/>
      <c r="D334" s="9"/>
      <c r="E334" s="9"/>
      <c r="T334" s="9"/>
      <c r="U334" s="9"/>
      <c r="V334" s="9"/>
      <c r="W334" s="17"/>
      <c r="X334" s="9"/>
    </row>
    <row r="335" spans="2:24">
      <c r="B335" s="10"/>
      <c r="C335" s="9"/>
      <c r="D335" s="9"/>
      <c r="E335" s="9"/>
      <c r="T335" s="9"/>
      <c r="U335" s="9"/>
      <c r="V335" s="9"/>
      <c r="W335" s="17"/>
      <c r="X335" s="9"/>
    </row>
    <row r="336" spans="2:24">
      <c r="B336" s="10"/>
      <c r="C336" s="9"/>
      <c r="D336" s="9"/>
      <c r="E336" s="9"/>
      <c r="T336" s="9"/>
      <c r="U336" s="9"/>
      <c r="V336" s="9"/>
      <c r="W336" s="17"/>
      <c r="X336" s="9"/>
    </row>
    <row r="337" spans="2:24">
      <c r="B337" s="10"/>
      <c r="C337" s="9"/>
      <c r="D337" s="9"/>
      <c r="E337" s="9"/>
      <c r="T337" s="9"/>
      <c r="U337" s="9"/>
      <c r="V337" s="9"/>
      <c r="W337" s="17"/>
      <c r="X337" s="9"/>
    </row>
    <row r="338" spans="2:24">
      <c r="B338" s="10"/>
      <c r="C338" s="9"/>
      <c r="D338" s="9"/>
      <c r="E338" s="9"/>
      <c r="T338" s="9"/>
      <c r="U338" s="9"/>
      <c r="V338" s="9"/>
      <c r="W338" s="17"/>
      <c r="X338" s="9"/>
    </row>
    <row r="339" spans="2:24">
      <c r="B339" s="10"/>
      <c r="C339" s="9"/>
      <c r="D339" s="9"/>
      <c r="E339" s="9"/>
      <c r="T339" s="9"/>
      <c r="U339" s="9"/>
      <c r="V339" s="9"/>
      <c r="W339" s="17"/>
      <c r="X339" s="9"/>
    </row>
    <row r="340" spans="2:24">
      <c r="B340" s="10"/>
      <c r="C340" s="9"/>
      <c r="D340" s="9"/>
      <c r="E340" s="9"/>
      <c r="T340" s="9"/>
      <c r="U340" s="9"/>
      <c r="V340" s="9"/>
      <c r="W340" s="17"/>
      <c r="X340" s="9"/>
    </row>
    <row r="341" spans="2:24">
      <c r="B341" s="10"/>
      <c r="C341" s="9"/>
      <c r="D341" s="9"/>
      <c r="E341" s="9"/>
      <c r="T341" s="9"/>
      <c r="U341" s="9"/>
      <c r="V341" s="9"/>
      <c r="W341" s="17"/>
      <c r="X341" s="9"/>
    </row>
    <row r="342" spans="2:24">
      <c r="B342" s="10"/>
      <c r="C342" s="9"/>
      <c r="D342" s="9"/>
      <c r="E342" s="9"/>
      <c r="T342" s="9"/>
      <c r="U342" s="9"/>
      <c r="V342" s="9"/>
      <c r="W342" s="17"/>
      <c r="X342" s="9"/>
    </row>
    <row r="343" spans="2:24">
      <c r="B343" s="10"/>
      <c r="C343" s="9"/>
      <c r="D343" s="9"/>
      <c r="E343" s="9"/>
      <c r="T343" s="9"/>
      <c r="U343" s="9"/>
      <c r="V343" s="9"/>
      <c r="W343" s="17"/>
      <c r="X343" s="9"/>
    </row>
    <row r="344" spans="2:24">
      <c r="B344" s="10"/>
      <c r="C344" s="9"/>
      <c r="D344" s="9"/>
      <c r="E344" s="9"/>
      <c r="T344" s="9"/>
      <c r="U344" s="9"/>
      <c r="V344" s="9"/>
      <c r="W344" s="17"/>
      <c r="X344" s="9"/>
    </row>
    <row r="345" spans="2:24">
      <c r="B345" s="10"/>
      <c r="C345" s="9"/>
      <c r="D345" s="9"/>
      <c r="E345" s="9"/>
      <c r="T345" s="9"/>
      <c r="U345" s="9"/>
      <c r="V345" s="9"/>
      <c r="W345" s="17"/>
      <c r="X345" s="9"/>
    </row>
    <row r="346" spans="2:24">
      <c r="B346" s="10"/>
      <c r="C346" s="9"/>
      <c r="D346" s="9"/>
      <c r="E346" s="9"/>
      <c r="T346" s="9"/>
      <c r="U346" s="9"/>
      <c r="V346" s="9"/>
      <c r="W346" s="17"/>
      <c r="X346" s="9"/>
    </row>
    <row r="347" spans="2:24">
      <c r="B347" s="10"/>
      <c r="C347" s="9"/>
      <c r="D347" s="9"/>
      <c r="E347" s="9"/>
      <c r="T347" s="9"/>
      <c r="U347" s="9"/>
      <c r="V347" s="9"/>
      <c r="W347" s="17"/>
      <c r="X347" s="9"/>
    </row>
    <row r="348" spans="2:24">
      <c r="B348" s="10"/>
      <c r="C348" s="9"/>
      <c r="D348" s="9"/>
      <c r="E348" s="9"/>
      <c r="T348" s="9"/>
      <c r="U348" s="9"/>
      <c r="V348" s="9"/>
      <c r="W348" s="17"/>
      <c r="X348" s="9"/>
    </row>
    <row r="349" spans="2:24">
      <c r="B349" s="10"/>
      <c r="C349" s="9"/>
      <c r="D349" s="9"/>
      <c r="E349" s="9"/>
      <c r="T349" s="9"/>
      <c r="U349" s="9"/>
      <c r="V349" s="9"/>
      <c r="W349" s="17"/>
      <c r="X349" s="9"/>
    </row>
    <row r="350" spans="2:24">
      <c r="B350" s="10"/>
      <c r="C350" s="9"/>
      <c r="D350" s="9"/>
      <c r="E350" s="9"/>
      <c r="T350" s="9"/>
      <c r="U350" s="9"/>
      <c r="V350" s="9"/>
      <c r="W350" s="17"/>
      <c r="X350" s="9"/>
    </row>
    <row r="351" spans="2:24">
      <c r="B351" s="10"/>
      <c r="C351" s="9"/>
      <c r="D351" s="9"/>
      <c r="E351" s="9"/>
      <c r="T351" s="9"/>
      <c r="U351" s="9"/>
      <c r="V351" s="9"/>
      <c r="W351" s="17"/>
      <c r="X351" s="9"/>
    </row>
    <row r="352" spans="2:24">
      <c r="B352" s="10"/>
      <c r="C352" s="9"/>
      <c r="D352" s="9"/>
      <c r="E352" s="9"/>
      <c r="T352" s="9"/>
      <c r="U352" s="9"/>
      <c r="V352" s="9"/>
      <c r="W352" s="17"/>
      <c r="X352" s="9"/>
    </row>
    <row r="353" spans="2:24">
      <c r="B353" s="10"/>
      <c r="C353" s="9"/>
      <c r="D353" s="9"/>
      <c r="E353" s="9"/>
      <c r="T353" s="9"/>
      <c r="U353" s="9"/>
      <c r="V353" s="9"/>
      <c r="W353" s="17"/>
      <c r="X353" s="9"/>
    </row>
    <row r="354" spans="2:24">
      <c r="B354" s="10"/>
      <c r="C354" s="9"/>
      <c r="D354" s="9"/>
      <c r="E354" s="9"/>
      <c r="T354" s="9"/>
      <c r="U354" s="9"/>
      <c r="V354" s="9"/>
      <c r="W354" s="17"/>
      <c r="X354" s="9"/>
    </row>
    <row r="355" spans="2:24">
      <c r="B355" s="10"/>
      <c r="C355" s="9"/>
      <c r="D355" s="9"/>
      <c r="E355" s="9"/>
      <c r="T355" s="9"/>
      <c r="U355" s="9"/>
      <c r="V355" s="9"/>
      <c r="W355" s="17"/>
      <c r="X355" s="9"/>
    </row>
    <row r="356" spans="2:24">
      <c r="B356" s="10"/>
      <c r="C356" s="9"/>
      <c r="D356" s="9"/>
      <c r="E356" s="9"/>
      <c r="T356" s="9"/>
      <c r="U356" s="9"/>
      <c r="V356" s="9"/>
      <c r="W356" s="17"/>
      <c r="X356" s="9"/>
    </row>
    <row r="357" spans="2:24">
      <c r="B357" s="10"/>
      <c r="C357" s="9"/>
      <c r="D357" s="9"/>
      <c r="E357" s="9"/>
      <c r="T357" s="9"/>
      <c r="U357" s="9"/>
      <c r="V357" s="9"/>
      <c r="W357" s="17"/>
      <c r="X357" s="9"/>
    </row>
    <row r="358" spans="2:24">
      <c r="B358" s="10"/>
      <c r="C358" s="9"/>
      <c r="D358" s="9"/>
      <c r="E358" s="9"/>
      <c r="T358" s="9"/>
      <c r="U358" s="9"/>
      <c r="V358" s="9"/>
      <c r="W358" s="17"/>
      <c r="X358" s="9"/>
    </row>
    <row r="359" spans="2:24">
      <c r="B359" s="10"/>
      <c r="C359" s="9"/>
      <c r="D359" s="9"/>
      <c r="E359" s="9"/>
      <c r="T359" s="9"/>
      <c r="U359" s="9"/>
      <c r="V359" s="9"/>
      <c r="W359" s="17"/>
      <c r="X359" s="9"/>
    </row>
    <row r="360" spans="2:24">
      <c r="B360" s="10"/>
      <c r="C360" s="9"/>
      <c r="D360" s="9"/>
      <c r="E360" s="9"/>
      <c r="T360" s="9"/>
      <c r="U360" s="9"/>
      <c r="V360" s="9"/>
      <c r="W360" s="17"/>
      <c r="X360" s="9"/>
    </row>
    <row r="361" spans="2:24">
      <c r="B361" s="10"/>
      <c r="C361" s="9"/>
      <c r="D361" s="9"/>
      <c r="E361" s="9"/>
      <c r="T361" s="9"/>
      <c r="U361" s="9"/>
      <c r="V361" s="9"/>
      <c r="W361" s="17"/>
      <c r="X361" s="9"/>
    </row>
    <row r="362" spans="2:24">
      <c r="B362" s="10"/>
      <c r="C362" s="9"/>
      <c r="D362" s="9"/>
      <c r="E362" s="9"/>
      <c r="T362" s="9"/>
      <c r="U362" s="9"/>
      <c r="V362" s="9"/>
      <c r="W362" s="17"/>
      <c r="X362" s="9"/>
    </row>
    <row r="363" spans="2:24">
      <c r="B363" s="10"/>
      <c r="C363" s="9"/>
      <c r="D363" s="9"/>
      <c r="E363" s="9"/>
      <c r="T363" s="9"/>
      <c r="U363" s="9"/>
      <c r="V363" s="9"/>
      <c r="W363" s="17"/>
      <c r="X363" s="9"/>
    </row>
    <row r="364" spans="2:24">
      <c r="B364" s="10"/>
      <c r="C364" s="9"/>
      <c r="D364" s="9"/>
      <c r="E364" s="9"/>
      <c r="T364" s="9"/>
      <c r="U364" s="9"/>
      <c r="V364" s="9"/>
      <c r="W364" s="17"/>
      <c r="X364" s="9"/>
    </row>
    <row r="365" spans="2:24">
      <c r="B365" s="10"/>
      <c r="C365" s="9"/>
      <c r="D365" s="9"/>
      <c r="E365" s="9"/>
      <c r="T365" s="9"/>
      <c r="U365" s="9"/>
      <c r="V365" s="9"/>
      <c r="W365" s="17"/>
      <c r="X365" s="9"/>
    </row>
    <row r="366" spans="2:24">
      <c r="B366" s="10"/>
      <c r="C366" s="9"/>
      <c r="D366" s="9"/>
      <c r="E366" s="9"/>
      <c r="T366" s="9"/>
      <c r="U366" s="9"/>
      <c r="V366" s="9"/>
      <c r="W366" s="17"/>
      <c r="X366" s="9"/>
    </row>
    <row r="367" spans="2:24">
      <c r="B367" s="10"/>
      <c r="C367" s="9"/>
      <c r="D367" s="9"/>
      <c r="E367" s="9"/>
      <c r="T367" s="9"/>
      <c r="U367" s="9"/>
      <c r="V367" s="9"/>
      <c r="W367" s="17"/>
      <c r="X367" s="9"/>
    </row>
    <row r="368" spans="2:24">
      <c r="B368" s="10"/>
      <c r="C368" s="9"/>
      <c r="D368" s="9"/>
      <c r="E368" s="9"/>
      <c r="T368" s="9"/>
      <c r="U368" s="9"/>
      <c r="V368" s="9"/>
      <c r="W368" s="17"/>
      <c r="X368" s="9"/>
    </row>
    <row r="369" spans="2:24">
      <c r="B369" s="10"/>
      <c r="C369" s="9"/>
      <c r="D369" s="9"/>
      <c r="E369" s="9"/>
      <c r="T369" s="9"/>
      <c r="U369" s="9"/>
      <c r="V369" s="9"/>
      <c r="W369" s="17"/>
      <c r="X369" s="9"/>
    </row>
    <row r="370" spans="2:24">
      <c r="B370" s="10"/>
      <c r="C370" s="9"/>
      <c r="D370" s="9"/>
      <c r="E370" s="9"/>
      <c r="T370" s="9"/>
      <c r="U370" s="9"/>
      <c r="V370" s="9"/>
      <c r="W370" s="17"/>
      <c r="X370" s="9"/>
    </row>
    <row r="371" spans="2:24">
      <c r="B371" s="10"/>
      <c r="C371" s="9"/>
      <c r="D371" s="9"/>
      <c r="E371" s="9"/>
      <c r="T371" s="9"/>
      <c r="U371" s="9"/>
      <c r="V371" s="9"/>
      <c r="W371" s="17"/>
      <c r="X371" s="9"/>
    </row>
    <row r="372" spans="2:24">
      <c r="B372" s="10"/>
      <c r="C372" s="9"/>
      <c r="D372" s="9"/>
      <c r="E372" s="9"/>
      <c r="T372" s="9"/>
      <c r="U372" s="9"/>
      <c r="V372" s="9"/>
      <c r="W372" s="17"/>
      <c r="X372" s="9"/>
    </row>
    <row r="373" spans="2:24">
      <c r="B373" s="10"/>
      <c r="C373" s="9"/>
      <c r="D373" s="9"/>
      <c r="E373" s="9"/>
      <c r="T373" s="9"/>
      <c r="U373" s="9"/>
      <c r="V373" s="9"/>
      <c r="W373" s="17"/>
      <c r="X373" s="9"/>
    </row>
    <row r="374" spans="2:24">
      <c r="B374" s="10"/>
      <c r="C374" s="9"/>
      <c r="D374" s="9"/>
      <c r="E374" s="9"/>
      <c r="T374" s="9"/>
      <c r="U374" s="9"/>
      <c r="V374" s="9"/>
      <c r="W374" s="17"/>
      <c r="X374" s="9"/>
    </row>
    <row r="375" spans="2:24">
      <c r="B375" s="10"/>
      <c r="C375" s="9"/>
      <c r="D375" s="9"/>
      <c r="E375" s="9"/>
      <c r="T375" s="9"/>
      <c r="U375" s="9"/>
      <c r="V375" s="9"/>
      <c r="W375" s="17"/>
      <c r="X375" s="9"/>
    </row>
    <row r="376" spans="2:24">
      <c r="B376" s="10"/>
      <c r="C376" s="9"/>
      <c r="D376" s="9"/>
      <c r="E376" s="9"/>
      <c r="T376" s="9"/>
      <c r="U376" s="9"/>
      <c r="V376" s="9"/>
      <c r="W376" s="17"/>
      <c r="X376" s="9"/>
    </row>
    <row r="377" spans="2:24">
      <c r="B377" s="10"/>
      <c r="C377" s="9"/>
      <c r="D377" s="9"/>
      <c r="E377" s="9"/>
      <c r="T377" s="9"/>
      <c r="U377" s="9"/>
      <c r="V377" s="9"/>
      <c r="W377" s="17"/>
      <c r="X377" s="9"/>
    </row>
    <row r="378" spans="2:24">
      <c r="B378" s="10"/>
      <c r="C378" s="9"/>
      <c r="D378" s="9"/>
      <c r="E378" s="9"/>
      <c r="T378" s="9"/>
      <c r="U378" s="9"/>
      <c r="V378" s="9"/>
      <c r="W378" s="17"/>
      <c r="X378" s="9"/>
    </row>
    <row r="379" spans="2:24">
      <c r="B379" s="10"/>
      <c r="C379" s="9"/>
      <c r="D379" s="9"/>
      <c r="E379" s="9"/>
      <c r="T379" s="9"/>
      <c r="U379" s="9"/>
      <c r="V379" s="9"/>
      <c r="W379" s="17"/>
      <c r="X379" s="9"/>
    </row>
    <row r="380" spans="2:24">
      <c r="B380" s="10"/>
      <c r="C380" s="9"/>
      <c r="D380" s="9"/>
      <c r="E380" s="9"/>
      <c r="T380" s="9"/>
      <c r="U380" s="9"/>
      <c r="V380" s="9"/>
      <c r="W380" s="17"/>
      <c r="X380" s="9"/>
    </row>
    <row r="381" spans="2:24">
      <c r="B381" s="10"/>
      <c r="C381" s="9"/>
      <c r="D381" s="9"/>
      <c r="E381" s="9"/>
      <c r="T381" s="9"/>
      <c r="U381" s="9"/>
      <c r="V381" s="9"/>
      <c r="W381" s="17"/>
      <c r="X381" s="9"/>
    </row>
    <row r="382" spans="2:24">
      <c r="B382" s="10"/>
      <c r="C382" s="9"/>
      <c r="D382" s="9"/>
      <c r="E382" s="9"/>
      <c r="T382" s="9"/>
      <c r="U382" s="9"/>
      <c r="V382" s="9"/>
      <c r="W382" s="17"/>
      <c r="X382" s="9"/>
    </row>
    <row r="383" spans="2:24">
      <c r="B383" s="10"/>
      <c r="C383" s="9"/>
      <c r="D383" s="9"/>
      <c r="E383" s="9"/>
      <c r="T383" s="9"/>
      <c r="U383" s="9"/>
      <c r="V383" s="9"/>
      <c r="W383" s="17"/>
      <c r="X383" s="9"/>
    </row>
    <row r="384" spans="2:24">
      <c r="B384" s="10"/>
      <c r="C384" s="9"/>
      <c r="D384" s="9"/>
      <c r="E384" s="9"/>
      <c r="T384" s="9"/>
      <c r="U384" s="9"/>
      <c r="V384" s="9"/>
      <c r="W384" s="17"/>
      <c r="X384" s="9"/>
    </row>
    <row r="385" spans="2:24">
      <c r="B385" s="10"/>
      <c r="C385" s="9"/>
      <c r="D385" s="9"/>
      <c r="E385" s="9"/>
      <c r="T385" s="9"/>
      <c r="U385" s="9"/>
      <c r="V385" s="9"/>
      <c r="W385" s="17"/>
      <c r="X385" s="9"/>
    </row>
    <row r="386" spans="2:24">
      <c r="B386" s="10"/>
      <c r="C386" s="9"/>
      <c r="D386" s="9"/>
      <c r="E386" s="9"/>
      <c r="T386" s="9"/>
      <c r="U386" s="9"/>
      <c r="V386" s="9"/>
      <c r="W386" s="17"/>
      <c r="X386" s="9"/>
    </row>
    <row r="387" spans="2:24">
      <c r="B387" s="10"/>
      <c r="C387" s="9"/>
      <c r="D387" s="9"/>
      <c r="E387" s="9"/>
      <c r="T387" s="9"/>
      <c r="U387" s="9"/>
      <c r="V387" s="9"/>
      <c r="W387" s="17"/>
      <c r="X387" s="9"/>
    </row>
    <row r="388" spans="2:24">
      <c r="B388" s="10"/>
      <c r="C388" s="9"/>
      <c r="D388" s="9"/>
      <c r="E388" s="9"/>
      <c r="T388" s="9"/>
      <c r="U388" s="9"/>
      <c r="V388" s="9"/>
      <c r="W388" s="17"/>
      <c r="X388" s="9"/>
    </row>
    <row r="389" spans="2:24">
      <c r="B389" s="10"/>
      <c r="C389" s="9"/>
      <c r="D389" s="9"/>
      <c r="E389" s="9"/>
      <c r="T389" s="9"/>
      <c r="U389" s="9"/>
      <c r="V389" s="9"/>
      <c r="W389" s="17"/>
      <c r="X389" s="9"/>
    </row>
    <row r="390" spans="2:24">
      <c r="B390" s="10"/>
      <c r="C390" s="9"/>
      <c r="D390" s="9"/>
      <c r="E390" s="9"/>
      <c r="T390" s="9"/>
      <c r="U390" s="9"/>
      <c r="V390" s="9"/>
      <c r="W390" s="17"/>
      <c r="X390" s="9"/>
    </row>
    <row r="391" spans="2:24">
      <c r="B391" s="10"/>
      <c r="C391" s="9"/>
      <c r="D391" s="9"/>
      <c r="E391" s="9"/>
      <c r="T391" s="9"/>
      <c r="U391" s="9"/>
      <c r="V391" s="9"/>
      <c r="W391" s="17"/>
      <c r="X391" s="9"/>
    </row>
    <row r="392" spans="2:24">
      <c r="B392" s="10"/>
      <c r="C392" s="9"/>
      <c r="D392" s="9"/>
      <c r="E392" s="9"/>
      <c r="T392" s="9"/>
      <c r="U392" s="9"/>
      <c r="V392" s="9"/>
      <c r="W392" s="17"/>
      <c r="X392" s="9"/>
    </row>
    <row r="393" spans="2:24">
      <c r="B393" s="10"/>
      <c r="C393" s="9"/>
      <c r="D393" s="9"/>
      <c r="E393" s="9"/>
      <c r="T393" s="9"/>
      <c r="U393" s="9"/>
      <c r="V393" s="9"/>
      <c r="W393" s="17"/>
      <c r="X393" s="9"/>
    </row>
    <row r="394" spans="2:24">
      <c r="B394" s="10"/>
      <c r="C394" s="9"/>
      <c r="D394" s="9"/>
      <c r="E394" s="9"/>
      <c r="T394" s="9"/>
      <c r="U394" s="9"/>
      <c r="V394" s="9"/>
      <c r="W394" s="17"/>
      <c r="X394" s="9"/>
    </row>
    <row r="395" spans="2:24">
      <c r="B395" s="10"/>
      <c r="C395" s="9"/>
      <c r="D395" s="9"/>
      <c r="E395" s="9"/>
      <c r="T395" s="9"/>
      <c r="U395" s="9"/>
      <c r="V395" s="9"/>
      <c r="W395" s="17"/>
      <c r="X395" s="9"/>
    </row>
    <row r="396" spans="2:24">
      <c r="B396" s="10"/>
      <c r="C396" s="9"/>
      <c r="D396" s="9"/>
      <c r="E396" s="9"/>
      <c r="T396" s="9"/>
      <c r="U396" s="9"/>
      <c r="V396" s="9"/>
      <c r="W396" s="17"/>
      <c r="X396" s="9"/>
    </row>
    <row r="397" spans="2:24">
      <c r="B397" s="10"/>
      <c r="C397" s="9"/>
      <c r="D397" s="9"/>
      <c r="E397" s="9"/>
      <c r="T397" s="9"/>
      <c r="U397" s="9"/>
      <c r="V397" s="9"/>
      <c r="W397" s="17"/>
      <c r="X397" s="9"/>
    </row>
    <row r="398" spans="2:24">
      <c r="B398" s="10"/>
      <c r="C398" s="9"/>
      <c r="D398" s="9"/>
      <c r="E398" s="9"/>
      <c r="T398" s="9"/>
      <c r="U398" s="9"/>
      <c r="V398" s="9"/>
      <c r="W398" s="17"/>
      <c r="X398" s="9"/>
    </row>
    <row r="399" spans="2:24">
      <c r="B399" s="10"/>
      <c r="C399" s="9"/>
      <c r="D399" s="9"/>
      <c r="E399" s="9"/>
      <c r="T399" s="9"/>
      <c r="U399" s="9"/>
      <c r="V399" s="9"/>
      <c r="W399" s="17"/>
      <c r="X399" s="9"/>
    </row>
    <row r="400" spans="2:24">
      <c r="B400" s="10"/>
      <c r="C400" s="9"/>
      <c r="D400" s="9"/>
      <c r="E400" s="9"/>
      <c r="T400" s="9"/>
      <c r="U400" s="9"/>
      <c r="V400" s="9"/>
      <c r="W400" s="17"/>
      <c r="X400" s="9"/>
    </row>
    <row r="401" spans="2:24">
      <c r="B401" s="10"/>
      <c r="C401" s="9"/>
      <c r="D401" s="9"/>
      <c r="E401" s="9"/>
      <c r="T401" s="9"/>
      <c r="U401" s="9"/>
      <c r="V401" s="9"/>
      <c r="W401" s="17"/>
      <c r="X401" s="9"/>
    </row>
    <row r="402" spans="2:24">
      <c r="B402" s="10"/>
      <c r="C402" s="9"/>
      <c r="D402" s="9"/>
      <c r="E402" s="9"/>
      <c r="T402" s="9"/>
      <c r="U402" s="9"/>
      <c r="V402" s="9"/>
      <c r="W402" s="17"/>
      <c r="X402" s="9"/>
    </row>
    <row r="403" spans="2:24">
      <c r="B403" s="10"/>
      <c r="C403" s="9"/>
      <c r="D403" s="9"/>
      <c r="E403" s="9"/>
      <c r="T403" s="9"/>
      <c r="U403" s="9"/>
      <c r="V403" s="9"/>
      <c r="W403" s="17"/>
      <c r="X403" s="9"/>
    </row>
    <row r="404" spans="2:24">
      <c r="B404" s="10"/>
      <c r="C404" s="9"/>
      <c r="D404" s="9"/>
      <c r="E404" s="9"/>
      <c r="T404" s="9"/>
      <c r="U404" s="9"/>
      <c r="V404" s="9"/>
      <c r="W404" s="17"/>
      <c r="X404" s="9"/>
    </row>
    <row r="405" spans="2:24">
      <c r="B405" s="10"/>
      <c r="C405" s="9"/>
      <c r="D405" s="9"/>
      <c r="E405" s="9"/>
      <c r="T405" s="9"/>
      <c r="U405" s="9"/>
      <c r="V405" s="9"/>
      <c r="W405" s="17"/>
      <c r="X405" s="9"/>
    </row>
    <row r="406" spans="2:24">
      <c r="B406" s="10"/>
      <c r="C406" s="9"/>
      <c r="D406" s="9"/>
      <c r="E406" s="9"/>
      <c r="T406" s="9"/>
      <c r="U406" s="9"/>
      <c r="V406" s="9"/>
      <c r="W406" s="17"/>
      <c r="X406" s="9"/>
    </row>
    <row r="407" spans="2:24">
      <c r="B407" s="10"/>
      <c r="C407" s="9"/>
      <c r="D407" s="9"/>
      <c r="E407" s="9"/>
      <c r="T407" s="9"/>
      <c r="U407" s="9"/>
      <c r="V407" s="9"/>
      <c r="W407" s="17"/>
      <c r="X407" s="9"/>
    </row>
    <row r="408" spans="2:24">
      <c r="B408" s="10"/>
      <c r="C408" s="9"/>
      <c r="D408" s="9"/>
      <c r="E408" s="9"/>
      <c r="T408" s="9"/>
      <c r="U408" s="9"/>
      <c r="V408" s="9"/>
      <c r="W408" s="17"/>
      <c r="X408" s="9"/>
    </row>
    <row r="409" spans="2:24">
      <c r="B409" s="10"/>
      <c r="C409" s="9"/>
      <c r="D409" s="9"/>
      <c r="E409" s="9"/>
      <c r="T409" s="9"/>
      <c r="U409" s="9"/>
      <c r="V409" s="9"/>
      <c r="W409" s="17"/>
      <c r="X409" s="9"/>
    </row>
    <row r="410" spans="2:24">
      <c r="B410" s="10"/>
      <c r="C410" s="9"/>
      <c r="D410" s="9"/>
      <c r="E410" s="9"/>
      <c r="T410" s="9"/>
      <c r="U410" s="9"/>
      <c r="V410" s="9"/>
      <c r="W410" s="17"/>
      <c r="X410" s="9"/>
    </row>
    <row r="411" spans="2:24">
      <c r="B411" s="10"/>
      <c r="C411" s="9"/>
      <c r="D411" s="9"/>
      <c r="E411" s="9"/>
      <c r="T411" s="9"/>
      <c r="U411" s="9"/>
      <c r="V411" s="9"/>
      <c r="W411" s="17"/>
      <c r="X411" s="9"/>
    </row>
    <row r="412" spans="2:24">
      <c r="B412" s="10"/>
      <c r="C412" s="9"/>
      <c r="D412" s="9"/>
      <c r="E412" s="9"/>
      <c r="T412" s="9"/>
      <c r="U412" s="9"/>
      <c r="V412" s="9"/>
      <c r="W412" s="17"/>
      <c r="X412" s="9"/>
    </row>
    <row r="413" spans="2:24">
      <c r="B413" s="10"/>
      <c r="C413" s="9"/>
      <c r="D413" s="9"/>
      <c r="E413" s="9"/>
      <c r="T413" s="9"/>
      <c r="U413" s="9"/>
      <c r="V413" s="9"/>
      <c r="W413" s="17"/>
      <c r="X413" s="9"/>
    </row>
    <row r="414" spans="2:24">
      <c r="B414" s="10"/>
      <c r="C414" s="9"/>
      <c r="D414" s="9"/>
      <c r="E414" s="9"/>
      <c r="T414" s="9"/>
      <c r="U414" s="9"/>
      <c r="V414" s="9"/>
      <c r="W414" s="17"/>
      <c r="X414" s="9"/>
    </row>
    <row r="415" spans="2:24">
      <c r="B415" s="10"/>
      <c r="C415" s="9"/>
      <c r="D415" s="9"/>
      <c r="E415" s="9"/>
      <c r="T415" s="9"/>
      <c r="U415" s="9"/>
      <c r="V415" s="9"/>
      <c r="W415" s="17"/>
      <c r="X415" s="9"/>
    </row>
    <row r="416" spans="2:24">
      <c r="B416" s="10"/>
      <c r="C416" s="9"/>
      <c r="D416" s="9"/>
      <c r="E416" s="9"/>
      <c r="T416" s="9"/>
      <c r="U416" s="9"/>
      <c r="V416" s="9"/>
      <c r="W416" s="17"/>
      <c r="X416" s="9"/>
    </row>
    <row r="417" spans="2:24">
      <c r="B417" s="10"/>
      <c r="C417" s="9"/>
      <c r="D417" s="9"/>
      <c r="E417" s="9"/>
      <c r="T417" s="9"/>
      <c r="U417" s="9"/>
      <c r="V417" s="9"/>
      <c r="W417" s="17"/>
      <c r="X417" s="9"/>
    </row>
    <row r="418" spans="2:24">
      <c r="B418" s="10"/>
      <c r="C418" s="9"/>
      <c r="D418" s="9"/>
      <c r="E418" s="9"/>
      <c r="T418" s="9"/>
      <c r="U418" s="9"/>
      <c r="V418" s="9"/>
      <c r="W418" s="17"/>
      <c r="X418" s="9"/>
    </row>
    <row r="419" spans="2:24">
      <c r="B419" s="10"/>
      <c r="C419" s="9"/>
      <c r="D419" s="9"/>
      <c r="E419" s="9"/>
      <c r="T419" s="9"/>
      <c r="U419" s="9"/>
      <c r="V419" s="9"/>
      <c r="W419" s="17"/>
      <c r="X419" s="9"/>
    </row>
    <row r="420" spans="2:24">
      <c r="B420" s="10"/>
      <c r="C420" s="9"/>
      <c r="D420" s="9"/>
      <c r="E420" s="9"/>
      <c r="T420" s="9"/>
      <c r="U420" s="9"/>
      <c r="V420" s="9"/>
      <c r="W420" s="17"/>
      <c r="X420" s="9"/>
    </row>
    <row r="421" spans="2:24">
      <c r="B421" s="10"/>
      <c r="C421" s="9"/>
      <c r="D421" s="9"/>
      <c r="E421" s="9"/>
      <c r="T421" s="9"/>
      <c r="U421" s="9"/>
      <c r="V421" s="9"/>
      <c r="W421" s="17"/>
      <c r="X421" s="9"/>
    </row>
    <row r="422" spans="2:24">
      <c r="B422" s="10"/>
      <c r="C422" s="9"/>
      <c r="D422" s="9"/>
      <c r="E422" s="9"/>
      <c r="T422" s="9"/>
      <c r="U422" s="9"/>
      <c r="V422" s="9"/>
      <c r="W422" s="17"/>
      <c r="X422" s="9"/>
    </row>
    <row r="423" spans="2:24">
      <c r="B423" s="10"/>
      <c r="C423" s="9"/>
      <c r="D423" s="9"/>
      <c r="E423" s="9"/>
      <c r="T423" s="9"/>
      <c r="U423" s="9"/>
      <c r="V423" s="9"/>
      <c r="W423" s="17"/>
      <c r="X423" s="9"/>
    </row>
    <row r="424" spans="2:24">
      <c r="B424" s="10"/>
      <c r="C424" s="9"/>
      <c r="D424" s="9"/>
      <c r="E424" s="9"/>
      <c r="T424" s="9"/>
      <c r="U424" s="9"/>
      <c r="V424" s="9"/>
      <c r="W424" s="17"/>
      <c r="X424" s="9"/>
    </row>
    <row r="425" spans="2:24">
      <c r="B425" s="10"/>
      <c r="C425" s="9"/>
      <c r="D425" s="9"/>
      <c r="E425" s="9"/>
      <c r="T425" s="9"/>
      <c r="U425" s="9"/>
      <c r="V425" s="9"/>
      <c r="W425" s="17"/>
      <c r="X425" s="9"/>
    </row>
    <row r="426" spans="2:24">
      <c r="B426" s="10"/>
      <c r="C426" s="9"/>
      <c r="D426" s="9"/>
      <c r="E426" s="9"/>
      <c r="T426" s="9"/>
      <c r="U426" s="9"/>
      <c r="V426" s="9"/>
      <c r="W426" s="17"/>
      <c r="X426" s="9"/>
    </row>
    <row r="427" spans="2:24">
      <c r="B427" s="10"/>
      <c r="C427" s="9"/>
      <c r="D427" s="9"/>
      <c r="E427" s="9"/>
      <c r="T427" s="9"/>
      <c r="U427" s="9"/>
      <c r="V427" s="9"/>
      <c r="W427" s="17"/>
      <c r="X427" s="9"/>
    </row>
    <row r="428" spans="2:24">
      <c r="B428" s="10"/>
      <c r="C428" s="9"/>
      <c r="D428" s="9"/>
      <c r="E428" s="9"/>
      <c r="T428" s="9"/>
      <c r="U428" s="9"/>
      <c r="V428" s="9"/>
      <c r="W428" s="17"/>
      <c r="X428" s="9"/>
    </row>
    <row r="429" spans="2:24">
      <c r="B429" s="10"/>
      <c r="C429" s="9"/>
      <c r="D429" s="9"/>
      <c r="E429" s="9"/>
      <c r="T429" s="9"/>
      <c r="U429" s="9"/>
      <c r="V429" s="9"/>
      <c r="W429" s="17"/>
      <c r="X429" s="9"/>
    </row>
    <row r="430" spans="2:24">
      <c r="B430" s="10"/>
      <c r="C430" s="9"/>
      <c r="D430" s="9"/>
      <c r="E430" s="9"/>
      <c r="T430" s="9"/>
      <c r="U430" s="9"/>
      <c r="V430" s="9"/>
      <c r="W430" s="17"/>
      <c r="X430" s="9"/>
    </row>
    <row r="431" spans="2:24">
      <c r="B431" s="10"/>
      <c r="C431" s="9"/>
      <c r="D431" s="9"/>
      <c r="E431" s="9"/>
      <c r="T431" s="9"/>
      <c r="U431" s="9"/>
      <c r="V431" s="9"/>
      <c r="W431" s="17"/>
      <c r="X431" s="9"/>
    </row>
    <row r="432" spans="2:24">
      <c r="B432" s="10"/>
      <c r="C432" s="9"/>
      <c r="D432" s="9"/>
      <c r="E432" s="9"/>
      <c r="T432" s="9"/>
      <c r="U432" s="9"/>
      <c r="V432" s="9"/>
      <c r="W432" s="17"/>
      <c r="X432" s="9"/>
    </row>
    <row r="433" spans="2:24">
      <c r="B433" s="10"/>
      <c r="C433" s="9"/>
      <c r="D433" s="9"/>
      <c r="E433" s="9"/>
      <c r="T433" s="9"/>
      <c r="U433" s="9"/>
      <c r="V433" s="9"/>
      <c r="W433" s="17"/>
      <c r="X433" s="9"/>
    </row>
    <row r="434" spans="2:24">
      <c r="B434" s="10"/>
      <c r="C434" s="9"/>
      <c r="D434" s="9"/>
      <c r="E434" s="9"/>
      <c r="T434" s="9"/>
      <c r="U434" s="9"/>
      <c r="V434" s="9"/>
      <c r="W434" s="17"/>
      <c r="X434" s="9"/>
    </row>
    <row r="435" spans="2:24">
      <c r="B435" s="10"/>
      <c r="C435" s="9"/>
      <c r="D435" s="9"/>
      <c r="E435" s="9"/>
      <c r="T435" s="9"/>
      <c r="U435" s="9"/>
      <c r="V435" s="9"/>
      <c r="W435" s="17"/>
      <c r="X435" s="9"/>
    </row>
    <row r="436" spans="2:24">
      <c r="B436" s="10"/>
      <c r="C436" s="9"/>
      <c r="D436" s="9"/>
      <c r="E436" s="9"/>
      <c r="T436" s="9"/>
      <c r="U436" s="9"/>
      <c r="V436" s="9"/>
      <c r="W436" s="17"/>
      <c r="X436" s="9"/>
    </row>
    <row r="437" spans="2:24">
      <c r="B437" s="10"/>
      <c r="C437" s="9"/>
      <c r="D437" s="9"/>
      <c r="E437" s="9"/>
      <c r="T437" s="9"/>
      <c r="U437" s="9"/>
      <c r="V437" s="9"/>
      <c r="W437" s="17"/>
      <c r="X437" s="9"/>
    </row>
    <row r="438" spans="2:24">
      <c r="B438" s="10"/>
      <c r="C438" s="9"/>
      <c r="D438" s="9"/>
      <c r="E438" s="9"/>
      <c r="T438" s="9"/>
      <c r="U438" s="9"/>
      <c r="V438" s="9"/>
      <c r="W438" s="17"/>
      <c r="X438" s="9"/>
    </row>
    <row r="439" spans="2:24">
      <c r="B439" s="10"/>
      <c r="C439" s="9"/>
      <c r="D439" s="9"/>
      <c r="E439" s="9"/>
      <c r="T439" s="9"/>
      <c r="U439" s="9"/>
      <c r="V439" s="9"/>
      <c r="W439" s="17"/>
      <c r="X439" s="9"/>
    </row>
    <row r="440" spans="2:24">
      <c r="B440" s="10"/>
      <c r="C440" s="9"/>
      <c r="D440" s="9"/>
      <c r="E440" s="9"/>
      <c r="T440" s="9"/>
      <c r="U440" s="9"/>
      <c r="V440" s="9"/>
      <c r="W440" s="17"/>
      <c r="X440" s="9"/>
    </row>
    <row r="441" spans="2:24">
      <c r="B441" s="10"/>
      <c r="C441" s="9"/>
      <c r="D441" s="9"/>
      <c r="E441" s="9"/>
      <c r="T441" s="9"/>
      <c r="U441" s="9"/>
      <c r="V441" s="9"/>
      <c r="W441" s="17"/>
      <c r="X441" s="9"/>
    </row>
    <row r="442" spans="2:24">
      <c r="B442" s="10"/>
      <c r="C442" s="9"/>
      <c r="D442" s="9"/>
      <c r="E442" s="9"/>
      <c r="T442" s="9"/>
      <c r="U442" s="9"/>
      <c r="V442" s="9"/>
      <c r="W442" s="17"/>
      <c r="X442" s="9"/>
    </row>
    <row r="443" spans="2:24">
      <c r="B443" s="10"/>
      <c r="C443" s="9"/>
      <c r="D443" s="9"/>
      <c r="E443" s="9"/>
      <c r="T443" s="9"/>
      <c r="U443" s="9"/>
      <c r="V443" s="9"/>
      <c r="W443" s="17"/>
      <c r="X443" s="9"/>
    </row>
    <row r="444" spans="2:24">
      <c r="B444" s="10"/>
      <c r="C444" s="9"/>
      <c r="D444" s="9"/>
      <c r="E444" s="9"/>
      <c r="T444" s="9"/>
      <c r="U444" s="9"/>
      <c r="V444" s="9"/>
      <c r="W444" s="17"/>
      <c r="X444" s="9"/>
    </row>
    <row r="445" spans="2:24">
      <c r="B445" s="10"/>
      <c r="C445" s="9"/>
      <c r="D445" s="9"/>
      <c r="E445" s="9"/>
      <c r="T445" s="9"/>
      <c r="U445" s="9"/>
      <c r="V445" s="9"/>
      <c r="W445" s="17"/>
      <c r="X445" s="9"/>
    </row>
    <row r="446" spans="2:24">
      <c r="B446" s="10"/>
      <c r="C446" s="9"/>
      <c r="D446" s="9"/>
      <c r="E446" s="9"/>
      <c r="T446" s="9"/>
      <c r="U446" s="9"/>
      <c r="V446" s="9"/>
      <c r="W446" s="17"/>
      <c r="X446" s="9"/>
    </row>
    <row r="447" spans="2:24">
      <c r="B447" s="10"/>
      <c r="C447" s="9"/>
      <c r="D447" s="9"/>
      <c r="E447" s="9"/>
      <c r="T447" s="9"/>
      <c r="U447" s="9"/>
      <c r="V447" s="9"/>
      <c r="W447" s="17"/>
      <c r="X447" s="9"/>
    </row>
    <row r="448" spans="2:24">
      <c r="B448" s="10"/>
      <c r="C448" s="9"/>
      <c r="D448" s="9"/>
      <c r="E448" s="9"/>
      <c r="T448" s="9"/>
      <c r="U448" s="9"/>
      <c r="V448" s="9"/>
      <c r="W448" s="17"/>
      <c r="X448" s="9"/>
    </row>
    <row r="449" spans="2:24">
      <c r="B449" s="10"/>
      <c r="C449" s="9"/>
      <c r="D449" s="9"/>
      <c r="E449" s="9"/>
      <c r="T449" s="9"/>
      <c r="U449" s="9"/>
      <c r="V449" s="9"/>
      <c r="W449" s="17"/>
      <c r="X449" s="9"/>
    </row>
    <row r="450" spans="2:24">
      <c r="B450" s="10"/>
      <c r="C450" s="9"/>
      <c r="D450" s="9"/>
      <c r="E450" s="9"/>
      <c r="T450" s="9"/>
      <c r="U450" s="9"/>
      <c r="V450" s="9"/>
      <c r="W450" s="17"/>
      <c r="X450" s="9"/>
    </row>
    <row r="451" spans="2:24">
      <c r="B451" s="10"/>
      <c r="C451" s="9"/>
      <c r="D451" s="9"/>
      <c r="E451" s="9"/>
      <c r="T451" s="9"/>
      <c r="U451" s="9"/>
      <c r="V451" s="9"/>
      <c r="W451" s="17"/>
      <c r="X451" s="9"/>
    </row>
    <row r="452" spans="2:24">
      <c r="B452" s="10"/>
      <c r="C452" s="9"/>
      <c r="D452" s="9"/>
      <c r="E452" s="9"/>
      <c r="T452" s="9"/>
      <c r="U452" s="9"/>
      <c r="V452" s="9"/>
      <c r="W452" s="17"/>
      <c r="X452" s="9"/>
    </row>
    <row r="453" spans="2:24">
      <c r="B453" s="10"/>
      <c r="C453" s="9"/>
      <c r="D453" s="9"/>
      <c r="E453" s="9"/>
      <c r="T453" s="9"/>
      <c r="U453" s="9"/>
      <c r="V453" s="9"/>
      <c r="W453" s="17"/>
      <c r="X453" s="9"/>
    </row>
    <row r="454" spans="2:24">
      <c r="B454" s="10"/>
      <c r="C454" s="9"/>
      <c r="D454" s="9"/>
      <c r="E454" s="9"/>
      <c r="T454" s="9"/>
      <c r="U454" s="9"/>
      <c r="V454" s="9"/>
      <c r="W454" s="17"/>
      <c r="X454" s="9"/>
    </row>
    <row r="455" spans="2:24">
      <c r="B455" s="10"/>
      <c r="C455" s="9"/>
      <c r="D455" s="9"/>
      <c r="E455" s="9"/>
      <c r="T455" s="9"/>
      <c r="U455" s="9"/>
      <c r="V455" s="9"/>
      <c r="W455" s="17"/>
      <c r="X455" s="9"/>
    </row>
    <row r="456" spans="2:24">
      <c r="B456" s="10"/>
      <c r="C456" s="9"/>
      <c r="D456" s="9"/>
      <c r="E456" s="9"/>
      <c r="T456" s="9"/>
      <c r="U456" s="9"/>
      <c r="V456" s="9"/>
      <c r="W456" s="17"/>
      <c r="X456" s="9"/>
    </row>
    <row r="457" spans="2:24">
      <c r="B457" s="10"/>
      <c r="C457" s="9"/>
      <c r="D457" s="9"/>
      <c r="E457" s="9"/>
      <c r="T457" s="9"/>
      <c r="U457" s="9"/>
      <c r="V457" s="9"/>
      <c r="W457" s="17"/>
      <c r="X457" s="9"/>
    </row>
    <row r="458" spans="2:24">
      <c r="B458" s="10"/>
      <c r="C458" s="9"/>
      <c r="D458" s="9"/>
      <c r="E458" s="9"/>
      <c r="T458" s="9"/>
      <c r="U458" s="9"/>
      <c r="V458" s="9"/>
      <c r="W458" s="17"/>
      <c r="X458" s="9"/>
    </row>
    <row r="459" spans="2:24">
      <c r="B459" s="10"/>
      <c r="C459" s="9"/>
      <c r="D459" s="9"/>
      <c r="E459" s="9"/>
      <c r="T459" s="9"/>
      <c r="U459" s="9"/>
      <c r="V459" s="9"/>
      <c r="W459" s="17"/>
      <c r="X459" s="9"/>
    </row>
    <row r="460" spans="2:24">
      <c r="B460" s="10"/>
      <c r="C460" s="9"/>
      <c r="D460" s="9"/>
      <c r="E460" s="9"/>
      <c r="T460" s="9"/>
      <c r="U460" s="9"/>
      <c r="V460" s="9"/>
      <c r="W460" s="17"/>
      <c r="X460" s="9"/>
    </row>
    <row r="461" spans="2:24">
      <c r="B461" s="10"/>
      <c r="C461" s="9"/>
      <c r="D461" s="9"/>
      <c r="E461" s="9"/>
      <c r="T461" s="9"/>
      <c r="U461" s="9"/>
      <c r="V461" s="9"/>
      <c r="W461" s="17"/>
      <c r="X461" s="9"/>
    </row>
    <row r="462" spans="2:24">
      <c r="B462" s="10"/>
      <c r="C462" s="9"/>
      <c r="D462" s="9"/>
      <c r="E462" s="9"/>
      <c r="T462" s="9"/>
      <c r="U462" s="9"/>
      <c r="V462" s="9"/>
      <c r="W462" s="17"/>
      <c r="X462" s="9"/>
    </row>
    <row r="463" spans="2:24">
      <c r="B463" s="10"/>
      <c r="C463" s="9"/>
      <c r="D463" s="9"/>
      <c r="E463" s="9"/>
      <c r="T463" s="9"/>
      <c r="U463" s="9"/>
      <c r="V463" s="9"/>
      <c r="W463" s="17"/>
      <c r="X463" s="9"/>
    </row>
    <row r="464" spans="2:24">
      <c r="B464" s="10"/>
      <c r="C464" s="9"/>
      <c r="D464" s="9"/>
      <c r="E464" s="9"/>
      <c r="T464" s="9"/>
      <c r="U464" s="9"/>
      <c r="V464" s="9"/>
      <c r="W464" s="17"/>
      <c r="X464" s="9"/>
    </row>
    <row r="465" spans="2:24">
      <c r="B465" s="10"/>
      <c r="C465" s="9"/>
      <c r="D465" s="9"/>
      <c r="E465" s="9"/>
      <c r="T465" s="9"/>
      <c r="U465" s="9"/>
      <c r="V465" s="9"/>
      <c r="W465" s="17"/>
      <c r="X465" s="9"/>
    </row>
    <row r="466" spans="2:24">
      <c r="B466" s="10"/>
      <c r="C466" s="9"/>
      <c r="D466" s="9"/>
      <c r="E466" s="9"/>
      <c r="T466" s="9"/>
      <c r="U466" s="9"/>
      <c r="V466" s="9"/>
      <c r="W466" s="17"/>
      <c r="X466" s="9"/>
    </row>
    <row r="467" spans="2:24">
      <c r="B467" s="10"/>
      <c r="C467" s="9"/>
      <c r="D467" s="9"/>
      <c r="E467" s="9"/>
      <c r="T467" s="9"/>
      <c r="U467" s="9"/>
      <c r="V467" s="9"/>
      <c r="W467" s="17"/>
      <c r="X467" s="9"/>
    </row>
    <row r="468" spans="2:24">
      <c r="B468" s="10"/>
      <c r="C468" s="9"/>
      <c r="D468" s="9"/>
      <c r="E468" s="9"/>
      <c r="T468" s="9"/>
      <c r="U468" s="9"/>
      <c r="V468" s="9"/>
      <c r="W468" s="17"/>
      <c r="X468" s="9"/>
    </row>
    <row r="469" spans="2:24">
      <c r="B469" s="10"/>
      <c r="C469" s="9"/>
      <c r="D469" s="9"/>
      <c r="E469" s="9"/>
      <c r="T469" s="9"/>
      <c r="U469" s="9"/>
      <c r="V469" s="9"/>
      <c r="W469" s="17"/>
      <c r="X469" s="9"/>
    </row>
    <row r="470" spans="2:24">
      <c r="B470" s="10"/>
      <c r="C470" s="9"/>
      <c r="D470" s="9"/>
      <c r="E470" s="9"/>
      <c r="T470" s="9"/>
      <c r="U470" s="9"/>
      <c r="V470" s="9"/>
      <c r="W470" s="17"/>
      <c r="X470" s="9"/>
    </row>
    <row r="471" spans="2:24">
      <c r="B471" s="10"/>
      <c r="C471" s="9"/>
      <c r="D471" s="9"/>
      <c r="E471" s="9"/>
      <c r="T471" s="9"/>
      <c r="U471" s="9"/>
      <c r="V471" s="9"/>
      <c r="W471" s="17"/>
      <c r="X471" s="9"/>
    </row>
    <row r="472" spans="2:24">
      <c r="B472" s="10"/>
      <c r="C472" s="9"/>
      <c r="D472" s="9"/>
      <c r="E472" s="9"/>
      <c r="T472" s="9"/>
      <c r="U472" s="9"/>
      <c r="V472" s="9"/>
      <c r="W472" s="17"/>
      <c r="X472" s="9"/>
    </row>
    <row r="473" spans="2:24">
      <c r="B473" s="10"/>
      <c r="C473" s="9"/>
      <c r="D473" s="9"/>
      <c r="E473" s="9"/>
      <c r="T473" s="9"/>
      <c r="U473" s="9"/>
      <c r="V473" s="9"/>
      <c r="W473" s="17"/>
      <c r="X473" s="9"/>
    </row>
    <row r="474" spans="2:24">
      <c r="B474" s="10"/>
      <c r="C474" s="9"/>
      <c r="D474" s="9"/>
      <c r="E474" s="9"/>
      <c r="T474" s="9"/>
      <c r="U474" s="9"/>
      <c r="V474" s="9"/>
      <c r="W474" s="17"/>
      <c r="X474" s="9"/>
    </row>
    <row r="475" spans="2:24">
      <c r="B475" s="10"/>
      <c r="C475" s="9"/>
      <c r="D475" s="9"/>
      <c r="E475" s="9"/>
      <c r="T475" s="9"/>
      <c r="U475" s="9"/>
      <c r="V475" s="9"/>
      <c r="W475" s="17"/>
      <c r="X475" s="9"/>
    </row>
    <row r="476" spans="2:24">
      <c r="B476" s="10"/>
      <c r="C476" s="9"/>
      <c r="D476" s="9"/>
      <c r="E476" s="9"/>
      <c r="T476" s="9"/>
      <c r="U476" s="9"/>
      <c r="V476" s="9"/>
      <c r="W476" s="17"/>
      <c r="X476" s="9"/>
    </row>
    <row r="477" spans="2:24">
      <c r="B477" s="10"/>
      <c r="C477" s="9"/>
      <c r="D477" s="9"/>
      <c r="E477" s="9"/>
      <c r="T477" s="9"/>
      <c r="U477" s="9"/>
      <c r="V477" s="9"/>
      <c r="W477" s="17"/>
      <c r="X477" s="9"/>
    </row>
    <row r="478" spans="2:24">
      <c r="B478" s="10"/>
      <c r="C478" s="9"/>
      <c r="D478" s="9"/>
      <c r="E478" s="9"/>
      <c r="T478" s="9"/>
      <c r="U478" s="9"/>
      <c r="V478" s="9"/>
      <c r="W478" s="17"/>
      <c r="X478" s="9"/>
    </row>
    <row r="479" spans="2:24">
      <c r="B479" s="10"/>
      <c r="C479" s="9"/>
      <c r="D479" s="9"/>
      <c r="E479" s="9"/>
      <c r="T479" s="9"/>
      <c r="U479" s="9"/>
      <c r="V479" s="9"/>
      <c r="W479" s="17"/>
      <c r="X479" s="9"/>
    </row>
    <row r="480" spans="2:24">
      <c r="B480" s="10"/>
      <c r="C480" s="9"/>
      <c r="D480" s="9"/>
      <c r="E480" s="9"/>
      <c r="T480" s="9"/>
      <c r="U480" s="9"/>
      <c r="V480" s="9"/>
      <c r="W480" s="17"/>
      <c r="X480" s="9"/>
    </row>
    <row r="481" spans="2:24">
      <c r="B481" s="10"/>
      <c r="C481" s="9"/>
      <c r="D481" s="9"/>
      <c r="E481" s="9"/>
      <c r="T481" s="9"/>
      <c r="U481" s="9"/>
      <c r="V481" s="9"/>
      <c r="W481" s="17"/>
      <c r="X481" s="9"/>
    </row>
    <row r="482" spans="2:24">
      <c r="B482" s="10"/>
      <c r="C482" s="9"/>
      <c r="D482" s="9"/>
      <c r="E482" s="9"/>
      <c r="T482" s="9"/>
      <c r="U482" s="9"/>
      <c r="V482" s="9"/>
      <c r="W482" s="17"/>
      <c r="X482" s="9"/>
    </row>
    <row r="483" spans="2:24">
      <c r="B483" s="10"/>
      <c r="C483" s="9"/>
      <c r="D483" s="9"/>
      <c r="E483" s="9"/>
      <c r="T483" s="9"/>
      <c r="U483" s="9"/>
      <c r="V483" s="9"/>
      <c r="W483" s="17"/>
      <c r="X483" s="9"/>
    </row>
    <row r="484" spans="2:24">
      <c r="B484" s="10"/>
      <c r="C484" s="9"/>
      <c r="D484" s="9"/>
      <c r="E484" s="9"/>
      <c r="T484" s="9"/>
      <c r="U484" s="9"/>
      <c r="V484" s="9"/>
      <c r="W484" s="17"/>
      <c r="X484" s="9"/>
    </row>
    <row r="485" spans="2:24">
      <c r="B485" s="10"/>
      <c r="C485" s="9"/>
      <c r="D485" s="9"/>
      <c r="E485" s="9"/>
      <c r="T485" s="9"/>
      <c r="U485" s="9"/>
      <c r="V485" s="9"/>
      <c r="W485" s="17"/>
      <c r="X485" s="9"/>
    </row>
    <row r="486" spans="2:24">
      <c r="B486" s="10"/>
      <c r="C486" s="9"/>
      <c r="D486" s="9"/>
      <c r="E486" s="9"/>
      <c r="T486" s="9"/>
      <c r="U486" s="9"/>
      <c r="V486" s="9"/>
      <c r="W486" s="17"/>
      <c r="X486" s="9"/>
    </row>
    <row r="487" spans="2:24">
      <c r="B487" s="10"/>
      <c r="C487" s="9"/>
      <c r="D487" s="9"/>
      <c r="E487" s="9"/>
      <c r="T487" s="9"/>
      <c r="U487" s="9"/>
      <c r="V487" s="9"/>
      <c r="W487" s="17"/>
      <c r="X487" s="9"/>
    </row>
    <row r="488" spans="2:24">
      <c r="B488" s="10"/>
      <c r="C488" s="9"/>
      <c r="D488" s="9"/>
      <c r="E488" s="9"/>
      <c r="T488" s="9"/>
      <c r="U488" s="9"/>
      <c r="V488" s="9"/>
      <c r="W488" s="17"/>
      <c r="X488" s="9"/>
    </row>
    <row r="489" spans="2:24">
      <c r="B489" s="10"/>
      <c r="C489" s="9"/>
      <c r="D489" s="9"/>
      <c r="E489" s="9"/>
      <c r="T489" s="9"/>
      <c r="U489" s="9"/>
      <c r="V489" s="9"/>
      <c r="W489" s="17"/>
      <c r="X489" s="9"/>
    </row>
    <row r="490" spans="2:24">
      <c r="B490" s="10"/>
      <c r="C490" s="9"/>
      <c r="D490" s="9"/>
      <c r="E490" s="9"/>
      <c r="T490" s="9"/>
      <c r="U490" s="9"/>
      <c r="V490" s="9"/>
      <c r="W490" s="17"/>
      <c r="X490" s="9"/>
    </row>
    <row r="491" spans="2:24">
      <c r="B491" s="10"/>
      <c r="C491" s="9"/>
      <c r="D491" s="9"/>
      <c r="E491" s="9"/>
      <c r="T491" s="9"/>
      <c r="U491" s="9"/>
      <c r="V491" s="9"/>
      <c r="W491" s="17"/>
      <c r="X491" s="9"/>
    </row>
    <row r="492" spans="2:24">
      <c r="B492" s="10"/>
      <c r="C492" s="9"/>
      <c r="D492" s="9"/>
      <c r="E492" s="9"/>
      <c r="T492" s="9"/>
      <c r="U492" s="9"/>
      <c r="V492" s="9"/>
      <c r="W492" s="17"/>
      <c r="X492" s="9"/>
    </row>
    <row r="493" spans="2:24">
      <c r="B493" s="10"/>
      <c r="C493" s="9"/>
      <c r="D493" s="9"/>
      <c r="E493" s="9"/>
      <c r="T493" s="9"/>
      <c r="U493" s="9"/>
      <c r="V493" s="9"/>
      <c r="W493" s="17"/>
      <c r="X493" s="9"/>
    </row>
    <row r="494" spans="2:24">
      <c r="B494" s="10"/>
      <c r="C494" s="9"/>
      <c r="D494" s="9"/>
      <c r="E494" s="9"/>
      <c r="T494" s="9"/>
      <c r="U494" s="9"/>
      <c r="V494" s="9"/>
      <c r="W494" s="17"/>
      <c r="X494" s="9"/>
    </row>
    <row r="495" spans="2:24">
      <c r="B495" s="10"/>
      <c r="C495" s="9"/>
      <c r="D495" s="9"/>
      <c r="E495" s="9"/>
      <c r="T495" s="9"/>
      <c r="U495" s="9"/>
      <c r="V495" s="9"/>
      <c r="W495" s="17"/>
      <c r="X495" s="9"/>
    </row>
    <row r="496" spans="2:24">
      <c r="B496" s="10"/>
      <c r="C496" s="9"/>
      <c r="D496" s="9"/>
      <c r="E496" s="9"/>
      <c r="T496" s="9"/>
      <c r="U496" s="9"/>
      <c r="V496" s="9"/>
      <c r="W496" s="17"/>
      <c r="X496" s="9"/>
    </row>
    <row r="497" spans="2:24">
      <c r="B497" s="10"/>
      <c r="C497" s="9"/>
      <c r="D497" s="9"/>
      <c r="E497" s="9"/>
      <c r="T497" s="9"/>
      <c r="U497" s="9"/>
      <c r="V497" s="9"/>
      <c r="W497" s="17"/>
      <c r="X497" s="9"/>
    </row>
    <row r="498" spans="2:24">
      <c r="B498" s="10"/>
      <c r="C498" s="9"/>
      <c r="D498" s="9"/>
      <c r="E498" s="9"/>
      <c r="T498" s="9"/>
      <c r="U498" s="9"/>
      <c r="V498" s="9"/>
      <c r="W498" s="17"/>
      <c r="X498" s="9"/>
    </row>
    <row r="499" spans="2:24">
      <c r="B499" s="10"/>
      <c r="C499" s="9"/>
      <c r="D499" s="9"/>
      <c r="E499" s="9"/>
      <c r="T499" s="9"/>
      <c r="U499" s="9"/>
      <c r="V499" s="9"/>
      <c r="W499" s="17"/>
      <c r="X499" s="9"/>
    </row>
    <row r="500" spans="2:24">
      <c r="B500" s="10"/>
      <c r="C500" s="9"/>
      <c r="D500" s="9"/>
      <c r="E500" s="9"/>
      <c r="T500" s="9"/>
      <c r="U500" s="9"/>
      <c r="V500" s="9"/>
      <c r="W500" s="17"/>
      <c r="X500" s="9"/>
    </row>
    <row r="501" spans="2:24">
      <c r="B501" s="10"/>
      <c r="C501" s="9"/>
      <c r="D501" s="9"/>
      <c r="E501" s="9"/>
      <c r="T501" s="9"/>
      <c r="U501" s="9"/>
      <c r="V501" s="9"/>
      <c r="W501" s="17"/>
      <c r="X501" s="9"/>
    </row>
    <row r="502" spans="2:24">
      <c r="B502" s="10"/>
      <c r="C502" s="9"/>
      <c r="D502" s="9"/>
      <c r="E502" s="9"/>
      <c r="T502" s="9"/>
      <c r="U502" s="9"/>
      <c r="V502" s="9"/>
      <c r="W502" s="17"/>
      <c r="X502" s="9"/>
    </row>
    <row r="503" spans="2:24">
      <c r="B503" s="10"/>
      <c r="C503" s="9"/>
      <c r="D503" s="9"/>
      <c r="E503" s="9"/>
      <c r="T503" s="9"/>
      <c r="U503" s="9"/>
      <c r="V503" s="9"/>
      <c r="W503" s="17"/>
      <c r="X503" s="9"/>
    </row>
    <row r="504" spans="2:24">
      <c r="B504" s="10"/>
      <c r="C504" s="9"/>
      <c r="D504" s="9"/>
      <c r="E504" s="9"/>
      <c r="T504" s="9"/>
      <c r="U504" s="9"/>
      <c r="V504" s="9"/>
      <c r="W504" s="17"/>
      <c r="X504" s="9"/>
    </row>
    <row r="505" spans="2:24">
      <c r="B505" s="10"/>
      <c r="C505" s="9"/>
      <c r="D505" s="9"/>
      <c r="E505" s="9"/>
      <c r="T505" s="9"/>
      <c r="U505" s="9"/>
      <c r="V505" s="9"/>
      <c r="W505" s="17"/>
      <c r="X505" s="9"/>
    </row>
    <row r="506" spans="2:24">
      <c r="B506" s="10"/>
      <c r="C506" s="9"/>
      <c r="D506" s="9"/>
      <c r="E506" s="9"/>
      <c r="T506" s="9"/>
      <c r="U506" s="9"/>
      <c r="V506" s="9"/>
      <c r="W506" s="17"/>
      <c r="X506" s="9"/>
    </row>
    <row r="507" spans="2:24">
      <c r="B507" s="10"/>
      <c r="C507" s="9"/>
      <c r="D507" s="9"/>
      <c r="E507" s="9"/>
      <c r="T507" s="9"/>
      <c r="U507" s="9"/>
      <c r="V507" s="9"/>
      <c r="W507" s="17"/>
      <c r="X507" s="9"/>
    </row>
    <row r="508" spans="2:24">
      <c r="B508" s="10"/>
      <c r="C508" s="9"/>
      <c r="D508" s="9"/>
      <c r="E508" s="9"/>
      <c r="T508" s="9"/>
      <c r="U508" s="9"/>
      <c r="V508" s="9"/>
      <c r="W508" s="17"/>
      <c r="X508" s="9"/>
    </row>
    <row r="509" spans="2:24">
      <c r="B509" s="10"/>
      <c r="C509" s="9"/>
      <c r="D509" s="9"/>
      <c r="E509" s="9"/>
      <c r="T509" s="9"/>
      <c r="U509" s="9"/>
      <c r="V509" s="9"/>
      <c r="W509" s="17"/>
      <c r="X509" s="9"/>
    </row>
    <row r="510" spans="2:24">
      <c r="B510" s="10"/>
      <c r="C510" s="9"/>
      <c r="D510" s="9"/>
      <c r="E510" s="9"/>
      <c r="T510" s="9"/>
      <c r="U510" s="9"/>
      <c r="V510" s="9"/>
      <c r="W510" s="17"/>
      <c r="X510" s="9"/>
    </row>
    <row r="511" spans="2:24">
      <c r="B511" s="10"/>
      <c r="C511" s="9"/>
      <c r="D511" s="9"/>
      <c r="E511" s="9"/>
      <c r="T511" s="9"/>
      <c r="U511" s="9"/>
      <c r="V511" s="9"/>
      <c r="W511" s="17"/>
      <c r="X511" s="9"/>
    </row>
    <row r="512" spans="2:24">
      <c r="B512" s="10"/>
      <c r="C512" s="9"/>
      <c r="D512" s="9"/>
      <c r="E512" s="9"/>
      <c r="T512" s="9"/>
      <c r="U512" s="9"/>
      <c r="V512" s="9"/>
      <c r="W512" s="17"/>
      <c r="X512" s="9"/>
    </row>
    <row r="513" spans="2:24">
      <c r="B513" s="10"/>
      <c r="C513" s="9"/>
      <c r="D513" s="9"/>
      <c r="E513" s="9"/>
      <c r="T513" s="9"/>
      <c r="U513" s="9"/>
      <c r="V513" s="9"/>
      <c r="W513" s="17"/>
      <c r="X513" s="9"/>
    </row>
    <row r="514" spans="2:24">
      <c r="B514" s="10"/>
      <c r="C514" s="9"/>
      <c r="D514" s="9"/>
      <c r="E514" s="9"/>
      <c r="T514" s="9"/>
      <c r="U514" s="9"/>
      <c r="V514" s="9"/>
      <c r="W514" s="17"/>
      <c r="X514" s="9"/>
    </row>
    <row r="515" spans="2:24">
      <c r="B515" s="10"/>
      <c r="C515" s="9"/>
      <c r="D515" s="9"/>
      <c r="E515" s="9"/>
      <c r="T515" s="9"/>
      <c r="U515" s="9"/>
      <c r="V515" s="9"/>
      <c r="W515" s="17"/>
      <c r="X515" s="9"/>
    </row>
    <row r="516" spans="2:24">
      <c r="B516" s="10"/>
      <c r="C516" s="9"/>
      <c r="D516" s="9"/>
      <c r="E516" s="9"/>
      <c r="T516" s="9"/>
      <c r="U516" s="9"/>
      <c r="V516" s="9"/>
      <c r="W516" s="17"/>
      <c r="X516" s="9"/>
    </row>
    <row r="517" spans="2:24">
      <c r="B517" s="10"/>
      <c r="C517" s="9"/>
      <c r="D517" s="9"/>
      <c r="E517" s="9"/>
      <c r="T517" s="9"/>
      <c r="U517" s="9"/>
      <c r="V517" s="9"/>
      <c r="W517" s="17"/>
      <c r="X517" s="9"/>
    </row>
    <row r="518" spans="2:24">
      <c r="B518" s="10"/>
      <c r="C518" s="9"/>
      <c r="D518" s="9"/>
      <c r="E518" s="9"/>
      <c r="T518" s="9"/>
      <c r="U518" s="9"/>
      <c r="V518" s="9"/>
      <c r="W518" s="17"/>
      <c r="X518" s="9"/>
    </row>
    <row r="519" spans="2:24">
      <c r="B519" s="10"/>
      <c r="C519" s="9"/>
      <c r="D519" s="9"/>
      <c r="E519" s="9"/>
      <c r="T519" s="9"/>
      <c r="U519" s="9"/>
      <c r="V519" s="9"/>
      <c r="W519" s="17"/>
      <c r="X519" s="9"/>
    </row>
    <row r="520" spans="2:24">
      <c r="B520" s="10"/>
      <c r="C520" s="9"/>
      <c r="D520" s="9"/>
      <c r="E520" s="9"/>
      <c r="T520" s="9"/>
      <c r="U520" s="9"/>
      <c r="V520" s="9"/>
      <c r="W520" s="17"/>
      <c r="X520" s="9"/>
    </row>
    <row r="521" spans="2:24">
      <c r="B521" s="10"/>
      <c r="C521" s="9"/>
      <c r="D521" s="9"/>
      <c r="E521" s="9"/>
      <c r="T521" s="9"/>
      <c r="U521" s="9"/>
      <c r="V521" s="9"/>
      <c r="W521" s="17"/>
      <c r="X521" s="9"/>
    </row>
    <row r="522" spans="2:24">
      <c r="B522" s="10"/>
      <c r="C522" s="9"/>
      <c r="D522" s="9"/>
      <c r="E522" s="9"/>
      <c r="T522" s="9"/>
      <c r="U522" s="9"/>
      <c r="V522" s="9"/>
      <c r="W522" s="17"/>
      <c r="X522" s="9"/>
    </row>
    <row r="523" spans="2:24">
      <c r="B523" s="10"/>
      <c r="C523" s="9"/>
      <c r="D523" s="9"/>
      <c r="E523" s="9"/>
      <c r="T523" s="9"/>
      <c r="U523" s="9"/>
      <c r="V523" s="9"/>
      <c r="W523" s="17"/>
      <c r="X523" s="9"/>
    </row>
    <row r="524" spans="2:24">
      <c r="B524" s="10"/>
      <c r="C524" s="9"/>
      <c r="D524" s="9"/>
      <c r="E524" s="9"/>
      <c r="T524" s="9"/>
      <c r="U524" s="9"/>
      <c r="V524" s="9"/>
      <c r="W524" s="17"/>
      <c r="X524" s="9"/>
    </row>
    <row r="525" spans="2:24">
      <c r="B525" s="10"/>
      <c r="C525" s="9"/>
      <c r="D525" s="9"/>
      <c r="E525" s="9"/>
      <c r="T525" s="9"/>
      <c r="U525" s="9"/>
      <c r="V525" s="9"/>
      <c r="W525" s="17"/>
      <c r="X525" s="9"/>
    </row>
    <row r="526" spans="2:24">
      <c r="B526" s="10"/>
      <c r="C526" s="9"/>
      <c r="D526" s="9"/>
      <c r="E526" s="9"/>
      <c r="T526" s="9"/>
      <c r="U526" s="9"/>
      <c r="V526" s="9"/>
      <c r="W526" s="17"/>
      <c r="X526" s="9"/>
    </row>
    <row r="527" spans="2:24">
      <c r="B527" s="10"/>
      <c r="C527" s="9"/>
      <c r="D527" s="9"/>
      <c r="E527" s="9"/>
      <c r="T527" s="9"/>
      <c r="U527" s="9"/>
      <c r="V527" s="9"/>
      <c r="W527" s="17"/>
      <c r="X527" s="9"/>
    </row>
    <row r="528" spans="2:24">
      <c r="B528" s="10"/>
      <c r="C528" s="9"/>
      <c r="D528" s="9"/>
      <c r="E528" s="9"/>
      <c r="T528" s="9"/>
      <c r="U528" s="9"/>
      <c r="V528" s="9"/>
      <c r="W528" s="17"/>
      <c r="X528" s="9"/>
    </row>
    <row r="529" spans="2:24">
      <c r="B529" s="10"/>
      <c r="C529" s="9"/>
      <c r="D529" s="9"/>
      <c r="E529" s="9"/>
      <c r="T529" s="9"/>
      <c r="U529" s="9"/>
      <c r="V529" s="9"/>
      <c r="W529" s="17"/>
      <c r="X529" s="9"/>
    </row>
    <row r="530" spans="2:24">
      <c r="B530" s="10"/>
      <c r="C530" s="9"/>
      <c r="D530" s="9"/>
      <c r="E530" s="9"/>
      <c r="T530" s="9"/>
      <c r="U530" s="9"/>
      <c r="V530" s="9"/>
      <c r="W530" s="17"/>
      <c r="X530" s="9"/>
    </row>
    <row r="531" spans="2:24">
      <c r="B531" s="10"/>
      <c r="C531" s="9"/>
      <c r="D531" s="9"/>
      <c r="E531" s="9"/>
      <c r="T531" s="9"/>
      <c r="U531" s="9"/>
      <c r="V531" s="9"/>
      <c r="W531" s="17"/>
      <c r="X531" s="9"/>
    </row>
    <row r="532" spans="2:24">
      <c r="B532" s="10"/>
      <c r="C532" s="9"/>
      <c r="D532" s="9"/>
      <c r="E532" s="9"/>
      <c r="T532" s="9"/>
      <c r="U532" s="9"/>
      <c r="V532" s="9"/>
      <c r="W532" s="17"/>
      <c r="X532" s="9"/>
    </row>
    <row r="533" spans="2:24">
      <c r="B533" s="10"/>
      <c r="C533" s="9"/>
      <c r="D533" s="9"/>
      <c r="E533" s="9"/>
      <c r="T533" s="9"/>
      <c r="U533" s="9"/>
      <c r="V533" s="9"/>
      <c r="W533" s="17"/>
      <c r="X533" s="9"/>
    </row>
    <row r="534" spans="2:24">
      <c r="B534" s="10"/>
      <c r="C534" s="9"/>
      <c r="D534" s="9"/>
      <c r="E534" s="9"/>
      <c r="T534" s="9"/>
      <c r="U534" s="9"/>
      <c r="V534" s="9"/>
      <c r="W534" s="17"/>
      <c r="X534" s="9"/>
    </row>
    <row r="535" spans="2:24">
      <c r="B535" s="10"/>
      <c r="C535" s="9"/>
      <c r="D535" s="9"/>
      <c r="E535" s="9"/>
      <c r="T535" s="9"/>
      <c r="U535" s="9"/>
      <c r="V535" s="9"/>
      <c r="W535" s="17"/>
      <c r="X535" s="9"/>
    </row>
    <row r="536" spans="2:24">
      <c r="B536" s="10"/>
      <c r="C536" s="9"/>
      <c r="D536" s="9"/>
      <c r="E536" s="9"/>
      <c r="T536" s="9"/>
      <c r="U536" s="9"/>
      <c r="V536" s="9"/>
      <c r="W536" s="17"/>
      <c r="X536" s="9"/>
    </row>
    <row r="537" spans="2:24">
      <c r="B537" s="10"/>
      <c r="C537" s="9"/>
      <c r="D537" s="9"/>
      <c r="E537" s="9"/>
      <c r="T537" s="9"/>
      <c r="U537" s="9"/>
      <c r="V537" s="9"/>
      <c r="W537" s="17"/>
      <c r="X537" s="9"/>
    </row>
    <row r="538" spans="2:24">
      <c r="B538" s="10"/>
      <c r="C538" s="9"/>
      <c r="D538" s="9"/>
      <c r="E538" s="9"/>
      <c r="T538" s="9"/>
      <c r="U538" s="9"/>
      <c r="V538" s="9"/>
      <c r="W538" s="17"/>
      <c r="X538" s="9"/>
    </row>
    <row r="539" spans="2:24">
      <c r="B539" s="10"/>
      <c r="C539" s="9"/>
      <c r="D539" s="9"/>
      <c r="E539" s="9"/>
      <c r="T539" s="9"/>
      <c r="U539" s="9"/>
      <c r="V539" s="9"/>
      <c r="W539" s="17"/>
      <c r="X539" s="9"/>
    </row>
    <row r="540" spans="2:24">
      <c r="B540" s="10"/>
      <c r="C540" s="9"/>
      <c r="D540" s="9"/>
      <c r="E540" s="9"/>
      <c r="T540" s="9"/>
      <c r="U540" s="9"/>
      <c r="V540" s="9"/>
      <c r="W540" s="17"/>
      <c r="X540" s="9"/>
    </row>
    <row r="541" spans="2:24">
      <c r="B541" s="10"/>
      <c r="C541" s="9"/>
      <c r="D541" s="9"/>
      <c r="E541" s="9"/>
      <c r="T541" s="9"/>
      <c r="U541" s="9"/>
      <c r="V541" s="9"/>
      <c r="W541" s="17"/>
      <c r="X541" s="9"/>
    </row>
    <row r="542" spans="2:24">
      <c r="B542" s="10"/>
      <c r="C542" s="9"/>
      <c r="D542" s="9"/>
      <c r="E542" s="9"/>
      <c r="T542" s="9"/>
      <c r="U542" s="9"/>
      <c r="V542" s="9"/>
      <c r="W542" s="17"/>
      <c r="X542" s="9"/>
    </row>
    <row r="543" spans="2:24">
      <c r="B543" s="10"/>
      <c r="C543" s="9"/>
      <c r="D543" s="9"/>
      <c r="E543" s="9"/>
      <c r="T543" s="9"/>
      <c r="U543" s="9"/>
      <c r="V543" s="9"/>
      <c r="W543" s="17"/>
      <c r="X543" s="9"/>
    </row>
    <row r="544" spans="2:24">
      <c r="B544" s="10"/>
      <c r="C544" s="9"/>
      <c r="D544" s="9"/>
      <c r="E544" s="9"/>
      <c r="T544" s="9"/>
      <c r="U544" s="9"/>
      <c r="V544" s="9"/>
      <c r="W544" s="17"/>
      <c r="X544" s="9"/>
    </row>
    <row r="545" spans="2:24">
      <c r="B545" s="10"/>
      <c r="C545" s="9"/>
      <c r="D545" s="9"/>
      <c r="E545" s="9"/>
      <c r="T545" s="9"/>
      <c r="U545" s="9"/>
      <c r="V545" s="9"/>
      <c r="W545" s="17"/>
      <c r="X545" s="9"/>
    </row>
    <row r="546" spans="2:24">
      <c r="B546" s="10"/>
      <c r="C546" s="9"/>
      <c r="D546" s="9"/>
      <c r="E546" s="9"/>
      <c r="T546" s="9"/>
      <c r="U546" s="9"/>
      <c r="V546" s="9"/>
      <c r="W546" s="17"/>
      <c r="X546" s="9"/>
    </row>
    <row r="547" spans="2:24">
      <c r="B547" s="10"/>
      <c r="C547" s="9"/>
      <c r="D547" s="9"/>
      <c r="E547" s="9"/>
      <c r="T547" s="9"/>
      <c r="U547" s="9"/>
      <c r="V547" s="9"/>
      <c r="W547" s="17"/>
      <c r="X547" s="9"/>
    </row>
    <row r="548" spans="2:24">
      <c r="B548" s="10"/>
      <c r="C548" s="9"/>
      <c r="D548" s="9"/>
      <c r="E548" s="9"/>
      <c r="T548" s="9"/>
      <c r="U548" s="9"/>
      <c r="V548" s="9"/>
      <c r="W548" s="17"/>
      <c r="X548" s="9"/>
    </row>
    <row r="549" spans="2:24">
      <c r="B549" s="10"/>
      <c r="C549" s="9"/>
      <c r="D549" s="9"/>
      <c r="E549" s="9"/>
      <c r="T549" s="9"/>
      <c r="U549" s="9"/>
      <c r="V549" s="9"/>
      <c r="W549" s="17"/>
      <c r="X549" s="9"/>
    </row>
    <row r="550" spans="2:24">
      <c r="B550" s="10"/>
      <c r="C550" s="9"/>
      <c r="D550" s="9"/>
      <c r="E550" s="9"/>
      <c r="T550" s="9"/>
      <c r="U550" s="9"/>
      <c r="V550" s="9"/>
      <c r="W550" s="17"/>
      <c r="X550" s="9"/>
    </row>
    <row r="551" spans="2:24">
      <c r="B551" s="10"/>
      <c r="C551" s="9"/>
      <c r="D551" s="9"/>
      <c r="E551" s="9"/>
      <c r="T551" s="9"/>
      <c r="U551" s="9"/>
      <c r="V551" s="9"/>
      <c r="W551" s="17"/>
      <c r="X551" s="9"/>
    </row>
    <row r="552" spans="2:24">
      <c r="B552" s="10"/>
      <c r="C552" s="9"/>
      <c r="D552" s="9"/>
      <c r="E552" s="9"/>
      <c r="T552" s="9"/>
      <c r="U552" s="9"/>
      <c r="V552" s="9"/>
      <c r="W552" s="17"/>
      <c r="X552" s="9"/>
    </row>
    <row r="553" spans="2:24">
      <c r="B553" s="10"/>
      <c r="C553" s="9"/>
      <c r="D553" s="9"/>
      <c r="E553" s="9"/>
      <c r="T553" s="9"/>
      <c r="U553" s="9"/>
      <c r="V553" s="9"/>
      <c r="W553" s="17"/>
      <c r="X553" s="9"/>
    </row>
    <row r="554" spans="2:24">
      <c r="B554" s="10"/>
      <c r="C554" s="9"/>
      <c r="D554" s="9"/>
      <c r="E554" s="9"/>
      <c r="T554" s="9"/>
      <c r="U554" s="9"/>
      <c r="V554" s="9"/>
      <c r="W554" s="17"/>
      <c r="X554" s="9"/>
    </row>
    <row r="555" spans="2:24">
      <c r="B555" s="10"/>
      <c r="C555" s="9"/>
      <c r="D555" s="9"/>
      <c r="E555" s="9"/>
      <c r="T555" s="9"/>
      <c r="U555" s="9"/>
      <c r="V555" s="9"/>
      <c r="W555" s="17"/>
      <c r="X555" s="9"/>
    </row>
    <row r="556" spans="2:24">
      <c r="B556" s="10"/>
      <c r="C556" s="9"/>
      <c r="D556" s="9"/>
      <c r="E556" s="9"/>
      <c r="T556" s="9"/>
      <c r="U556" s="9"/>
      <c r="V556" s="9"/>
      <c r="W556" s="17"/>
      <c r="X556" s="9"/>
    </row>
    <row r="557" spans="2:24">
      <c r="B557" s="10"/>
      <c r="C557" s="9"/>
      <c r="D557" s="9"/>
      <c r="E557" s="9"/>
      <c r="T557" s="9"/>
      <c r="U557" s="9"/>
      <c r="V557" s="9"/>
      <c r="W557" s="17"/>
      <c r="X557" s="9"/>
    </row>
    <row r="558" spans="2:24">
      <c r="B558" s="10"/>
      <c r="C558" s="9"/>
      <c r="D558" s="9"/>
      <c r="E558" s="9"/>
      <c r="T558" s="9"/>
      <c r="U558" s="9"/>
      <c r="V558" s="9"/>
      <c r="W558" s="17"/>
      <c r="X558" s="9"/>
    </row>
    <row r="559" spans="2:24">
      <c r="B559" s="10"/>
      <c r="C559" s="9"/>
      <c r="D559" s="9"/>
      <c r="E559" s="9"/>
      <c r="T559" s="9"/>
      <c r="U559" s="9"/>
      <c r="V559" s="9"/>
      <c r="W559" s="17"/>
      <c r="X559" s="9"/>
    </row>
    <row r="560" spans="2:24">
      <c r="B560" s="10"/>
      <c r="C560" s="9"/>
      <c r="D560" s="9"/>
      <c r="E560" s="9"/>
      <c r="T560" s="9"/>
      <c r="U560" s="9"/>
      <c r="V560" s="9"/>
      <c r="W560" s="17"/>
      <c r="X560" s="9"/>
    </row>
    <row r="561" spans="2:24">
      <c r="B561" s="10"/>
      <c r="C561" s="9"/>
      <c r="D561" s="9"/>
      <c r="E561" s="9"/>
      <c r="T561" s="9"/>
      <c r="U561" s="9"/>
      <c r="V561" s="9"/>
      <c r="W561" s="17"/>
      <c r="X561" s="9"/>
    </row>
    <row r="562" spans="2:24">
      <c r="B562" s="10"/>
      <c r="C562" s="9"/>
      <c r="D562" s="9"/>
      <c r="E562" s="9"/>
      <c r="T562" s="9"/>
      <c r="U562" s="9"/>
      <c r="V562" s="9"/>
      <c r="W562" s="17"/>
      <c r="X562" s="9"/>
    </row>
    <row r="563" spans="2:24">
      <c r="B563" s="10"/>
      <c r="C563" s="9"/>
      <c r="D563" s="9"/>
      <c r="E563" s="9"/>
      <c r="T563" s="9"/>
      <c r="U563" s="9"/>
      <c r="V563" s="9"/>
      <c r="W563" s="17"/>
      <c r="X563" s="9"/>
    </row>
    <row r="564" spans="2:24">
      <c r="B564" s="10"/>
      <c r="C564" s="9"/>
      <c r="D564" s="9"/>
      <c r="E564" s="9"/>
      <c r="T564" s="9"/>
      <c r="U564" s="9"/>
      <c r="V564" s="9"/>
      <c r="W564" s="17"/>
      <c r="X564" s="9"/>
    </row>
    <row r="565" spans="2:24">
      <c r="B565" s="10"/>
      <c r="C565" s="9"/>
      <c r="D565" s="9"/>
      <c r="E565" s="9"/>
      <c r="T565" s="9"/>
      <c r="U565" s="9"/>
      <c r="V565" s="9"/>
      <c r="W565" s="17"/>
      <c r="X565" s="9"/>
    </row>
    <row r="566" spans="2:24">
      <c r="B566" s="10"/>
      <c r="C566" s="9"/>
      <c r="D566" s="9"/>
      <c r="E566" s="9"/>
      <c r="T566" s="9"/>
      <c r="U566" s="9"/>
      <c r="V566" s="9"/>
      <c r="W566" s="17"/>
      <c r="X566" s="9"/>
    </row>
    <row r="567" spans="2:24">
      <c r="B567" s="10"/>
      <c r="C567" s="9"/>
      <c r="D567" s="9"/>
      <c r="E567" s="9"/>
      <c r="T567" s="9"/>
      <c r="U567" s="9"/>
      <c r="V567" s="9"/>
      <c r="W567" s="17"/>
      <c r="X567" s="9"/>
    </row>
    <row r="568" spans="2:24">
      <c r="B568" s="10"/>
      <c r="C568" s="9"/>
      <c r="D568" s="9"/>
      <c r="E568" s="9"/>
      <c r="T568" s="9"/>
      <c r="U568" s="9"/>
      <c r="V568" s="9"/>
      <c r="W568" s="17"/>
      <c r="X568" s="9"/>
    </row>
    <row r="569" spans="2:24">
      <c r="B569" s="10"/>
      <c r="C569" s="9"/>
      <c r="D569" s="9"/>
      <c r="E569" s="9"/>
      <c r="T569" s="9"/>
      <c r="U569" s="9"/>
      <c r="V569" s="9"/>
      <c r="W569" s="17"/>
      <c r="X569" s="9"/>
    </row>
    <row r="570" spans="2:24">
      <c r="B570" s="10"/>
      <c r="C570" s="9"/>
      <c r="D570" s="9"/>
      <c r="E570" s="9"/>
      <c r="T570" s="9"/>
      <c r="U570" s="9"/>
      <c r="V570" s="9"/>
      <c r="W570" s="17"/>
      <c r="X570" s="9"/>
    </row>
    <row r="571" spans="2:24">
      <c r="B571" s="10"/>
      <c r="C571" s="9"/>
      <c r="D571" s="9"/>
      <c r="E571" s="9"/>
      <c r="T571" s="9"/>
      <c r="U571" s="9"/>
      <c r="V571" s="9"/>
      <c r="W571" s="17"/>
      <c r="X571" s="9"/>
    </row>
    <row r="572" spans="2:24">
      <c r="B572" s="10"/>
      <c r="C572" s="9"/>
      <c r="D572" s="9"/>
      <c r="E572" s="9"/>
      <c r="T572" s="9"/>
      <c r="U572" s="9"/>
      <c r="V572" s="9"/>
      <c r="W572" s="17"/>
      <c r="X572" s="9"/>
    </row>
    <row r="573" spans="2:24">
      <c r="B573" s="10"/>
      <c r="C573" s="9"/>
      <c r="D573" s="9"/>
      <c r="E573" s="9"/>
      <c r="T573" s="9"/>
      <c r="U573" s="9"/>
      <c r="V573" s="9"/>
      <c r="W573" s="17"/>
      <c r="X573" s="9"/>
    </row>
    <row r="574" spans="2:24">
      <c r="B574" s="10"/>
      <c r="C574" s="9"/>
      <c r="D574" s="9"/>
      <c r="E574" s="9"/>
      <c r="T574" s="9"/>
      <c r="U574" s="9"/>
      <c r="V574" s="9"/>
      <c r="W574" s="17"/>
      <c r="X574" s="9"/>
    </row>
    <row r="575" spans="2:24">
      <c r="B575" s="10"/>
      <c r="C575" s="9"/>
      <c r="D575" s="9"/>
      <c r="E575" s="9"/>
      <c r="T575" s="9"/>
      <c r="U575" s="9"/>
      <c r="V575" s="9"/>
      <c r="W575" s="17"/>
      <c r="X575" s="9"/>
    </row>
    <row r="576" spans="2:24">
      <c r="B576" s="10"/>
      <c r="C576" s="9"/>
      <c r="D576" s="9"/>
      <c r="E576" s="9"/>
      <c r="T576" s="9"/>
      <c r="U576" s="9"/>
      <c r="V576" s="9"/>
      <c r="W576" s="17"/>
      <c r="X576" s="9"/>
    </row>
    <row r="577" spans="2:24">
      <c r="B577" s="10"/>
      <c r="C577" s="9"/>
      <c r="D577" s="9"/>
      <c r="E577" s="9"/>
      <c r="T577" s="9"/>
      <c r="U577" s="9"/>
      <c r="V577" s="9"/>
      <c r="W577" s="17"/>
      <c r="X577" s="9"/>
    </row>
    <row r="578" spans="2:24">
      <c r="B578" s="10"/>
      <c r="C578" s="9"/>
      <c r="D578" s="9"/>
      <c r="E578" s="9"/>
      <c r="T578" s="9"/>
      <c r="U578" s="9"/>
      <c r="V578" s="9"/>
      <c r="W578" s="17"/>
      <c r="X578" s="9"/>
    </row>
    <row r="579" spans="2:24">
      <c r="B579" s="10"/>
      <c r="C579" s="9"/>
      <c r="D579" s="9"/>
      <c r="E579" s="9"/>
      <c r="T579" s="9"/>
      <c r="U579" s="9"/>
      <c r="V579" s="9"/>
      <c r="W579" s="17"/>
      <c r="X579" s="9"/>
    </row>
    <row r="580" spans="2:24">
      <c r="B580" s="10"/>
      <c r="C580" s="9"/>
      <c r="D580" s="9"/>
      <c r="E580" s="9"/>
      <c r="T580" s="9"/>
      <c r="U580" s="9"/>
      <c r="V580" s="9"/>
      <c r="W580" s="17"/>
      <c r="X580" s="9"/>
    </row>
    <row r="581" spans="2:24">
      <c r="B581" s="10"/>
      <c r="C581" s="9"/>
      <c r="D581" s="9"/>
      <c r="E581" s="9"/>
      <c r="T581" s="9"/>
      <c r="U581" s="9"/>
      <c r="V581" s="9"/>
      <c r="W581" s="17"/>
      <c r="X581" s="9"/>
    </row>
    <row r="582" spans="2:24">
      <c r="B582" s="10"/>
      <c r="C582" s="9"/>
      <c r="D582" s="9"/>
      <c r="E582" s="9"/>
      <c r="T582" s="9"/>
      <c r="U582" s="9"/>
      <c r="V582" s="9"/>
      <c r="W582" s="17"/>
      <c r="X582" s="9"/>
    </row>
    <row r="583" spans="2:24">
      <c r="B583" s="10"/>
      <c r="C583" s="9"/>
      <c r="D583" s="9"/>
      <c r="E583" s="9"/>
      <c r="T583" s="9"/>
      <c r="U583" s="9"/>
      <c r="V583" s="9"/>
      <c r="W583" s="17"/>
      <c r="X583" s="9"/>
    </row>
    <row r="584" spans="2:24">
      <c r="B584" s="10"/>
      <c r="C584" s="9"/>
      <c r="D584" s="9"/>
      <c r="E584" s="9"/>
      <c r="T584" s="9"/>
      <c r="U584" s="9"/>
      <c r="V584" s="9"/>
      <c r="W584" s="17"/>
      <c r="X584" s="9"/>
    </row>
    <row r="585" spans="2:24">
      <c r="B585" s="10"/>
      <c r="C585" s="9"/>
      <c r="D585" s="9"/>
      <c r="E585" s="9"/>
      <c r="T585" s="9"/>
      <c r="U585" s="9"/>
      <c r="V585" s="9"/>
      <c r="W585" s="17"/>
      <c r="X585" s="9"/>
    </row>
    <row r="586" spans="2:24">
      <c r="B586" s="10"/>
      <c r="C586" s="9"/>
      <c r="D586" s="9"/>
      <c r="E586" s="9"/>
      <c r="T586" s="9"/>
      <c r="U586" s="9"/>
      <c r="V586" s="9"/>
      <c r="W586" s="17"/>
      <c r="X586" s="9"/>
    </row>
    <row r="587" spans="2:24">
      <c r="B587" s="10"/>
      <c r="C587" s="9"/>
      <c r="D587" s="9"/>
      <c r="E587" s="9"/>
      <c r="T587" s="9"/>
      <c r="U587" s="9"/>
      <c r="V587" s="9"/>
      <c r="W587" s="17"/>
      <c r="X587" s="9"/>
    </row>
    <row r="588" spans="2:24">
      <c r="B588" s="10"/>
      <c r="C588" s="9"/>
      <c r="D588" s="9"/>
      <c r="E588" s="9"/>
      <c r="T588" s="9"/>
      <c r="U588" s="9"/>
      <c r="V588" s="9"/>
      <c r="W588" s="17"/>
      <c r="X588" s="9"/>
    </row>
    <row r="589" spans="2:24">
      <c r="B589" s="10"/>
      <c r="C589" s="9"/>
      <c r="D589" s="9"/>
      <c r="E589" s="9"/>
      <c r="T589" s="9"/>
      <c r="U589" s="9"/>
      <c r="V589" s="9"/>
      <c r="W589" s="17"/>
      <c r="X589" s="9"/>
    </row>
    <row r="590" spans="2:24">
      <c r="B590" s="10"/>
      <c r="C590" s="9"/>
      <c r="D590" s="9"/>
      <c r="E590" s="9"/>
      <c r="T590" s="9"/>
      <c r="U590" s="9"/>
      <c r="V590" s="9"/>
      <c r="W590" s="17"/>
      <c r="X590" s="9"/>
    </row>
    <row r="591" spans="2:24">
      <c r="B591" s="10"/>
      <c r="C591" s="9"/>
      <c r="D591" s="9"/>
      <c r="E591" s="9"/>
      <c r="T591" s="9"/>
      <c r="U591" s="9"/>
      <c r="V591" s="9"/>
      <c r="W591" s="17"/>
      <c r="X591" s="9"/>
    </row>
    <row r="592" spans="2:24">
      <c r="B592" s="10"/>
      <c r="C592" s="9"/>
      <c r="D592" s="9"/>
      <c r="E592" s="9"/>
      <c r="T592" s="9"/>
      <c r="U592" s="9"/>
      <c r="V592" s="9"/>
      <c r="W592" s="17"/>
      <c r="X592" s="9"/>
    </row>
    <row r="593" spans="2:24">
      <c r="B593" s="10"/>
      <c r="C593" s="9"/>
      <c r="D593" s="9"/>
      <c r="E593" s="9"/>
      <c r="T593" s="9"/>
      <c r="U593" s="9"/>
      <c r="V593" s="9"/>
      <c r="W593" s="17"/>
      <c r="X593" s="9"/>
    </row>
    <row r="594" spans="2:24">
      <c r="B594" s="10"/>
      <c r="C594" s="9"/>
      <c r="D594" s="9"/>
      <c r="E594" s="9"/>
      <c r="T594" s="9"/>
      <c r="U594" s="9"/>
      <c r="V594" s="9"/>
      <c r="W594" s="17"/>
      <c r="X594" s="9"/>
    </row>
    <row r="595" spans="2:24">
      <c r="B595" s="10"/>
      <c r="C595" s="9"/>
      <c r="D595" s="9"/>
      <c r="E595" s="9"/>
      <c r="T595" s="9"/>
      <c r="U595" s="9"/>
      <c r="V595" s="9"/>
      <c r="W595" s="17"/>
      <c r="X595" s="9"/>
    </row>
    <row r="596" spans="2:24">
      <c r="B596" s="10"/>
      <c r="C596" s="9"/>
      <c r="D596" s="9"/>
      <c r="E596" s="9"/>
      <c r="T596" s="9"/>
      <c r="U596" s="9"/>
      <c r="V596" s="9"/>
      <c r="W596" s="17"/>
      <c r="X596" s="9"/>
    </row>
    <row r="597" spans="2:24">
      <c r="B597" s="10"/>
      <c r="C597" s="9"/>
      <c r="D597" s="9"/>
      <c r="E597" s="9"/>
      <c r="T597" s="9"/>
      <c r="U597" s="9"/>
      <c r="V597" s="9"/>
      <c r="W597" s="17"/>
      <c r="X597" s="9"/>
    </row>
    <row r="598" spans="2:24">
      <c r="B598" s="10"/>
      <c r="C598" s="9"/>
      <c r="D598" s="9"/>
      <c r="E598" s="9"/>
      <c r="T598" s="9"/>
      <c r="U598" s="9"/>
      <c r="V598" s="9"/>
      <c r="W598" s="17"/>
      <c r="X598" s="9"/>
    </row>
    <row r="599" spans="2:24">
      <c r="B599" s="10"/>
      <c r="C599" s="9"/>
      <c r="D599" s="9"/>
      <c r="E599" s="9"/>
      <c r="T599" s="9"/>
      <c r="U599" s="9"/>
      <c r="V599" s="9"/>
      <c r="W599" s="17"/>
      <c r="X599" s="9"/>
    </row>
    <row r="600" spans="2:24">
      <c r="B600" s="10"/>
      <c r="C600" s="9"/>
      <c r="D600" s="9"/>
      <c r="E600" s="9"/>
      <c r="T600" s="9"/>
      <c r="U600" s="9"/>
      <c r="V600" s="9"/>
      <c r="W600" s="17"/>
      <c r="X600" s="9"/>
    </row>
    <row r="601" spans="2:24">
      <c r="B601" s="10"/>
      <c r="C601" s="9"/>
      <c r="D601" s="9"/>
      <c r="E601" s="9"/>
      <c r="T601" s="9"/>
      <c r="U601" s="9"/>
      <c r="V601" s="9"/>
      <c r="W601" s="17"/>
      <c r="X601" s="9"/>
    </row>
    <row r="602" spans="2:24">
      <c r="B602" s="10"/>
      <c r="C602" s="9"/>
      <c r="D602" s="9"/>
      <c r="E602" s="9"/>
      <c r="T602" s="9"/>
      <c r="U602" s="9"/>
      <c r="V602" s="9"/>
      <c r="W602" s="17"/>
      <c r="X602" s="9"/>
    </row>
    <row r="603" spans="2:24">
      <c r="B603" s="10"/>
      <c r="C603" s="9"/>
      <c r="D603" s="9"/>
      <c r="E603" s="9"/>
      <c r="T603" s="9"/>
      <c r="U603" s="9"/>
      <c r="V603" s="9"/>
      <c r="W603" s="17"/>
      <c r="X603" s="9"/>
    </row>
    <row r="604" spans="2:24">
      <c r="B604" s="10"/>
      <c r="C604" s="9"/>
      <c r="D604" s="9"/>
      <c r="E604" s="9"/>
      <c r="T604" s="9"/>
      <c r="U604" s="9"/>
      <c r="V604" s="9"/>
      <c r="W604" s="17"/>
      <c r="X604" s="9"/>
    </row>
    <row r="605" spans="2:24">
      <c r="B605" s="10"/>
      <c r="C605" s="9"/>
      <c r="D605" s="9"/>
      <c r="E605" s="9"/>
      <c r="T605" s="9"/>
      <c r="U605" s="9"/>
      <c r="V605" s="9"/>
      <c r="W605" s="17"/>
      <c r="X605" s="9"/>
    </row>
    <row r="606" spans="2:24">
      <c r="B606" s="10"/>
      <c r="C606" s="9"/>
      <c r="D606" s="9"/>
      <c r="E606" s="9"/>
      <c r="T606" s="9"/>
      <c r="U606" s="9"/>
      <c r="V606" s="9"/>
      <c r="W606" s="17"/>
      <c r="X606" s="9"/>
    </row>
    <row r="607" spans="2:24">
      <c r="B607" s="10"/>
      <c r="C607" s="9"/>
      <c r="D607" s="9"/>
      <c r="E607" s="9"/>
      <c r="T607" s="9"/>
      <c r="U607" s="9"/>
      <c r="V607" s="9"/>
      <c r="W607" s="17"/>
      <c r="X607" s="9"/>
    </row>
    <row r="608" spans="2:24">
      <c r="B608" s="10"/>
      <c r="C608" s="9"/>
      <c r="D608" s="9"/>
      <c r="E608" s="9"/>
      <c r="T608" s="9"/>
      <c r="U608" s="9"/>
      <c r="V608" s="9"/>
      <c r="W608" s="17"/>
      <c r="X608" s="9"/>
    </row>
    <row r="609" spans="2:24">
      <c r="B609" s="10"/>
      <c r="C609" s="9"/>
      <c r="D609" s="9"/>
      <c r="E609" s="9"/>
      <c r="T609" s="9"/>
      <c r="U609" s="9"/>
      <c r="V609" s="9"/>
      <c r="W609" s="17"/>
      <c r="X609" s="9"/>
    </row>
    <row r="610" spans="2:24">
      <c r="B610" s="10"/>
      <c r="C610" s="9"/>
      <c r="D610" s="9"/>
      <c r="E610" s="9"/>
      <c r="T610" s="9"/>
      <c r="U610" s="9"/>
      <c r="V610" s="9"/>
      <c r="W610" s="17"/>
      <c r="X610" s="9"/>
    </row>
    <row r="611" spans="2:24">
      <c r="B611" s="10"/>
      <c r="C611" s="9"/>
      <c r="D611" s="9"/>
      <c r="E611" s="9"/>
      <c r="T611" s="9"/>
      <c r="U611" s="9"/>
      <c r="V611" s="9"/>
      <c r="W611" s="17"/>
      <c r="X611" s="9"/>
    </row>
    <row r="612" spans="2:24">
      <c r="B612" s="10"/>
      <c r="C612" s="9"/>
      <c r="D612" s="9"/>
      <c r="E612" s="9"/>
      <c r="T612" s="9"/>
      <c r="U612" s="9"/>
      <c r="V612" s="9"/>
      <c r="W612" s="17"/>
      <c r="X612" s="9"/>
    </row>
    <row r="613" spans="2:24">
      <c r="B613" s="10"/>
      <c r="C613" s="9"/>
      <c r="D613" s="9"/>
      <c r="E613" s="9"/>
      <c r="T613" s="9"/>
      <c r="U613" s="9"/>
      <c r="V613" s="9"/>
      <c r="W613" s="17"/>
      <c r="X613" s="9"/>
    </row>
    <row r="614" spans="2:24">
      <c r="B614" s="10"/>
      <c r="C614" s="9"/>
      <c r="D614" s="9"/>
      <c r="E614" s="9"/>
      <c r="T614" s="9"/>
      <c r="U614" s="9"/>
      <c r="V614" s="9"/>
      <c r="W614" s="17"/>
      <c r="X614" s="9"/>
    </row>
    <row r="615" spans="2:24">
      <c r="B615" s="10"/>
      <c r="C615" s="9"/>
      <c r="D615" s="9"/>
      <c r="E615" s="9"/>
      <c r="T615" s="9"/>
      <c r="U615" s="9"/>
      <c r="V615" s="9"/>
      <c r="W615" s="17"/>
      <c r="X615" s="9"/>
    </row>
    <row r="616" spans="2:24">
      <c r="B616" s="10"/>
      <c r="C616" s="9"/>
      <c r="D616" s="9"/>
      <c r="E616" s="9"/>
      <c r="T616" s="9"/>
      <c r="U616" s="9"/>
      <c r="V616" s="9"/>
      <c r="W616" s="17"/>
      <c r="X616" s="9"/>
    </row>
    <row r="617" spans="2:24">
      <c r="B617" s="10"/>
      <c r="C617" s="9"/>
      <c r="D617" s="9"/>
      <c r="E617" s="9"/>
      <c r="T617" s="9"/>
      <c r="U617" s="9"/>
      <c r="V617" s="9"/>
      <c r="W617" s="17"/>
      <c r="X617" s="9"/>
    </row>
    <row r="618" spans="2:24">
      <c r="B618" s="10"/>
      <c r="C618" s="9"/>
      <c r="D618" s="9"/>
      <c r="E618" s="9"/>
      <c r="T618" s="9"/>
      <c r="U618" s="9"/>
      <c r="V618" s="9"/>
      <c r="W618" s="17"/>
      <c r="X618" s="9"/>
    </row>
    <row r="619" spans="2:24">
      <c r="B619" s="10"/>
      <c r="C619" s="9"/>
      <c r="D619" s="9"/>
      <c r="E619" s="9"/>
      <c r="T619" s="9"/>
      <c r="U619" s="9"/>
      <c r="V619" s="9"/>
      <c r="W619" s="17"/>
      <c r="X619" s="9"/>
    </row>
    <row r="620" spans="2:24">
      <c r="B620" s="10"/>
      <c r="C620" s="9"/>
      <c r="D620" s="9"/>
      <c r="E620" s="9"/>
      <c r="T620" s="9"/>
      <c r="U620" s="9"/>
      <c r="V620" s="9"/>
      <c r="W620" s="17"/>
      <c r="X620" s="9"/>
    </row>
    <row r="621" spans="2:24">
      <c r="B621" s="10"/>
      <c r="C621" s="9"/>
      <c r="D621" s="9"/>
      <c r="E621" s="9"/>
      <c r="T621" s="9"/>
      <c r="U621" s="9"/>
      <c r="V621" s="9"/>
      <c r="W621" s="17"/>
      <c r="X621" s="9"/>
    </row>
    <row r="622" spans="2:24">
      <c r="B622" s="10"/>
      <c r="C622" s="9"/>
      <c r="D622" s="9"/>
      <c r="E622" s="9"/>
      <c r="T622" s="9"/>
      <c r="U622" s="9"/>
      <c r="V622" s="9"/>
      <c r="W622" s="17"/>
      <c r="X622" s="9"/>
    </row>
    <row r="623" spans="2:24">
      <c r="B623" s="10"/>
      <c r="C623" s="9"/>
      <c r="D623" s="9"/>
      <c r="E623" s="9"/>
      <c r="T623" s="9"/>
      <c r="U623" s="9"/>
      <c r="V623" s="9"/>
      <c r="W623" s="17"/>
      <c r="X623" s="9"/>
    </row>
    <row r="624" spans="2:24">
      <c r="B624" s="10"/>
      <c r="C624" s="9"/>
      <c r="D624" s="9"/>
      <c r="E624" s="9"/>
      <c r="T624" s="9"/>
      <c r="U624" s="9"/>
      <c r="V624" s="9"/>
      <c r="W624" s="17"/>
      <c r="X624" s="9"/>
    </row>
    <row r="625" spans="2:24">
      <c r="B625" s="10"/>
      <c r="C625" s="9"/>
      <c r="D625" s="9"/>
      <c r="E625" s="9"/>
      <c r="T625" s="9"/>
      <c r="U625" s="9"/>
      <c r="V625" s="9"/>
      <c r="W625" s="17"/>
      <c r="X625" s="9"/>
    </row>
    <row r="626" spans="2:24">
      <c r="B626" s="10"/>
      <c r="C626" s="9"/>
      <c r="D626" s="9"/>
      <c r="E626" s="9"/>
      <c r="T626" s="9"/>
      <c r="U626" s="9"/>
      <c r="V626" s="9"/>
      <c r="W626" s="17"/>
      <c r="X626" s="9"/>
    </row>
    <row r="627" spans="2:24">
      <c r="B627" s="10"/>
      <c r="C627" s="9"/>
      <c r="D627" s="9"/>
      <c r="E627" s="9"/>
      <c r="T627" s="9"/>
      <c r="U627" s="9"/>
      <c r="V627" s="9"/>
      <c r="W627" s="17"/>
      <c r="X627" s="9"/>
    </row>
    <row r="628" spans="2:24">
      <c r="B628" s="10"/>
      <c r="C628" s="9"/>
      <c r="D628" s="9"/>
      <c r="E628" s="9"/>
      <c r="T628" s="9"/>
      <c r="U628" s="9"/>
      <c r="V628" s="9"/>
      <c r="W628" s="17"/>
      <c r="X628" s="9"/>
    </row>
    <row r="629" spans="2:24">
      <c r="B629" s="10"/>
      <c r="C629" s="9"/>
      <c r="D629" s="9"/>
      <c r="E629" s="9"/>
      <c r="T629" s="9"/>
      <c r="U629" s="9"/>
      <c r="V629" s="9"/>
      <c r="W629" s="17"/>
      <c r="X629" s="9"/>
    </row>
    <row r="630" spans="2:24">
      <c r="B630" s="10"/>
      <c r="C630" s="9"/>
      <c r="D630" s="9"/>
      <c r="E630" s="9"/>
      <c r="T630" s="9"/>
      <c r="U630" s="9"/>
      <c r="V630" s="9"/>
      <c r="W630" s="17"/>
      <c r="X630" s="9"/>
    </row>
    <row r="631" spans="2:24">
      <c r="B631" s="10"/>
      <c r="C631" s="9"/>
      <c r="D631" s="9"/>
      <c r="E631" s="9"/>
      <c r="T631" s="9"/>
      <c r="U631" s="9"/>
      <c r="V631" s="9"/>
      <c r="W631" s="17"/>
      <c r="X631" s="9"/>
    </row>
    <row r="632" spans="2:24">
      <c r="B632" s="10"/>
      <c r="C632" s="9"/>
      <c r="D632" s="9"/>
      <c r="E632" s="9"/>
      <c r="T632" s="9"/>
      <c r="U632" s="9"/>
      <c r="V632" s="9"/>
      <c r="W632" s="17"/>
      <c r="X632" s="9"/>
    </row>
    <row r="633" spans="2:24">
      <c r="B633" s="10"/>
      <c r="C633" s="9"/>
      <c r="D633" s="9"/>
      <c r="E633" s="9"/>
      <c r="T633" s="9"/>
      <c r="U633" s="9"/>
      <c r="V633" s="9"/>
      <c r="W633" s="17"/>
      <c r="X633" s="9"/>
    </row>
    <row r="634" spans="2:24">
      <c r="B634" s="10"/>
      <c r="C634" s="9"/>
      <c r="D634" s="9"/>
      <c r="E634" s="9"/>
      <c r="T634" s="9"/>
      <c r="U634" s="9"/>
      <c r="V634" s="9"/>
      <c r="W634" s="17"/>
      <c r="X634" s="9"/>
    </row>
    <row r="635" spans="2:24">
      <c r="B635" s="10"/>
      <c r="C635" s="9"/>
      <c r="D635" s="9"/>
      <c r="E635" s="9"/>
      <c r="T635" s="9"/>
      <c r="U635" s="9"/>
      <c r="V635" s="9"/>
      <c r="W635" s="17"/>
      <c r="X635" s="9"/>
    </row>
    <row r="636" spans="2:24">
      <c r="B636" s="10"/>
      <c r="C636" s="9"/>
      <c r="D636" s="9"/>
      <c r="E636" s="9"/>
      <c r="T636" s="9"/>
      <c r="U636" s="9"/>
      <c r="V636" s="9"/>
      <c r="W636" s="17"/>
      <c r="X636" s="9"/>
    </row>
    <row r="637" spans="2:24">
      <c r="B637" s="10"/>
      <c r="C637" s="9"/>
      <c r="D637" s="9"/>
      <c r="E637" s="9"/>
      <c r="T637" s="9"/>
      <c r="U637" s="9"/>
      <c r="V637" s="9"/>
      <c r="W637" s="17"/>
      <c r="X637" s="9"/>
    </row>
    <row r="638" spans="2:24">
      <c r="B638" s="10"/>
      <c r="C638" s="9"/>
      <c r="D638" s="9"/>
      <c r="E638" s="9"/>
      <c r="T638" s="9"/>
      <c r="U638" s="9"/>
      <c r="V638" s="9"/>
      <c r="W638" s="17"/>
      <c r="X638" s="9"/>
    </row>
    <row r="639" spans="2:24">
      <c r="B639" s="10"/>
      <c r="C639" s="9"/>
      <c r="D639" s="9"/>
      <c r="E639" s="9"/>
      <c r="T639" s="9"/>
      <c r="U639" s="9"/>
      <c r="V639" s="9"/>
      <c r="W639" s="17"/>
      <c r="X639" s="9"/>
    </row>
    <row r="640" spans="2:24">
      <c r="B640" s="10"/>
      <c r="C640" s="9"/>
      <c r="D640" s="9"/>
      <c r="E640" s="9"/>
      <c r="T640" s="9"/>
      <c r="U640" s="9"/>
      <c r="V640" s="9"/>
      <c r="W640" s="17"/>
      <c r="X640" s="9"/>
    </row>
    <row r="641" spans="2:24">
      <c r="B641" s="10"/>
      <c r="C641" s="9"/>
      <c r="D641" s="9"/>
      <c r="E641" s="9"/>
      <c r="T641" s="9"/>
      <c r="U641" s="9"/>
      <c r="V641" s="9"/>
      <c r="W641" s="17"/>
      <c r="X641" s="9"/>
    </row>
    <row r="642" spans="2:24">
      <c r="B642" s="10"/>
      <c r="C642" s="9"/>
      <c r="D642" s="9"/>
      <c r="E642" s="9"/>
      <c r="T642" s="9"/>
      <c r="U642" s="9"/>
      <c r="V642" s="9"/>
      <c r="W642" s="17"/>
      <c r="X642" s="9"/>
    </row>
    <row r="643" spans="2:24">
      <c r="B643" s="10"/>
      <c r="C643" s="9"/>
      <c r="D643" s="9"/>
      <c r="E643" s="9"/>
      <c r="T643" s="9"/>
      <c r="U643" s="9"/>
      <c r="V643" s="9"/>
      <c r="W643" s="17"/>
      <c r="X643" s="9"/>
    </row>
    <row r="644" spans="2:24">
      <c r="B644" s="10"/>
      <c r="C644" s="9"/>
      <c r="D644" s="9"/>
      <c r="E644" s="9"/>
      <c r="T644" s="9"/>
      <c r="U644" s="9"/>
      <c r="V644" s="9"/>
      <c r="W644" s="17"/>
      <c r="X644" s="9"/>
    </row>
    <row r="645" spans="2:24">
      <c r="B645" s="10"/>
      <c r="C645" s="9"/>
      <c r="D645" s="9"/>
      <c r="E645" s="9"/>
      <c r="T645" s="9"/>
      <c r="U645" s="9"/>
      <c r="V645" s="9"/>
      <c r="W645" s="17"/>
      <c r="X645" s="9"/>
    </row>
    <row r="646" spans="2:24">
      <c r="B646" s="10"/>
      <c r="C646" s="9"/>
      <c r="D646" s="9"/>
      <c r="E646" s="9"/>
      <c r="T646" s="9"/>
      <c r="U646" s="9"/>
      <c r="V646" s="9"/>
      <c r="W646" s="17"/>
      <c r="X646" s="9"/>
    </row>
    <row r="647" spans="2:24">
      <c r="B647" s="10"/>
      <c r="C647" s="9"/>
      <c r="D647" s="9"/>
      <c r="E647" s="9"/>
      <c r="T647" s="9"/>
      <c r="U647" s="9"/>
      <c r="V647" s="9"/>
      <c r="W647" s="17"/>
      <c r="X647" s="9"/>
    </row>
    <row r="648" spans="2:24">
      <c r="B648" s="10"/>
      <c r="C648" s="9"/>
      <c r="D648" s="9"/>
      <c r="E648" s="9"/>
      <c r="T648" s="9"/>
      <c r="U648" s="9"/>
      <c r="V648" s="9"/>
      <c r="W648" s="17"/>
      <c r="X648" s="9"/>
    </row>
    <row r="649" spans="2:24">
      <c r="B649" s="10"/>
      <c r="C649" s="9"/>
      <c r="D649" s="9"/>
      <c r="E649" s="9"/>
      <c r="T649" s="9"/>
      <c r="U649" s="9"/>
      <c r="V649" s="9"/>
      <c r="W649" s="17"/>
      <c r="X649" s="9"/>
    </row>
    <row r="650" spans="2:24">
      <c r="B650" s="10"/>
      <c r="C650" s="9"/>
      <c r="D650" s="9"/>
      <c r="E650" s="9"/>
      <c r="T650" s="9"/>
      <c r="U650" s="9"/>
      <c r="V650" s="9"/>
      <c r="W650" s="17"/>
      <c r="X650" s="9"/>
    </row>
    <row r="651" spans="2:24">
      <c r="B651" s="10"/>
      <c r="C651" s="9"/>
      <c r="D651" s="9"/>
      <c r="E651" s="9"/>
      <c r="T651" s="9"/>
      <c r="U651" s="9"/>
      <c r="V651" s="9"/>
      <c r="W651" s="17"/>
      <c r="X651" s="9"/>
    </row>
    <row r="652" spans="2:24">
      <c r="B652" s="10"/>
      <c r="C652" s="9"/>
      <c r="D652" s="9"/>
      <c r="E652" s="9"/>
      <c r="T652" s="9"/>
      <c r="U652" s="9"/>
      <c r="V652" s="9"/>
      <c r="W652" s="17"/>
      <c r="X652" s="9"/>
    </row>
    <row r="653" spans="2:24">
      <c r="B653" s="10"/>
      <c r="C653" s="9"/>
      <c r="D653" s="9"/>
      <c r="E653" s="9"/>
      <c r="T653" s="9"/>
      <c r="U653" s="9"/>
      <c r="V653" s="9"/>
      <c r="W653" s="17"/>
      <c r="X653" s="9"/>
    </row>
    <row r="654" spans="2:24">
      <c r="B654" s="10"/>
      <c r="C654" s="9"/>
      <c r="D654" s="9"/>
      <c r="E654" s="9"/>
      <c r="T654" s="9"/>
      <c r="U654" s="9"/>
      <c r="V654" s="9"/>
      <c r="W654" s="17"/>
      <c r="X654" s="9"/>
    </row>
    <row r="655" spans="2:24">
      <c r="B655" s="10"/>
      <c r="C655" s="9"/>
      <c r="D655" s="9"/>
      <c r="E655" s="9"/>
      <c r="T655" s="9"/>
      <c r="U655" s="9"/>
      <c r="V655" s="9"/>
      <c r="W655" s="17"/>
      <c r="X655" s="9"/>
    </row>
    <row r="656" spans="2:24">
      <c r="B656" s="10"/>
      <c r="C656" s="9"/>
      <c r="D656" s="9"/>
      <c r="E656" s="9"/>
      <c r="T656" s="9"/>
      <c r="U656" s="9"/>
      <c r="V656" s="9"/>
      <c r="W656" s="17"/>
      <c r="X656" s="9"/>
    </row>
    <row r="657" spans="2:24">
      <c r="B657" s="10"/>
      <c r="C657" s="9"/>
      <c r="D657" s="9"/>
      <c r="E657" s="9"/>
      <c r="T657" s="9"/>
      <c r="U657" s="9"/>
      <c r="V657" s="9"/>
      <c r="W657" s="17"/>
      <c r="X657" s="9"/>
    </row>
    <row r="658" spans="2:24">
      <c r="B658" s="10"/>
      <c r="C658" s="9"/>
      <c r="D658" s="9"/>
      <c r="E658" s="9"/>
      <c r="T658" s="9"/>
      <c r="U658" s="9"/>
      <c r="V658" s="9"/>
      <c r="W658" s="17"/>
      <c r="X658" s="9"/>
    </row>
    <row r="659" spans="2:24">
      <c r="B659" s="10"/>
      <c r="C659" s="9"/>
      <c r="D659" s="9"/>
      <c r="E659" s="9"/>
      <c r="T659" s="9"/>
      <c r="U659" s="9"/>
      <c r="V659" s="9"/>
      <c r="W659" s="17"/>
      <c r="X659" s="9"/>
    </row>
    <row r="660" spans="2:24">
      <c r="B660" s="10"/>
      <c r="C660" s="9"/>
      <c r="D660" s="9"/>
      <c r="E660" s="9"/>
      <c r="T660" s="9"/>
      <c r="U660" s="9"/>
      <c r="V660" s="9"/>
      <c r="W660" s="17"/>
      <c r="X660" s="9"/>
    </row>
    <row r="661" spans="2:24">
      <c r="B661" s="10"/>
      <c r="C661" s="9"/>
      <c r="D661" s="9"/>
      <c r="E661" s="9"/>
      <c r="T661" s="9"/>
      <c r="U661" s="9"/>
      <c r="V661" s="9"/>
      <c r="W661" s="17"/>
      <c r="X661" s="9"/>
    </row>
    <row r="662" spans="2:24">
      <c r="B662" s="10"/>
      <c r="C662" s="9"/>
      <c r="D662" s="9"/>
      <c r="E662" s="9"/>
      <c r="T662" s="9"/>
      <c r="U662" s="9"/>
      <c r="V662" s="9"/>
      <c r="W662" s="17"/>
      <c r="X662" s="9"/>
    </row>
    <row r="663" spans="2:24">
      <c r="B663" s="10"/>
      <c r="C663" s="9"/>
      <c r="D663" s="9"/>
      <c r="E663" s="9"/>
      <c r="T663" s="9"/>
      <c r="U663" s="9"/>
      <c r="V663" s="9"/>
      <c r="W663" s="17"/>
      <c r="X663" s="9"/>
    </row>
    <row r="664" spans="2:24">
      <c r="B664" s="10"/>
      <c r="C664" s="9"/>
      <c r="D664" s="9"/>
      <c r="E664" s="9"/>
      <c r="T664" s="9"/>
      <c r="U664" s="9"/>
      <c r="V664" s="9"/>
      <c r="W664" s="17"/>
      <c r="X664" s="9"/>
    </row>
    <row r="665" spans="2:24">
      <c r="B665" s="10"/>
      <c r="C665" s="9"/>
      <c r="D665" s="9"/>
      <c r="E665" s="9"/>
      <c r="T665" s="9"/>
      <c r="U665" s="9"/>
      <c r="V665" s="9"/>
      <c r="W665" s="17"/>
      <c r="X665" s="9"/>
    </row>
    <row r="666" spans="2:24">
      <c r="B666" s="10"/>
      <c r="C666" s="9"/>
      <c r="D666" s="9"/>
      <c r="E666" s="9"/>
      <c r="T666" s="9"/>
      <c r="U666" s="9"/>
      <c r="V666" s="9"/>
      <c r="W666" s="17"/>
      <c r="X666" s="9"/>
    </row>
    <row r="667" spans="2:24">
      <c r="B667" s="10"/>
      <c r="C667" s="9"/>
      <c r="D667" s="9"/>
      <c r="E667" s="9"/>
      <c r="T667" s="9"/>
      <c r="U667" s="9"/>
      <c r="V667" s="9"/>
      <c r="W667" s="17"/>
      <c r="X667" s="9"/>
    </row>
    <row r="668" spans="2:24">
      <c r="B668" s="10"/>
      <c r="C668" s="9"/>
      <c r="D668" s="9"/>
      <c r="E668" s="9"/>
      <c r="T668" s="9"/>
      <c r="U668" s="9"/>
      <c r="V668" s="9"/>
      <c r="W668" s="17"/>
      <c r="X668" s="9"/>
    </row>
    <row r="669" spans="2:24">
      <c r="B669" s="10"/>
      <c r="C669" s="9"/>
      <c r="D669" s="9"/>
      <c r="E669" s="9"/>
      <c r="T669" s="9"/>
      <c r="U669" s="9"/>
      <c r="V669" s="9"/>
      <c r="W669" s="17"/>
      <c r="X669" s="9"/>
    </row>
    <row r="670" spans="2:24">
      <c r="B670" s="10"/>
      <c r="C670" s="9"/>
      <c r="D670" s="9"/>
      <c r="E670" s="9"/>
      <c r="T670" s="9"/>
      <c r="U670" s="9"/>
      <c r="V670" s="9"/>
      <c r="W670" s="17"/>
      <c r="X670" s="9"/>
    </row>
    <row r="671" spans="2:24">
      <c r="B671" s="10"/>
      <c r="C671" s="9"/>
      <c r="D671" s="9"/>
      <c r="E671" s="9"/>
      <c r="T671" s="9"/>
      <c r="U671" s="9"/>
      <c r="V671" s="9"/>
      <c r="W671" s="17"/>
      <c r="X671" s="9"/>
    </row>
    <row r="672" spans="2:24">
      <c r="B672" s="10"/>
      <c r="C672" s="9"/>
      <c r="D672" s="9"/>
      <c r="E672" s="9"/>
      <c r="T672" s="9"/>
      <c r="U672" s="9"/>
      <c r="V672" s="9"/>
      <c r="W672" s="17"/>
      <c r="X672" s="9"/>
    </row>
    <row r="673" spans="2:24">
      <c r="B673" s="10"/>
      <c r="C673" s="9"/>
      <c r="D673" s="9"/>
      <c r="E673" s="9"/>
      <c r="T673" s="9"/>
      <c r="U673" s="9"/>
      <c r="V673" s="9"/>
      <c r="W673" s="17"/>
      <c r="X673" s="9"/>
    </row>
    <row r="674" spans="2:24">
      <c r="B674" s="10"/>
      <c r="C674" s="9"/>
      <c r="D674" s="9"/>
      <c r="E674" s="9"/>
      <c r="T674" s="9"/>
      <c r="U674" s="9"/>
      <c r="V674" s="9"/>
      <c r="W674" s="17"/>
      <c r="X674" s="9"/>
    </row>
    <row r="675" spans="2:24">
      <c r="B675" s="10"/>
      <c r="C675" s="9"/>
      <c r="D675" s="9"/>
      <c r="E675" s="9"/>
      <c r="T675" s="9"/>
      <c r="U675" s="9"/>
      <c r="V675" s="9"/>
      <c r="W675" s="17"/>
      <c r="X675" s="9"/>
    </row>
    <row r="676" spans="2:24">
      <c r="B676" s="10"/>
      <c r="C676" s="9"/>
      <c r="D676" s="9"/>
      <c r="E676" s="9"/>
      <c r="T676" s="9"/>
      <c r="U676" s="9"/>
      <c r="V676" s="9"/>
      <c r="W676" s="17"/>
      <c r="X676" s="9"/>
    </row>
    <row r="677" spans="2:24">
      <c r="B677" s="10"/>
      <c r="C677" s="9"/>
      <c r="D677" s="9"/>
      <c r="E677" s="9"/>
      <c r="T677" s="9"/>
      <c r="U677" s="9"/>
      <c r="V677" s="9"/>
      <c r="W677" s="17"/>
      <c r="X677" s="9"/>
    </row>
    <row r="678" spans="2:24">
      <c r="B678" s="10"/>
      <c r="C678" s="9"/>
      <c r="D678" s="9"/>
      <c r="E678" s="9"/>
      <c r="T678" s="9"/>
      <c r="U678" s="9"/>
      <c r="V678" s="9"/>
      <c r="W678" s="17"/>
      <c r="X678" s="9"/>
    </row>
    <row r="679" spans="2:24">
      <c r="B679" s="10"/>
      <c r="C679" s="9"/>
      <c r="D679" s="9"/>
      <c r="E679" s="9"/>
      <c r="T679" s="9"/>
      <c r="U679" s="9"/>
      <c r="V679" s="9"/>
      <c r="W679" s="17"/>
      <c r="X679" s="9"/>
    </row>
    <row r="680" spans="2:24">
      <c r="B680" s="10"/>
      <c r="C680" s="9"/>
      <c r="D680" s="9"/>
      <c r="E680" s="9"/>
      <c r="T680" s="9"/>
      <c r="U680" s="9"/>
      <c r="V680" s="9"/>
      <c r="W680" s="17"/>
      <c r="X680" s="9"/>
    </row>
    <row r="681" spans="2:24">
      <c r="B681" s="10"/>
      <c r="C681" s="9"/>
      <c r="D681" s="9"/>
      <c r="E681" s="9"/>
      <c r="T681" s="9"/>
      <c r="U681" s="9"/>
      <c r="V681" s="9"/>
      <c r="W681" s="17"/>
      <c r="X681" s="9"/>
    </row>
    <row r="682" spans="2:24">
      <c r="B682" s="10"/>
      <c r="C682" s="9"/>
      <c r="D682" s="9"/>
      <c r="E682" s="9"/>
      <c r="T682" s="9"/>
      <c r="U682" s="9"/>
      <c r="V682" s="9"/>
      <c r="W682" s="17"/>
      <c r="X682" s="9"/>
    </row>
    <row r="683" spans="2:24">
      <c r="B683" s="10"/>
      <c r="C683" s="9"/>
      <c r="D683" s="9"/>
      <c r="E683" s="9"/>
      <c r="T683" s="9"/>
      <c r="U683" s="9"/>
      <c r="V683" s="9"/>
      <c r="W683" s="17"/>
      <c r="X683" s="9"/>
    </row>
    <row r="684" spans="2:24">
      <c r="B684" s="10"/>
      <c r="C684" s="9"/>
      <c r="D684" s="9"/>
      <c r="E684" s="9"/>
      <c r="T684" s="9"/>
      <c r="U684" s="9"/>
      <c r="V684" s="9"/>
      <c r="W684" s="17"/>
      <c r="X684" s="9"/>
    </row>
    <row r="685" spans="2:24">
      <c r="B685" s="10"/>
      <c r="C685" s="9"/>
      <c r="D685" s="9"/>
      <c r="E685" s="9"/>
      <c r="T685" s="9"/>
      <c r="U685" s="9"/>
      <c r="V685" s="9"/>
      <c r="W685" s="17"/>
      <c r="X685" s="9"/>
    </row>
    <row r="686" spans="2:24">
      <c r="B686" s="10"/>
      <c r="C686" s="9"/>
      <c r="D686" s="9"/>
      <c r="E686" s="9"/>
      <c r="T686" s="9"/>
      <c r="U686" s="9"/>
      <c r="V686" s="9"/>
      <c r="W686" s="17"/>
      <c r="X686" s="9"/>
    </row>
    <row r="687" spans="2:24">
      <c r="B687" s="10"/>
      <c r="C687" s="9"/>
      <c r="D687" s="9"/>
      <c r="E687" s="9"/>
      <c r="T687" s="9"/>
      <c r="U687" s="9"/>
      <c r="V687" s="9"/>
      <c r="W687" s="17"/>
      <c r="X687" s="9"/>
    </row>
    <row r="688" spans="2:24">
      <c r="B688" s="10"/>
      <c r="C688" s="9"/>
      <c r="D688" s="9"/>
      <c r="E688" s="9"/>
      <c r="T688" s="9"/>
      <c r="U688" s="9"/>
      <c r="V688" s="9"/>
      <c r="W688" s="17"/>
      <c r="X688" s="9"/>
    </row>
    <row r="689" spans="2:24">
      <c r="B689" s="10"/>
      <c r="C689" s="9"/>
      <c r="D689" s="9"/>
      <c r="E689" s="9"/>
      <c r="T689" s="9"/>
      <c r="U689" s="9"/>
      <c r="V689" s="9"/>
      <c r="W689" s="17"/>
      <c r="X689" s="9"/>
    </row>
    <row r="690" spans="2:24">
      <c r="B690" s="10"/>
      <c r="C690" s="9"/>
      <c r="D690" s="9"/>
      <c r="E690" s="9"/>
      <c r="T690" s="9"/>
      <c r="U690" s="9"/>
      <c r="V690" s="9"/>
      <c r="W690" s="17"/>
      <c r="X690" s="9"/>
    </row>
    <row r="691" spans="2:24">
      <c r="B691" s="10"/>
      <c r="C691" s="9"/>
      <c r="D691" s="9"/>
      <c r="E691" s="9"/>
      <c r="T691" s="9"/>
      <c r="U691" s="9"/>
      <c r="V691" s="9"/>
      <c r="W691" s="17"/>
      <c r="X691" s="9"/>
    </row>
    <row r="692" spans="2:24">
      <c r="B692" s="10"/>
      <c r="C692" s="9"/>
      <c r="D692" s="9"/>
      <c r="E692" s="9"/>
      <c r="T692" s="9"/>
      <c r="U692" s="9"/>
      <c r="V692" s="9"/>
      <c r="W692" s="17"/>
      <c r="X692" s="9"/>
    </row>
    <row r="693" spans="2:24">
      <c r="B693" s="10"/>
      <c r="C693" s="9"/>
      <c r="D693" s="9"/>
      <c r="E693" s="9"/>
      <c r="T693" s="9"/>
      <c r="U693" s="9"/>
      <c r="V693" s="9"/>
      <c r="W693" s="17"/>
      <c r="X693" s="9"/>
    </row>
    <row r="694" spans="2:24">
      <c r="B694" s="10"/>
      <c r="C694" s="9"/>
      <c r="D694" s="9"/>
      <c r="E694" s="9"/>
      <c r="T694" s="9"/>
      <c r="U694" s="9"/>
      <c r="V694" s="9"/>
      <c r="W694" s="17"/>
      <c r="X694" s="9"/>
    </row>
    <row r="695" spans="2:24">
      <c r="B695" s="10"/>
      <c r="C695" s="9"/>
      <c r="D695" s="9"/>
      <c r="E695" s="9"/>
      <c r="T695" s="9"/>
      <c r="U695" s="9"/>
      <c r="V695" s="9"/>
      <c r="W695" s="17"/>
      <c r="X695" s="9"/>
    </row>
    <row r="696" spans="2:24">
      <c r="B696" s="10"/>
      <c r="C696" s="9"/>
      <c r="D696" s="9"/>
      <c r="E696" s="9"/>
      <c r="T696" s="9"/>
      <c r="U696" s="9"/>
      <c r="V696" s="9"/>
      <c r="W696" s="17"/>
      <c r="X696" s="9"/>
    </row>
    <row r="697" spans="2:24">
      <c r="B697" s="10"/>
      <c r="C697" s="9"/>
      <c r="D697" s="9"/>
      <c r="E697" s="9"/>
      <c r="T697" s="9"/>
      <c r="U697" s="9"/>
      <c r="V697" s="9"/>
      <c r="W697" s="17"/>
      <c r="X697" s="9"/>
    </row>
    <row r="698" spans="2:24">
      <c r="B698" s="10"/>
      <c r="C698" s="9"/>
      <c r="D698" s="9"/>
      <c r="E698" s="9"/>
      <c r="T698" s="9"/>
      <c r="U698" s="9"/>
      <c r="V698" s="9"/>
      <c r="W698" s="17"/>
      <c r="X698" s="9"/>
    </row>
    <row r="699" spans="2:24">
      <c r="B699" s="10"/>
      <c r="C699" s="9"/>
      <c r="D699" s="9"/>
      <c r="E699" s="9"/>
      <c r="T699" s="9"/>
      <c r="U699" s="9"/>
      <c r="V699" s="9"/>
      <c r="W699" s="17"/>
      <c r="X699" s="9"/>
    </row>
    <row r="700" spans="2:24">
      <c r="B700" s="10"/>
      <c r="C700" s="9"/>
      <c r="D700" s="9"/>
      <c r="E700" s="9"/>
      <c r="T700" s="9"/>
      <c r="U700" s="9"/>
      <c r="V700" s="9"/>
      <c r="W700" s="17"/>
      <c r="X700" s="9"/>
    </row>
    <row r="701" spans="2:24">
      <c r="B701" s="10"/>
      <c r="C701" s="9"/>
      <c r="D701" s="9"/>
      <c r="E701" s="9"/>
      <c r="T701" s="9"/>
      <c r="U701" s="9"/>
      <c r="V701" s="9"/>
      <c r="W701" s="17"/>
      <c r="X701" s="9"/>
    </row>
    <row r="702" spans="2:24">
      <c r="B702" s="10"/>
      <c r="C702" s="9"/>
      <c r="D702" s="9"/>
      <c r="E702" s="9"/>
      <c r="T702" s="9"/>
      <c r="U702" s="9"/>
      <c r="V702" s="9"/>
      <c r="W702" s="17"/>
      <c r="X702" s="9"/>
    </row>
    <row r="703" spans="2:24">
      <c r="B703" s="10"/>
      <c r="C703" s="9"/>
      <c r="D703" s="9"/>
      <c r="E703" s="9"/>
      <c r="T703" s="9"/>
      <c r="U703" s="9"/>
      <c r="V703" s="9"/>
      <c r="W703" s="17"/>
      <c r="X703" s="9"/>
    </row>
    <row r="704" spans="2:24">
      <c r="B704" s="10"/>
      <c r="C704" s="9"/>
      <c r="D704" s="9"/>
      <c r="E704" s="9"/>
      <c r="T704" s="9"/>
      <c r="U704" s="9"/>
      <c r="V704" s="9"/>
      <c r="W704" s="17"/>
      <c r="X704" s="9"/>
    </row>
    <row r="705" spans="2:24">
      <c r="B705" s="10"/>
      <c r="C705" s="9"/>
      <c r="D705" s="9"/>
      <c r="E705" s="9"/>
      <c r="T705" s="9"/>
      <c r="U705" s="9"/>
      <c r="V705" s="9"/>
      <c r="W705" s="17"/>
      <c r="X705" s="9"/>
    </row>
    <row r="706" spans="2:24">
      <c r="B706" s="10"/>
      <c r="C706" s="9"/>
      <c r="D706" s="9"/>
      <c r="E706" s="9"/>
      <c r="T706" s="9"/>
      <c r="U706" s="9"/>
      <c r="V706" s="9"/>
      <c r="W706" s="17"/>
      <c r="X706" s="9"/>
    </row>
    <row r="707" spans="2:24">
      <c r="B707" s="10"/>
      <c r="C707" s="9"/>
      <c r="D707" s="9"/>
      <c r="E707" s="9"/>
      <c r="T707" s="9"/>
      <c r="U707" s="9"/>
      <c r="V707" s="9"/>
      <c r="W707" s="17"/>
      <c r="X707" s="9"/>
    </row>
    <row r="708" spans="2:24">
      <c r="B708" s="10"/>
      <c r="C708" s="9"/>
      <c r="D708" s="9"/>
      <c r="E708" s="9"/>
      <c r="T708" s="9"/>
      <c r="U708" s="9"/>
      <c r="V708" s="9"/>
      <c r="W708" s="17"/>
      <c r="X708" s="9"/>
    </row>
    <row r="709" spans="2:24">
      <c r="B709" s="10"/>
      <c r="C709" s="9"/>
      <c r="D709" s="9"/>
      <c r="E709" s="9"/>
      <c r="T709" s="9"/>
      <c r="U709" s="9"/>
      <c r="V709" s="9"/>
      <c r="W709" s="17"/>
      <c r="X709" s="9"/>
    </row>
    <row r="710" spans="2:24">
      <c r="B710" s="10"/>
      <c r="C710" s="9"/>
      <c r="D710" s="9"/>
      <c r="E710" s="9"/>
      <c r="T710" s="9"/>
      <c r="U710" s="9"/>
      <c r="V710" s="9"/>
      <c r="W710" s="17"/>
      <c r="X710" s="9"/>
    </row>
    <row r="711" spans="2:24">
      <c r="B711" s="10"/>
      <c r="C711" s="9"/>
      <c r="D711" s="9"/>
      <c r="E711" s="9"/>
      <c r="T711" s="9"/>
      <c r="U711" s="9"/>
      <c r="V711" s="9"/>
      <c r="W711" s="17"/>
      <c r="X711" s="9"/>
    </row>
    <row r="712" spans="2:24">
      <c r="B712" s="10"/>
      <c r="C712" s="9"/>
      <c r="D712" s="9"/>
      <c r="E712" s="9"/>
      <c r="T712" s="9"/>
      <c r="U712" s="9"/>
      <c r="V712" s="9"/>
      <c r="W712" s="17"/>
      <c r="X712" s="9"/>
    </row>
    <row r="713" spans="2:24">
      <c r="B713" s="10"/>
      <c r="C713" s="9"/>
      <c r="D713" s="9"/>
      <c r="E713" s="9"/>
      <c r="T713" s="9"/>
      <c r="U713" s="9"/>
      <c r="V713" s="9"/>
      <c r="W713" s="17"/>
      <c r="X713" s="9"/>
    </row>
    <row r="714" spans="2:24">
      <c r="B714" s="10"/>
      <c r="C714" s="9"/>
      <c r="D714" s="9"/>
      <c r="E714" s="9"/>
      <c r="T714" s="9"/>
      <c r="U714" s="9"/>
      <c r="V714" s="9"/>
      <c r="W714" s="17"/>
      <c r="X714" s="9"/>
    </row>
    <row r="715" spans="2:24">
      <c r="B715" s="10"/>
      <c r="C715" s="9"/>
      <c r="D715" s="9"/>
      <c r="E715" s="9"/>
      <c r="T715" s="9"/>
      <c r="U715" s="9"/>
      <c r="V715" s="9"/>
      <c r="W715" s="17"/>
      <c r="X715" s="9"/>
    </row>
    <row r="716" spans="2:24">
      <c r="B716" s="10"/>
      <c r="C716" s="9"/>
      <c r="D716" s="9"/>
      <c r="E716" s="9"/>
      <c r="T716" s="9"/>
      <c r="U716" s="9"/>
      <c r="V716" s="9"/>
      <c r="W716" s="17"/>
      <c r="X716" s="9"/>
    </row>
    <row r="717" spans="2:24">
      <c r="B717" s="10"/>
      <c r="C717" s="9"/>
      <c r="D717" s="9"/>
      <c r="E717" s="9"/>
      <c r="T717" s="9"/>
      <c r="U717" s="9"/>
      <c r="V717" s="9"/>
      <c r="W717" s="17"/>
      <c r="X717" s="9"/>
    </row>
    <row r="718" spans="2:24">
      <c r="B718" s="10"/>
      <c r="C718" s="9"/>
      <c r="D718" s="9"/>
      <c r="E718" s="9"/>
      <c r="T718" s="9"/>
      <c r="U718" s="9"/>
      <c r="V718" s="9"/>
      <c r="W718" s="17"/>
      <c r="X718" s="9"/>
    </row>
    <row r="719" spans="2:24">
      <c r="B719" s="10"/>
      <c r="C719" s="9"/>
      <c r="D719" s="9"/>
      <c r="E719" s="9"/>
      <c r="T719" s="9"/>
      <c r="U719" s="9"/>
      <c r="V719" s="9"/>
      <c r="W719" s="17"/>
      <c r="X719" s="9"/>
    </row>
    <row r="720" spans="2:24">
      <c r="B720" s="10"/>
      <c r="C720" s="9"/>
      <c r="D720" s="9"/>
      <c r="E720" s="9"/>
      <c r="T720" s="9"/>
      <c r="U720" s="9"/>
      <c r="V720" s="9"/>
      <c r="W720" s="17"/>
      <c r="X720" s="9"/>
    </row>
    <row r="721" spans="2:24">
      <c r="B721" s="10"/>
      <c r="C721" s="9"/>
      <c r="D721" s="9"/>
      <c r="E721" s="9"/>
      <c r="T721" s="9"/>
      <c r="U721" s="9"/>
      <c r="V721" s="9"/>
      <c r="W721" s="17"/>
      <c r="X721" s="9"/>
    </row>
    <row r="722" spans="2:24">
      <c r="B722" s="10"/>
      <c r="C722" s="9"/>
      <c r="D722" s="9"/>
      <c r="E722" s="9"/>
      <c r="T722" s="9"/>
      <c r="U722" s="9"/>
      <c r="V722" s="9"/>
      <c r="W722" s="17"/>
      <c r="X722" s="9"/>
    </row>
    <row r="723" spans="2:24">
      <c r="B723" s="10"/>
      <c r="C723" s="9"/>
      <c r="D723" s="9"/>
      <c r="E723" s="9"/>
      <c r="T723" s="9"/>
      <c r="U723" s="9"/>
      <c r="V723" s="9"/>
      <c r="W723" s="17"/>
      <c r="X723" s="9"/>
    </row>
    <row r="724" spans="2:24">
      <c r="B724" s="10"/>
      <c r="C724" s="9"/>
      <c r="D724" s="9"/>
      <c r="E724" s="9"/>
      <c r="T724" s="9"/>
      <c r="U724" s="9"/>
      <c r="V724" s="9"/>
      <c r="W724" s="17"/>
      <c r="X724" s="9"/>
    </row>
    <row r="725" spans="2:24">
      <c r="B725" s="10"/>
      <c r="C725" s="9"/>
      <c r="D725" s="9"/>
      <c r="E725" s="9"/>
      <c r="T725" s="9"/>
      <c r="U725" s="9"/>
      <c r="V725" s="9"/>
      <c r="W725" s="17"/>
      <c r="X725" s="9"/>
    </row>
    <row r="726" spans="2:24">
      <c r="B726" s="10"/>
      <c r="C726" s="9"/>
      <c r="D726" s="9"/>
      <c r="E726" s="9"/>
      <c r="T726" s="9"/>
      <c r="U726" s="9"/>
      <c r="V726" s="9"/>
      <c r="W726" s="17"/>
      <c r="X726" s="9"/>
    </row>
    <row r="727" spans="2:24">
      <c r="B727" s="10"/>
      <c r="C727" s="9"/>
      <c r="D727" s="9"/>
      <c r="E727" s="9"/>
      <c r="T727" s="9"/>
      <c r="U727" s="9"/>
      <c r="V727" s="9"/>
      <c r="W727" s="17"/>
      <c r="X727" s="9"/>
    </row>
    <row r="728" spans="2:24">
      <c r="B728" s="10"/>
      <c r="C728" s="9"/>
      <c r="D728" s="9"/>
      <c r="E728" s="9"/>
      <c r="T728" s="9"/>
      <c r="U728" s="9"/>
      <c r="V728" s="9"/>
      <c r="W728" s="17"/>
      <c r="X728" s="9"/>
    </row>
    <row r="729" spans="2:24">
      <c r="B729" s="10"/>
      <c r="C729" s="9"/>
      <c r="D729" s="9"/>
      <c r="E729" s="9"/>
      <c r="T729" s="9"/>
      <c r="U729" s="9"/>
      <c r="V729" s="9"/>
      <c r="W729" s="17"/>
      <c r="X729" s="9"/>
    </row>
    <row r="730" spans="2:24">
      <c r="B730" s="10"/>
      <c r="C730" s="9"/>
      <c r="D730" s="9"/>
      <c r="E730" s="9"/>
      <c r="T730" s="9"/>
      <c r="U730" s="9"/>
      <c r="V730" s="9"/>
      <c r="W730" s="17"/>
      <c r="X730" s="9"/>
    </row>
    <row r="731" spans="2:24">
      <c r="B731" s="10"/>
      <c r="C731" s="9"/>
      <c r="D731" s="9"/>
      <c r="E731" s="9"/>
      <c r="T731" s="9"/>
      <c r="U731" s="9"/>
      <c r="V731" s="9"/>
      <c r="W731" s="17"/>
      <c r="X731" s="9"/>
    </row>
    <row r="732" spans="2:24">
      <c r="B732" s="10"/>
      <c r="C732" s="9"/>
      <c r="D732" s="9"/>
      <c r="E732" s="9"/>
      <c r="T732" s="9"/>
      <c r="U732" s="9"/>
      <c r="V732" s="9"/>
      <c r="W732" s="17"/>
      <c r="X732" s="9"/>
    </row>
    <row r="733" spans="2:24">
      <c r="B733" s="10"/>
      <c r="C733" s="9"/>
      <c r="D733" s="9"/>
      <c r="E733" s="9"/>
      <c r="T733" s="9"/>
      <c r="U733" s="9"/>
      <c r="V733" s="9"/>
      <c r="W733" s="17"/>
      <c r="X733" s="9"/>
    </row>
    <row r="734" spans="2:24">
      <c r="B734" s="10"/>
      <c r="C734" s="9"/>
      <c r="D734" s="9"/>
      <c r="E734" s="9"/>
      <c r="T734" s="9"/>
      <c r="U734" s="9"/>
      <c r="V734" s="9"/>
      <c r="W734" s="17"/>
      <c r="X734" s="9"/>
    </row>
    <row r="735" spans="2:24">
      <c r="B735" s="10"/>
      <c r="C735" s="9"/>
      <c r="D735" s="9"/>
      <c r="E735" s="9"/>
      <c r="T735" s="9"/>
      <c r="U735" s="9"/>
      <c r="V735" s="9"/>
      <c r="W735" s="17"/>
      <c r="X735" s="9"/>
    </row>
    <row r="736" spans="2:24">
      <c r="B736" s="10"/>
      <c r="C736" s="9"/>
      <c r="D736" s="9"/>
      <c r="E736" s="9"/>
      <c r="T736" s="9"/>
      <c r="U736" s="9"/>
      <c r="V736" s="9"/>
      <c r="W736" s="17"/>
      <c r="X736" s="9"/>
    </row>
    <row r="737" spans="2:24">
      <c r="B737" s="10"/>
      <c r="C737" s="9"/>
      <c r="D737" s="9"/>
      <c r="E737" s="9"/>
      <c r="T737" s="9"/>
      <c r="U737" s="9"/>
      <c r="V737" s="9"/>
      <c r="W737" s="17"/>
      <c r="X737" s="9"/>
    </row>
    <row r="738" spans="2:24">
      <c r="B738" s="10"/>
      <c r="C738" s="9"/>
      <c r="D738" s="9"/>
      <c r="E738" s="9"/>
      <c r="T738" s="9"/>
      <c r="U738" s="9"/>
      <c r="V738" s="9"/>
      <c r="W738" s="17"/>
      <c r="X738" s="9"/>
    </row>
    <row r="739" spans="2:24">
      <c r="B739" s="10"/>
      <c r="C739" s="9"/>
      <c r="D739" s="9"/>
      <c r="E739" s="9"/>
      <c r="T739" s="9"/>
      <c r="U739" s="9"/>
      <c r="V739" s="9"/>
      <c r="W739" s="17"/>
      <c r="X739" s="9"/>
    </row>
    <row r="740" spans="2:24">
      <c r="B740" s="10"/>
      <c r="C740" s="9"/>
      <c r="D740" s="9"/>
      <c r="E740" s="9"/>
      <c r="T740" s="9"/>
      <c r="U740" s="9"/>
      <c r="V740" s="9"/>
      <c r="W740" s="17"/>
      <c r="X740" s="9"/>
    </row>
    <row r="741" spans="2:24">
      <c r="B741" s="10"/>
      <c r="C741" s="9"/>
      <c r="D741" s="9"/>
      <c r="E741" s="9"/>
      <c r="T741" s="9"/>
      <c r="U741" s="9"/>
      <c r="V741" s="9"/>
      <c r="W741" s="17"/>
      <c r="X741" s="9"/>
    </row>
    <row r="742" spans="2:24">
      <c r="B742" s="10"/>
      <c r="C742" s="9"/>
      <c r="D742" s="9"/>
      <c r="E742" s="9"/>
      <c r="T742" s="9"/>
      <c r="U742" s="9"/>
      <c r="V742" s="9"/>
      <c r="W742" s="17"/>
      <c r="X742" s="9"/>
    </row>
    <row r="743" spans="2:24">
      <c r="B743" s="10"/>
      <c r="C743" s="9"/>
      <c r="D743" s="9"/>
      <c r="E743" s="9"/>
      <c r="T743" s="9"/>
      <c r="U743" s="9"/>
      <c r="V743" s="9"/>
      <c r="W743" s="17"/>
      <c r="X743" s="9"/>
    </row>
    <row r="744" spans="2:24">
      <c r="B744" s="10"/>
      <c r="C744" s="9"/>
      <c r="D744" s="9"/>
      <c r="E744" s="9"/>
      <c r="T744" s="9"/>
      <c r="U744" s="9"/>
      <c r="V744" s="9"/>
      <c r="W744" s="17"/>
      <c r="X744" s="9"/>
    </row>
    <row r="745" spans="2:24">
      <c r="B745" s="10"/>
      <c r="C745" s="9"/>
      <c r="D745" s="9"/>
      <c r="E745" s="9"/>
      <c r="T745" s="9"/>
      <c r="U745" s="9"/>
      <c r="V745" s="9"/>
      <c r="W745" s="17"/>
      <c r="X745" s="9"/>
    </row>
    <row r="746" spans="2:24">
      <c r="B746" s="10"/>
      <c r="C746" s="9"/>
      <c r="D746" s="9"/>
      <c r="E746" s="9"/>
      <c r="T746" s="9"/>
      <c r="U746" s="9"/>
      <c r="V746" s="9"/>
      <c r="W746" s="17"/>
      <c r="X746" s="9"/>
    </row>
    <row r="747" spans="2:24">
      <c r="B747" s="10"/>
      <c r="C747" s="9"/>
      <c r="D747" s="9"/>
      <c r="E747" s="9"/>
      <c r="T747" s="9"/>
      <c r="U747" s="9"/>
      <c r="V747" s="9"/>
      <c r="W747" s="17"/>
      <c r="X747" s="9"/>
    </row>
    <row r="748" spans="2:24">
      <c r="B748" s="10"/>
      <c r="C748" s="9"/>
      <c r="D748" s="9"/>
      <c r="E748" s="9"/>
      <c r="T748" s="9"/>
      <c r="U748" s="9"/>
      <c r="V748" s="9"/>
      <c r="W748" s="17"/>
      <c r="X748" s="9"/>
    </row>
    <row r="749" spans="2:24">
      <c r="B749" s="10"/>
      <c r="C749" s="9"/>
      <c r="D749" s="9"/>
      <c r="E749" s="9"/>
      <c r="T749" s="9"/>
      <c r="U749" s="9"/>
      <c r="V749" s="9"/>
      <c r="W749" s="17"/>
      <c r="X749" s="9"/>
    </row>
    <row r="750" spans="2:24">
      <c r="B750" s="10"/>
      <c r="C750" s="9"/>
      <c r="D750" s="9"/>
      <c r="E750" s="9"/>
      <c r="T750" s="9"/>
      <c r="U750" s="9"/>
      <c r="V750" s="9"/>
      <c r="W750" s="17"/>
      <c r="X750" s="9"/>
    </row>
    <row r="751" spans="2:24">
      <c r="B751" s="10"/>
      <c r="C751" s="9"/>
      <c r="D751" s="9"/>
      <c r="E751" s="9"/>
      <c r="T751" s="9"/>
      <c r="U751" s="9"/>
      <c r="V751" s="9"/>
      <c r="W751" s="17"/>
      <c r="X751" s="9"/>
    </row>
    <row r="752" spans="2:24">
      <c r="B752" s="10"/>
      <c r="C752" s="9"/>
      <c r="D752" s="9"/>
      <c r="E752" s="9"/>
      <c r="T752" s="9"/>
      <c r="U752" s="9"/>
      <c r="V752" s="9"/>
      <c r="W752" s="17"/>
      <c r="X752" s="9"/>
    </row>
    <row r="753" spans="2:24">
      <c r="B753" s="10"/>
      <c r="C753" s="9"/>
      <c r="D753" s="9"/>
      <c r="E753" s="9"/>
      <c r="T753" s="9"/>
      <c r="U753" s="9"/>
      <c r="V753" s="9"/>
      <c r="W753" s="17"/>
      <c r="X753" s="9"/>
    </row>
    <row r="754" spans="2:24">
      <c r="B754" s="10"/>
      <c r="C754" s="9"/>
      <c r="D754" s="9"/>
      <c r="E754" s="9"/>
      <c r="T754" s="9"/>
      <c r="U754" s="9"/>
      <c r="V754" s="9"/>
      <c r="W754" s="17"/>
      <c r="X754" s="9"/>
    </row>
    <row r="755" spans="2:24">
      <c r="B755" s="10"/>
      <c r="C755" s="9"/>
      <c r="D755" s="9"/>
      <c r="E755" s="9"/>
      <c r="T755" s="9"/>
      <c r="U755" s="9"/>
      <c r="V755" s="9"/>
      <c r="W755" s="17"/>
      <c r="X755" s="9"/>
    </row>
    <row r="756" spans="2:24">
      <c r="B756" s="10"/>
      <c r="C756" s="9"/>
      <c r="D756" s="9"/>
      <c r="E756" s="9"/>
      <c r="T756" s="9"/>
      <c r="U756" s="9"/>
      <c r="V756" s="9"/>
      <c r="W756" s="17"/>
      <c r="X756" s="9"/>
    </row>
    <row r="757" spans="2:24">
      <c r="B757" s="10"/>
      <c r="C757" s="9"/>
      <c r="D757" s="9"/>
      <c r="E757" s="9"/>
      <c r="T757" s="9"/>
      <c r="U757" s="9"/>
      <c r="V757" s="9"/>
      <c r="W757" s="17"/>
      <c r="X757" s="9"/>
    </row>
    <row r="758" spans="2:24">
      <c r="B758" s="10"/>
      <c r="C758" s="9"/>
      <c r="D758" s="9"/>
      <c r="E758" s="9"/>
      <c r="T758" s="9"/>
      <c r="U758" s="9"/>
      <c r="V758" s="9"/>
      <c r="W758" s="17"/>
      <c r="X758" s="9"/>
    </row>
    <row r="759" spans="2:24">
      <c r="B759" s="10"/>
      <c r="C759" s="9"/>
      <c r="D759" s="9"/>
      <c r="E759" s="9"/>
      <c r="T759" s="9"/>
      <c r="U759" s="9"/>
      <c r="V759" s="9"/>
      <c r="W759" s="17"/>
      <c r="X759" s="9"/>
    </row>
    <row r="760" spans="2:24">
      <c r="B760" s="10"/>
      <c r="C760" s="9"/>
      <c r="D760" s="9"/>
      <c r="E760" s="9"/>
      <c r="T760" s="9"/>
      <c r="U760" s="9"/>
      <c r="V760" s="9"/>
      <c r="W760" s="17"/>
      <c r="X760" s="9"/>
    </row>
    <row r="761" spans="2:24">
      <c r="B761" s="10"/>
      <c r="C761" s="9"/>
      <c r="D761" s="9"/>
      <c r="E761" s="9"/>
      <c r="T761" s="9"/>
      <c r="U761" s="9"/>
      <c r="V761" s="9"/>
      <c r="W761" s="17"/>
      <c r="X761" s="9"/>
    </row>
    <row r="762" spans="2:24">
      <c r="B762" s="10"/>
      <c r="C762" s="9"/>
      <c r="D762" s="9"/>
      <c r="E762" s="9"/>
      <c r="T762" s="9"/>
      <c r="U762" s="9"/>
      <c r="V762" s="9"/>
      <c r="W762" s="17"/>
      <c r="X762" s="9"/>
    </row>
    <row r="763" spans="2:24">
      <c r="B763" s="10"/>
      <c r="C763" s="9"/>
      <c r="D763" s="9"/>
      <c r="E763" s="9"/>
      <c r="T763" s="9"/>
      <c r="U763" s="9"/>
      <c r="V763" s="9"/>
      <c r="W763" s="17"/>
      <c r="X763" s="9"/>
    </row>
    <row r="764" spans="2:24">
      <c r="B764" s="10"/>
      <c r="C764" s="9"/>
      <c r="D764" s="9"/>
      <c r="E764" s="9"/>
      <c r="T764" s="9"/>
      <c r="U764" s="9"/>
      <c r="V764" s="9"/>
      <c r="W764" s="17"/>
      <c r="X764" s="9"/>
    </row>
    <row r="765" spans="2:24">
      <c r="B765" s="10"/>
      <c r="C765" s="9"/>
      <c r="D765" s="9"/>
      <c r="E765" s="9"/>
      <c r="T765" s="9"/>
      <c r="U765" s="9"/>
      <c r="V765" s="9"/>
      <c r="W765" s="17"/>
      <c r="X765" s="9"/>
    </row>
    <row r="766" spans="2:24">
      <c r="B766" s="10"/>
      <c r="C766" s="9"/>
      <c r="D766" s="9"/>
      <c r="E766" s="9"/>
      <c r="T766" s="9"/>
      <c r="U766" s="9"/>
      <c r="V766" s="9"/>
      <c r="W766" s="17"/>
      <c r="X766" s="9"/>
    </row>
    <row r="767" spans="2:24">
      <c r="B767" s="10"/>
      <c r="C767" s="9"/>
      <c r="D767" s="9"/>
      <c r="E767" s="9"/>
      <c r="T767" s="9"/>
      <c r="U767" s="9"/>
      <c r="V767" s="9"/>
      <c r="W767" s="17"/>
      <c r="X767" s="9"/>
    </row>
    <row r="768" spans="2:24">
      <c r="B768" s="10"/>
      <c r="C768" s="9"/>
      <c r="D768" s="9"/>
      <c r="E768" s="9"/>
      <c r="T768" s="9"/>
      <c r="U768" s="9"/>
      <c r="V768" s="9"/>
      <c r="W768" s="17"/>
      <c r="X768" s="9"/>
    </row>
    <row r="769" spans="2:24">
      <c r="B769" s="10"/>
      <c r="C769" s="9"/>
      <c r="D769" s="9"/>
      <c r="E769" s="9"/>
      <c r="T769" s="9"/>
      <c r="U769" s="9"/>
      <c r="V769" s="9"/>
      <c r="W769" s="17"/>
      <c r="X769" s="9"/>
    </row>
    <row r="770" spans="2:24">
      <c r="B770" s="10"/>
      <c r="C770" s="9"/>
      <c r="D770" s="9"/>
      <c r="E770" s="9"/>
      <c r="T770" s="9"/>
      <c r="U770" s="9"/>
      <c r="V770" s="9"/>
      <c r="W770" s="17"/>
      <c r="X770" s="9"/>
    </row>
    <row r="771" spans="2:24">
      <c r="B771" s="10"/>
      <c r="C771" s="9"/>
      <c r="D771" s="9"/>
      <c r="E771" s="9"/>
      <c r="T771" s="9"/>
      <c r="U771" s="9"/>
      <c r="V771" s="9"/>
      <c r="W771" s="17"/>
      <c r="X771" s="9"/>
    </row>
    <row r="772" spans="2:24">
      <c r="B772" s="10"/>
      <c r="C772" s="9"/>
      <c r="D772" s="9"/>
      <c r="E772" s="9"/>
      <c r="T772" s="9"/>
      <c r="U772" s="9"/>
      <c r="V772" s="9"/>
      <c r="W772" s="17"/>
      <c r="X772" s="9"/>
    </row>
    <row r="773" spans="2:24">
      <c r="B773" s="10"/>
      <c r="C773" s="9"/>
      <c r="D773" s="9"/>
      <c r="E773" s="9"/>
      <c r="T773" s="9"/>
      <c r="U773" s="9"/>
      <c r="V773" s="9"/>
      <c r="W773" s="17"/>
      <c r="X773" s="9"/>
    </row>
    <row r="774" spans="2:24">
      <c r="B774" s="10"/>
      <c r="C774" s="9"/>
      <c r="D774" s="9"/>
      <c r="E774" s="9"/>
      <c r="T774" s="9"/>
      <c r="U774" s="9"/>
      <c r="V774" s="9"/>
      <c r="W774" s="17"/>
      <c r="X774" s="9"/>
    </row>
    <row r="775" spans="2:24">
      <c r="B775" s="10"/>
      <c r="C775" s="9"/>
      <c r="D775" s="9"/>
      <c r="E775" s="9"/>
      <c r="T775" s="9"/>
      <c r="U775" s="9"/>
      <c r="V775" s="9"/>
      <c r="W775" s="17"/>
      <c r="X775" s="9"/>
    </row>
    <row r="776" spans="2:24">
      <c r="B776" s="10"/>
      <c r="C776" s="9"/>
      <c r="D776" s="9"/>
      <c r="E776" s="9"/>
      <c r="T776" s="9"/>
      <c r="U776" s="9"/>
      <c r="V776" s="9"/>
      <c r="W776" s="17"/>
      <c r="X776" s="9"/>
    </row>
    <row r="777" spans="2:24">
      <c r="B777" s="10"/>
      <c r="C777" s="9"/>
      <c r="D777" s="9"/>
      <c r="E777" s="9"/>
      <c r="T777" s="9"/>
      <c r="U777" s="9"/>
      <c r="V777" s="9"/>
      <c r="W777" s="17"/>
      <c r="X777" s="9"/>
    </row>
    <row r="778" spans="2:24">
      <c r="B778" s="10"/>
      <c r="C778" s="9"/>
      <c r="D778" s="9"/>
      <c r="E778" s="9"/>
      <c r="T778" s="9"/>
      <c r="U778" s="9"/>
      <c r="V778" s="9"/>
      <c r="W778" s="17"/>
      <c r="X778" s="9"/>
    </row>
    <row r="779" spans="2:24">
      <c r="B779" s="10"/>
      <c r="C779" s="9"/>
      <c r="D779" s="9"/>
      <c r="E779" s="9"/>
      <c r="T779" s="9"/>
      <c r="U779" s="9"/>
      <c r="V779" s="9"/>
      <c r="W779" s="17"/>
      <c r="X779" s="9"/>
    </row>
    <row r="780" spans="2:24">
      <c r="B780" s="10"/>
      <c r="C780" s="9"/>
      <c r="D780" s="9"/>
      <c r="E780" s="9"/>
      <c r="T780" s="9"/>
      <c r="U780" s="9"/>
      <c r="V780" s="9"/>
      <c r="W780" s="17"/>
      <c r="X780" s="9"/>
    </row>
    <row r="781" spans="2:24">
      <c r="B781" s="10"/>
      <c r="C781" s="9"/>
      <c r="D781" s="9"/>
      <c r="E781" s="9"/>
      <c r="T781" s="9"/>
      <c r="U781" s="9"/>
      <c r="V781" s="9"/>
      <c r="W781" s="17"/>
      <c r="X781" s="9"/>
    </row>
    <row r="782" spans="2:24">
      <c r="B782" s="10"/>
      <c r="C782" s="9"/>
      <c r="D782" s="9"/>
      <c r="E782" s="9"/>
      <c r="T782" s="9"/>
      <c r="U782" s="9"/>
      <c r="V782" s="9"/>
      <c r="W782" s="17"/>
      <c r="X782" s="9"/>
    </row>
    <row r="783" spans="2:24">
      <c r="B783" s="10"/>
      <c r="C783" s="9"/>
      <c r="D783" s="9"/>
      <c r="E783" s="9"/>
      <c r="T783" s="9"/>
      <c r="U783" s="9"/>
      <c r="V783" s="9"/>
      <c r="W783" s="17"/>
      <c r="X783" s="9"/>
    </row>
    <row r="784" spans="2:24">
      <c r="B784" s="10"/>
      <c r="C784" s="9"/>
      <c r="D784" s="9"/>
      <c r="E784" s="9"/>
      <c r="T784" s="9"/>
      <c r="U784" s="9"/>
      <c r="V784" s="9"/>
      <c r="W784" s="17"/>
      <c r="X784" s="9"/>
    </row>
    <row r="785" spans="2:24">
      <c r="B785" s="10"/>
      <c r="C785" s="9"/>
      <c r="D785" s="9"/>
      <c r="E785" s="9"/>
      <c r="T785" s="9"/>
      <c r="U785" s="9"/>
      <c r="V785" s="9"/>
      <c r="W785" s="17"/>
      <c r="X785" s="9"/>
    </row>
    <row r="786" spans="2:24">
      <c r="B786" s="10"/>
      <c r="C786" s="9"/>
      <c r="D786" s="9"/>
      <c r="E786" s="9"/>
      <c r="T786" s="9"/>
      <c r="U786" s="9"/>
      <c r="V786" s="9"/>
      <c r="W786" s="17"/>
      <c r="X786" s="9"/>
    </row>
    <row r="787" spans="2:24">
      <c r="B787" s="10"/>
      <c r="C787" s="9"/>
      <c r="D787" s="9"/>
      <c r="E787" s="9"/>
      <c r="T787" s="9"/>
      <c r="U787" s="9"/>
      <c r="V787" s="9"/>
      <c r="W787" s="17"/>
      <c r="X787" s="9"/>
    </row>
    <row r="788" spans="2:24">
      <c r="B788" s="10"/>
      <c r="C788" s="9"/>
      <c r="D788" s="9"/>
      <c r="E788" s="9"/>
      <c r="T788" s="9"/>
      <c r="U788" s="9"/>
      <c r="V788" s="9"/>
      <c r="W788" s="17"/>
      <c r="X788" s="9"/>
    </row>
    <row r="789" spans="2:24">
      <c r="B789" s="10"/>
      <c r="C789" s="9"/>
      <c r="D789" s="9"/>
      <c r="E789" s="9"/>
      <c r="T789" s="9"/>
      <c r="U789" s="9"/>
      <c r="V789" s="9"/>
      <c r="W789" s="17"/>
      <c r="X789" s="9"/>
    </row>
    <row r="790" spans="2:24">
      <c r="B790" s="10"/>
      <c r="C790" s="9"/>
      <c r="D790" s="9"/>
      <c r="E790" s="9"/>
      <c r="T790" s="9"/>
      <c r="U790" s="9"/>
      <c r="V790" s="9"/>
      <c r="W790" s="17"/>
      <c r="X790" s="9"/>
    </row>
    <row r="791" spans="2:24">
      <c r="B791" s="10"/>
      <c r="C791" s="9"/>
      <c r="D791" s="9"/>
      <c r="E791" s="9"/>
      <c r="T791" s="9"/>
      <c r="U791" s="9"/>
      <c r="V791" s="9"/>
      <c r="W791" s="17"/>
      <c r="X791" s="9"/>
    </row>
    <row r="792" spans="2:24">
      <c r="B792" s="10"/>
      <c r="C792" s="9"/>
      <c r="D792" s="9"/>
      <c r="E792" s="9"/>
      <c r="T792" s="9"/>
      <c r="U792" s="9"/>
      <c r="V792" s="9"/>
      <c r="W792" s="17"/>
      <c r="X792" s="9"/>
    </row>
    <row r="793" spans="2:24">
      <c r="B793" s="10"/>
      <c r="C793" s="9"/>
      <c r="D793" s="9"/>
      <c r="E793" s="9"/>
      <c r="T793" s="9"/>
      <c r="U793" s="9"/>
      <c r="V793" s="9"/>
      <c r="W793" s="17"/>
      <c r="X793" s="9"/>
    </row>
    <row r="794" spans="2:24">
      <c r="B794" s="10"/>
      <c r="C794" s="9"/>
      <c r="D794" s="9"/>
      <c r="E794" s="9"/>
      <c r="T794" s="9"/>
      <c r="U794" s="9"/>
      <c r="V794" s="9"/>
      <c r="W794" s="17"/>
      <c r="X794" s="9"/>
    </row>
    <row r="795" spans="2:24">
      <c r="B795" s="10"/>
      <c r="C795" s="9"/>
      <c r="D795" s="9"/>
      <c r="E795" s="9"/>
      <c r="T795" s="9"/>
      <c r="U795" s="9"/>
      <c r="V795" s="9"/>
      <c r="W795" s="17"/>
      <c r="X795" s="9"/>
    </row>
    <row r="796" spans="2:24">
      <c r="B796" s="10"/>
      <c r="C796" s="9"/>
      <c r="D796" s="9"/>
      <c r="E796" s="9"/>
      <c r="T796" s="9"/>
      <c r="U796" s="9"/>
      <c r="V796" s="9"/>
      <c r="W796" s="17"/>
      <c r="X796" s="9"/>
    </row>
    <row r="797" spans="2:24">
      <c r="B797" s="10"/>
      <c r="C797" s="9"/>
      <c r="D797" s="9"/>
      <c r="E797" s="9"/>
      <c r="T797" s="9"/>
      <c r="U797" s="9"/>
      <c r="V797" s="9"/>
      <c r="W797" s="17"/>
      <c r="X797" s="9"/>
    </row>
    <row r="798" spans="2:24">
      <c r="B798" s="10"/>
      <c r="C798" s="9"/>
      <c r="D798" s="9"/>
      <c r="E798" s="9"/>
      <c r="T798" s="9"/>
      <c r="U798" s="9"/>
      <c r="V798" s="9"/>
      <c r="W798" s="17"/>
      <c r="X798" s="9"/>
    </row>
    <row r="799" spans="2:24">
      <c r="B799" s="10"/>
      <c r="C799" s="9"/>
      <c r="D799" s="9"/>
      <c r="E799" s="9"/>
      <c r="T799" s="9"/>
      <c r="U799" s="9"/>
      <c r="V799" s="9"/>
      <c r="W799" s="17"/>
      <c r="X799" s="9"/>
    </row>
    <row r="800" spans="2:24">
      <c r="B800" s="10"/>
      <c r="C800" s="9"/>
      <c r="D800" s="9"/>
      <c r="E800" s="9"/>
      <c r="T800" s="9"/>
      <c r="U800" s="9"/>
      <c r="V800" s="9"/>
      <c r="W800" s="17"/>
      <c r="X800" s="9"/>
    </row>
    <row r="801" spans="2:24">
      <c r="B801" s="10"/>
      <c r="C801" s="9"/>
      <c r="D801" s="9"/>
      <c r="E801" s="9"/>
      <c r="T801" s="9"/>
      <c r="U801" s="9"/>
      <c r="V801" s="9"/>
      <c r="W801" s="17"/>
      <c r="X801" s="9"/>
    </row>
    <row r="802" spans="2:24">
      <c r="B802" s="10"/>
      <c r="C802" s="9"/>
      <c r="D802" s="9"/>
      <c r="E802" s="9"/>
      <c r="T802" s="9"/>
      <c r="U802" s="9"/>
      <c r="V802" s="9"/>
      <c r="W802" s="17"/>
      <c r="X802" s="9"/>
    </row>
    <row r="803" spans="2:24">
      <c r="B803" s="10"/>
      <c r="C803" s="9"/>
      <c r="D803" s="9"/>
      <c r="E803" s="9"/>
      <c r="T803" s="9"/>
      <c r="U803" s="9"/>
      <c r="V803" s="9"/>
      <c r="W803" s="17"/>
      <c r="X803" s="9"/>
    </row>
    <row r="804" spans="2:24">
      <c r="B804" s="10"/>
      <c r="C804" s="9"/>
      <c r="D804" s="9"/>
      <c r="E804" s="9"/>
      <c r="T804" s="9"/>
      <c r="U804" s="9"/>
      <c r="V804" s="9"/>
      <c r="W804" s="17"/>
      <c r="X804" s="9"/>
    </row>
    <row r="805" spans="2:24">
      <c r="B805" s="10"/>
      <c r="C805" s="9"/>
      <c r="D805" s="9"/>
      <c r="E805" s="9"/>
      <c r="T805" s="9"/>
      <c r="U805" s="9"/>
      <c r="V805" s="9"/>
      <c r="W805" s="17"/>
      <c r="X805" s="9"/>
    </row>
    <row r="806" spans="2:24">
      <c r="B806" s="10"/>
      <c r="C806" s="9"/>
      <c r="D806" s="9"/>
      <c r="E806" s="9"/>
      <c r="T806" s="9"/>
      <c r="U806" s="9"/>
      <c r="V806" s="9"/>
      <c r="W806" s="17"/>
      <c r="X806" s="9"/>
    </row>
    <row r="807" spans="2:24">
      <c r="B807" s="10"/>
      <c r="C807" s="9"/>
      <c r="D807" s="9"/>
      <c r="E807" s="9"/>
      <c r="T807" s="9"/>
      <c r="U807" s="9"/>
      <c r="V807" s="9"/>
      <c r="W807" s="17"/>
      <c r="X807" s="9"/>
    </row>
    <row r="808" spans="2:24">
      <c r="B808" s="10"/>
      <c r="C808" s="9"/>
      <c r="D808" s="9"/>
      <c r="E808" s="9"/>
      <c r="T808" s="9"/>
      <c r="U808" s="9"/>
      <c r="V808" s="9"/>
      <c r="W808" s="17"/>
      <c r="X808" s="9"/>
    </row>
    <row r="809" spans="2:24">
      <c r="B809" s="10"/>
      <c r="C809" s="9"/>
      <c r="D809" s="9"/>
      <c r="E809" s="9"/>
      <c r="T809" s="9"/>
      <c r="U809" s="9"/>
      <c r="V809" s="9"/>
      <c r="W809" s="17"/>
      <c r="X809" s="9"/>
    </row>
    <row r="810" spans="2:24">
      <c r="B810" s="10"/>
      <c r="C810" s="9"/>
      <c r="D810" s="9"/>
      <c r="E810" s="9"/>
      <c r="T810" s="9"/>
      <c r="U810" s="9"/>
      <c r="V810" s="9"/>
      <c r="W810" s="17"/>
      <c r="X810" s="9"/>
    </row>
    <row r="811" spans="2:24">
      <c r="B811" s="10"/>
      <c r="C811" s="9"/>
      <c r="D811" s="9"/>
      <c r="E811" s="9"/>
      <c r="T811" s="9"/>
      <c r="U811" s="9"/>
      <c r="V811" s="9"/>
      <c r="W811" s="17"/>
      <c r="X811" s="9"/>
    </row>
    <row r="812" spans="2:24">
      <c r="B812" s="10"/>
      <c r="C812" s="9"/>
      <c r="D812" s="9"/>
      <c r="E812" s="9"/>
      <c r="T812" s="9"/>
      <c r="U812" s="9"/>
      <c r="V812" s="9"/>
      <c r="W812" s="17"/>
      <c r="X812" s="9"/>
    </row>
    <row r="813" spans="2:24">
      <c r="B813" s="10"/>
      <c r="C813" s="9"/>
      <c r="D813" s="9"/>
      <c r="E813" s="9"/>
      <c r="T813" s="9"/>
      <c r="U813" s="9"/>
      <c r="V813" s="9"/>
      <c r="W813" s="17"/>
      <c r="X813" s="9"/>
    </row>
    <row r="814" spans="2:24">
      <c r="B814" s="10"/>
      <c r="C814" s="9"/>
      <c r="D814" s="9"/>
      <c r="E814" s="9"/>
      <c r="T814" s="9"/>
      <c r="U814" s="9"/>
      <c r="V814" s="9"/>
      <c r="W814" s="17"/>
      <c r="X814" s="9"/>
    </row>
    <row r="815" spans="2:24">
      <c r="B815" s="10"/>
      <c r="C815" s="9"/>
      <c r="D815" s="9"/>
      <c r="E815" s="9"/>
      <c r="T815" s="9"/>
      <c r="U815" s="9"/>
      <c r="V815" s="9"/>
      <c r="W815" s="17"/>
      <c r="X815" s="9"/>
    </row>
    <row r="816" spans="2:24">
      <c r="B816" s="10"/>
      <c r="C816" s="9"/>
      <c r="D816" s="9"/>
      <c r="E816" s="9"/>
      <c r="T816" s="9"/>
      <c r="U816" s="9"/>
      <c r="V816" s="9"/>
      <c r="W816" s="17"/>
      <c r="X816" s="9"/>
    </row>
    <row r="817" spans="2:24">
      <c r="B817" s="10"/>
      <c r="C817" s="9"/>
      <c r="D817" s="9"/>
      <c r="E817" s="9"/>
      <c r="T817" s="9"/>
      <c r="U817" s="9"/>
      <c r="V817" s="9"/>
      <c r="W817" s="17"/>
      <c r="X817" s="9"/>
    </row>
    <row r="818" spans="2:24">
      <c r="B818" s="10"/>
      <c r="C818" s="9"/>
      <c r="D818" s="9"/>
      <c r="E818" s="9"/>
      <c r="T818" s="9"/>
      <c r="U818" s="9"/>
      <c r="V818" s="9"/>
      <c r="W818" s="17"/>
      <c r="X818" s="9"/>
    </row>
    <row r="819" spans="2:24">
      <c r="B819" s="10"/>
      <c r="C819" s="9"/>
      <c r="D819" s="9"/>
      <c r="E819" s="9"/>
      <c r="T819" s="9"/>
      <c r="U819" s="9"/>
      <c r="V819" s="9"/>
      <c r="W819" s="17"/>
      <c r="X819" s="9"/>
    </row>
    <row r="820" spans="2:24">
      <c r="B820" s="10"/>
      <c r="C820" s="9"/>
      <c r="D820" s="9"/>
      <c r="E820" s="9"/>
      <c r="T820" s="9"/>
      <c r="U820" s="9"/>
      <c r="V820" s="9"/>
      <c r="W820" s="17"/>
      <c r="X820" s="9"/>
    </row>
    <row r="821" spans="2:24">
      <c r="B821" s="10"/>
      <c r="C821" s="9"/>
      <c r="D821" s="9"/>
      <c r="E821" s="9"/>
      <c r="T821" s="9"/>
      <c r="U821" s="9"/>
      <c r="V821" s="9"/>
      <c r="W821" s="17"/>
      <c r="X821" s="9"/>
    </row>
    <row r="822" spans="2:24">
      <c r="B822" s="10"/>
      <c r="C822" s="9"/>
      <c r="D822" s="9"/>
      <c r="E822" s="9"/>
      <c r="T822" s="9"/>
      <c r="U822" s="9"/>
      <c r="V822" s="9"/>
      <c r="W822" s="17"/>
      <c r="X822" s="9"/>
    </row>
    <row r="823" spans="2:24">
      <c r="B823" s="10"/>
      <c r="C823" s="9"/>
      <c r="D823" s="9"/>
      <c r="E823" s="9"/>
      <c r="T823" s="9"/>
      <c r="U823" s="9"/>
      <c r="V823" s="9"/>
      <c r="W823" s="17"/>
      <c r="X823" s="9"/>
    </row>
    <row r="824" spans="2:24">
      <c r="B824" s="10"/>
      <c r="C824" s="9"/>
      <c r="D824" s="9"/>
      <c r="E824" s="9"/>
      <c r="T824" s="9"/>
      <c r="U824" s="9"/>
      <c r="V824" s="9"/>
      <c r="W824" s="17"/>
      <c r="X824" s="9"/>
    </row>
    <row r="825" spans="2:24">
      <c r="B825" s="10"/>
      <c r="C825" s="9"/>
      <c r="D825" s="9"/>
      <c r="E825" s="9"/>
      <c r="T825" s="9"/>
      <c r="U825" s="9"/>
      <c r="V825" s="9"/>
      <c r="W825" s="17"/>
      <c r="X825" s="9"/>
    </row>
    <row r="826" spans="2:24">
      <c r="B826" s="10"/>
      <c r="C826" s="9"/>
      <c r="D826" s="9"/>
      <c r="E826" s="9"/>
      <c r="T826" s="9"/>
      <c r="U826" s="9"/>
      <c r="V826" s="9"/>
      <c r="W826" s="17"/>
      <c r="X826" s="9"/>
    </row>
    <row r="827" spans="2:24">
      <c r="B827" s="10"/>
      <c r="C827" s="9"/>
      <c r="D827" s="9"/>
      <c r="E827" s="9"/>
      <c r="T827" s="9"/>
      <c r="U827" s="9"/>
      <c r="V827" s="9"/>
      <c r="W827" s="17"/>
      <c r="X827" s="9"/>
    </row>
    <row r="828" spans="2:24">
      <c r="B828" s="10"/>
      <c r="C828" s="9"/>
      <c r="D828" s="9"/>
      <c r="E828" s="9"/>
      <c r="T828" s="9"/>
      <c r="U828" s="9"/>
      <c r="V828" s="9"/>
      <c r="W828" s="17"/>
      <c r="X828" s="9"/>
    </row>
    <row r="829" spans="2:24">
      <c r="B829" s="10"/>
      <c r="C829" s="9"/>
      <c r="D829" s="9"/>
      <c r="E829" s="9"/>
      <c r="T829" s="9"/>
      <c r="U829" s="9"/>
      <c r="V829" s="9"/>
      <c r="W829" s="17"/>
      <c r="X829" s="9"/>
    </row>
    <row r="830" spans="2:24">
      <c r="B830" s="10"/>
      <c r="C830" s="9"/>
      <c r="D830" s="9"/>
      <c r="E830" s="9"/>
      <c r="T830" s="9"/>
      <c r="U830" s="9"/>
      <c r="V830" s="9"/>
      <c r="W830" s="17"/>
      <c r="X830" s="9"/>
    </row>
    <row r="831" spans="2:24">
      <c r="B831" s="10"/>
      <c r="C831" s="9"/>
      <c r="D831" s="9"/>
      <c r="E831" s="9"/>
      <c r="T831" s="9"/>
      <c r="U831" s="9"/>
      <c r="V831" s="9"/>
      <c r="W831" s="17"/>
      <c r="X831" s="9"/>
    </row>
    <row r="832" spans="2:24">
      <c r="B832" s="10"/>
      <c r="C832" s="9"/>
      <c r="D832" s="9"/>
      <c r="E832" s="9"/>
      <c r="T832" s="9"/>
      <c r="U832" s="9"/>
      <c r="V832" s="9"/>
      <c r="W832" s="17"/>
      <c r="X832" s="9"/>
    </row>
    <row r="833" spans="2:24">
      <c r="B833" s="10"/>
      <c r="C833" s="9"/>
      <c r="D833" s="9"/>
      <c r="E833" s="9"/>
      <c r="T833" s="9"/>
      <c r="U833" s="9"/>
      <c r="V833" s="9"/>
      <c r="W833" s="17"/>
      <c r="X833" s="9"/>
    </row>
    <row r="834" spans="2:24">
      <c r="B834" s="10"/>
      <c r="C834" s="9"/>
      <c r="D834" s="9"/>
      <c r="E834" s="9"/>
      <c r="T834" s="9"/>
      <c r="U834" s="9"/>
      <c r="V834" s="9"/>
      <c r="W834" s="17"/>
      <c r="X834" s="9"/>
    </row>
    <row r="835" spans="2:24">
      <c r="B835" s="10"/>
      <c r="C835" s="9"/>
      <c r="D835" s="9"/>
      <c r="E835" s="9"/>
      <c r="T835" s="9"/>
      <c r="U835" s="9"/>
      <c r="V835" s="9"/>
      <c r="W835" s="17"/>
      <c r="X835" s="9"/>
    </row>
    <row r="836" spans="2:24">
      <c r="B836" s="10"/>
      <c r="C836" s="9"/>
      <c r="D836" s="9"/>
      <c r="E836" s="9"/>
      <c r="T836" s="9"/>
      <c r="U836" s="9"/>
      <c r="V836" s="9"/>
      <c r="W836" s="17"/>
      <c r="X836" s="9"/>
    </row>
    <row r="837" spans="2:24">
      <c r="B837" s="10"/>
      <c r="C837" s="9"/>
      <c r="D837" s="9"/>
      <c r="E837" s="9"/>
      <c r="T837" s="9"/>
      <c r="U837" s="9"/>
      <c r="V837" s="9"/>
      <c r="W837" s="17"/>
      <c r="X837" s="9"/>
    </row>
    <row r="838" spans="2:24">
      <c r="B838" s="10"/>
      <c r="C838" s="9"/>
      <c r="D838" s="9"/>
      <c r="E838" s="9"/>
      <c r="T838" s="9"/>
      <c r="U838" s="9"/>
      <c r="V838" s="9"/>
      <c r="W838" s="17"/>
      <c r="X838" s="9"/>
    </row>
    <row r="839" spans="2:24">
      <c r="B839" s="10"/>
      <c r="C839" s="9"/>
      <c r="D839" s="9"/>
      <c r="E839" s="9"/>
      <c r="T839" s="9"/>
      <c r="U839" s="9"/>
      <c r="V839" s="9"/>
      <c r="W839" s="17"/>
      <c r="X839" s="9"/>
    </row>
    <row r="840" spans="2:24">
      <c r="B840" s="10"/>
      <c r="C840" s="9"/>
      <c r="D840" s="9"/>
      <c r="E840" s="9"/>
      <c r="T840" s="9"/>
      <c r="U840" s="9"/>
      <c r="V840" s="9"/>
      <c r="W840" s="17"/>
      <c r="X840" s="9"/>
    </row>
    <row r="841" spans="2:24">
      <c r="B841" s="10"/>
      <c r="C841" s="9"/>
      <c r="D841" s="9"/>
      <c r="E841" s="9"/>
      <c r="T841" s="9"/>
      <c r="U841" s="9"/>
      <c r="V841" s="9"/>
      <c r="W841" s="17"/>
      <c r="X841" s="9"/>
    </row>
    <row r="842" spans="2:24">
      <c r="B842" s="10"/>
      <c r="C842" s="9"/>
      <c r="D842" s="9"/>
      <c r="E842" s="9"/>
      <c r="T842" s="9"/>
      <c r="U842" s="9"/>
      <c r="V842" s="9"/>
      <c r="W842" s="17"/>
      <c r="X842" s="9"/>
    </row>
    <row r="843" spans="2:24">
      <c r="B843" s="10"/>
      <c r="C843" s="9"/>
      <c r="D843" s="9"/>
      <c r="E843" s="9"/>
      <c r="T843" s="9"/>
      <c r="U843" s="9"/>
      <c r="V843" s="9"/>
      <c r="W843" s="17"/>
      <c r="X843" s="9"/>
    </row>
    <row r="844" spans="2:24">
      <c r="B844" s="10"/>
      <c r="C844" s="9"/>
      <c r="D844" s="9"/>
      <c r="E844" s="9"/>
      <c r="T844" s="9"/>
      <c r="U844" s="9"/>
      <c r="V844" s="9"/>
      <c r="W844" s="17"/>
      <c r="X844" s="9"/>
    </row>
    <row r="845" spans="2:24">
      <c r="B845" s="10"/>
      <c r="C845" s="9"/>
      <c r="D845" s="9"/>
      <c r="E845" s="9"/>
      <c r="T845" s="9"/>
      <c r="U845" s="9"/>
      <c r="V845" s="9"/>
      <c r="W845" s="17"/>
      <c r="X845" s="9"/>
    </row>
    <row r="846" spans="2:24">
      <c r="B846" s="10"/>
      <c r="C846" s="9"/>
      <c r="D846" s="9"/>
      <c r="E846" s="9"/>
      <c r="T846" s="9"/>
      <c r="U846" s="9"/>
      <c r="V846" s="9"/>
      <c r="W846" s="17"/>
      <c r="X846" s="9"/>
    </row>
    <row r="847" spans="2:24">
      <c r="B847" s="10"/>
      <c r="C847" s="9"/>
      <c r="D847" s="9"/>
      <c r="E847" s="9"/>
      <c r="T847" s="9"/>
      <c r="U847" s="9"/>
      <c r="V847" s="9"/>
      <c r="W847" s="17"/>
      <c r="X847" s="9"/>
    </row>
    <row r="848" spans="2:24">
      <c r="B848" s="10"/>
      <c r="C848" s="9"/>
      <c r="D848" s="9"/>
      <c r="E848" s="9"/>
      <c r="T848" s="9"/>
      <c r="U848" s="9"/>
      <c r="V848" s="9"/>
      <c r="W848" s="17"/>
      <c r="X848" s="9"/>
    </row>
    <row r="849" spans="2:24">
      <c r="B849" s="10"/>
      <c r="C849" s="9"/>
      <c r="D849" s="9"/>
      <c r="E849" s="9"/>
      <c r="T849" s="9"/>
      <c r="U849" s="9"/>
      <c r="V849" s="9"/>
      <c r="W849" s="17"/>
      <c r="X849" s="9"/>
    </row>
    <row r="850" spans="2:24">
      <c r="B850" s="10"/>
      <c r="C850" s="9"/>
      <c r="D850" s="9"/>
      <c r="E850" s="9"/>
      <c r="T850" s="9"/>
      <c r="U850" s="9"/>
      <c r="V850" s="9"/>
      <c r="W850" s="17"/>
      <c r="X850" s="9"/>
    </row>
    <row r="851" spans="2:24">
      <c r="B851" s="10"/>
      <c r="C851" s="9"/>
      <c r="D851" s="9"/>
      <c r="E851" s="9"/>
      <c r="T851" s="9"/>
      <c r="U851" s="9"/>
      <c r="V851" s="9"/>
      <c r="W851" s="17"/>
      <c r="X851" s="9"/>
    </row>
    <row r="852" spans="2:24">
      <c r="B852" s="10"/>
      <c r="C852" s="9"/>
      <c r="D852" s="9"/>
      <c r="E852" s="9"/>
      <c r="T852" s="9"/>
      <c r="U852" s="9"/>
      <c r="V852" s="9"/>
      <c r="W852" s="17"/>
      <c r="X852" s="9"/>
    </row>
    <row r="853" spans="2:24">
      <c r="B853" s="10"/>
      <c r="C853" s="9"/>
      <c r="D853" s="9"/>
      <c r="E853" s="9"/>
      <c r="T853" s="9"/>
      <c r="U853" s="9"/>
      <c r="V853" s="9"/>
      <c r="W853" s="17"/>
      <c r="X853" s="9"/>
    </row>
    <row r="854" spans="2:24">
      <c r="B854" s="10"/>
      <c r="C854" s="9"/>
      <c r="D854" s="9"/>
      <c r="E854" s="9"/>
      <c r="T854" s="9"/>
      <c r="U854" s="9"/>
      <c r="V854" s="9"/>
      <c r="W854" s="17"/>
      <c r="X854" s="9"/>
    </row>
    <row r="855" spans="2:24">
      <c r="B855" s="10"/>
      <c r="C855" s="9"/>
      <c r="D855" s="9"/>
      <c r="E855" s="9"/>
      <c r="T855" s="9"/>
      <c r="U855" s="9"/>
      <c r="V855" s="9"/>
      <c r="W855" s="17"/>
      <c r="X855" s="9"/>
    </row>
    <row r="856" spans="2:24">
      <c r="B856" s="10"/>
      <c r="C856" s="9"/>
      <c r="D856" s="9"/>
      <c r="E856" s="9"/>
      <c r="T856" s="9"/>
      <c r="U856" s="9"/>
      <c r="V856" s="9"/>
      <c r="W856" s="17"/>
      <c r="X856" s="9"/>
    </row>
    <row r="857" spans="2:24">
      <c r="B857" s="10"/>
      <c r="C857" s="9"/>
      <c r="D857" s="9"/>
      <c r="E857" s="9"/>
      <c r="T857" s="9"/>
      <c r="U857" s="9"/>
      <c r="V857" s="9"/>
      <c r="W857" s="17"/>
      <c r="X857" s="9"/>
    </row>
    <row r="858" spans="2:24">
      <c r="B858" s="10"/>
      <c r="C858" s="9"/>
      <c r="D858" s="9"/>
      <c r="E858" s="9"/>
      <c r="T858" s="9"/>
      <c r="U858" s="9"/>
      <c r="V858" s="9"/>
      <c r="W858" s="17"/>
      <c r="X858" s="9"/>
    </row>
    <row r="859" spans="2:24">
      <c r="B859" s="10"/>
      <c r="C859" s="9"/>
      <c r="D859" s="9"/>
      <c r="E859" s="9"/>
      <c r="T859" s="9"/>
      <c r="U859" s="9"/>
      <c r="V859" s="9"/>
      <c r="W859" s="17"/>
      <c r="X859" s="9"/>
    </row>
    <row r="860" spans="2:24">
      <c r="B860" s="10"/>
      <c r="C860" s="9"/>
      <c r="D860" s="9"/>
      <c r="E860" s="9"/>
      <c r="T860" s="9"/>
      <c r="U860" s="9"/>
      <c r="V860" s="9"/>
      <c r="W860" s="17"/>
      <c r="X860" s="9"/>
    </row>
    <row r="861" spans="2:24">
      <c r="B861" s="10"/>
      <c r="C861" s="9"/>
      <c r="D861" s="9"/>
      <c r="E861" s="9"/>
      <c r="T861" s="9"/>
      <c r="U861" s="9"/>
      <c r="V861" s="9"/>
      <c r="W861" s="17"/>
      <c r="X861" s="9"/>
    </row>
    <row r="862" spans="2:24">
      <c r="B862" s="10"/>
      <c r="C862" s="9"/>
      <c r="D862" s="9"/>
      <c r="E862" s="9"/>
      <c r="T862" s="9"/>
      <c r="U862" s="9"/>
      <c r="V862" s="9"/>
      <c r="W862" s="17"/>
      <c r="X862" s="9"/>
    </row>
    <row r="863" spans="2:24">
      <c r="B863" s="10"/>
      <c r="C863" s="9"/>
      <c r="D863" s="9"/>
      <c r="E863" s="9"/>
      <c r="T863" s="9"/>
      <c r="U863" s="9"/>
      <c r="V863" s="9"/>
      <c r="W863" s="17"/>
      <c r="X863" s="9"/>
    </row>
    <row r="864" spans="2:24">
      <c r="B864" s="10"/>
      <c r="C864" s="9"/>
      <c r="D864" s="9"/>
      <c r="E864" s="9"/>
      <c r="T864" s="9"/>
      <c r="U864" s="9"/>
      <c r="V864" s="9"/>
      <c r="W864" s="17"/>
      <c r="X864" s="9"/>
    </row>
    <row r="865" spans="2:24">
      <c r="B865" s="10"/>
      <c r="C865" s="9"/>
      <c r="D865" s="9"/>
      <c r="E865" s="9"/>
      <c r="T865" s="9"/>
      <c r="U865" s="9"/>
      <c r="V865" s="9"/>
      <c r="W865" s="17"/>
      <c r="X865" s="9"/>
    </row>
    <row r="866" spans="2:24">
      <c r="B866" s="10"/>
      <c r="C866" s="9"/>
      <c r="D866" s="9"/>
      <c r="E866" s="9"/>
      <c r="T866" s="9"/>
      <c r="U866" s="9"/>
      <c r="V866" s="9"/>
      <c r="W866" s="17"/>
      <c r="X866" s="9"/>
    </row>
    <row r="867" spans="2:24">
      <c r="B867" s="10"/>
      <c r="C867" s="9"/>
      <c r="D867" s="9"/>
      <c r="E867" s="9"/>
      <c r="T867" s="9"/>
      <c r="U867" s="9"/>
      <c r="V867" s="9"/>
      <c r="W867" s="17"/>
      <c r="X867" s="9"/>
    </row>
    <row r="868" spans="2:24">
      <c r="B868" s="10"/>
      <c r="C868" s="9"/>
      <c r="D868" s="9"/>
      <c r="E868" s="9"/>
      <c r="T868" s="9"/>
      <c r="U868" s="9"/>
      <c r="V868" s="9"/>
      <c r="W868" s="17"/>
      <c r="X868" s="9"/>
    </row>
    <row r="869" spans="2:24">
      <c r="B869" s="10"/>
      <c r="C869" s="9"/>
      <c r="D869" s="9"/>
      <c r="E869" s="9"/>
      <c r="T869" s="9"/>
      <c r="U869" s="9"/>
      <c r="V869" s="9"/>
      <c r="W869" s="17"/>
      <c r="X869" s="9"/>
    </row>
    <row r="870" spans="2:24">
      <c r="B870" s="10"/>
      <c r="C870" s="9"/>
      <c r="D870" s="9"/>
      <c r="E870" s="9"/>
      <c r="T870" s="9"/>
      <c r="U870" s="9"/>
      <c r="V870" s="9"/>
      <c r="W870" s="17"/>
      <c r="X870" s="9"/>
    </row>
    <row r="871" spans="2:24">
      <c r="B871" s="10"/>
      <c r="C871" s="9"/>
      <c r="D871" s="9"/>
      <c r="E871" s="9"/>
      <c r="T871" s="9"/>
      <c r="U871" s="9"/>
      <c r="V871" s="9"/>
      <c r="W871" s="17"/>
      <c r="X871" s="9"/>
    </row>
    <row r="872" spans="2:24">
      <c r="B872" s="10"/>
      <c r="C872" s="9"/>
      <c r="D872" s="9"/>
      <c r="E872" s="9"/>
      <c r="T872" s="9"/>
      <c r="U872" s="9"/>
      <c r="V872" s="9"/>
      <c r="W872" s="17"/>
      <c r="X872" s="9"/>
    </row>
    <row r="873" spans="2:24">
      <c r="B873" s="10"/>
      <c r="C873" s="9"/>
      <c r="D873" s="9"/>
      <c r="E873" s="9"/>
      <c r="T873" s="9"/>
      <c r="U873" s="9"/>
      <c r="V873" s="9"/>
      <c r="W873" s="17"/>
      <c r="X873" s="9"/>
    </row>
    <row r="874" spans="2:24">
      <c r="B874" s="10"/>
      <c r="C874" s="9"/>
      <c r="D874" s="9"/>
      <c r="E874" s="9"/>
      <c r="T874" s="9"/>
      <c r="U874" s="9"/>
      <c r="V874" s="9"/>
      <c r="W874" s="17"/>
      <c r="X874" s="9"/>
    </row>
    <row r="875" spans="2:24">
      <c r="B875" s="10"/>
      <c r="C875" s="9"/>
      <c r="D875" s="9"/>
      <c r="E875" s="9"/>
      <c r="T875" s="9"/>
      <c r="U875" s="9"/>
      <c r="V875" s="9"/>
      <c r="W875" s="17"/>
      <c r="X875" s="9"/>
    </row>
    <row r="876" spans="2:24">
      <c r="B876" s="10"/>
      <c r="C876" s="9"/>
      <c r="D876" s="9"/>
      <c r="E876" s="9"/>
      <c r="T876" s="9"/>
      <c r="U876" s="9"/>
      <c r="V876" s="9"/>
      <c r="W876" s="17"/>
      <c r="X876" s="9"/>
    </row>
    <row r="877" spans="2:24">
      <c r="B877" s="10"/>
      <c r="C877" s="9"/>
      <c r="D877" s="9"/>
      <c r="E877" s="9"/>
      <c r="T877" s="9"/>
      <c r="U877" s="9"/>
      <c r="V877" s="9"/>
      <c r="W877" s="17"/>
      <c r="X877" s="9"/>
    </row>
    <row r="878" spans="2:24">
      <c r="B878" s="10"/>
      <c r="C878" s="9"/>
      <c r="D878" s="9"/>
      <c r="E878" s="9"/>
      <c r="T878" s="9"/>
      <c r="U878" s="9"/>
      <c r="V878" s="9"/>
      <c r="W878" s="17"/>
      <c r="X878" s="9"/>
    </row>
    <row r="879" spans="2:24">
      <c r="B879" s="10"/>
      <c r="C879" s="9"/>
      <c r="D879" s="9"/>
      <c r="E879" s="9"/>
      <c r="T879" s="9"/>
      <c r="U879" s="9"/>
      <c r="V879" s="9"/>
      <c r="W879" s="17"/>
      <c r="X879" s="9"/>
    </row>
    <row r="880" spans="2:24">
      <c r="B880" s="10"/>
      <c r="C880" s="9"/>
      <c r="D880" s="9"/>
      <c r="E880" s="9"/>
      <c r="T880" s="9"/>
      <c r="U880" s="9"/>
      <c r="V880" s="9"/>
      <c r="W880" s="17"/>
      <c r="X880" s="9"/>
    </row>
    <row r="881" spans="2:24">
      <c r="B881" s="10"/>
      <c r="C881" s="9"/>
      <c r="D881" s="9"/>
      <c r="E881" s="9"/>
      <c r="T881" s="9"/>
      <c r="U881" s="9"/>
      <c r="V881" s="9"/>
      <c r="W881" s="17"/>
      <c r="X881" s="9"/>
    </row>
    <row r="882" spans="2:24">
      <c r="B882" s="10"/>
      <c r="C882" s="9"/>
      <c r="D882" s="9"/>
      <c r="E882" s="9"/>
      <c r="T882" s="9"/>
      <c r="U882" s="9"/>
      <c r="V882" s="9"/>
      <c r="W882" s="17"/>
      <c r="X882" s="9"/>
    </row>
    <row r="883" spans="2:24">
      <c r="B883" s="10"/>
      <c r="C883" s="9"/>
      <c r="D883" s="9"/>
      <c r="E883" s="9"/>
      <c r="T883" s="9"/>
      <c r="U883" s="9"/>
      <c r="V883" s="9"/>
      <c r="W883" s="17"/>
      <c r="X883" s="9"/>
    </row>
    <row r="884" spans="2:24">
      <c r="B884" s="10"/>
      <c r="C884" s="9"/>
      <c r="D884" s="9"/>
      <c r="E884" s="9"/>
      <c r="T884" s="9"/>
      <c r="U884" s="9"/>
      <c r="V884" s="9"/>
      <c r="W884" s="17"/>
      <c r="X884" s="9"/>
    </row>
    <row r="885" spans="2:24">
      <c r="B885" s="10"/>
      <c r="C885" s="9"/>
      <c r="D885" s="9"/>
      <c r="E885" s="9"/>
      <c r="T885" s="9"/>
      <c r="U885" s="9"/>
      <c r="V885" s="9"/>
      <c r="W885" s="17"/>
      <c r="X885" s="9"/>
    </row>
    <row r="886" spans="2:24">
      <c r="B886" s="10"/>
      <c r="C886" s="9"/>
      <c r="D886" s="9"/>
      <c r="E886" s="9"/>
      <c r="T886" s="9"/>
      <c r="U886" s="9"/>
      <c r="V886" s="9"/>
      <c r="W886" s="17"/>
      <c r="X886" s="9"/>
    </row>
    <row r="887" spans="2:24">
      <c r="B887" s="10"/>
      <c r="C887" s="9"/>
      <c r="D887" s="9"/>
      <c r="E887" s="9"/>
      <c r="T887" s="9"/>
      <c r="U887" s="9"/>
      <c r="V887" s="9"/>
      <c r="W887" s="17"/>
      <c r="X887" s="9"/>
    </row>
    <row r="888" spans="2:24">
      <c r="B888" s="10"/>
      <c r="C888" s="9"/>
      <c r="D888" s="9"/>
      <c r="E888" s="9"/>
      <c r="T888" s="9"/>
      <c r="U888" s="9"/>
      <c r="V888" s="9"/>
      <c r="W888" s="17"/>
      <c r="X888" s="9"/>
    </row>
    <row r="889" spans="2:24">
      <c r="B889" s="10"/>
      <c r="C889" s="9"/>
      <c r="D889" s="9"/>
      <c r="E889" s="9"/>
      <c r="T889" s="9"/>
      <c r="U889" s="9"/>
      <c r="V889" s="9"/>
      <c r="W889" s="17"/>
      <c r="X889" s="9"/>
    </row>
    <row r="890" spans="2:24">
      <c r="B890" s="10"/>
      <c r="C890" s="9"/>
      <c r="D890" s="9"/>
      <c r="E890" s="9"/>
      <c r="T890" s="9"/>
      <c r="U890" s="9"/>
      <c r="V890" s="9"/>
      <c r="W890" s="17"/>
      <c r="X890" s="9"/>
    </row>
    <row r="891" spans="2:24">
      <c r="B891" s="10"/>
      <c r="C891" s="9"/>
      <c r="D891" s="9"/>
      <c r="E891" s="9"/>
      <c r="T891" s="9"/>
      <c r="U891" s="9"/>
      <c r="V891" s="9"/>
      <c r="W891" s="17"/>
      <c r="X891" s="9"/>
    </row>
    <row r="892" spans="2:24">
      <c r="B892" s="10"/>
      <c r="C892" s="9"/>
      <c r="D892" s="9"/>
      <c r="E892" s="9"/>
      <c r="T892" s="9"/>
      <c r="U892" s="9"/>
      <c r="V892" s="9"/>
      <c r="W892" s="17"/>
      <c r="X892" s="9"/>
    </row>
    <row r="893" spans="2:24">
      <c r="B893" s="10"/>
      <c r="C893" s="9"/>
      <c r="D893" s="9"/>
      <c r="E893" s="9"/>
      <c r="T893" s="9"/>
      <c r="U893" s="9"/>
      <c r="V893" s="9"/>
      <c r="W893" s="17"/>
      <c r="X893" s="9"/>
    </row>
    <row r="894" spans="2:24">
      <c r="B894" s="10"/>
      <c r="C894" s="9"/>
      <c r="D894" s="9"/>
      <c r="E894" s="9"/>
      <c r="T894" s="9"/>
      <c r="U894" s="9"/>
      <c r="V894" s="9"/>
      <c r="W894" s="17"/>
      <c r="X894" s="9"/>
    </row>
    <row r="895" spans="2:24">
      <c r="B895" s="10"/>
      <c r="C895" s="9"/>
      <c r="D895" s="9"/>
      <c r="E895" s="9"/>
      <c r="T895" s="9"/>
      <c r="U895" s="9"/>
      <c r="V895" s="9"/>
      <c r="W895" s="17"/>
      <c r="X895" s="9"/>
    </row>
    <row r="896" spans="2:24">
      <c r="B896" s="10"/>
      <c r="C896" s="9"/>
      <c r="D896" s="9"/>
      <c r="E896" s="9"/>
      <c r="T896" s="9"/>
      <c r="U896" s="9"/>
      <c r="V896" s="9"/>
      <c r="W896" s="17"/>
      <c r="X896" s="9"/>
    </row>
    <row r="897" spans="2:24">
      <c r="B897" s="10"/>
      <c r="C897" s="9"/>
      <c r="D897" s="9"/>
      <c r="E897" s="9"/>
      <c r="T897" s="9"/>
      <c r="U897" s="9"/>
      <c r="V897" s="9"/>
      <c r="W897" s="17"/>
      <c r="X897" s="9"/>
    </row>
    <row r="898" spans="2:24">
      <c r="B898" s="10"/>
      <c r="C898" s="9"/>
      <c r="D898" s="9"/>
      <c r="E898" s="9"/>
      <c r="T898" s="9"/>
      <c r="U898" s="9"/>
      <c r="V898" s="9"/>
      <c r="W898" s="17"/>
      <c r="X898" s="9"/>
    </row>
    <row r="899" spans="2:24">
      <c r="B899" s="10"/>
      <c r="C899" s="9"/>
      <c r="D899" s="9"/>
      <c r="E899" s="9"/>
      <c r="T899" s="9"/>
      <c r="U899" s="9"/>
      <c r="V899" s="9"/>
      <c r="W899" s="17"/>
      <c r="X899" s="9"/>
    </row>
    <row r="900" spans="2:24">
      <c r="B900" s="10"/>
      <c r="C900" s="9"/>
      <c r="D900" s="9"/>
      <c r="E900" s="9"/>
      <c r="T900" s="9"/>
      <c r="U900" s="9"/>
      <c r="V900" s="9"/>
      <c r="W900" s="17"/>
      <c r="X900" s="9"/>
    </row>
    <row r="901" spans="2:24">
      <c r="B901" s="10"/>
      <c r="C901" s="9"/>
      <c r="D901" s="9"/>
      <c r="E901" s="9"/>
      <c r="T901" s="9"/>
      <c r="U901" s="9"/>
      <c r="V901" s="9"/>
      <c r="W901" s="17"/>
      <c r="X901" s="9"/>
    </row>
    <row r="902" spans="2:24">
      <c r="B902" s="10"/>
      <c r="C902" s="9"/>
      <c r="D902" s="9"/>
      <c r="E902" s="9"/>
      <c r="T902" s="9"/>
      <c r="U902" s="9"/>
      <c r="V902" s="9"/>
      <c r="W902" s="17"/>
      <c r="X902" s="9"/>
    </row>
    <row r="903" spans="2:24">
      <c r="B903" s="10"/>
      <c r="C903" s="9"/>
      <c r="D903" s="9"/>
      <c r="E903" s="9"/>
      <c r="T903" s="9"/>
      <c r="U903" s="9"/>
      <c r="V903" s="9"/>
      <c r="W903" s="17"/>
      <c r="X903" s="9"/>
    </row>
    <row r="904" spans="2:24">
      <c r="B904" s="10"/>
      <c r="C904" s="9"/>
      <c r="D904" s="9"/>
      <c r="E904" s="9"/>
      <c r="T904" s="9"/>
      <c r="U904" s="9"/>
      <c r="V904" s="9"/>
      <c r="W904" s="17"/>
      <c r="X904" s="9"/>
    </row>
    <row r="905" spans="2:24">
      <c r="B905" s="10"/>
      <c r="C905" s="9"/>
      <c r="D905" s="9"/>
      <c r="E905" s="9"/>
      <c r="T905" s="9"/>
      <c r="U905" s="9"/>
      <c r="V905" s="9"/>
      <c r="W905" s="17"/>
      <c r="X905" s="9"/>
    </row>
    <row r="906" spans="2:24">
      <c r="B906" s="10"/>
      <c r="C906" s="9"/>
      <c r="D906" s="9"/>
      <c r="E906" s="9"/>
      <c r="T906" s="9"/>
      <c r="U906" s="9"/>
      <c r="V906" s="9"/>
      <c r="W906" s="17"/>
      <c r="X906" s="9"/>
    </row>
    <row r="907" spans="2:24">
      <c r="B907" s="10"/>
      <c r="C907" s="9"/>
      <c r="D907" s="9"/>
      <c r="E907" s="9"/>
      <c r="T907" s="9"/>
      <c r="U907" s="9"/>
      <c r="V907" s="9"/>
      <c r="W907" s="17"/>
      <c r="X907" s="9"/>
    </row>
    <row r="908" spans="2:24">
      <c r="B908" s="10"/>
      <c r="C908" s="9"/>
      <c r="D908" s="9"/>
      <c r="E908" s="9"/>
      <c r="T908" s="9"/>
      <c r="U908" s="9"/>
      <c r="V908" s="9"/>
      <c r="W908" s="17"/>
      <c r="X908" s="9"/>
    </row>
    <row r="909" spans="2:24">
      <c r="B909" s="10"/>
      <c r="C909" s="9"/>
      <c r="D909" s="9"/>
      <c r="E909" s="9"/>
      <c r="T909" s="9"/>
      <c r="U909" s="9"/>
      <c r="V909" s="9"/>
      <c r="W909" s="17"/>
      <c r="X909" s="9"/>
    </row>
    <row r="910" spans="2:24">
      <c r="B910" s="10"/>
      <c r="C910" s="9"/>
      <c r="D910" s="9"/>
      <c r="E910" s="9"/>
      <c r="T910" s="9"/>
      <c r="U910" s="9"/>
      <c r="V910" s="9"/>
      <c r="W910" s="17"/>
      <c r="X910" s="9"/>
    </row>
    <row r="911" spans="2:24">
      <c r="B911" s="10"/>
      <c r="C911" s="9"/>
      <c r="D911" s="9"/>
      <c r="E911" s="9"/>
      <c r="T911" s="9"/>
      <c r="U911" s="9"/>
      <c r="V911" s="9"/>
      <c r="W911" s="17"/>
      <c r="X911" s="9"/>
    </row>
    <row r="912" spans="2:24">
      <c r="B912" s="10"/>
      <c r="C912" s="9"/>
      <c r="D912" s="9"/>
      <c r="E912" s="9"/>
      <c r="T912" s="9"/>
      <c r="U912" s="9"/>
      <c r="V912" s="9"/>
      <c r="W912" s="17"/>
      <c r="X912" s="9"/>
    </row>
    <row r="913" spans="2:24">
      <c r="B913" s="10"/>
      <c r="C913" s="9"/>
      <c r="D913" s="9"/>
      <c r="E913" s="9"/>
      <c r="T913" s="9"/>
      <c r="U913" s="9"/>
      <c r="V913" s="9"/>
      <c r="W913" s="17"/>
      <c r="X913" s="9"/>
    </row>
    <row r="914" spans="2:24">
      <c r="B914" s="10"/>
      <c r="C914" s="9"/>
      <c r="D914" s="9"/>
      <c r="E914" s="9"/>
      <c r="T914" s="9"/>
      <c r="U914" s="9"/>
      <c r="V914" s="9"/>
      <c r="W914" s="17"/>
      <c r="X914" s="9"/>
    </row>
    <row r="915" spans="2:24">
      <c r="B915" s="10"/>
      <c r="C915" s="9"/>
      <c r="D915" s="9"/>
      <c r="E915" s="9"/>
      <c r="T915" s="9"/>
      <c r="U915" s="9"/>
      <c r="V915" s="9"/>
      <c r="W915" s="17"/>
      <c r="X915" s="9"/>
    </row>
    <row r="916" spans="2:24">
      <c r="B916" s="10"/>
      <c r="C916" s="9"/>
      <c r="D916" s="9"/>
      <c r="E916" s="9"/>
      <c r="T916" s="9"/>
      <c r="U916" s="9"/>
      <c r="V916" s="9"/>
      <c r="W916" s="17"/>
      <c r="X916" s="9"/>
    </row>
    <row r="917" spans="2:24">
      <c r="B917" s="10"/>
      <c r="C917" s="9"/>
      <c r="D917" s="9"/>
      <c r="E917" s="9"/>
      <c r="T917" s="9"/>
      <c r="U917" s="9"/>
      <c r="V917" s="9"/>
      <c r="W917" s="17"/>
      <c r="X917" s="9"/>
    </row>
    <row r="918" spans="2:24">
      <c r="B918" s="10"/>
      <c r="C918" s="9"/>
      <c r="D918" s="9"/>
      <c r="E918" s="9"/>
      <c r="T918" s="9"/>
      <c r="U918" s="9"/>
      <c r="V918" s="9"/>
      <c r="W918" s="17"/>
      <c r="X918" s="9"/>
    </row>
    <row r="919" spans="2:24">
      <c r="B919" s="10"/>
      <c r="C919" s="9"/>
      <c r="D919" s="9"/>
      <c r="E919" s="9"/>
      <c r="T919" s="9"/>
      <c r="U919" s="9"/>
      <c r="V919" s="9"/>
      <c r="W919" s="17"/>
      <c r="X919" s="9"/>
    </row>
    <row r="920" spans="2:24">
      <c r="B920" s="10"/>
      <c r="C920" s="9"/>
      <c r="D920" s="9"/>
      <c r="E920" s="9"/>
      <c r="T920" s="9"/>
      <c r="U920" s="9"/>
      <c r="V920" s="9"/>
      <c r="W920" s="17"/>
      <c r="X920" s="9"/>
    </row>
    <row r="921" spans="2:24">
      <c r="B921" s="10"/>
      <c r="C921" s="9"/>
      <c r="D921" s="9"/>
      <c r="E921" s="9"/>
      <c r="T921" s="9"/>
      <c r="U921" s="9"/>
      <c r="V921" s="9"/>
      <c r="W921" s="17"/>
      <c r="X921" s="9"/>
    </row>
    <row r="922" spans="2:24">
      <c r="B922" s="10"/>
      <c r="C922" s="9"/>
      <c r="D922" s="9"/>
      <c r="E922" s="9"/>
      <c r="T922" s="9"/>
      <c r="U922" s="9"/>
      <c r="V922" s="9"/>
      <c r="W922" s="17"/>
      <c r="X922" s="9"/>
    </row>
    <row r="923" spans="2:24">
      <c r="B923" s="10"/>
      <c r="C923" s="9"/>
      <c r="D923" s="9"/>
      <c r="E923" s="9"/>
      <c r="T923" s="9"/>
      <c r="U923" s="9"/>
      <c r="V923" s="9"/>
      <c r="W923" s="17"/>
      <c r="X923" s="9"/>
    </row>
    <row r="924" spans="2:24">
      <c r="B924" s="10"/>
      <c r="C924" s="9"/>
      <c r="D924" s="9"/>
      <c r="E924" s="9"/>
      <c r="T924" s="9"/>
      <c r="U924" s="9"/>
      <c r="V924" s="9"/>
      <c r="W924" s="17"/>
      <c r="X924" s="9"/>
    </row>
    <row r="925" spans="2:24">
      <c r="B925" s="10"/>
      <c r="C925" s="9"/>
      <c r="D925" s="9"/>
      <c r="E925" s="9"/>
      <c r="T925" s="9"/>
      <c r="U925" s="9"/>
      <c r="V925" s="9"/>
      <c r="W925" s="17"/>
      <c r="X925" s="9"/>
    </row>
    <row r="926" spans="2:24">
      <c r="B926" s="10"/>
      <c r="C926" s="9"/>
      <c r="D926" s="9"/>
      <c r="E926" s="9"/>
      <c r="T926" s="9"/>
      <c r="U926" s="9"/>
      <c r="V926" s="9"/>
      <c r="W926" s="17"/>
      <c r="X926" s="9"/>
    </row>
    <row r="927" spans="2:24">
      <c r="B927" s="10"/>
      <c r="C927" s="9"/>
      <c r="D927" s="9"/>
      <c r="E927" s="9"/>
      <c r="T927" s="9"/>
      <c r="U927" s="9"/>
      <c r="V927" s="9"/>
      <c r="W927" s="17"/>
      <c r="X927" s="9"/>
    </row>
    <row r="928" spans="2:24">
      <c r="B928" s="10"/>
      <c r="C928" s="9"/>
      <c r="D928" s="9"/>
      <c r="E928" s="9"/>
      <c r="T928" s="9"/>
      <c r="U928" s="9"/>
      <c r="V928" s="9"/>
      <c r="W928" s="17"/>
      <c r="X928" s="9"/>
    </row>
    <row r="929" spans="2:24">
      <c r="B929" s="10"/>
      <c r="C929" s="9"/>
      <c r="D929" s="9"/>
      <c r="E929" s="9"/>
      <c r="T929" s="9"/>
      <c r="U929" s="9"/>
      <c r="V929" s="9"/>
      <c r="W929" s="17"/>
      <c r="X929" s="9"/>
    </row>
    <row r="930" spans="2:24">
      <c r="B930" s="10"/>
      <c r="C930" s="9"/>
      <c r="D930" s="9"/>
      <c r="E930" s="9"/>
      <c r="T930" s="9"/>
      <c r="U930" s="9"/>
      <c r="V930" s="9"/>
      <c r="W930" s="17"/>
      <c r="X930" s="9"/>
    </row>
    <row r="931" spans="2:24">
      <c r="B931" s="10"/>
      <c r="C931" s="9"/>
      <c r="D931" s="9"/>
      <c r="E931" s="9"/>
      <c r="T931" s="9"/>
      <c r="U931" s="9"/>
      <c r="V931" s="9"/>
      <c r="W931" s="17"/>
      <c r="X931" s="9"/>
    </row>
    <row r="932" spans="2:24">
      <c r="B932" s="10"/>
      <c r="C932" s="9"/>
      <c r="D932" s="9"/>
      <c r="E932" s="9"/>
      <c r="T932" s="9"/>
      <c r="U932" s="9"/>
      <c r="V932" s="9"/>
      <c r="W932" s="17"/>
      <c r="X932" s="9"/>
    </row>
    <row r="933" spans="2:24">
      <c r="B933" s="10"/>
      <c r="C933" s="9"/>
      <c r="D933" s="9"/>
      <c r="E933" s="9"/>
      <c r="T933" s="9"/>
      <c r="U933" s="9"/>
      <c r="V933" s="9"/>
      <c r="W933" s="17"/>
      <c r="X933" s="9"/>
    </row>
    <row r="934" spans="2:24">
      <c r="B934" s="10"/>
      <c r="C934" s="9"/>
      <c r="D934" s="9"/>
      <c r="E934" s="9"/>
      <c r="T934" s="9"/>
      <c r="U934" s="9"/>
      <c r="V934" s="9"/>
      <c r="W934" s="17"/>
      <c r="X934" s="9"/>
    </row>
    <row r="935" spans="2:24">
      <c r="B935" s="10"/>
      <c r="C935" s="9"/>
      <c r="D935" s="9"/>
      <c r="E935" s="9"/>
      <c r="T935" s="9"/>
      <c r="U935" s="9"/>
      <c r="V935" s="9"/>
      <c r="W935" s="17"/>
      <c r="X935" s="9"/>
    </row>
    <row r="936" spans="2:24">
      <c r="B936" s="10"/>
      <c r="C936" s="9"/>
      <c r="D936" s="9"/>
      <c r="E936" s="9"/>
      <c r="T936" s="9"/>
      <c r="U936" s="9"/>
      <c r="V936" s="9"/>
      <c r="W936" s="17"/>
      <c r="X936" s="9"/>
    </row>
    <row r="937" spans="2:24">
      <c r="B937" s="10"/>
      <c r="C937" s="9"/>
      <c r="D937" s="9"/>
      <c r="E937" s="9"/>
      <c r="T937" s="9"/>
      <c r="U937" s="9"/>
      <c r="V937" s="9"/>
      <c r="W937" s="17"/>
      <c r="X937" s="9"/>
    </row>
    <row r="938" spans="2:24">
      <c r="B938" s="10"/>
      <c r="C938" s="9"/>
      <c r="D938" s="9"/>
      <c r="E938" s="9"/>
      <c r="T938" s="9"/>
      <c r="U938" s="9"/>
      <c r="V938" s="9"/>
      <c r="W938" s="17"/>
      <c r="X938" s="9"/>
    </row>
    <row r="939" spans="2:24">
      <c r="B939" s="10"/>
      <c r="C939" s="9"/>
      <c r="D939" s="9"/>
      <c r="E939" s="9"/>
      <c r="T939" s="9"/>
      <c r="U939" s="9"/>
      <c r="V939" s="9"/>
      <c r="W939" s="17"/>
      <c r="X939" s="9"/>
    </row>
    <row r="940" spans="2:24">
      <c r="B940" s="10"/>
      <c r="C940" s="9"/>
      <c r="D940" s="9"/>
      <c r="E940" s="9"/>
      <c r="T940" s="9"/>
      <c r="U940" s="9"/>
      <c r="V940" s="9"/>
      <c r="W940" s="17"/>
      <c r="X940" s="9"/>
    </row>
    <row r="941" spans="2:24">
      <c r="B941" s="10"/>
      <c r="C941" s="9"/>
      <c r="D941" s="9"/>
      <c r="E941" s="9"/>
      <c r="T941" s="9"/>
      <c r="U941" s="9"/>
      <c r="V941" s="9"/>
      <c r="W941" s="17"/>
      <c r="X941" s="9"/>
    </row>
    <row r="942" spans="2:24">
      <c r="B942" s="10"/>
      <c r="C942" s="9"/>
      <c r="D942" s="9"/>
      <c r="E942" s="9"/>
      <c r="T942" s="9"/>
      <c r="U942" s="9"/>
      <c r="V942" s="9"/>
      <c r="W942" s="17"/>
      <c r="X942" s="9"/>
    </row>
    <row r="943" spans="2:24">
      <c r="B943" s="10"/>
      <c r="C943" s="9"/>
      <c r="D943" s="9"/>
      <c r="E943" s="9"/>
      <c r="T943" s="9"/>
      <c r="U943" s="9"/>
      <c r="V943" s="9"/>
      <c r="W943" s="17"/>
      <c r="X943" s="9"/>
    </row>
    <row r="944" spans="2:24">
      <c r="B944" s="10"/>
      <c r="C944" s="9"/>
      <c r="D944" s="9"/>
      <c r="E944" s="9"/>
      <c r="T944" s="9"/>
      <c r="U944" s="9"/>
      <c r="V944" s="9"/>
      <c r="W944" s="17"/>
      <c r="X944" s="9"/>
    </row>
    <row r="945" spans="2:24">
      <c r="B945" s="10"/>
      <c r="C945" s="9"/>
      <c r="D945" s="9"/>
      <c r="E945" s="9"/>
      <c r="T945" s="9"/>
      <c r="U945" s="9"/>
      <c r="V945" s="9"/>
      <c r="W945" s="17"/>
      <c r="X945" s="9"/>
    </row>
    <row r="946" spans="2:24">
      <c r="B946" s="10"/>
      <c r="C946" s="9"/>
      <c r="D946" s="9"/>
      <c r="E946" s="9"/>
      <c r="T946" s="9"/>
      <c r="U946" s="9"/>
      <c r="V946" s="9"/>
      <c r="W946" s="17"/>
      <c r="X946" s="9"/>
    </row>
    <row r="947" spans="2:24">
      <c r="B947" s="10"/>
      <c r="C947" s="9"/>
      <c r="D947" s="9"/>
      <c r="E947" s="9"/>
      <c r="T947" s="9"/>
      <c r="U947" s="9"/>
      <c r="V947" s="9"/>
      <c r="W947" s="17"/>
      <c r="X947" s="9"/>
    </row>
    <row r="948" spans="2:24">
      <c r="B948" s="10"/>
      <c r="C948" s="9"/>
      <c r="D948" s="9"/>
      <c r="E948" s="9"/>
      <c r="T948" s="9"/>
      <c r="U948" s="9"/>
      <c r="V948" s="9"/>
      <c r="W948" s="17"/>
      <c r="X948" s="9"/>
    </row>
    <row r="949" spans="2:24">
      <c r="B949" s="10"/>
      <c r="C949" s="9"/>
      <c r="D949" s="9"/>
      <c r="E949" s="9"/>
      <c r="T949" s="9"/>
      <c r="U949" s="9"/>
      <c r="V949" s="9"/>
      <c r="W949" s="17"/>
      <c r="X949" s="9"/>
    </row>
    <row r="950" spans="2:24">
      <c r="B950" s="10"/>
      <c r="C950" s="9"/>
      <c r="D950" s="9"/>
      <c r="E950" s="9"/>
      <c r="T950" s="9"/>
      <c r="U950" s="9"/>
      <c r="V950" s="9"/>
      <c r="W950" s="17"/>
      <c r="X950" s="9"/>
    </row>
    <row r="951" spans="2:24">
      <c r="B951" s="10"/>
      <c r="C951" s="9"/>
      <c r="D951" s="9"/>
      <c r="E951" s="9"/>
      <c r="T951" s="9"/>
      <c r="U951" s="9"/>
      <c r="V951" s="9"/>
      <c r="W951" s="17"/>
      <c r="X951" s="9"/>
    </row>
    <row r="952" spans="2:24">
      <c r="B952" s="10"/>
      <c r="C952" s="9"/>
      <c r="D952" s="9"/>
      <c r="E952" s="9"/>
      <c r="T952" s="9"/>
      <c r="U952" s="9"/>
      <c r="V952" s="9"/>
      <c r="W952" s="17"/>
      <c r="X952" s="9"/>
    </row>
    <row r="953" spans="2:24">
      <c r="B953" s="10"/>
      <c r="C953" s="9"/>
      <c r="D953" s="9"/>
      <c r="E953" s="9"/>
      <c r="T953" s="9"/>
      <c r="U953" s="9"/>
      <c r="V953" s="9"/>
      <c r="W953" s="17"/>
      <c r="X953" s="9"/>
    </row>
    <row r="954" spans="2:24">
      <c r="B954" s="10"/>
      <c r="C954" s="9"/>
      <c r="D954" s="9"/>
      <c r="E954" s="9"/>
      <c r="T954" s="9"/>
      <c r="U954" s="9"/>
      <c r="V954" s="9"/>
      <c r="W954" s="17"/>
      <c r="X954" s="9"/>
    </row>
    <row r="955" spans="2:24">
      <c r="B955" s="10"/>
      <c r="C955" s="9"/>
      <c r="D955" s="9"/>
      <c r="E955" s="9"/>
      <c r="T955" s="9"/>
      <c r="U955" s="9"/>
      <c r="V955" s="9"/>
      <c r="W955" s="17"/>
      <c r="X955" s="9"/>
    </row>
    <row r="956" spans="2:24">
      <c r="B956" s="10"/>
      <c r="C956" s="9"/>
      <c r="D956" s="9"/>
      <c r="E956" s="9"/>
      <c r="T956" s="9"/>
      <c r="U956" s="9"/>
      <c r="V956" s="9"/>
      <c r="W956" s="17"/>
      <c r="X956" s="9"/>
    </row>
    <row r="957" spans="2:24">
      <c r="B957" s="10"/>
      <c r="C957" s="9"/>
      <c r="D957" s="9"/>
      <c r="E957" s="9"/>
      <c r="T957" s="9"/>
      <c r="U957" s="9"/>
      <c r="V957" s="9"/>
      <c r="W957" s="17"/>
      <c r="X957" s="9"/>
    </row>
    <row r="958" spans="2:24">
      <c r="B958" s="10"/>
      <c r="C958" s="9"/>
      <c r="D958" s="9"/>
      <c r="E958" s="9"/>
      <c r="T958" s="9"/>
      <c r="U958" s="9"/>
      <c r="V958" s="9"/>
      <c r="W958" s="17"/>
      <c r="X958" s="9"/>
    </row>
    <row r="959" spans="2:24">
      <c r="B959" s="10"/>
      <c r="C959" s="9"/>
      <c r="D959" s="9"/>
      <c r="E959" s="9"/>
      <c r="T959" s="9"/>
      <c r="U959" s="9"/>
      <c r="V959" s="9"/>
      <c r="W959" s="17"/>
      <c r="X959" s="9"/>
    </row>
    <row r="960" spans="2:24">
      <c r="B960" s="10"/>
      <c r="C960" s="9"/>
      <c r="D960" s="9"/>
      <c r="E960" s="9"/>
      <c r="T960" s="9"/>
      <c r="U960" s="9"/>
      <c r="V960" s="9"/>
      <c r="W960" s="17"/>
      <c r="X960" s="9"/>
    </row>
    <row r="961" spans="2:24">
      <c r="B961" s="10"/>
      <c r="C961" s="9"/>
      <c r="D961" s="9"/>
      <c r="E961" s="9"/>
      <c r="T961" s="9"/>
      <c r="U961" s="9"/>
      <c r="V961" s="9"/>
      <c r="W961" s="17"/>
      <c r="X961" s="9"/>
    </row>
    <row r="962" spans="2:24">
      <c r="B962" s="10"/>
      <c r="C962" s="9"/>
      <c r="D962" s="9"/>
      <c r="E962" s="9"/>
      <c r="T962" s="9"/>
      <c r="U962" s="9"/>
      <c r="V962" s="9"/>
      <c r="W962" s="17"/>
      <c r="X962" s="9"/>
    </row>
    <row r="963" spans="2:24">
      <c r="B963" s="10"/>
      <c r="C963" s="9"/>
      <c r="D963" s="9"/>
      <c r="E963" s="9"/>
      <c r="T963" s="9"/>
      <c r="U963" s="9"/>
      <c r="V963" s="9"/>
      <c r="W963" s="17"/>
      <c r="X963" s="9"/>
    </row>
    <row r="964" spans="2:24">
      <c r="B964" s="10"/>
      <c r="C964" s="9"/>
      <c r="D964" s="9"/>
      <c r="E964" s="9"/>
      <c r="T964" s="9"/>
      <c r="U964" s="9"/>
      <c r="V964" s="9"/>
      <c r="W964" s="17"/>
      <c r="X964" s="9"/>
    </row>
    <row r="965" spans="2:24">
      <c r="B965" s="10"/>
      <c r="C965" s="9"/>
      <c r="D965" s="9"/>
      <c r="E965" s="9"/>
      <c r="T965" s="9"/>
      <c r="U965" s="9"/>
      <c r="V965" s="9"/>
      <c r="W965" s="17"/>
      <c r="X965" s="9"/>
    </row>
    <row r="966" spans="2:24">
      <c r="B966" s="10"/>
      <c r="C966" s="9"/>
      <c r="D966" s="9"/>
      <c r="E966" s="9"/>
      <c r="T966" s="9"/>
      <c r="U966" s="9"/>
      <c r="V966" s="9"/>
      <c r="W966" s="17"/>
      <c r="X966" s="9"/>
    </row>
    <row r="967" spans="2:24">
      <c r="B967" s="10"/>
      <c r="C967" s="9"/>
      <c r="D967" s="9"/>
      <c r="E967" s="9"/>
      <c r="T967" s="9"/>
      <c r="U967" s="9"/>
      <c r="V967" s="9"/>
      <c r="W967" s="17"/>
      <c r="X967" s="9"/>
    </row>
    <row r="968" spans="2:24">
      <c r="B968" s="10"/>
      <c r="C968" s="9"/>
      <c r="D968" s="9"/>
      <c r="E968" s="9"/>
      <c r="T968" s="9"/>
      <c r="U968" s="9"/>
      <c r="V968" s="9"/>
      <c r="W968" s="17"/>
      <c r="X968" s="9"/>
    </row>
    <row r="969" spans="2:24">
      <c r="B969" s="10"/>
      <c r="C969" s="9"/>
      <c r="D969" s="9"/>
      <c r="E969" s="9"/>
      <c r="T969" s="9"/>
      <c r="U969" s="9"/>
      <c r="V969" s="9"/>
      <c r="W969" s="17"/>
      <c r="X969" s="9"/>
    </row>
    <row r="970" spans="2:24">
      <c r="B970" s="10"/>
      <c r="C970" s="9"/>
      <c r="D970" s="9"/>
      <c r="E970" s="9"/>
      <c r="T970" s="9"/>
      <c r="U970" s="9"/>
      <c r="V970" s="9"/>
      <c r="W970" s="17"/>
      <c r="X970" s="9"/>
    </row>
    <row r="971" spans="2:24">
      <c r="B971" s="10"/>
      <c r="C971" s="9"/>
      <c r="D971" s="9"/>
      <c r="E971" s="9"/>
      <c r="T971" s="9"/>
      <c r="U971" s="9"/>
      <c r="V971" s="9"/>
      <c r="W971" s="17"/>
      <c r="X971" s="9"/>
    </row>
    <row r="972" spans="2:24">
      <c r="B972" s="10"/>
      <c r="C972" s="9"/>
      <c r="D972" s="9"/>
      <c r="E972" s="9"/>
      <c r="T972" s="9"/>
      <c r="U972" s="9"/>
      <c r="V972" s="9"/>
      <c r="W972" s="17"/>
      <c r="X972" s="9"/>
    </row>
    <row r="973" spans="2:24">
      <c r="B973" s="10"/>
      <c r="C973" s="9"/>
      <c r="D973" s="9"/>
      <c r="E973" s="9"/>
      <c r="T973" s="9"/>
      <c r="U973" s="9"/>
      <c r="V973" s="9"/>
      <c r="W973" s="17"/>
      <c r="X973" s="9"/>
    </row>
    <row r="974" spans="2:24">
      <c r="B974" s="10"/>
      <c r="C974" s="9"/>
      <c r="D974" s="9"/>
      <c r="E974" s="9"/>
      <c r="T974" s="9"/>
      <c r="U974" s="9"/>
      <c r="V974" s="9"/>
      <c r="W974" s="17"/>
      <c r="X974" s="9"/>
    </row>
    <row r="975" spans="2:24">
      <c r="B975" s="10"/>
      <c r="C975" s="9"/>
      <c r="D975" s="9"/>
      <c r="E975" s="9"/>
      <c r="T975" s="9"/>
      <c r="U975" s="9"/>
      <c r="V975" s="9"/>
      <c r="W975" s="17"/>
      <c r="X975" s="9"/>
    </row>
    <row r="976" spans="2:24">
      <c r="B976" s="10"/>
      <c r="C976" s="9"/>
      <c r="D976" s="9"/>
      <c r="E976" s="9"/>
      <c r="T976" s="9"/>
      <c r="U976" s="9"/>
      <c r="V976" s="9"/>
      <c r="W976" s="17"/>
      <c r="X976" s="9"/>
    </row>
    <row r="977" spans="2:24">
      <c r="B977" s="10"/>
      <c r="C977" s="9"/>
      <c r="D977" s="9"/>
      <c r="E977" s="9"/>
      <c r="T977" s="9"/>
      <c r="U977" s="9"/>
      <c r="V977" s="9"/>
      <c r="W977" s="17"/>
      <c r="X977" s="9"/>
    </row>
    <row r="978" spans="2:24">
      <c r="B978" s="10"/>
      <c r="C978" s="9"/>
      <c r="D978" s="9"/>
      <c r="E978" s="9"/>
      <c r="T978" s="9"/>
      <c r="U978" s="9"/>
      <c r="V978" s="9"/>
      <c r="W978" s="17"/>
      <c r="X978" s="9"/>
    </row>
    <row r="979" spans="2:24">
      <c r="B979" s="10"/>
      <c r="C979" s="9"/>
      <c r="D979" s="9"/>
      <c r="E979" s="9"/>
      <c r="T979" s="9"/>
      <c r="U979" s="9"/>
      <c r="V979" s="9"/>
      <c r="W979" s="17"/>
      <c r="X979" s="9"/>
    </row>
    <row r="980" spans="2:24">
      <c r="B980" s="10"/>
      <c r="C980" s="9"/>
      <c r="D980" s="9"/>
      <c r="E980" s="9"/>
      <c r="T980" s="9"/>
      <c r="U980" s="9"/>
      <c r="V980" s="9"/>
      <c r="W980" s="17"/>
      <c r="X980" s="9"/>
    </row>
    <row r="981" spans="2:24">
      <c r="B981" s="10"/>
      <c r="C981" s="9"/>
      <c r="D981" s="9"/>
      <c r="E981" s="9"/>
      <c r="T981" s="9"/>
      <c r="U981" s="9"/>
      <c r="V981" s="9"/>
      <c r="W981" s="17"/>
      <c r="X981" s="9"/>
    </row>
    <row r="982" spans="2:24">
      <c r="B982" s="10"/>
      <c r="C982" s="9"/>
      <c r="D982" s="9"/>
      <c r="E982" s="9"/>
      <c r="T982" s="9"/>
      <c r="U982" s="9"/>
      <c r="V982" s="9"/>
      <c r="W982" s="17"/>
      <c r="X982" s="9"/>
    </row>
    <row r="983" spans="2:24">
      <c r="B983" s="10"/>
      <c r="C983" s="9"/>
      <c r="D983" s="9"/>
      <c r="E983" s="9"/>
      <c r="T983" s="9"/>
      <c r="U983" s="9"/>
      <c r="V983" s="9"/>
      <c r="W983" s="17"/>
      <c r="X983" s="9"/>
    </row>
    <row r="984" spans="2:24">
      <c r="B984" s="10"/>
      <c r="C984" s="9"/>
      <c r="D984" s="9"/>
      <c r="E984" s="9"/>
      <c r="T984" s="9"/>
      <c r="U984" s="9"/>
      <c r="V984" s="9"/>
      <c r="W984" s="17"/>
      <c r="X984" s="9"/>
    </row>
    <row r="985" spans="2:24">
      <c r="B985" s="10"/>
      <c r="C985" s="9"/>
      <c r="D985" s="9"/>
      <c r="E985" s="9"/>
      <c r="T985" s="9"/>
      <c r="U985" s="9"/>
      <c r="V985" s="9"/>
      <c r="W985" s="17"/>
      <c r="X985" s="9"/>
    </row>
    <row r="986" spans="2:24">
      <c r="B986" s="10"/>
      <c r="C986" s="9"/>
      <c r="D986" s="9"/>
      <c r="E986" s="9"/>
      <c r="T986" s="9"/>
      <c r="U986" s="9"/>
      <c r="V986" s="9"/>
      <c r="W986" s="17"/>
      <c r="X986" s="9"/>
    </row>
    <row r="987" spans="2:24">
      <c r="B987" s="10"/>
      <c r="C987" s="9"/>
      <c r="D987" s="9"/>
      <c r="E987" s="9"/>
      <c r="T987" s="9"/>
      <c r="U987" s="9"/>
      <c r="V987" s="9"/>
      <c r="W987" s="17"/>
      <c r="X987" s="9"/>
    </row>
    <row r="988" spans="2:24">
      <c r="B988" s="10"/>
      <c r="C988" s="9"/>
      <c r="D988" s="9"/>
      <c r="E988" s="9"/>
      <c r="T988" s="9"/>
      <c r="U988" s="9"/>
      <c r="V988" s="9"/>
      <c r="W988" s="17"/>
      <c r="X988" s="9"/>
    </row>
    <row r="989" spans="2:24">
      <c r="B989" s="10"/>
      <c r="C989" s="9"/>
      <c r="D989" s="9"/>
      <c r="E989" s="9"/>
      <c r="T989" s="9"/>
      <c r="U989" s="9"/>
      <c r="V989" s="9"/>
      <c r="W989" s="17"/>
      <c r="X989" s="9"/>
    </row>
    <row r="990" spans="2:24">
      <c r="B990" s="10"/>
      <c r="C990" s="9"/>
      <c r="D990" s="9"/>
      <c r="E990" s="9"/>
      <c r="T990" s="9"/>
      <c r="U990" s="9"/>
      <c r="V990" s="9"/>
      <c r="W990" s="17"/>
      <c r="X990" s="9"/>
    </row>
    <row r="991" spans="2:24">
      <c r="B991" s="10"/>
      <c r="C991" s="9"/>
      <c r="D991" s="9"/>
      <c r="E991" s="9"/>
      <c r="T991" s="9"/>
      <c r="U991" s="9"/>
      <c r="V991" s="9"/>
      <c r="W991" s="17"/>
      <c r="X991" s="9"/>
    </row>
    <row r="992" spans="2:24">
      <c r="B992" s="10"/>
      <c r="C992" s="9"/>
      <c r="D992" s="9"/>
      <c r="E992" s="9"/>
      <c r="T992" s="9"/>
      <c r="U992" s="9"/>
      <c r="V992" s="9"/>
      <c r="W992" s="17"/>
      <c r="X992" s="9"/>
    </row>
    <row r="993" spans="2:24">
      <c r="B993" s="10"/>
      <c r="C993" s="9"/>
      <c r="D993" s="9"/>
      <c r="E993" s="9"/>
      <c r="T993" s="9"/>
      <c r="U993" s="9"/>
      <c r="V993" s="9"/>
      <c r="W993" s="17"/>
      <c r="X993" s="9"/>
    </row>
    <row r="994" spans="2:24">
      <c r="B994" s="10"/>
      <c r="C994" s="9"/>
      <c r="D994" s="9"/>
      <c r="E994" s="9"/>
      <c r="T994" s="9"/>
      <c r="U994" s="9"/>
      <c r="V994" s="9"/>
      <c r="W994" s="17"/>
      <c r="X994" s="9"/>
    </row>
    <row r="995" spans="2:24">
      <c r="B995" s="10"/>
      <c r="C995" s="9"/>
      <c r="D995" s="9"/>
      <c r="E995" s="9"/>
      <c r="T995" s="9"/>
      <c r="U995" s="9"/>
      <c r="V995" s="9"/>
      <c r="W995" s="17"/>
      <c r="X995" s="9"/>
    </row>
    <row r="996" spans="2:24">
      <c r="B996" s="10"/>
      <c r="C996" s="9"/>
      <c r="D996" s="9"/>
      <c r="E996" s="9"/>
      <c r="T996" s="9"/>
      <c r="U996" s="9"/>
      <c r="V996" s="9"/>
      <c r="W996" s="17"/>
      <c r="X996" s="9"/>
    </row>
    <row r="997" spans="2:24">
      <c r="B997" s="10"/>
      <c r="C997" s="9"/>
      <c r="D997" s="9"/>
      <c r="E997" s="9"/>
      <c r="T997" s="9"/>
      <c r="U997" s="9"/>
      <c r="V997" s="9"/>
      <c r="W997" s="17"/>
      <c r="X997" s="9"/>
    </row>
    <row r="998" spans="2:24">
      <c r="B998" s="10"/>
      <c r="C998" s="9"/>
      <c r="D998" s="9"/>
      <c r="E998" s="9"/>
      <c r="T998" s="9"/>
      <c r="U998" s="9"/>
      <c r="V998" s="9"/>
      <c r="W998" s="17"/>
      <c r="X998" s="9"/>
    </row>
    <row r="999" spans="2:24">
      <c r="B999" s="10"/>
      <c r="C999" s="9"/>
      <c r="D999" s="9"/>
      <c r="E999" s="9"/>
      <c r="T999" s="9"/>
      <c r="U999" s="9"/>
      <c r="V999" s="9"/>
      <c r="W999" s="17"/>
      <c r="X999" s="9"/>
    </row>
    <row r="1000" spans="2:24">
      <c r="B1000" s="10"/>
      <c r="C1000" s="9"/>
      <c r="D1000" s="9"/>
      <c r="E1000" s="9"/>
      <c r="T1000" s="9"/>
      <c r="U1000" s="9"/>
      <c r="V1000" s="9"/>
      <c r="W1000" s="17"/>
      <c r="X1000" s="9"/>
    </row>
    <row r="1001" spans="2:24">
      <c r="B1001" s="10"/>
      <c r="C1001" s="9"/>
      <c r="D1001" s="9"/>
      <c r="E1001" s="9"/>
      <c r="T1001" s="9"/>
      <c r="U1001" s="9"/>
      <c r="V1001" s="9"/>
      <c r="W1001" s="17"/>
      <c r="X1001" s="9"/>
    </row>
    <row r="1002" spans="2:24">
      <c r="B1002" s="10"/>
      <c r="C1002" s="9"/>
      <c r="D1002" s="9"/>
      <c r="E1002" s="9"/>
      <c r="T1002" s="9"/>
      <c r="U1002" s="9"/>
      <c r="V1002" s="9"/>
      <c r="W1002" s="17"/>
      <c r="X1002" s="9"/>
    </row>
    <row r="1003" spans="2:24">
      <c r="B1003" s="10"/>
      <c r="C1003" s="9"/>
      <c r="D1003" s="9"/>
      <c r="E1003" s="9"/>
      <c r="T1003" s="9"/>
      <c r="U1003" s="9"/>
      <c r="V1003" s="9"/>
      <c r="W1003" s="17"/>
      <c r="X1003" s="9"/>
    </row>
    <row r="1004" spans="2:24">
      <c r="B1004" s="10"/>
      <c r="C1004" s="9"/>
      <c r="D1004" s="9"/>
      <c r="E1004" s="9"/>
      <c r="T1004" s="9"/>
      <c r="U1004" s="9"/>
      <c r="V1004" s="9"/>
      <c r="W1004" s="17"/>
      <c r="X1004" s="9"/>
    </row>
    <row r="1005" spans="2:24">
      <c r="B1005" s="10"/>
      <c r="C1005" s="9"/>
      <c r="D1005" s="9"/>
      <c r="E1005" s="9"/>
      <c r="T1005" s="9"/>
      <c r="U1005" s="9"/>
      <c r="V1005" s="9"/>
      <c r="W1005" s="17"/>
      <c r="X1005" s="9"/>
    </row>
    <row r="1006" spans="2:24">
      <c r="B1006" s="10"/>
      <c r="C1006" s="9"/>
      <c r="D1006" s="9"/>
      <c r="E1006" s="9"/>
      <c r="T1006" s="9"/>
      <c r="U1006" s="9"/>
      <c r="V1006" s="9"/>
      <c r="W1006" s="17"/>
      <c r="X1006" s="9"/>
    </row>
    <row r="1007" spans="2:24">
      <c r="B1007" s="10"/>
      <c r="C1007" s="9"/>
      <c r="D1007" s="9"/>
      <c r="E1007" s="9"/>
      <c r="T1007" s="9"/>
      <c r="U1007" s="9"/>
      <c r="V1007" s="9"/>
      <c r="W1007" s="17"/>
      <c r="X1007" s="9"/>
    </row>
  </sheetData>
  <mergeCells count="1">
    <mergeCell ref="C3:E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Objectives</vt:lpstr>
      <vt:lpstr>Binomial</vt:lpstr>
      <vt:lpstr>Binomial (2)</vt:lpstr>
      <vt:lpstr>Geometric</vt:lpstr>
      <vt:lpstr>Geometric (2)</vt:lpstr>
      <vt:lpstr>Poisson</vt:lpstr>
      <vt:lpstr>Poisson (2)</vt:lpstr>
      <vt:lpstr>Negative_Binomial</vt:lpstr>
      <vt:lpstr>Negative_Binomial (2)</vt:lpstr>
      <vt:lpstr>Uniform (Continuous)</vt:lpstr>
      <vt:lpstr>Exponential</vt:lpstr>
      <vt:lpstr>Gamma</vt:lpstr>
      <vt:lpstr>Normal</vt:lpstr>
      <vt:lpstr>Beta</vt:lpstr>
      <vt:lpstr>Tell me what you know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clientsvcs</dc:creator>
  <cp:lastModifiedBy>Andrew</cp:lastModifiedBy>
  <dcterms:created xsi:type="dcterms:W3CDTF">2013-02-16T19:38:08Z</dcterms:created>
  <dcterms:modified xsi:type="dcterms:W3CDTF">2013-12-05T02:08:47Z</dcterms:modified>
</cp:coreProperties>
</file>