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/Users/shuyueding/Downloads/"/>
    </mc:Choice>
  </mc:AlternateContent>
  <bookViews>
    <workbookView xWindow="2580" yWindow="460" windowWidth="25600" windowHeight="14720"/>
  </bookViews>
  <sheets>
    <sheet name="Business case" sheetId="1" r:id="rId1"/>
    <sheet name="Simple version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8" i="1" l="1"/>
  <c r="D13" i="1"/>
  <c r="E13" i="1"/>
  <c r="F13" i="1"/>
  <c r="H13" i="1"/>
  <c r="I13" i="1"/>
  <c r="J13" i="1"/>
  <c r="K13" i="1"/>
  <c r="L13" i="1"/>
  <c r="M13" i="1"/>
  <c r="N13" i="1"/>
  <c r="O13" i="1"/>
  <c r="P13" i="1"/>
  <c r="Q13" i="1"/>
  <c r="C13" i="1"/>
  <c r="G11" i="1"/>
  <c r="G13" i="1"/>
  <c r="Q22" i="1"/>
  <c r="L22" i="1"/>
  <c r="G22" i="1"/>
  <c r="Q21" i="1"/>
  <c r="L21" i="1"/>
  <c r="G21" i="1"/>
  <c r="Q20" i="1"/>
  <c r="L20" i="1"/>
  <c r="G20" i="1"/>
  <c r="Q19" i="1"/>
  <c r="L19" i="1"/>
  <c r="G19" i="1"/>
  <c r="Q18" i="1"/>
  <c r="L18" i="1"/>
  <c r="G18" i="1"/>
  <c r="Q17" i="1"/>
  <c r="L17" i="1"/>
  <c r="G17" i="1"/>
  <c r="Q16" i="1"/>
  <c r="L16" i="1"/>
  <c r="G16" i="1"/>
  <c r="Q12" i="1"/>
  <c r="L12" i="1"/>
  <c r="G12" i="1"/>
  <c r="Q11" i="1"/>
  <c r="L11" i="1"/>
  <c r="Q10" i="1"/>
  <c r="L10" i="1"/>
  <c r="G10" i="1"/>
  <c r="R16" i="1"/>
  <c r="R20" i="1"/>
  <c r="L23" i="1"/>
  <c r="L24" i="1"/>
  <c r="R19" i="1"/>
  <c r="R22" i="1"/>
  <c r="Q23" i="1"/>
  <c r="Q24" i="1"/>
  <c r="R18" i="1"/>
  <c r="R17" i="1"/>
  <c r="R21" i="1"/>
  <c r="C23" i="1"/>
  <c r="C24" i="1"/>
  <c r="C27" i="1"/>
  <c r="C28" i="1"/>
  <c r="K23" i="1"/>
  <c r="K24" i="1"/>
  <c r="K27" i="1"/>
  <c r="K28" i="1"/>
  <c r="O23" i="1"/>
  <c r="O24" i="1"/>
  <c r="O27" i="1"/>
  <c r="O28" i="1"/>
  <c r="D23" i="1"/>
  <c r="D24" i="1"/>
  <c r="D27" i="1"/>
  <c r="D28" i="1"/>
  <c r="H23" i="1"/>
  <c r="H24" i="1"/>
  <c r="H27" i="1"/>
  <c r="P23" i="1"/>
  <c r="P24" i="1"/>
  <c r="P27" i="1"/>
  <c r="P28" i="1"/>
  <c r="E23" i="1"/>
  <c r="E24" i="1"/>
  <c r="E27" i="1"/>
  <c r="E28" i="1"/>
  <c r="I23" i="1"/>
  <c r="I24" i="1"/>
  <c r="I27" i="1"/>
  <c r="I28" i="1"/>
  <c r="M23" i="1"/>
  <c r="M24" i="1"/>
  <c r="M27" i="1"/>
  <c r="F23" i="1"/>
  <c r="F24" i="1"/>
  <c r="F27" i="1"/>
  <c r="F28" i="1"/>
  <c r="J23" i="1"/>
  <c r="J24" i="1"/>
  <c r="J27" i="1"/>
  <c r="J28" i="1"/>
  <c r="N23" i="1"/>
  <c r="N24" i="1"/>
  <c r="N27" i="1"/>
  <c r="N28" i="1"/>
  <c r="R13" i="1"/>
  <c r="G23" i="1"/>
  <c r="R23" i="1"/>
  <c r="R24" i="1"/>
  <c r="G24" i="1"/>
  <c r="G27" i="1"/>
  <c r="G28" i="1"/>
  <c r="M28" i="1"/>
  <c r="Q27" i="1"/>
  <c r="H28" i="1"/>
  <c r="L27" i="1"/>
  <c r="L28" i="1"/>
  <c r="T27" i="1"/>
  <c r="Q28" i="1"/>
</calcChain>
</file>

<file path=xl/sharedStrings.xml><?xml version="1.0" encoding="utf-8"?>
<sst xmlns="http://schemas.openxmlformats.org/spreadsheetml/2006/main" count="64" uniqueCount="39">
  <si>
    <t>Scheduling Cash Flow Pro Forma</t>
  </si>
  <si>
    <t>Revenue Drivers</t>
  </si>
  <si>
    <t>Sole Provider Usage</t>
  </si>
  <si>
    <t>Unlimited Provider Usage (Monthly)</t>
  </si>
  <si>
    <t>Year 1</t>
  </si>
  <si>
    <t>Year 2</t>
  </si>
  <si>
    <t>Year 3</t>
  </si>
  <si>
    <t>Sources of Revenue</t>
  </si>
  <si>
    <t>Year 1 Total</t>
  </si>
  <si>
    <t>Year 2 Total</t>
  </si>
  <si>
    <t>Year 3 Total</t>
  </si>
  <si>
    <t>TOTAL REVENUE</t>
  </si>
  <si>
    <t>Expenses</t>
  </si>
  <si>
    <t>Development for Scalability</t>
  </si>
  <si>
    <t>Hosting for our website</t>
  </si>
  <si>
    <t>Domain for our website</t>
  </si>
  <si>
    <t>Salaries (Developer On-Call / Maintenance)</t>
  </si>
  <si>
    <t>Advertising &amp; Promo</t>
  </si>
  <si>
    <t>Legal &amp; Accounting</t>
  </si>
  <si>
    <t>LLC</t>
  </si>
  <si>
    <t>Taxes</t>
  </si>
  <si>
    <t>TOTAL EXPENSES</t>
  </si>
  <si>
    <t>Y1 Total</t>
  </si>
  <si>
    <t>Y2 Total</t>
  </si>
  <si>
    <t>Y3 Total</t>
  </si>
  <si>
    <t>OPERATING PROFIT</t>
  </si>
  <si>
    <t>3 Year Profit</t>
  </si>
  <si>
    <t>OPERATING PROFIT MARGIN %</t>
  </si>
  <si>
    <t>Asssumptions</t>
  </si>
  <si>
    <t>Four Provider</t>
  </si>
  <si>
    <t>Start with 10 and increase by 5 every quarter</t>
  </si>
  <si>
    <t>Eight Provider</t>
  </si>
  <si>
    <t>Start with 3 and increase by 2 every quarter</t>
  </si>
  <si>
    <t>Twelve Provider</t>
  </si>
  <si>
    <t>Start with 2 and increase by 1 every quarter</t>
  </si>
  <si>
    <t>Unlimited Provider</t>
  </si>
  <si>
    <t>Start with 1 and increase by 1 every quarter</t>
  </si>
  <si>
    <t>Each Additional Provider (Monthly)</t>
  </si>
  <si>
    <t>Additional Providers (Monthly)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</si>
</sst>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6" formatCode="\$#,##0.00_);[Red]\(\$#,##0.00\)"/>
    <numFmt numFmtId="176" formatCode="&quot;$&quot;#,##0.00"/>
    <numFmt numFmtId="177" formatCode="mmmm\ yyyy"/>
    <numFmt numFmtId="178" formatCode="0.0000"/>
  </numFmts>
  <fonts count="8" x14ac:knownFonts="1">
    <font>
      <sz val="11"/>
      <color rgb="FF000000"/>
      <name val="Calibri"/>
    </font>
    <font>
      <b/>
      <sz val="16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</font>
    <font>
      <sz val="11"/>
      <color rgb="FFFF0000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6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FFFFFF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dotted">
        <color rgb="FF000000"/>
      </right>
      <top/>
      <bottom style="medium">
        <color rgb="FFFFFFFF"/>
      </bottom>
      <diagonal/>
    </border>
    <border>
      <left style="dotted">
        <color rgb="FF000000"/>
      </left>
      <right/>
      <top/>
      <bottom/>
      <diagonal/>
    </border>
    <border>
      <left style="medium">
        <color rgb="FFFFFFFF"/>
      </left>
      <right style="dotted">
        <color rgb="FF000000"/>
      </right>
      <top style="medium">
        <color rgb="FFFFFFFF"/>
      </top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0" fillId="0" borderId="0" xfId="0" applyFont="1" applyAlignment="1"/>
    <xf numFmtId="0" fontId="3" fillId="0" borderId="5" xfId="0" applyFont="1" applyBorder="1" applyAlignment="1"/>
    <xf numFmtId="0" fontId="4" fillId="0" borderId="0" xfId="0" applyFont="1" applyAlignment="1"/>
    <xf numFmtId="0" fontId="5" fillId="0" borderId="6" xfId="0" applyFont="1" applyBorder="1" applyAlignment="1"/>
    <xf numFmtId="0" fontId="4" fillId="0" borderId="11" xfId="0" applyFont="1" applyBorder="1" applyAlignment="1"/>
    <xf numFmtId="0" fontId="4" fillId="0" borderId="15" xfId="0" applyFont="1" applyBorder="1" applyAlignment="1"/>
    <xf numFmtId="0" fontId="4" fillId="0" borderId="15" xfId="0" applyFont="1" applyBorder="1" applyAlignment="1"/>
    <xf numFmtId="0" fontId="5" fillId="0" borderId="19" xfId="0" applyFont="1" applyBorder="1" applyAlignment="1">
      <alignment horizontal="center"/>
    </xf>
    <xf numFmtId="0" fontId="5" fillId="0" borderId="0" xfId="0" applyFont="1" applyAlignment="1"/>
    <xf numFmtId="177" fontId="4" fillId="0" borderId="22" xfId="0" applyNumberFormat="1" applyFont="1" applyBorder="1" applyAlignment="1">
      <alignment horizontal="center"/>
    </xf>
    <xf numFmtId="177" fontId="4" fillId="0" borderId="23" xfId="0" applyNumberFormat="1" applyFont="1" applyBorder="1" applyAlignment="1">
      <alignment horizontal="center"/>
    </xf>
    <xf numFmtId="176" fontId="5" fillId="0" borderId="24" xfId="0" applyNumberFormat="1" applyFont="1" applyBorder="1" applyAlignment="1">
      <alignment horizontal="left"/>
    </xf>
    <xf numFmtId="177" fontId="4" fillId="0" borderId="25" xfId="0" applyNumberFormat="1" applyFont="1" applyBorder="1" applyAlignment="1">
      <alignment horizontal="center"/>
    </xf>
    <xf numFmtId="177" fontId="4" fillId="0" borderId="26" xfId="0" applyNumberFormat="1" applyFont="1" applyBorder="1" applyAlignment="1">
      <alignment horizontal="center"/>
    </xf>
    <xf numFmtId="176" fontId="5" fillId="0" borderId="24" xfId="0" applyNumberFormat="1" applyFont="1" applyBorder="1" applyAlignment="1">
      <alignment horizontal="center"/>
    </xf>
    <xf numFmtId="176" fontId="4" fillId="0" borderId="27" xfId="0" applyNumberFormat="1" applyFont="1" applyBorder="1" applyAlignment="1">
      <alignment horizontal="left"/>
    </xf>
    <xf numFmtId="176" fontId="4" fillId="0" borderId="28" xfId="0" applyNumberFormat="1" applyFont="1" applyBorder="1" applyAlignment="1">
      <alignment horizontal="left"/>
    </xf>
    <xf numFmtId="176" fontId="4" fillId="0" borderId="29" xfId="0" applyNumberFormat="1" applyFont="1" applyBorder="1" applyAlignment="1">
      <alignment horizontal="left"/>
    </xf>
    <xf numFmtId="176" fontId="4" fillId="0" borderId="30" xfId="0" applyNumberFormat="1" applyFont="1" applyBorder="1" applyAlignment="1">
      <alignment horizontal="left"/>
    </xf>
    <xf numFmtId="176" fontId="4" fillId="0" borderId="12" xfId="0" applyNumberFormat="1" applyFont="1" applyBorder="1" applyAlignment="1">
      <alignment horizontal="left"/>
    </xf>
    <xf numFmtId="176" fontId="5" fillId="2" borderId="24" xfId="0" applyNumberFormat="1" applyFont="1" applyFill="1" applyBorder="1" applyAlignment="1">
      <alignment horizontal="left"/>
    </xf>
    <xf numFmtId="176" fontId="4" fillId="0" borderId="29" xfId="0" applyNumberFormat="1" applyFont="1" applyBorder="1" applyAlignment="1"/>
    <xf numFmtId="176" fontId="4" fillId="0" borderId="30" xfId="0" applyNumberFormat="1" applyFont="1" applyBorder="1" applyAlignment="1"/>
    <xf numFmtId="176" fontId="4" fillId="0" borderId="12" xfId="0" applyNumberFormat="1" applyFont="1" applyBorder="1" applyAlignment="1"/>
    <xf numFmtId="176" fontId="5" fillId="0" borderId="19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76" fontId="5" fillId="0" borderId="31" xfId="0" applyNumberFormat="1" applyFont="1" applyBorder="1" applyAlignment="1">
      <alignment horizontal="left"/>
    </xf>
    <xf numFmtId="176" fontId="5" fillId="0" borderId="32" xfId="0" applyNumberFormat="1" applyFont="1" applyBorder="1" applyAlignment="1">
      <alignment horizontal="left"/>
    </xf>
    <xf numFmtId="176" fontId="5" fillId="0" borderId="0" xfId="0" applyNumberFormat="1" applyFont="1" applyAlignment="1">
      <alignment horizontal="left"/>
    </xf>
    <xf numFmtId="0" fontId="4" fillId="0" borderId="34" xfId="0" applyFont="1" applyBorder="1" applyAlignment="1"/>
    <xf numFmtId="0" fontId="5" fillId="0" borderId="36" xfId="0" applyFont="1" applyBorder="1" applyAlignment="1">
      <alignment horizontal="left"/>
    </xf>
    <xf numFmtId="0" fontId="4" fillId="0" borderId="38" xfId="0" applyFont="1" applyBorder="1" applyAlignment="1"/>
    <xf numFmtId="176" fontId="4" fillId="0" borderId="39" xfId="0" applyNumberFormat="1" applyFont="1" applyBorder="1" applyAlignment="1">
      <alignment horizontal="left"/>
    </xf>
    <xf numFmtId="176" fontId="4" fillId="0" borderId="40" xfId="0" applyNumberFormat="1" applyFont="1" applyBorder="1" applyAlignment="1">
      <alignment horizontal="left"/>
    </xf>
    <xf numFmtId="176" fontId="4" fillId="0" borderId="41" xfId="0" applyNumberFormat="1" applyFont="1" applyBorder="1" applyAlignment="1">
      <alignment horizontal="left"/>
    </xf>
    <xf numFmtId="176" fontId="5" fillId="0" borderId="42" xfId="0" applyNumberFormat="1" applyFont="1" applyBorder="1" applyAlignment="1">
      <alignment horizontal="left"/>
    </xf>
    <xf numFmtId="176" fontId="5" fillId="0" borderId="43" xfId="0" applyNumberFormat="1" applyFont="1" applyBorder="1" applyAlignment="1">
      <alignment horizontal="left"/>
    </xf>
    <xf numFmtId="0" fontId="4" fillId="0" borderId="44" xfId="0" applyFont="1" applyBorder="1" applyAlignment="1"/>
    <xf numFmtId="176" fontId="4" fillId="0" borderId="15" xfId="0" applyNumberFormat="1" applyFont="1" applyBorder="1" applyAlignment="1">
      <alignment horizontal="left"/>
    </xf>
    <xf numFmtId="176" fontId="4" fillId="0" borderId="45" xfId="0" applyNumberFormat="1" applyFont="1" applyBorder="1" applyAlignment="1">
      <alignment horizontal="left"/>
    </xf>
    <xf numFmtId="176" fontId="5" fillId="0" borderId="46" xfId="0" applyNumberFormat="1" applyFont="1" applyBorder="1" applyAlignment="1">
      <alignment horizontal="left"/>
    </xf>
    <xf numFmtId="0" fontId="4" fillId="0" borderId="44" xfId="0" applyFont="1" applyBorder="1" applyAlignment="1"/>
    <xf numFmtId="176" fontId="5" fillId="0" borderId="15" xfId="0" applyNumberFormat="1" applyFont="1" applyBorder="1" applyAlignment="1">
      <alignment horizontal="left"/>
    </xf>
    <xf numFmtId="0" fontId="5" fillId="0" borderId="31" xfId="0" applyFont="1" applyBorder="1" applyAlignment="1">
      <alignment horizontal="right"/>
    </xf>
    <xf numFmtId="176" fontId="4" fillId="0" borderId="32" xfId="0" applyNumberFormat="1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53" xfId="0" applyFont="1" applyBorder="1" applyAlignment="1"/>
    <xf numFmtId="0" fontId="5" fillId="0" borderId="53" xfId="0" applyFont="1" applyBorder="1" applyAlignment="1"/>
    <xf numFmtId="0" fontId="5" fillId="0" borderId="38" xfId="0" applyFont="1" applyBorder="1" applyAlignment="1">
      <alignment horizontal="right"/>
    </xf>
    <xf numFmtId="176" fontId="4" fillId="0" borderId="39" xfId="0" applyNumberFormat="1" applyFont="1" applyBorder="1" applyAlignment="1"/>
    <xf numFmtId="176" fontId="4" fillId="0" borderId="39" xfId="0" applyNumberFormat="1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176" fontId="4" fillId="0" borderId="42" xfId="0" applyNumberFormat="1" applyFont="1" applyBorder="1" applyAlignment="1">
      <alignment horizontal="left"/>
    </xf>
    <xf numFmtId="0" fontId="4" fillId="0" borderId="57" xfId="0" applyFont="1" applyBorder="1" applyAlignment="1"/>
    <xf numFmtId="0" fontId="5" fillId="0" borderId="58" xfId="0" applyFont="1" applyBorder="1" applyAlignment="1">
      <alignment horizontal="right"/>
    </xf>
    <xf numFmtId="178" fontId="4" fillId="0" borderId="59" xfId="0" applyNumberFormat="1" applyFont="1" applyBorder="1" applyAlignment="1"/>
    <xf numFmtId="0" fontId="4" fillId="0" borderId="60" xfId="0" applyFont="1" applyBorder="1" applyAlignment="1"/>
    <xf numFmtId="0" fontId="4" fillId="0" borderId="61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64" xfId="0" applyFont="1" applyBorder="1"/>
    <xf numFmtId="176" fontId="4" fillId="0" borderId="12" xfId="0" applyNumberFormat="1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4" fillId="0" borderId="16" xfId="0" applyFont="1" applyBorder="1" applyAlignment="1"/>
    <xf numFmtId="0" fontId="2" fillId="0" borderId="17" xfId="0" applyFont="1" applyBorder="1"/>
    <xf numFmtId="0" fontId="2" fillId="0" borderId="18" xfId="0" applyFont="1" applyBorder="1"/>
    <xf numFmtId="0" fontId="5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5" fillId="0" borderId="16" xfId="0" applyFont="1" applyBorder="1" applyAlignment="1"/>
    <xf numFmtId="0" fontId="2" fillId="0" borderId="3" xfId="0" applyFont="1" applyBorder="1"/>
    <xf numFmtId="176" fontId="4" fillId="0" borderId="13" xfId="0" applyNumberFormat="1" applyFont="1" applyBorder="1" applyAlignment="1">
      <alignment horizontal="left"/>
    </xf>
    <xf numFmtId="0" fontId="0" fillId="0" borderId="3" xfId="0" applyFont="1" applyBorder="1" applyAlignment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6" xfId="0" applyFont="1" applyBorder="1" applyAlignment="1"/>
    <xf numFmtId="0" fontId="2" fillId="0" borderId="7" xfId="0" applyFont="1" applyBorder="1"/>
    <xf numFmtId="0" fontId="1" fillId="0" borderId="1" xfId="0" applyFont="1" applyBorder="1" applyAlignment="1"/>
    <xf numFmtId="0" fontId="2" fillId="0" borderId="2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5" xfId="0" applyFont="1" applyBorder="1" applyAlignment="1">
      <alignment horizontal="left"/>
    </xf>
    <xf numFmtId="0" fontId="2" fillId="0" borderId="37" xfId="0" applyFont="1" applyBorder="1"/>
    <xf numFmtId="0" fontId="2" fillId="0" borderId="29" xfId="0" applyFont="1" applyBorder="1"/>
    <xf numFmtId="0" fontId="4" fillId="0" borderId="51" xfId="0" applyFont="1" applyBorder="1" applyAlignment="1"/>
    <xf numFmtId="0" fontId="2" fillId="0" borderId="52" xfId="0" applyFont="1" applyBorder="1"/>
    <xf numFmtId="0" fontId="2" fillId="0" borderId="55" xfId="0" applyFont="1" applyBorder="1"/>
    <xf numFmtId="0" fontId="5" fillId="0" borderId="50" xfId="0" applyFont="1" applyBorder="1" applyAlignment="1">
      <alignment horizontal="right"/>
    </xf>
    <xf numFmtId="0" fontId="2" fillId="0" borderId="54" xfId="0" applyFont="1" applyBorder="1"/>
    <xf numFmtId="0" fontId="4" fillId="0" borderId="62" xfId="0" applyFont="1" applyBorder="1" applyAlignment="1"/>
    <xf numFmtId="0" fontId="2" fillId="0" borderId="49" xfId="0" applyFont="1" applyBorder="1"/>
    <xf numFmtId="0" fontId="2" fillId="0" borderId="63" xfId="0" applyFont="1" applyBorder="1"/>
    <xf numFmtId="176" fontId="4" fillId="0" borderId="28" xfId="0" applyNumberFormat="1" applyFont="1" applyBorder="1" applyAlignment="1">
      <alignment horizontal="left"/>
    </xf>
    <xf numFmtId="0" fontId="2" fillId="0" borderId="47" xfId="0" applyFont="1" applyBorder="1"/>
    <xf numFmtId="0" fontId="2" fillId="0" borderId="48" xfId="0" applyFont="1" applyBorder="1"/>
    <xf numFmtId="26" fontId="0" fillId="0" borderId="65" xfId="0" applyNumberFormat="1" applyFont="1" applyBorder="1" applyAlignment="1"/>
    <xf numFmtId="26" fontId="6" fillId="0" borderId="65" xfId="0" applyNumberFormat="1" applyFont="1" applyBorder="1" applyAlignment="1"/>
    <xf numFmtId="26" fontId="0" fillId="0" borderId="66" xfId="0" applyNumberFormat="1" applyFont="1" applyBorder="1" applyAlignment="1"/>
    <xf numFmtId="0" fontId="0" fillId="0" borderId="0" xfId="0" applyFont="1" applyBorder="1" applyAlignment="1"/>
    <xf numFmtId="26" fontId="0" fillId="0" borderId="68" xfId="0" applyNumberFormat="1" applyFont="1" applyBorder="1" applyAlignment="1"/>
    <xf numFmtId="26" fontId="0" fillId="0" borderId="67" xfId="0" applyNumberFormat="1" applyFont="1" applyBorder="1" applyAlignment="1"/>
    <xf numFmtId="0" fontId="0" fillId="0" borderId="70" xfId="0" applyFont="1" applyBorder="1" applyAlignment="1"/>
    <xf numFmtId="26" fontId="0" fillId="0" borderId="71" xfId="0" applyNumberFormat="1" applyFont="1" applyBorder="1" applyAlignment="1"/>
    <xf numFmtId="0" fontId="0" fillId="0" borderId="72" xfId="0" applyFont="1" applyBorder="1" applyAlignment="1"/>
    <xf numFmtId="26" fontId="0" fillId="0" borderId="73" xfId="0" applyNumberFormat="1" applyFont="1" applyBorder="1" applyAlignment="1"/>
    <xf numFmtId="0" fontId="0" fillId="0" borderId="75" xfId="0" applyFont="1" applyBorder="1" applyAlignment="1"/>
    <xf numFmtId="26" fontId="0" fillId="0" borderId="76" xfId="0" applyNumberFormat="1" applyFont="1" applyBorder="1" applyAlignment="1"/>
    <xf numFmtId="0" fontId="3" fillId="0" borderId="70" xfId="0" applyFont="1" applyBorder="1" applyAlignment="1"/>
    <xf numFmtId="0" fontId="3" fillId="0" borderId="77" xfId="0" applyFont="1" applyBorder="1" applyAlignment="1"/>
    <xf numFmtId="0" fontId="3" fillId="0" borderId="71" xfId="0" applyFont="1" applyBorder="1" applyAlignment="1"/>
    <xf numFmtId="0" fontId="3" fillId="0" borderId="74" xfId="0" applyFont="1" applyBorder="1" applyAlignment="1"/>
    <xf numFmtId="26" fontId="3" fillId="0" borderId="69" xfId="0" applyNumberFormat="1" applyFont="1" applyBorder="1" applyAlignment="1"/>
    <xf numFmtId="0" fontId="3" fillId="0" borderId="79" xfId="0" applyFont="1" applyBorder="1" applyAlignment="1"/>
    <xf numFmtId="26" fontId="0" fillId="0" borderId="80" xfId="0" applyNumberFormat="1" applyFont="1" applyBorder="1" applyAlignment="1"/>
    <xf numFmtId="0" fontId="3" fillId="0" borderId="75" xfId="0" applyFont="1" applyBorder="1" applyAlignment="1"/>
    <xf numFmtId="0" fontId="0" fillId="0" borderId="77" xfId="0" applyFont="1" applyBorder="1" applyAlignment="1"/>
    <xf numFmtId="0" fontId="0" fillId="0" borderId="71" xfId="0" applyFont="1" applyBorder="1" applyAlignment="1"/>
    <xf numFmtId="26" fontId="3" fillId="0" borderId="77" xfId="0" applyNumberFormat="1" applyFont="1" applyBorder="1" applyAlignment="1"/>
    <xf numFmtId="0" fontId="3" fillId="0" borderId="72" xfId="0" applyFont="1" applyBorder="1" applyAlignment="1"/>
    <xf numFmtId="0" fontId="0" fillId="0" borderId="78" xfId="0" applyFont="1" applyBorder="1" applyAlignment="1"/>
    <xf numFmtId="26" fontId="3" fillId="0" borderId="81" xfId="0" applyNumberFormat="1" applyFont="1" applyBorder="1" applyAlignment="1"/>
    <xf numFmtId="0" fontId="0" fillId="0" borderId="82" xfId="0" applyFont="1" applyBorder="1" applyAlignment="1"/>
    <xf numFmtId="26" fontId="3" fillId="0" borderId="83" xfId="0" applyNumberFormat="1" applyFont="1" applyBorder="1" applyAlignment="1"/>
    <xf numFmtId="26" fontId="3" fillId="0" borderId="84" xfId="0" applyNumberFormat="1" applyFont="1" applyBorder="1" applyAlignment="1"/>
    <xf numFmtId="0" fontId="0" fillId="0" borderId="85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9"/>
  <sheetViews>
    <sheetView tabSelected="1" topLeftCell="B18" workbookViewId="0">
      <selection activeCell="C37" sqref="C37"/>
    </sheetView>
  </sheetViews>
  <sheetFormatPr baseColWidth="10" defaultColWidth="17.33203125" defaultRowHeight="15" customHeight="1" x14ac:dyDescent="0.2"/>
  <cols>
    <col min="1" max="1" width="0.33203125" customWidth="1"/>
    <col min="2" max="2" width="49.83203125" customWidth="1"/>
    <col min="3" max="21" width="20.6640625" customWidth="1"/>
    <col min="22" max="29" width="8.6640625" customWidth="1"/>
  </cols>
  <sheetData>
    <row r="1" spans="1:29" ht="21.75" customHeight="1" x14ac:dyDescent="0.25">
      <c r="A1" s="1"/>
      <c r="B1" s="85" t="s">
        <v>0</v>
      </c>
      <c r="C1" s="86"/>
      <c r="D1" s="7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79"/>
      <c r="V1" s="64"/>
    </row>
    <row r="2" spans="1:29" ht="15.75" customHeight="1" x14ac:dyDescent="0.2">
      <c r="A2" s="1"/>
      <c r="B2" s="2"/>
      <c r="C2" s="83"/>
      <c r="D2" s="76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9"/>
      <c r="V2" s="64"/>
    </row>
    <row r="3" spans="1:29" ht="30" customHeight="1" x14ac:dyDescent="0.25">
      <c r="A3" s="3"/>
      <c r="B3" s="4" t="s">
        <v>1</v>
      </c>
      <c r="C3" s="84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64"/>
      <c r="W3" s="3"/>
      <c r="X3" s="3"/>
      <c r="Y3" s="3"/>
      <c r="Z3" s="3"/>
      <c r="AA3" s="3"/>
      <c r="AB3" s="3"/>
      <c r="AC3" s="3"/>
    </row>
    <row r="4" spans="1:29" ht="30" customHeight="1" x14ac:dyDescent="0.25">
      <c r="A4" s="3"/>
      <c r="B4" s="5" t="s">
        <v>2</v>
      </c>
      <c r="C4" s="66"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64"/>
      <c r="W4" s="3"/>
      <c r="X4" s="3"/>
      <c r="Y4" s="3"/>
      <c r="Z4" s="3"/>
      <c r="AA4" s="3"/>
      <c r="AB4" s="3"/>
      <c r="AC4" s="3"/>
    </row>
    <row r="5" spans="1:29" ht="30" customHeight="1" x14ac:dyDescent="0.25">
      <c r="A5" s="3"/>
      <c r="B5" s="6" t="s">
        <v>37</v>
      </c>
      <c r="C5" s="77">
        <v>10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  <c r="V5" s="64"/>
      <c r="W5" s="3"/>
      <c r="X5" s="3"/>
      <c r="Y5" s="3"/>
      <c r="Z5" s="3"/>
      <c r="AA5" s="3"/>
      <c r="AB5" s="3"/>
      <c r="AC5" s="3"/>
    </row>
    <row r="6" spans="1:29" ht="30" customHeight="1" x14ac:dyDescent="0.25">
      <c r="A6" s="3"/>
      <c r="B6" s="7" t="s">
        <v>3</v>
      </c>
      <c r="C6" s="66">
        <v>75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8"/>
      <c r="V6" s="64"/>
      <c r="W6" s="3"/>
      <c r="X6" s="3"/>
      <c r="Y6" s="3"/>
      <c r="Z6" s="3"/>
      <c r="AA6" s="3"/>
      <c r="AB6" s="3"/>
      <c r="AC6" s="3"/>
    </row>
    <row r="7" spans="1:29" ht="30" customHeight="1" x14ac:dyDescent="0.25">
      <c r="A7" s="3"/>
      <c r="B7" s="75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/>
      <c r="V7" s="64"/>
      <c r="W7" s="3"/>
      <c r="X7" s="3"/>
      <c r="Y7" s="3"/>
      <c r="Z7" s="3"/>
      <c r="AA7" s="3"/>
      <c r="AB7" s="3"/>
      <c r="AC7" s="3"/>
    </row>
    <row r="8" spans="1:29" ht="30" customHeight="1" x14ac:dyDescent="0.25">
      <c r="A8" s="3"/>
      <c r="B8" s="76"/>
      <c r="C8" s="72" t="s">
        <v>4</v>
      </c>
      <c r="D8" s="73"/>
      <c r="E8" s="73"/>
      <c r="F8" s="73"/>
      <c r="G8" s="74"/>
      <c r="H8" s="72" t="s">
        <v>5</v>
      </c>
      <c r="I8" s="73"/>
      <c r="J8" s="73"/>
      <c r="K8" s="73"/>
      <c r="L8" s="74"/>
      <c r="M8" s="72" t="s">
        <v>6</v>
      </c>
      <c r="N8" s="73"/>
      <c r="O8" s="73"/>
      <c r="P8" s="73"/>
      <c r="Q8" s="74"/>
      <c r="R8" s="87"/>
      <c r="S8" s="64"/>
      <c r="T8" s="64"/>
      <c r="U8" s="64"/>
      <c r="V8" s="64"/>
      <c r="W8" s="3"/>
      <c r="X8" s="3"/>
      <c r="Y8" s="3"/>
      <c r="Z8" s="3"/>
      <c r="AA8" s="3"/>
      <c r="AB8" s="3"/>
      <c r="AC8" s="3"/>
    </row>
    <row r="9" spans="1:29" ht="30" customHeight="1" x14ac:dyDescent="0.25">
      <c r="A9" s="3"/>
      <c r="B9" s="9" t="s">
        <v>7</v>
      </c>
      <c r="C9" s="10">
        <v>42856</v>
      </c>
      <c r="D9" s="10">
        <v>42948</v>
      </c>
      <c r="E9" s="10">
        <v>43040</v>
      </c>
      <c r="F9" s="11">
        <v>43132</v>
      </c>
      <c r="G9" s="12" t="s">
        <v>8</v>
      </c>
      <c r="H9" s="13">
        <v>43221</v>
      </c>
      <c r="I9" s="10">
        <v>43313</v>
      </c>
      <c r="J9" s="14">
        <v>43405</v>
      </c>
      <c r="K9" s="11">
        <v>43497</v>
      </c>
      <c r="L9" s="15" t="s">
        <v>9</v>
      </c>
      <c r="M9" s="13">
        <v>43586</v>
      </c>
      <c r="N9" s="10">
        <v>43678</v>
      </c>
      <c r="O9" s="10">
        <v>43770</v>
      </c>
      <c r="P9" s="11">
        <v>43862</v>
      </c>
      <c r="Q9" s="8" t="s">
        <v>10</v>
      </c>
      <c r="R9" s="63"/>
      <c r="S9" s="64"/>
      <c r="T9" s="64"/>
      <c r="U9" s="64"/>
      <c r="V9" s="64"/>
      <c r="W9" s="3"/>
      <c r="X9" s="3"/>
      <c r="Y9" s="3"/>
      <c r="Z9" s="3"/>
      <c r="AA9" s="3"/>
      <c r="AB9" s="3"/>
      <c r="AC9" s="3"/>
    </row>
    <row r="10" spans="1:29" ht="30" customHeight="1" x14ac:dyDescent="0.25">
      <c r="A10" s="3"/>
      <c r="B10" s="5" t="s">
        <v>2</v>
      </c>
      <c r="C10" s="16">
        <v>0</v>
      </c>
      <c r="D10" s="16">
        <v>0</v>
      </c>
      <c r="E10" s="16">
        <v>0</v>
      </c>
      <c r="F10" s="17">
        <v>0</v>
      </c>
      <c r="G10" s="12">
        <f t="shared" ref="G10:G12" si="0">C10+D10+E10+F10</f>
        <v>0</v>
      </c>
      <c r="H10" s="18">
        <v>0</v>
      </c>
      <c r="I10" s="19">
        <v>0</v>
      </c>
      <c r="J10" s="19">
        <v>0</v>
      </c>
      <c r="K10" s="20">
        <v>0</v>
      </c>
      <c r="L10" s="21">
        <f t="shared" ref="L10:L12" si="1">H10+I10+J10+K10</f>
        <v>0</v>
      </c>
      <c r="M10" s="22">
        <v>0</v>
      </c>
      <c r="N10" s="23">
        <v>0</v>
      </c>
      <c r="O10" s="23">
        <v>0</v>
      </c>
      <c r="P10" s="24">
        <v>0</v>
      </c>
      <c r="Q10" s="25">
        <f t="shared" ref="Q10:Q12" si="2">M10+N10+O10+P10</f>
        <v>0</v>
      </c>
      <c r="R10" s="88"/>
      <c r="S10" s="64"/>
      <c r="T10" s="64"/>
      <c r="U10" s="64"/>
      <c r="V10" s="64"/>
      <c r="W10" s="3"/>
      <c r="X10" s="3"/>
      <c r="Y10" s="3"/>
      <c r="Z10" s="3"/>
      <c r="AA10" s="3"/>
      <c r="AB10" s="3"/>
      <c r="AC10" s="3"/>
    </row>
    <row r="11" spans="1:29" ht="30" customHeight="1" x14ac:dyDescent="0.25">
      <c r="A11" s="3"/>
      <c r="B11" s="6" t="s">
        <v>38</v>
      </c>
      <c r="C11" s="19">
        <v>1180</v>
      </c>
      <c r="D11" s="19">
        <v>1830</v>
      </c>
      <c r="E11" s="19">
        <v>2470</v>
      </c>
      <c r="F11" s="20">
        <v>3120</v>
      </c>
      <c r="G11" s="12">
        <f>C11+D11+E11+F11</f>
        <v>8600</v>
      </c>
      <c r="H11" s="18">
        <v>3760</v>
      </c>
      <c r="I11" s="19">
        <v>4410</v>
      </c>
      <c r="J11" s="19">
        <v>5050</v>
      </c>
      <c r="K11" s="20">
        <v>5700</v>
      </c>
      <c r="L11" s="21">
        <f t="shared" si="1"/>
        <v>18920</v>
      </c>
      <c r="M11" s="22">
        <v>6350</v>
      </c>
      <c r="N11" s="23">
        <v>6990</v>
      </c>
      <c r="O11" s="23">
        <v>7640</v>
      </c>
      <c r="P11" s="24">
        <v>8280</v>
      </c>
      <c r="Q11" s="25">
        <f t="shared" si="2"/>
        <v>29260</v>
      </c>
      <c r="R11" s="88"/>
      <c r="S11" s="64"/>
      <c r="T11" s="64"/>
      <c r="U11" s="64"/>
      <c r="V11" s="64"/>
      <c r="W11" s="3"/>
      <c r="X11" s="3"/>
      <c r="Y11" s="3"/>
      <c r="Z11" s="3"/>
      <c r="AA11" s="3"/>
      <c r="AB11" s="3"/>
      <c r="AC11" s="3"/>
    </row>
    <row r="12" spans="1:29" ht="30" customHeight="1" thickTop="1" thickBot="1" x14ac:dyDescent="0.3">
      <c r="A12" s="3"/>
      <c r="B12" s="7" t="s">
        <v>3</v>
      </c>
      <c r="C12" s="16">
        <v>450</v>
      </c>
      <c r="D12" s="16">
        <v>900</v>
      </c>
      <c r="E12" s="19">
        <v>1350</v>
      </c>
      <c r="F12" s="20">
        <v>1800</v>
      </c>
      <c r="G12" s="12">
        <f t="shared" si="0"/>
        <v>4500</v>
      </c>
      <c r="H12" s="18">
        <v>2250</v>
      </c>
      <c r="I12" s="19">
        <v>2700</v>
      </c>
      <c r="J12" s="19">
        <v>3150</v>
      </c>
      <c r="K12" s="20">
        <v>3600</v>
      </c>
      <c r="L12" s="21">
        <f t="shared" si="1"/>
        <v>11700</v>
      </c>
      <c r="M12" s="22">
        <v>4050</v>
      </c>
      <c r="N12" s="23">
        <v>4500</v>
      </c>
      <c r="O12" s="23">
        <v>4950</v>
      </c>
      <c r="P12" s="24">
        <v>5400</v>
      </c>
      <c r="Q12" s="25">
        <f t="shared" si="2"/>
        <v>18900</v>
      </c>
      <c r="R12" s="88"/>
      <c r="S12" s="64"/>
      <c r="T12" s="64"/>
      <c r="U12" s="64"/>
      <c r="V12" s="64"/>
      <c r="W12" s="3"/>
      <c r="X12" s="3"/>
      <c r="Y12" s="3"/>
      <c r="Z12" s="3"/>
      <c r="AA12" s="3"/>
      <c r="AB12" s="3"/>
      <c r="AC12" s="3"/>
    </row>
    <row r="13" spans="1:29" ht="30" customHeight="1" thickTop="1" thickBot="1" x14ac:dyDescent="0.3">
      <c r="A13" s="3"/>
      <c r="B13" s="27" t="s">
        <v>11</v>
      </c>
      <c r="C13" s="28">
        <f>SUM(C10:C12)</f>
        <v>1630</v>
      </c>
      <c r="D13" s="28">
        <f t="shared" ref="D13:Q13" si="3">SUM(D10:D12)</f>
        <v>2730</v>
      </c>
      <c r="E13" s="28">
        <f t="shared" si="3"/>
        <v>3820</v>
      </c>
      <c r="F13" s="28">
        <f t="shared" si="3"/>
        <v>4920</v>
      </c>
      <c r="G13" s="28">
        <f t="shared" si="3"/>
        <v>13100</v>
      </c>
      <c r="H13" s="28">
        <f t="shared" si="3"/>
        <v>6010</v>
      </c>
      <c r="I13" s="28">
        <f t="shared" si="3"/>
        <v>7110</v>
      </c>
      <c r="J13" s="28">
        <f t="shared" si="3"/>
        <v>8200</v>
      </c>
      <c r="K13" s="28">
        <f t="shared" si="3"/>
        <v>9300</v>
      </c>
      <c r="L13" s="28">
        <f t="shared" si="3"/>
        <v>30620</v>
      </c>
      <c r="M13" s="28">
        <f t="shared" si="3"/>
        <v>10400</v>
      </c>
      <c r="N13" s="28">
        <f t="shared" si="3"/>
        <v>11490</v>
      </c>
      <c r="O13" s="28">
        <f t="shared" si="3"/>
        <v>12590</v>
      </c>
      <c r="P13" s="28">
        <f t="shared" si="3"/>
        <v>13680</v>
      </c>
      <c r="Q13" s="28">
        <f t="shared" si="3"/>
        <v>48160</v>
      </c>
      <c r="R13" s="29">
        <f>Q13+L13+G13</f>
        <v>91880</v>
      </c>
      <c r="S13" s="26"/>
      <c r="T13" s="26"/>
      <c r="U13" s="26"/>
      <c r="V13" s="64"/>
      <c r="W13" s="3"/>
      <c r="X13" s="3"/>
      <c r="Y13" s="3"/>
      <c r="Z13" s="3"/>
      <c r="AA13" s="3"/>
      <c r="AB13" s="3"/>
      <c r="AC13" s="3"/>
    </row>
    <row r="14" spans="1:29" ht="30" customHeight="1" thickBot="1" x14ac:dyDescent="0.3">
      <c r="A14" s="3"/>
      <c r="B14" s="30"/>
      <c r="C14" s="89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3"/>
      <c r="X14" s="3"/>
      <c r="Y14" s="3"/>
      <c r="Z14" s="3"/>
      <c r="AA14" s="3"/>
      <c r="AB14" s="3"/>
      <c r="AC14" s="3"/>
    </row>
    <row r="15" spans="1:29" ht="30" customHeight="1" x14ac:dyDescent="0.25">
      <c r="A15" s="3"/>
      <c r="B15" s="31" t="s">
        <v>12</v>
      </c>
      <c r="C15" s="9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64"/>
      <c r="W15" s="3"/>
      <c r="X15" s="3"/>
      <c r="Y15" s="3"/>
      <c r="Z15" s="3"/>
      <c r="AA15" s="3"/>
      <c r="AB15" s="3"/>
      <c r="AC15" s="3"/>
    </row>
    <row r="16" spans="1:29" ht="30" customHeight="1" x14ac:dyDescent="0.25">
      <c r="A16" s="3"/>
      <c r="B16" s="32" t="s">
        <v>13</v>
      </c>
      <c r="C16" s="33">
        <v>0</v>
      </c>
      <c r="D16" s="34">
        <v>0</v>
      </c>
      <c r="E16" s="34">
        <v>0</v>
      </c>
      <c r="F16" s="35">
        <v>0</v>
      </c>
      <c r="G16" s="36">
        <f t="shared" ref="G16:G22" si="4">C16+D16+E16+F16</f>
        <v>0</v>
      </c>
      <c r="H16" s="35">
        <v>0</v>
      </c>
      <c r="I16" s="35">
        <v>0</v>
      </c>
      <c r="J16" s="35">
        <v>0</v>
      </c>
      <c r="K16" s="35">
        <v>0</v>
      </c>
      <c r="L16" s="36">
        <f t="shared" ref="L16:L22" si="5">H16+I16+J16+K16</f>
        <v>0</v>
      </c>
      <c r="M16" s="35">
        <v>0</v>
      </c>
      <c r="N16" s="35">
        <v>0</v>
      </c>
      <c r="O16" s="35">
        <v>0</v>
      </c>
      <c r="P16" s="35">
        <v>0</v>
      </c>
      <c r="Q16" s="37">
        <f t="shared" ref="Q16:Q22" si="6">M16+N16+O16+P16</f>
        <v>0</v>
      </c>
      <c r="R16" s="66">
        <f t="shared" ref="R16:R23" si="7">L16+G16+Q16</f>
        <v>0</v>
      </c>
      <c r="S16" s="67"/>
      <c r="T16" s="67"/>
      <c r="U16" s="91"/>
      <c r="V16" s="64"/>
      <c r="W16" s="3"/>
      <c r="X16" s="3"/>
      <c r="Y16" s="3"/>
      <c r="Z16" s="3"/>
      <c r="AA16" s="3"/>
      <c r="AB16" s="3"/>
      <c r="AC16" s="3"/>
    </row>
    <row r="17" spans="1:29" ht="30" customHeight="1" x14ac:dyDescent="0.25">
      <c r="A17" s="3"/>
      <c r="B17" s="38" t="s">
        <v>14</v>
      </c>
      <c r="C17" s="39">
        <v>15</v>
      </c>
      <c r="D17" s="39">
        <v>15</v>
      </c>
      <c r="E17" s="39">
        <v>15</v>
      </c>
      <c r="F17" s="39">
        <v>15</v>
      </c>
      <c r="G17" s="36">
        <f t="shared" si="4"/>
        <v>60</v>
      </c>
      <c r="H17" s="39">
        <v>15</v>
      </c>
      <c r="I17" s="39">
        <v>15</v>
      </c>
      <c r="J17" s="39">
        <v>15</v>
      </c>
      <c r="K17" s="39">
        <v>15</v>
      </c>
      <c r="L17" s="36">
        <f t="shared" si="5"/>
        <v>60</v>
      </c>
      <c r="M17" s="39">
        <v>15</v>
      </c>
      <c r="N17" s="39">
        <v>15</v>
      </c>
      <c r="O17" s="39">
        <v>15</v>
      </c>
      <c r="P17" s="39">
        <v>15</v>
      </c>
      <c r="Q17" s="37">
        <f t="shared" si="6"/>
        <v>60</v>
      </c>
      <c r="R17" s="66">
        <f t="shared" si="7"/>
        <v>180</v>
      </c>
      <c r="S17" s="67"/>
      <c r="T17" s="67"/>
      <c r="U17" s="91"/>
      <c r="V17" s="64"/>
      <c r="W17" s="3"/>
      <c r="X17" s="3"/>
      <c r="Y17" s="3"/>
      <c r="Z17" s="3"/>
      <c r="AA17" s="3"/>
      <c r="AB17" s="3"/>
      <c r="AC17" s="3"/>
    </row>
    <row r="18" spans="1:29" ht="30" customHeight="1" x14ac:dyDescent="0.25">
      <c r="A18" s="3"/>
      <c r="B18" s="38" t="s">
        <v>15</v>
      </c>
      <c r="C18" s="39">
        <v>20</v>
      </c>
      <c r="D18" s="19">
        <v>0</v>
      </c>
      <c r="E18" s="19">
        <v>0</v>
      </c>
      <c r="F18" s="20">
        <v>0</v>
      </c>
      <c r="G18" s="36">
        <f t="shared" si="4"/>
        <v>20</v>
      </c>
      <c r="H18" s="18">
        <v>20</v>
      </c>
      <c r="I18" s="19">
        <v>0</v>
      </c>
      <c r="J18" s="19">
        <v>0</v>
      </c>
      <c r="K18" s="40">
        <v>0</v>
      </c>
      <c r="L18" s="36">
        <f t="shared" si="5"/>
        <v>20</v>
      </c>
      <c r="M18" s="39">
        <v>20</v>
      </c>
      <c r="N18" s="19">
        <v>0</v>
      </c>
      <c r="O18" s="19">
        <v>0</v>
      </c>
      <c r="P18" s="20">
        <v>0</v>
      </c>
      <c r="Q18" s="37">
        <f t="shared" si="6"/>
        <v>20</v>
      </c>
      <c r="R18" s="66">
        <f t="shared" si="7"/>
        <v>60</v>
      </c>
      <c r="S18" s="67"/>
      <c r="T18" s="67"/>
      <c r="U18" s="91"/>
      <c r="V18" s="64"/>
      <c r="W18" s="3"/>
      <c r="X18" s="3"/>
      <c r="Y18" s="3"/>
      <c r="Z18" s="3"/>
      <c r="AA18" s="3"/>
      <c r="AB18" s="3"/>
      <c r="AC18" s="3"/>
    </row>
    <row r="19" spans="1:29" ht="30" customHeight="1" x14ac:dyDescent="0.25">
      <c r="A19" s="3"/>
      <c r="B19" s="38" t="s">
        <v>16</v>
      </c>
      <c r="C19" s="39">
        <v>1000</v>
      </c>
      <c r="D19" s="39">
        <v>1000</v>
      </c>
      <c r="E19" s="39">
        <v>1500</v>
      </c>
      <c r="F19" s="39">
        <v>1500</v>
      </c>
      <c r="G19" s="36">
        <f t="shared" si="4"/>
        <v>5000</v>
      </c>
      <c r="H19" s="39">
        <v>2000</v>
      </c>
      <c r="I19" s="39">
        <v>2000</v>
      </c>
      <c r="J19" s="39">
        <v>2250</v>
      </c>
      <c r="K19" s="39">
        <v>2250</v>
      </c>
      <c r="L19" s="36">
        <f t="shared" si="5"/>
        <v>8500</v>
      </c>
      <c r="M19" s="39">
        <v>2500</v>
      </c>
      <c r="N19" s="39">
        <v>2500</v>
      </c>
      <c r="O19" s="39">
        <v>2500</v>
      </c>
      <c r="P19" s="39">
        <v>2500</v>
      </c>
      <c r="Q19" s="41">
        <f t="shared" si="6"/>
        <v>10000</v>
      </c>
      <c r="R19" s="66">
        <f t="shared" si="7"/>
        <v>23500</v>
      </c>
      <c r="S19" s="67"/>
      <c r="T19" s="67"/>
      <c r="U19" s="91"/>
      <c r="V19" s="64"/>
      <c r="W19" s="3"/>
      <c r="X19" s="3"/>
      <c r="Y19" s="3"/>
      <c r="Z19" s="3"/>
      <c r="AA19" s="3"/>
      <c r="AB19" s="3"/>
      <c r="AC19" s="3"/>
    </row>
    <row r="20" spans="1:29" ht="30" customHeight="1" x14ac:dyDescent="0.25">
      <c r="A20" s="3"/>
      <c r="B20" s="42" t="s">
        <v>17</v>
      </c>
      <c r="C20" s="39">
        <v>250</v>
      </c>
      <c r="D20" s="39">
        <v>250</v>
      </c>
      <c r="E20" s="39">
        <v>250</v>
      </c>
      <c r="F20" s="39">
        <v>250</v>
      </c>
      <c r="G20" s="36">
        <f t="shared" si="4"/>
        <v>1000</v>
      </c>
      <c r="H20" s="18">
        <v>250</v>
      </c>
      <c r="I20" s="18">
        <v>250</v>
      </c>
      <c r="J20" s="18">
        <v>250</v>
      </c>
      <c r="K20" s="18">
        <v>250</v>
      </c>
      <c r="L20" s="36">
        <f t="shared" si="5"/>
        <v>1000</v>
      </c>
      <c r="M20" s="39">
        <v>250</v>
      </c>
      <c r="N20" s="39">
        <v>250</v>
      </c>
      <c r="O20" s="39">
        <v>250</v>
      </c>
      <c r="P20" s="39">
        <v>250</v>
      </c>
      <c r="Q20" s="41">
        <f t="shared" si="6"/>
        <v>1000</v>
      </c>
      <c r="R20" s="66">
        <f t="shared" si="7"/>
        <v>3000</v>
      </c>
      <c r="S20" s="67"/>
      <c r="T20" s="67"/>
      <c r="U20" s="91"/>
      <c r="V20" s="64"/>
      <c r="W20" s="3"/>
      <c r="X20" s="3"/>
      <c r="Y20" s="3"/>
      <c r="Z20" s="3"/>
      <c r="AA20" s="3"/>
      <c r="AB20" s="3"/>
      <c r="AC20" s="3"/>
    </row>
    <row r="21" spans="1:29" ht="30" customHeight="1" x14ac:dyDescent="0.25">
      <c r="A21" s="3"/>
      <c r="B21" s="38" t="s">
        <v>18</v>
      </c>
      <c r="C21" s="39">
        <v>3000</v>
      </c>
      <c r="D21" s="39">
        <v>300</v>
      </c>
      <c r="E21" s="39">
        <v>300</v>
      </c>
      <c r="F21" s="39">
        <v>300</v>
      </c>
      <c r="G21" s="36">
        <f t="shared" si="4"/>
        <v>3900</v>
      </c>
      <c r="H21" s="18">
        <v>300</v>
      </c>
      <c r="I21" s="18">
        <v>300</v>
      </c>
      <c r="J21" s="18">
        <v>300</v>
      </c>
      <c r="K21" s="18">
        <v>300</v>
      </c>
      <c r="L21" s="36">
        <f t="shared" si="5"/>
        <v>1200</v>
      </c>
      <c r="M21" s="39">
        <v>300</v>
      </c>
      <c r="N21" s="39">
        <v>300</v>
      </c>
      <c r="O21" s="39">
        <v>300</v>
      </c>
      <c r="P21" s="39">
        <v>300</v>
      </c>
      <c r="Q21" s="41">
        <f t="shared" si="6"/>
        <v>1200</v>
      </c>
      <c r="R21" s="66">
        <f t="shared" si="7"/>
        <v>6300</v>
      </c>
      <c r="S21" s="67"/>
      <c r="T21" s="67"/>
      <c r="U21" s="91"/>
      <c r="V21" s="64"/>
      <c r="W21" s="3"/>
      <c r="X21" s="3"/>
      <c r="Y21" s="3"/>
      <c r="Z21" s="3"/>
      <c r="AA21" s="3"/>
      <c r="AB21" s="3"/>
      <c r="AC21" s="3"/>
    </row>
    <row r="22" spans="1:29" ht="30" customHeight="1" x14ac:dyDescent="0.25">
      <c r="A22" s="3"/>
      <c r="B22" s="38" t="s">
        <v>19</v>
      </c>
      <c r="C22" s="39">
        <v>125</v>
      </c>
      <c r="D22" s="19">
        <v>0</v>
      </c>
      <c r="E22" s="19">
        <v>0</v>
      </c>
      <c r="F22" s="20">
        <v>0</v>
      </c>
      <c r="G22" s="36">
        <f t="shared" si="4"/>
        <v>125</v>
      </c>
      <c r="H22" s="18">
        <v>0</v>
      </c>
      <c r="I22" s="19">
        <v>0</v>
      </c>
      <c r="J22" s="19">
        <v>0</v>
      </c>
      <c r="K22" s="40">
        <v>0</v>
      </c>
      <c r="L22" s="36">
        <f t="shared" si="5"/>
        <v>0</v>
      </c>
      <c r="M22" s="39">
        <v>0</v>
      </c>
      <c r="N22" s="19">
        <v>0</v>
      </c>
      <c r="O22" s="19">
        <v>0</v>
      </c>
      <c r="P22" s="20">
        <v>0</v>
      </c>
      <c r="Q22" s="41">
        <f t="shared" si="6"/>
        <v>0</v>
      </c>
      <c r="R22" s="66">
        <f t="shared" si="7"/>
        <v>125</v>
      </c>
      <c r="S22" s="67"/>
      <c r="T22" s="67"/>
      <c r="U22" s="91"/>
      <c r="V22" s="64"/>
      <c r="W22" s="3"/>
      <c r="X22" s="3"/>
      <c r="Y22" s="3"/>
      <c r="Z22" s="3"/>
      <c r="AA22" s="3"/>
      <c r="AB22" s="3"/>
      <c r="AC22" s="3"/>
    </row>
    <row r="23" spans="1:29" ht="30" customHeight="1" x14ac:dyDescent="0.25">
      <c r="A23" s="3"/>
      <c r="B23" s="38" t="s">
        <v>20</v>
      </c>
      <c r="C23" s="39">
        <f t="shared" ref="C23:Q23" si="8">(0.4*C13)</f>
        <v>652</v>
      </c>
      <c r="D23" s="39">
        <f t="shared" si="8"/>
        <v>1092</v>
      </c>
      <c r="E23" s="39">
        <f t="shared" si="8"/>
        <v>1528</v>
      </c>
      <c r="F23" s="39">
        <f t="shared" si="8"/>
        <v>1968</v>
      </c>
      <c r="G23" s="43">
        <f t="shared" si="8"/>
        <v>5240</v>
      </c>
      <c r="H23" s="39">
        <f t="shared" si="8"/>
        <v>2404</v>
      </c>
      <c r="I23" s="39">
        <f t="shared" si="8"/>
        <v>2844</v>
      </c>
      <c r="J23" s="39">
        <f t="shared" si="8"/>
        <v>3280</v>
      </c>
      <c r="K23" s="39">
        <f t="shared" si="8"/>
        <v>3720</v>
      </c>
      <c r="L23" s="43">
        <f t="shared" si="8"/>
        <v>12248</v>
      </c>
      <c r="M23" s="39">
        <f t="shared" si="8"/>
        <v>4160</v>
      </c>
      <c r="N23" s="39">
        <f t="shared" si="8"/>
        <v>4596</v>
      </c>
      <c r="O23" s="39">
        <f t="shared" si="8"/>
        <v>5036</v>
      </c>
      <c r="P23" s="39">
        <f t="shared" si="8"/>
        <v>5472</v>
      </c>
      <c r="Q23" s="43">
        <f t="shared" si="8"/>
        <v>19264</v>
      </c>
      <c r="R23" s="100">
        <f t="shared" si="7"/>
        <v>36752</v>
      </c>
      <c r="S23" s="101"/>
      <c r="T23" s="101"/>
      <c r="U23" s="102"/>
      <c r="V23" s="64"/>
      <c r="W23" s="3"/>
      <c r="X23" s="3"/>
      <c r="Y23" s="3"/>
      <c r="Z23" s="3"/>
      <c r="AA23" s="3"/>
      <c r="AB23" s="3"/>
      <c r="AC23" s="3"/>
    </row>
    <row r="24" spans="1:29" ht="30" customHeight="1" x14ac:dyDescent="0.25">
      <c r="A24" s="3"/>
      <c r="B24" s="44" t="s">
        <v>21</v>
      </c>
      <c r="C24" s="45">
        <f t="shared" ref="C24:R24" si="9">C16+C17+C18+C19+C20+C21+C22+C23</f>
        <v>5062</v>
      </c>
      <c r="D24" s="45">
        <f t="shared" si="9"/>
        <v>2657</v>
      </c>
      <c r="E24" s="45">
        <f t="shared" si="9"/>
        <v>3593</v>
      </c>
      <c r="F24" s="45">
        <f t="shared" si="9"/>
        <v>4033</v>
      </c>
      <c r="G24" s="28">
        <f t="shared" si="9"/>
        <v>15345</v>
      </c>
      <c r="H24" s="45">
        <f t="shared" si="9"/>
        <v>4989</v>
      </c>
      <c r="I24" s="45">
        <f t="shared" si="9"/>
        <v>5409</v>
      </c>
      <c r="J24" s="45">
        <f t="shared" si="9"/>
        <v>6095</v>
      </c>
      <c r="K24" s="45">
        <f t="shared" si="9"/>
        <v>6535</v>
      </c>
      <c r="L24" s="28">
        <f t="shared" si="9"/>
        <v>23028</v>
      </c>
      <c r="M24" s="45">
        <f t="shared" si="9"/>
        <v>7245</v>
      </c>
      <c r="N24" s="45">
        <f t="shared" si="9"/>
        <v>7661</v>
      </c>
      <c r="O24" s="45">
        <f t="shared" si="9"/>
        <v>8101</v>
      </c>
      <c r="P24" s="45">
        <f t="shared" si="9"/>
        <v>8537</v>
      </c>
      <c r="Q24" s="28">
        <f t="shared" si="9"/>
        <v>31544</v>
      </c>
      <c r="R24" s="45">
        <f t="shared" si="9"/>
        <v>69917</v>
      </c>
      <c r="S24" s="46"/>
      <c r="T24" s="46"/>
      <c r="U24" s="47"/>
      <c r="V24" s="64"/>
      <c r="W24" s="3"/>
      <c r="X24" s="3"/>
      <c r="Y24" s="3"/>
      <c r="Z24" s="3"/>
      <c r="AA24" s="3"/>
      <c r="AB24" s="3"/>
      <c r="AC24" s="3"/>
    </row>
    <row r="25" spans="1:29" ht="30" customHeight="1" x14ac:dyDescent="0.25">
      <c r="A25" s="3"/>
      <c r="B25" s="95"/>
      <c r="C25" s="92"/>
      <c r="D25" s="70"/>
      <c r="E25" s="70"/>
      <c r="F25" s="93"/>
      <c r="G25" s="48"/>
      <c r="H25" s="92"/>
      <c r="I25" s="70"/>
      <c r="J25" s="70"/>
      <c r="K25" s="93"/>
      <c r="L25" s="48"/>
      <c r="M25" s="92"/>
      <c r="N25" s="70"/>
      <c r="O25" s="70"/>
      <c r="P25" s="93"/>
      <c r="Q25" s="48"/>
      <c r="R25" s="92"/>
      <c r="S25" s="70"/>
      <c r="T25" s="70"/>
      <c r="U25" s="93"/>
      <c r="V25" s="64"/>
      <c r="W25" s="3"/>
      <c r="X25" s="3"/>
      <c r="Y25" s="3"/>
      <c r="Z25" s="3"/>
      <c r="AA25" s="3"/>
      <c r="AB25" s="3"/>
      <c r="AC25" s="3"/>
    </row>
    <row r="26" spans="1:29" ht="30" customHeight="1" x14ac:dyDescent="0.25">
      <c r="A26" s="3"/>
      <c r="B26" s="96"/>
      <c r="C26" s="90"/>
      <c r="D26" s="81"/>
      <c r="E26" s="81"/>
      <c r="F26" s="94"/>
      <c r="G26" s="49" t="s">
        <v>22</v>
      </c>
      <c r="H26" s="90"/>
      <c r="I26" s="81"/>
      <c r="J26" s="81"/>
      <c r="K26" s="94"/>
      <c r="L26" s="49" t="s">
        <v>23</v>
      </c>
      <c r="M26" s="90"/>
      <c r="N26" s="81"/>
      <c r="O26" s="81"/>
      <c r="P26" s="94"/>
      <c r="Q26" s="49" t="s">
        <v>24</v>
      </c>
      <c r="R26" s="90"/>
      <c r="S26" s="81"/>
      <c r="T26" s="81"/>
      <c r="U26" s="94"/>
      <c r="V26" s="64"/>
      <c r="W26" s="3"/>
      <c r="X26" s="3"/>
      <c r="Y26" s="3"/>
      <c r="Z26" s="3"/>
      <c r="AA26" s="3"/>
      <c r="AB26" s="3"/>
      <c r="AC26" s="3"/>
    </row>
    <row r="27" spans="1:29" ht="30" customHeight="1" x14ac:dyDescent="0.25">
      <c r="A27" s="3"/>
      <c r="B27" s="50" t="s">
        <v>25</v>
      </c>
      <c r="C27" s="51">
        <f t="shared" ref="C27:K27" si="10">C13-C24</f>
        <v>-3432</v>
      </c>
      <c r="D27" s="51">
        <f t="shared" si="10"/>
        <v>73</v>
      </c>
      <c r="E27" s="51">
        <f t="shared" si="10"/>
        <v>227</v>
      </c>
      <c r="F27" s="51">
        <f t="shared" si="10"/>
        <v>887</v>
      </c>
      <c r="G27" s="51">
        <f t="shared" si="10"/>
        <v>-2245</v>
      </c>
      <c r="H27" s="52">
        <f t="shared" si="10"/>
        <v>1021</v>
      </c>
      <c r="I27" s="52">
        <f t="shared" si="10"/>
        <v>1701</v>
      </c>
      <c r="J27" s="52">
        <f t="shared" si="10"/>
        <v>2105</v>
      </c>
      <c r="K27" s="52">
        <f t="shared" si="10"/>
        <v>2765</v>
      </c>
      <c r="L27" s="52">
        <f>H27+I27+J27+K27</f>
        <v>7592</v>
      </c>
      <c r="M27" s="52">
        <f t="shared" ref="M27:P27" si="11">M13-M24</f>
        <v>3155</v>
      </c>
      <c r="N27" s="52">
        <f t="shared" si="11"/>
        <v>3829</v>
      </c>
      <c r="O27" s="52">
        <f t="shared" si="11"/>
        <v>4489</v>
      </c>
      <c r="P27" s="52">
        <f t="shared" si="11"/>
        <v>5143</v>
      </c>
      <c r="Q27" s="52">
        <f>M27+N27+O27+P27</f>
        <v>16616</v>
      </c>
      <c r="R27" s="53"/>
      <c r="S27" s="54" t="s">
        <v>26</v>
      </c>
      <c r="T27" s="55">
        <f>Q27+L27+G27</f>
        <v>21963</v>
      </c>
      <c r="U27" s="56"/>
      <c r="V27" s="64"/>
      <c r="W27" s="3"/>
      <c r="X27" s="3"/>
      <c r="Y27" s="3"/>
      <c r="Z27" s="3"/>
      <c r="AA27" s="3"/>
      <c r="AB27" s="3"/>
      <c r="AC27" s="3"/>
    </row>
    <row r="28" spans="1:29" ht="30" customHeight="1" x14ac:dyDescent="0.25">
      <c r="A28" s="3"/>
      <c r="B28" s="57" t="s">
        <v>27</v>
      </c>
      <c r="C28" s="58">
        <f t="shared" ref="C28:Q28" si="12">(C27/C13)*100</f>
        <v>-210.55214723926377</v>
      </c>
      <c r="D28" s="58">
        <f t="shared" si="12"/>
        <v>2.6739926739926738</v>
      </c>
      <c r="E28" s="58">
        <f t="shared" si="12"/>
        <v>5.9424083769633507</v>
      </c>
      <c r="F28" s="58">
        <f t="shared" si="12"/>
        <v>18.028455284552848</v>
      </c>
      <c r="G28" s="58">
        <f t="shared" si="12"/>
        <v>-17.137404580152669</v>
      </c>
      <c r="H28" s="58">
        <f t="shared" si="12"/>
        <v>16.988352745424294</v>
      </c>
      <c r="I28" s="58">
        <f t="shared" si="12"/>
        <v>23.924050632911392</v>
      </c>
      <c r="J28" s="58">
        <f t="shared" si="12"/>
        <v>25.670731707317074</v>
      </c>
      <c r="K28" s="58">
        <f t="shared" si="12"/>
        <v>29.731182795698924</v>
      </c>
      <c r="L28" s="58">
        <f t="shared" si="12"/>
        <v>24.794252122795559</v>
      </c>
      <c r="M28" s="58">
        <f t="shared" si="12"/>
        <v>30.33653846153846</v>
      </c>
      <c r="N28" s="58">
        <f t="shared" si="12"/>
        <v>33.324630113141865</v>
      </c>
      <c r="O28" s="58">
        <f t="shared" si="12"/>
        <v>35.655281969817317</v>
      </c>
      <c r="P28" s="58">
        <f t="shared" si="12"/>
        <v>37.595029239766085</v>
      </c>
      <c r="Q28" s="58">
        <f t="shared" si="12"/>
        <v>34.501661129568106</v>
      </c>
      <c r="R28" s="58"/>
      <c r="S28" s="58"/>
      <c r="T28" s="58">
        <f>(T27/(G13+L13+Q13)*100)</f>
        <v>23.904005224205484</v>
      </c>
      <c r="U28" s="59"/>
      <c r="V28" s="64"/>
      <c r="W28" s="3"/>
      <c r="X28" s="3"/>
      <c r="Y28" s="3"/>
      <c r="Z28" s="3"/>
      <c r="AA28" s="3"/>
      <c r="AB28" s="3"/>
      <c r="AC28" s="3"/>
    </row>
    <row r="29" spans="1:29" ht="30" customHeight="1" x14ac:dyDescent="0.25">
      <c r="A29" s="3"/>
      <c r="B29" s="60"/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9"/>
      <c r="V29" s="65"/>
      <c r="W29" s="3"/>
      <c r="X29" s="3"/>
      <c r="Y29" s="3"/>
      <c r="Z29" s="3"/>
      <c r="AA29" s="3"/>
      <c r="AB29" s="3"/>
      <c r="AC29" s="3"/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9" x14ac:dyDescent="0.2">
      <c r="A32" s="1"/>
      <c r="B32" s="61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62" t="s">
        <v>29</v>
      </c>
      <c r="C33" s="62" t="s">
        <v>30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62" t="s">
        <v>31</v>
      </c>
      <c r="C34" s="62" t="s">
        <v>32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62" t="s">
        <v>33</v>
      </c>
      <c r="C35" s="62" t="s">
        <v>34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62" t="s">
        <v>35</v>
      </c>
      <c r="C36" s="62" t="s">
        <v>36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</sheetData>
  <mergeCells count="32">
    <mergeCell ref="C29:U29"/>
    <mergeCell ref="R17:U17"/>
    <mergeCell ref="R18:U18"/>
    <mergeCell ref="R25:U26"/>
    <mergeCell ref="R23:U23"/>
    <mergeCell ref="R20:U20"/>
    <mergeCell ref="R21:U21"/>
    <mergeCell ref="M25:P26"/>
    <mergeCell ref="R22:U22"/>
    <mergeCell ref="H25:K26"/>
    <mergeCell ref="B7:B8"/>
    <mergeCell ref="H8:L8"/>
    <mergeCell ref="C8:G8"/>
    <mergeCell ref="C4:U4"/>
    <mergeCell ref="C5:U5"/>
    <mergeCell ref="R8:U8"/>
    <mergeCell ref="R9:U9"/>
    <mergeCell ref="V1:V29"/>
    <mergeCell ref="C6:U6"/>
    <mergeCell ref="C7:U7"/>
    <mergeCell ref="M8:Q8"/>
    <mergeCell ref="D1:U3"/>
    <mergeCell ref="C2:C3"/>
    <mergeCell ref="B1:C1"/>
    <mergeCell ref="R10:U10"/>
    <mergeCell ref="R11:U11"/>
    <mergeCell ref="C14:U15"/>
    <mergeCell ref="R19:U19"/>
    <mergeCell ref="R16:U16"/>
    <mergeCell ref="R12:U12"/>
    <mergeCell ref="C25:F26"/>
    <mergeCell ref="B25:B26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I16" sqref="I16"/>
    </sheetView>
  </sheetViews>
  <sheetFormatPr baseColWidth="10" defaultRowHeight="15" x14ac:dyDescent="0.2"/>
  <cols>
    <col min="2" max="2" width="33.5" bestFit="1" customWidth="1"/>
    <col min="3" max="3" width="10.5" bestFit="1" customWidth="1"/>
  </cols>
  <sheetData>
    <row r="2" spans="2:6" ht="16" thickBot="1" x14ac:dyDescent="0.25"/>
    <row r="3" spans="2:6" x14ac:dyDescent="0.2">
      <c r="B3" s="109" t="s">
        <v>2</v>
      </c>
      <c r="C3" s="110">
        <v>0</v>
      </c>
      <c r="D3" s="106"/>
      <c r="E3" s="106"/>
      <c r="F3" s="106"/>
    </row>
    <row r="4" spans="2:6" x14ac:dyDescent="0.2">
      <c r="B4" s="111" t="s">
        <v>37</v>
      </c>
      <c r="C4" s="112">
        <v>10</v>
      </c>
      <c r="D4" s="106"/>
      <c r="E4" s="106"/>
      <c r="F4" s="106"/>
    </row>
    <row r="5" spans="2:6" ht="16" thickBot="1" x14ac:dyDescent="0.25">
      <c r="B5" s="113" t="s">
        <v>3</v>
      </c>
      <c r="C5" s="114">
        <v>75</v>
      </c>
      <c r="D5" s="106"/>
      <c r="E5" s="106"/>
      <c r="F5" s="106"/>
    </row>
    <row r="6" spans="2:6" x14ac:dyDescent="0.2">
      <c r="B6" s="115" t="s">
        <v>7</v>
      </c>
      <c r="C6" s="116" t="s">
        <v>8</v>
      </c>
      <c r="D6" s="116" t="s">
        <v>9</v>
      </c>
      <c r="E6" s="117" t="s">
        <v>10</v>
      </c>
      <c r="F6" s="106"/>
    </row>
    <row r="7" spans="2:6" x14ac:dyDescent="0.2">
      <c r="B7" s="111" t="s">
        <v>2</v>
      </c>
      <c r="C7" s="103">
        <v>0</v>
      </c>
      <c r="D7" s="103">
        <v>0</v>
      </c>
      <c r="E7" s="112">
        <v>0</v>
      </c>
      <c r="F7" s="106"/>
    </row>
    <row r="8" spans="2:6" x14ac:dyDescent="0.2">
      <c r="B8" s="111" t="s">
        <v>38</v>
      </c>
      <c r="C8" s="103">
        <v>8600</v>
      </c>
      <c r="D8" s="103">
        <v>18920</v>
      </c>
      <c r="E8" s="112">
        <v>29260</v>
      </c>
      <c r="F8" s="106"/>
    </row>
    <row r="9" spans="2:6" ht="16" thickBot="1" x14ac:dyDescent="0.25">
      <c r="B9" s="111" t="s">
        <v>3</v>
      </c>
      <c r="C9" s="103">
        <v>4500</v>
      </c>
      <c r="D9" s="103">
        <v>11700</v>
      </c>
      <c r="E9" s="112">
        <v>18900</v>
      </c>
      <c r="F9" s="106"/>
    </row>
    <row r="10" spans="2:6" ht="16" thickBot="1" x14ac:dyDescent="0.25">
      <c r="B10" s="122" t="s">
        <v>11</v>
      </c>
      <c r="C10" s="107">
        <v>13100</v>
      </c>
      <c r="D10" s="107">
        <v>30620</v>
      </c>
      <c r="E10" s="114">
        <v>48160</v>
      </c>
      <c r="F10" s="119">
        <v>91880</v>
      </c>
    </row>
    <row r="11" spans="2:6" x14ac:dyDescent="0.2">
      <c r="B11" s="120" t="s">
        <v>12</v>
      </c>
      <c r="C11" s="123"/>
      <c r="D11" s="123"/>
      <c r="E11" s="124"/>
      <c r="F11" s="106"/>
    </row>
    <row r="12" spans="2:6" x14ac:dyDescent="0.2">
      <c r="B12" s="111" t="s">
        <v>13</v>
      </c>
      <c r="C12" s="108">
        <v>0</v>
      </c>
      <c r="D12" s="108">
        <v>0</v>
      </c>
      <c r="E12" s="121">
        <v>0</v>
      </c>
      <c r="F12" s="106"/>
    </row>
    <row r="13" spans="2:6" x14ac:dyDescent="0.2">
      <c r="B13" s="111" t="s">
        <v>14</v>
      </c>
      <c r="C13" s="103">
        <v>60</v>
      </c>
      <c r="D13" s="103">
        <v>60</v>
      </c>
      <c r="E13" s="112">
        <v>60</v>
      </c>
      <c r="F13" s="106"/>
    </row>
    <row r="14" spans="2:6" x14ac:dyDescent="0.2">
      <c r="B14" s="111" t="s">
        <v>15</v>
      </c>
      <c r="C14" s="103">
        <v>20</v>
      </c>
      <c r="D14" s="103">
        <v>20</v>
      </c>
      <c r="E14" s="112">
        <v>20</v>
      </c>
      <c r="F14" s="106"/>
    </row>
    <row r="15" spans="2:6" x14ac:dyDescent="0.2">
      <c r="B15" s="111" t="s">
        <v>16</v>
      </c>
      <c r="C15" s="103">
        <v>5000</v>
      </c>
      <c r="D15" s="103">
        <v>8500</v>
      </c>
      <c r="E15" s="112">
        <v>10000</v>
      </c>
      <c r="F15" s="106"/>
    </row>
    <row r="16" spans="2:6" x14ac:dyDescent="0.2">
      <c r="B16" s="111" t="s">
        <v>17</v>
      </c>
      <c r="C16" s="103">
        <v>1000</v>
      </c>
      <c r="D16" s="103">
        <v>1000</v>
      </c>
      <c r="E16" s="112">
        <v>1000</v>
      </c>
      <c r="F16" s="106"/>
    </row>
    <row r="17" spans="2:6" x14ac:dyDescent="0.2">
      <c r="B17" s="111" t="s">
        <v>18</v>
      </c>
      <c r="C17" s="103">
        <v>3900</v>
      </c>
      <c r="D17" s="103">
        <v>1200</v>
      </c>
      <c r="E17" s="112">
        <v>1200</v>
      </c>
      <c r="F17" s="106"/>
    </row>
    <row r="18" spans="2:6" x14ac:dyDescent="0.2">
      <c r="B18" s="111" t="s">
        <v>19</v>
      </c>
      <c r="C18" s="103">
        <v>125</v>
      </c>
      <c r="D18" s="103">
        <v>0</v>
      </c>
      <c r="E18" s="112">
        <v>0</v>
      </c>
      <c r="F18" s="106"/>
    </row>
    <row r="19" spans="2:6" ht="16" thickBot="1" x14ac:dyDescent="0.25">
      <c r="B19" s="113" t="s">
        <v>20</v>
      </c>
      <c r="C19" s="107">
        <v>5240</v>
      </c>
      <c r="D19" s="107">
        <v>12248</v>
      </c>
      <c r="E19" s="114">
        <v>19264</v>
      </c>
      <c r="F19" s="106"/>
    </row>
    <row r="20" spans="2:6" x14ac:dyDescent="0.2">
      <c r="B20" s="115" t="s">
        <v>21</v>
      </c>
      <c r="C20" s="125">
        <v>15345</v>
      </c>
      <c r="D20" s="125">
        <v>23028</v>
      </c>
      <c r="E20" s="128">
        <v>31544</v>
      </c>
      <c r="F20" s="130">
        <v>69917</v>
      </c>
    </row>
    <row r="21" spans="2:6" x14ac:dyDescent="0.2">
      <c r="B21" s="126" t="s">
        <v>25</v>
      </c>
      <c r="C21" s="104">
        <v>-2245</v>
      </c>
      <c r="D21" s="103">
        <v>7592</v>
      </c>
      <c r="E21" s="105">
        <v>16616</v>
      </c>
      <c r="F21" s="131">
        <v>21963</v>
      </c>
    </row>
    <row r="22" spans="2:6" ht="16" thickBot="1" x14ac:dyDescent="0.25">
      <c r="B22" s="118" t="s">
        <v>27</v>
      </c>
      <c r="C22" s="127">
        <v>-17.1374</v>
      </c>
      <c r="D22" s="127">
        <v>24.7943</v>
      </c>
      <c r="E22" s="129">
        <v>34.5017</v>
      </c>
      <c r="F22" s="132">
        <v>23.904</v>
      </c>
    </row>
  </sheetData>
  <phoneticPr fontId="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Business case</vt:lpstr>
      <vt:lpstr>Simple version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2018-04-17T17:06:55Z</dcterms:created>
  <dcterms:modified xsi:type="dcterms:W3CDTF">2018-04-23T21:02:05Z</dcterms:modified>
</cp:coreProperties>
</file>