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 (2)" sheetId="1" r:id="rId1"/>
  </sheets>
  <definedNames>
    <definedName name="AccumulatedValue" localSheetId="0">'Sheet1 (2)'!$L$2:$L$538</definedName>
    <definedName name="DeathBenefit" localSheetId="0">'Sheet1 (2)'!$H$2:$H$538</definedName>
  </definedNames>
  <calcPr calcId="145621"/>
</workbook>
</file>

<file path=xl/calcChain.xml><?xml version="1.0" encoding="utf-8"?>
<calcChain xmlns="http://schemas.openxmlformats.org/spreadsheetml/2006/main">
  <c r="R2" i="1" l="1"/>
  <c r="O2" i="1"/>
  <c r="N2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H2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E101" i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4" i="1" l="1"/>
  <c r="E5" i="1" s="1"/>
  <c r="E3" i="1"/>
  <c r="E2" i="1"/>
  <c r="J2" i="1" s="1"/>
  <c r="K2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  <c r="J3" i="1"/>
  <c r="K3" i="1" s="1"/>
  <c r="J4" i="1"/>
  <c r="K4" i="1" s="1"/>
  <c r="G3" i="1"/>
  <c r="G4" i="1"/>
  <c r="P2" i="1"/>
  <c r="Q2" i="1" s="1"/>
  <c r="E6" i="1" l="1"/>
  <c r="G5" i="1"/>
  <c r="J5" i="1"/>
  <c r="K5" i="1" s="1"/>
  <c r="G2" i="1"/>
  <c r="E7" i="1" l="1"/>
  <c r="G6" i="1"/>
  <c r="J6" i="1"/>
  <c r="K6" i="1" s="1"/>
  <c r="E8" i="1" l="1"/>
  <c r="J7" i="1"/>
  <c r="K7" i="1" s="1"/>
  <c r="G7" i="1"/>
  <c r="E9" i="1" l="1"/>
  <c r="G8" i="1"/>
  <c r="J8" i="1"/>
  <c r="K8" i="1" s="1"/>
  <c r="E10" i="1" l="1"/>
  <c r="J9" i="1"/>
  <c r="K9" i="1" s="1"/>
  <c r="G9" i="1"/>
  <c r="E11" i="1" l="1"/>
  <c r="G10" i="1"/>
  <c r="J10" i="1"/>
  <c r="K10" i="1" s="1"/>
  <c r="E12" i="1" l="1"/>
  <c r="J11" i="1"/>
  <c r="K11" i="1" s="1"/>
  <c r="G11" i="1"/>
  <c r="E13" i="1" l="1"/>
  <c r="G12" i="1"/>
  <c r="J12" i="1"/>
  <c r="K12" i="1" s="1"/>
  <c r="E14" i="1" l="1"/>
  <c r="J13" i="1"/>
  <c r="K13" i="1" s="1"/>
  <c r="G13" i="1"/>
  <c r="E15" i="1" l="1"/>
  <c r="G14" i="1"/>
  <c r="J14" i="1"/>
  <c r="K14" i="1" s="1"/>
  <c r="E16" i="1" l="1"/>
  <c r="G15" i="1"/>
  <c r="J15" i="1"/>
  <c r="K15" i="1" s="1"/>
  <c r="J16" i="1" l="1"/>
  <c r="K16" i="1" s="1"/>
  <c r="E17" i="1"/>
  <c r="G16" i="1"/>
  <c r="E18" i="1" l="1"/>
  <c r="J17" i="1"/>
  <c r="K17" i="1" s="1"/>
  <c r="G17" i="1"/>
  <c r="E19" i="1" l="1"/>
  <c r="G18" i="1"/>
  <c r="J18" i="1"/>
  <c r="K18" i="1" s="1"/>
  <c r="E20" i="1" l="1"/>
  <c r="G19" i="1"/>
  <c r="J19" i="1"/>
  <c r="K19" i="1" s="1"/>
  <c r="E21" i="1" l="1"/>
  <c r="G20" i="1"/>
  <c r="J20" i="1"/>
  <c r="K20" i="1" s="1"/>
  <c r="J21" i="1" l="1"/>
  <c r="K21" i="1" s="1"/>
  <c r="G21" i="1"/>
</calcChain>
</file>

<file path=xl/sharedStrings.xml><?xml version="1.0" encoding="utf-8"?>
<sst xmlns="http://schemas.openxmlformats.org/spreadsheetml/2006/main" count="22" uniqueCount="22">
  <si>
    <t>Makeham's Law parameters:</t>
  </si>
  <si>
    <t>x</t>
  </si>
  <si>
    <t>(k+1)/m</t>
  </si>
  <si>
    <r>
      <rPr>
        <b/>
        <vertAlign val="subscript"/>
        <sz val="11"/>
        <color theme="1"/>
        <rFont val="Calibri"/>
        <family val="2"/>
        <scheme val="minor"/>
      </rPr>
      <t>(k+1)/m</t>
    </r>
    <r>
      <rPr>
        <b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</si>
  <si>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x+(k+1)/m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</si>
  <si>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(k+1)/m</t>
    </r>
  </si>
  <si>
    <r>
      <rPr>
        <b/>
        <vertAlign val="subscript"/>
        <sz val="11"/>
        <color theme="1"/>
        <rFont val="Calibri"/>
        <family val="2"/>
        <scheme val="minor"/>
      </rPr>
      <t xml:space="preserve">k/m | 1/m </t>
    </r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</si>
  <si>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v</t>
    </r>
    <r>
      <rPr>
        <b/>
        <vertAlign val="superscript"/>
        <sz val="11"/>
        <color theme="1"/>
        <rFont val="Calibri"/>
        <family val="2"/>
        <scheme val="minor"/>
      </rPr>
      <t>(k+1)/m</t>
    </r>
  </si>
  <si>
    <r>
      <t>(bv)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q</t>
    </r>
  </si>
  <si>
    <r>
      <t>AV(P)</t>
    </r>
    <r>
      <rPr>
        <b/>
        <vertAlign val="subscript"/>
        <sz val="11"/>
        <color theme="1"/>
        <rFont val="Calibri"/>
        <family val="2"/>
        <scheme val="minor"/>
      </rPr>
      <t>(k+1)/m</t>
    </r>
  </si>
  <si>
    <t>AV(P) - b</t>
  </si>
  <si>
    <t>E(Z)</t>
  </si>
  <si>
    <r>
      <t>E(Z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</si>
  <si>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Var(Z)</t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</si>
  <si>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Z</t>
    </r>
  </si>
  <si>
    <t>P(b &gt; AV(P))</t>
  </si>
  <si>
    <t>A</t>
  </si>
  <si>
    <t>B</t>
  </si>
  <si>
    <t>c</t>
  </si>
  <si>
    <t>m</t>
  </si>
  <si>
    <t>i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</si>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</sst>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8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4" sqref="R4"/>
    </sheetView>
  </sheetViews>
  <sheetFormatPr defaultRowHeight="15" x14ac:dyDescent="0.25"/>
  <cols>
    <col min="2" max="2" width="9.28515625" customWidth="1"/>
    <col min="7" max="7" width="10" bestFit="1" customWidth="1"/>
    <col min="9" max="9" width="9.28515625" bestFit="1" customWidth="1"/>
    <col min="10" max="10" width="7.5703125" bestFit="1" customWidth="1"/>
    <col min="11" max="11" width="10.5703125" bestFit="1" customWidth="1"/>
    <col min="12" max="13" width="12.5703125" bestFit="1" customWidth="1"/>
    <col min="15" max="15" width="12.5703125" bestFit="1" customWidth="1"/>
    <col min="18" max="18" width="12" bestFit="1" customWidth="1"/>
  </cols>
  <sheetData>
    <row r="1" spans="1:18" ht="18.75" x14ac:dyDescent="0.35">
      <c r="A1" s="1" t="s">
        <v>0</v>
      </c>
      <c r="B1" s="1"/>
      <c r="C1" s="1"/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  <c r="I1" s="3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1" t="s">
        <v>15</v>
      </c>
    </row>
    <row r="2" spans="1:18" x14ac:dyDescent="0.25">
      <c r="A2" s="3" t="s">
        <v>16</v>
      </c>
      <c r="B2">
        <v>2.2000000000000001E-4</v>
      </c>
      <c r="D2">
        <v>50</v>
      </c>
      <c r="E2" s="4">
        <f>1/D5</f>
        <v>0.25</v>
      </c>
      <c r="F2" s="5">
        <f>(EXP((-$B$3/LN($B$4))*($B$4^$D$2)*(($B$4^E2)-1))*EXP(-$B$2*E2))</f>
        <v>0.99970846111681566</v>
      </c>
      <c r="G2" s="4">
        <f>$D$2+E2</f>
        <v>50.25</v>
      </c>
      <c r="H2">
        <f>IF($D$2+E2&lt;=65,2000,1000)</f>
        <v>2000</v>
      </c>
      <c r="I2" s="5">
        <f>IF(E2=(1/$D$5),1-$F$2,F1-F2)</f>
        <v>2.9153888318433907E-4</v>
      </c>
      <c r="J2" s="5">
        <f>(1+$D$8)^(-E2)</f>
        <v>0.98787654742307407</v>
      </c>
      <c r="K2" s="5">
        <f>((H2*J2)^2)*(I2)</f>
        <v>1138.0512694677216</v>
      </c>
      <c r="L2" s="5">
        <f>($D$11)*((1+$D$8)^E2)</f>
        <v>506.13611721451969</v>
      </c>
      <c r="M2" s="5">
        <f>L2-H2</f>
        <v>-1493.8638827854802</v>
      </c>
      <c r="N2">
        <f>SUMPRODUCT(H2:H500,I2:I500,J2:J500)</f>
        <v>218.82951988693642</v>
      </c>
      <c r="O2" s="5">
        <f>SUM(K2:K500)</f>
        <v>105358.96968031436</v>
      </c>
      <c r="P2">
        <f>O2-(N2^2)</f>
        <v>57472.610906367256</v>
      </c>
      <c r="Q2">
        <f>SQRT(P2)</f>
        <v>239.7344591550561</v>
      </c>
      <c r="R2">
        <f>SUMIF(M2:M500,"&lt;0",I2:I500)</f>
        <v>4.0543540639572995E-2</v>
      </c>
    </row>
    <row r="3" spans="1:18" x14ac:dyDescent="0.25">
      <c r="A3" s="3" t="s">
        <v>17</v>
      </c>
      <c r="B3" s="6">
        <v>2.7E-6</v>
      </c>
      <c r="E3" s="4">
        <f>(1/$D$5)+E2</f>
        <v>0.5</v>
      </c>
      <c r="F3" s="5">
        <f t="shared" ref="F3:F66" si="0">(EXP((-$B$3/LN($B$4))*($B$4^$D$2)*(($B$4^E3)-1))*EXP(-$B$2*E3))</f>
        <v>0.99940999560909949</v>
      </c>
      <c r="G3" s="4">
        <f t="shared" ref="G3:G66" si="1">$D$2+E3</f>
        <v>50.5</v>
      </c>
      <c r="H3">
        <f t="shared" ref="H3:H66" si="2">IF($D$2+E3&lt;=65,2000,1000)</f>
        <v>2000</v>
      </c>
      <c r="I3" s="5">
        <f t="shared" ref="I3:I66" si="3">IF(E3=(1/$D$5),1-$F$2,F2-F3)</f>
        <v>2.9846550771617242E-4</v>
      </c>
      <c r="J3" s="5">
        <f t="shared" ref="J3:J66" si="4">(1+$D$8)^(-E3)</f>
        <v>0.97590007294853309</v>
      </c>
      <c r="K3" s="5">
        <f t="shared" ref="K3:K66" si="5">((H3*J3)^2)*(I3)</f>
        <v>1137.0114579663709</v>
      </c>
      <c r="L3" s="5">
        <f t="shared" ref="L3:L66" si="6">($D$11)*((1+$D$8)^E3)</f>
        <v>512.34753829798001</v>
      </c>
      <c r="M3" s="5">
        <f t="shared" ref="M3:M66" si="7">L3-H3</f>
        <v>-1487.65246170202</v>
      </c>
    </row>
    <row r="4" spans="1:18" x14ac:dyDescent="0.25">
      <c r="A4" s="3" t="s">
        <v>18</v>
      </c>
      <c r="B4">
        <v>1.1240000000000001</v>
      </c>
      <c r="D4" s="7" t="s">
        <v>19</v>
      </c>
      <c r="E4" s="4">
        <f t="shared" ref="E4:E67" si="8">(1/$D$5)+E3</f>
        <v>0.75</v>
      </c>
      <c r="F4" s="5">
        <f t="shared" si="0"/>
        <v>0.99910440186936944</v>
      </c>
      <c r="G4" s="4">
        <f t="shared" si="1"/>
        <v>50.75</v>
      </c>
      <c r="H4">
        <f t="shared" si="2"/>
        <v>2000</v>
      </c>
      <c r="I4" s="5">
        <f t="shared" si="3"/>
        <v>3.0559373973004789E-4</v>
      </c>
      <c r="J4" s="5">
        <f t="shared" si="4"/>
        <v>0.96406879469432316</v>
      </c>
      <c r="K4" s="5">
        <f t="shared" si="5"/>
        <v>1136.1102967435004</v>
      </c>
      <c r="L4" s="5">
        <f t="shared" si="6"/>
        <v>518.6351873971139</v>
      </c>
      <c r="M4" s="5">
        <f t="shared" si="7"/>
        <v>-1481.3648126028861</v>
      </c>
    </row>
    <row r="5" spans="1:18" x14ac:dyDescent="0.25">
      <c r="D5">
        <v>4</v>
      </c>
      <c r="E5" s="4">
        <f t="shared" si="8"/>
        <v>1</v>
      </c>
      <c r="F5" s="5">
        <f t="shared" si="0"/>
        <v>0.99879147253187961</v>
      </c>
      <c r="G5" s="4">
        <f t="shared" si="1"/>
        <v>51</v>
      </c>
      <c r="H5">
        <f t="shared" si="2"/>
        <v>2000</v>
      </c>
      <c r="I5" s="5">
        <f t="shared" si="3"/>
        <v>3.1292933748983121E-4</v>
      </c>
      <c r="J5" s="5">
        <f t="shared" si="4"/>
        <v>0.95238095238095233</v>
      </c>
      <c r="K5" s="5">
        <f t="shared" si="5"/>
        <v>1135.3445351104986</v>
      </c>
      <c r="L5" s="5">
        <f t="shared" si="6"/>
        <v>525</v>
      </c>
      <c r="M5" s="5">
        <f t="shared" si="7"/>
        <v>-1475</v>
      </c>
      <c r="O5" s="5"/>
    </row>
    <row r="6" spans="1:18" x14ac:dyDescent="0.25">
      <c r="B6" s="4"/>
      <c r="E6" s="4">
        <f t="shared" si="8"/>
        <v>1.25</v>
      </c>
      <c r="F6" s="5">
        <f t="shared" si="0"/>
        <v>0.99847099431462161</v>
      </c>
      <c r="G6" s="4">
        <f t="shared" si="1"/>
        <v>51.25</v>
      </c>
      <c r="H6">
        <f t="shared" si="2"/>
        <v>2000</v>
      </c>
      <c r="I6" s="5">
        <f t="shared" si="3"/>
        <v>3.204782172580023E-4</v>
      </c>
      <c r="J6" s="5">
        <f t="shared" si="4"/>
        <v>0.94083480706959433</v>
      </c>
      <c r="K6" s="5">
        <f t="shared" si="5"/>
        <v>1134.7109863056701</v>
      </c>
      <c r="L6" s="5">
        <f t="shared" si="6"/>
        <v>531.44292307524563</v>
      </c>
      <c r="M6" s="5">
        <f t="shared" si="7"/>
        <v>-1468.5570769247543</v>
      </c>
    </row>
    <row r="7" spans="1:18" x14ac:dyDescent="0.25">
      <c r="B7" s="4"/>
      <c r="D7" s="7" t="s">
        <v>20</v>
      </c>
      <c r="E7" s="4">
        <f t="shared" si="8"/>
        <v>1.5</v>
      </c>
      <c r="F7" s="5">
        <f t="shared" si="0"/>
        <v>0.99814274785738877</v>
      </c>
      <c r="G7" s="4">
        <f t="shared" si="1"/>
        <v>51.5</v>
      </c>
      <c r="H7">
        <f t="shared" si="2"/>
        <v>2000</v>
      </c>
      <c r="I7" s="5">
        <f t="shared" si="3"/>
        <v>3.2824645723283918E-4</v>
      </c>
      <c r="J7" s="5">
        <f t="shared" si="4"/>
        <v>0.92942864090336497</v>
      </c>
      <c r="K7" s="5">
        <f t="shared" si="5"/>
        <v>1134.2065253699229</v>
      </c>
      <c r="L7" s="5">
        <f t="shared" si="6"/>
        <v>537.96491521287896</v>
      </c>
      <c r="M7" s="5">
        <f t="shared" si="7"/>
        <v>-1462.0350847871209</v>
      </c>
    </row>
    <row r="8" spans="1:18" x14ac:dyDescent="0.25">
      <c r="B8" s="4"/>
      <c r="D8" s="8">
        <v>0.05</v>
      </c>
      <c r="E8" s="4">
        <f t="shared" si="8"/>
        <v>1.75</v>
      </c>
      <c r="F8" s="5">
        <f t="shared" si="0"/>
        <v>0.9978065075558249</v>
      </c>
      <c r="G8" s="4">
        <f t="shared" si="1"/>
        <v>51.75</v>
      </c>
      <c r="H8">
        <f t="shared" si="2"/>
        <v>2000</v>
      </c>
      <c r="I8" s="5">
        <f t="shared" si="3"/>
        <v>3.3624030156387263E-4</v>
      </c>
      <c r="J8" s="5">
        <f t="shared" si="4"/>
        <v>0.91816075685173626</v>
      </c>
      <c r="K8" s="5">
        <f t="shared" si="5"/>
        <v>1133.8280870728261</v>
      </c>
      <c r="L8" s="5">
        <f t="shared" si="6"/>
        <v>544.56694676696964</v>
      </c>
      <c r="M8" s="5">
        <f t="shared" si="7"/>
        <v>-1455.4330532330305</v>
      </c>
    </row>
    <row r="9" spans="1:18" x14ac:dyDescent="0.25">
      <c r="B9" s="4"/>
      <c r="E9" s="4">
        <f t="shared" si="8"/>
        <v>2</v>
      </c>
      <c r="F9" s="5">
        <f t="shared" si="0"/>
        <v>0.99746204139138805</v>
      </c>
      <c r="G9" s="4">
        <f t="shared" si="1"/>
        <v>52</v>
      </c>
      <c r="H9">
        <f t="shared" si="2"/>
        <v>2000</v>
      </c>
      <c r="I9" s="5">
        <f t="shared" si="3"/>
        <v>3.4446616443684075E-4</v>
      </c>
      <c r="J9" s="5">
        <f t="shared" si="4"/>
        <v>0.90702947845804982</v>
      </c>
      <c r="K9" s="5">
        <f t="shared" si="5"/>
        <v>1133.5726638570247</v>
      </c>
      <c r="L9" s="5">
        <f t="shared" si="6"/>
        <v>551.25</v>
      </c>
      <c r="M9" s="5">
        <f t="shared" si="7"/>
        <v>-1448.75</v>
      </c>
    </row>
    <row r="10" spans="1:18" x14ac:dyDescent="0.25">
      <c r="B10" s="4"/>
      <c r="D10" s="7" t="s">
        <v>21</v>
      </c>
      <c r="E10" s="4">
        <f t="shared" si="8"/>
        <v>2.25</v>
      </c>
      <c r="F10" s="5">
        <f t="shared" si="0"/>
        <v>0.99710911075715347</v>
      </c>
      <c r="G10" s="4">
        <f t="shared" si="1"/>
        <v>52.25</v>
      </c>
      <c r="H10">
        <f t="shared" si="2"/>
        <v>2000</v>
      </c>
      <c r="I10" s="5">
        <f t="shared" si="3"/>
        <v>3.5293063423458282E-4</v>
      </c>
      <c r="J10" s="5">
        <f t="shared" si="4"/>
        <v>0.89603314959008973</v>
      </c>
      <c r="K10" s="5">
        <f t="shared" si="5"/>
        <v>1133.4373038239871</v>
      </c>
      <c r="L10" s="5">
        <f t="shared" si="6"/>
        <v>558.01506922900796</v>
      </c>
      <c r="M10" s="5">
        <f t="shared" si="7"/>
        <v>-1441.9849307709919</v>
      </c>
    </row>
    <row r="11" spans="1:18" x14ac:dyDescent="0.25">
      <c r="B11" s="4"/>
      <c r="D11">
        <v>500</v>
      </c>
      <c r="E11" s="4">
        <f t="shared" si="8"/>
        <v>2.5</v>
      </c>
      <c r="F11" s="5">
        <f t="shared" si="0"/>
        <v>0.99674747027938781</v>
      </c>
      <c r="G11" s="4">
        <f t="shared" si="1"/>
        <v>52.5</v>
      </c>
      <c r="H11">
        <f t="shared" si="2"/>
        <v>2000</v>
      </c>
      <c r="I11" s="5">
        <f t="shared" si="3"/>
        <v>3.6164047776565678E-4</v>
      </c>
      <c r="J11" s="5">
        <f t="shared" si="4"/>
        <v>0.88517013419368074</v>
      </c>
      <c r="K11" s="5">
        <f t="shared" si="5"/>
        <v>1133.4191087341878</v>
      </c>
      <c r="L11" s="5">
        <f t="shared" si="6"/>
        <v>564.86316097352301</v>
      </c>
      <c r="M11" s="5">
        <f t="shared" si="7"/>
        <v>-1435.136839026477</v>
      </c>
    </row>
    <row r="12" spans="1:18" x14ac:dyDescent="0.25">
      <c r="B12" s="4"/>
      <c r="E12" s="4">
        <f t="shared" si="8"/>
        <v>2.75</v>
      </c>
      <c r="F12" s="5">
        <f t="shared" si="0"/>
        <v>0.99637686763481925</v>
      </c>
      <c r="G12" s="4">
        <f t="shared" si="1"/>
        <v>52.75</v>
      </c>
      <c r="H12">
        <f t="shared" si="2"/>
        <v>2000</v>
      </c>
      <c r="I12" s="5">
        <f t="shared" si="3"/>
        <v>3.7060264456856284E-4</v>
      </c>
      <c r="J12" s="5">
        <f t="shared" si="4"/>
        <v>0.87443881604927254</v>
      </c>
      <c r="K12" s="5">
        <f t="shared" si="5"/>
        <v>1133.5152320493689</v>
      </c>
      <c r="L12" s="5">
        <f t="shared" si="6"/>
        <v>571.79529410531813</v>
      </c>
      <c r="M12" s="5">
        <f t="shared" si="7"/>
        <v>-1428.2047058946819</v>
      </c>
    </row>
    <row r="13" spans="1:18" x14ac:dyDescent="0.25">
      <c r="B13" s="4"/>
      <c r="E13" s="4">
        <f t="shared" si="8"/>
        <v>3</v>
      </c>
      <c r="F13" s="5">
        <f t="shared" si="0"/>
        <v>0.99599704336353645</v>
      </c>
      <c r="G13" s="4">
        <f t="shared" si="1"/>
        <v>53</v>
      </c>
      <c r="H13">
        <f t="shared" si="2"/>
        <v>2000</v>
      </c>
      <c r="I13" s="5">
        <f t="shared" si="3"/>
        <v>3.7982427128280261E-4</v>
      </c>
      <c r="J13" s="5">
        <f t="shared" si="4"/>
        <v>0.86383759853147601</v>
      </c>
      <c r="K13" s="5">
        <f t="shared" si="5"/>
        <v>1133.7228769900585</v>
      </c>
      <c r="L13" s="5">
        <f t="shared" si="6"/>
        <v>578.81250000000011</v>
      </c>
      <c r="M13" s="5">
        <f t="shared" si="7"/>
        <v>-1421.1875</v>
      </c>
    </row>
    <row r="14" spans="1:18" x14ac:dyDescent="0.25">
      <c r="B14" s="4"/>
      <c r="E14" s="4">
        <f t="shared" si="8"/>
        <v>3.25</v>
      </c>
      <c r="F14" s="5">
        <f t="shared" si="0"/>
        <v>0.99560773067744701</v>
      </c>
      <c r="G14" s="4">
        <f t="shared" si="1"/>
        <v>53.25</v>
      </c>
      <c r="H14">
        <f t="shared" si="2"/>
        <v>2000</v>
      </c>
      <c r="I14" s="5">
        <f t="shared" si="3"/>
        <v>3.8931268608943803E-4</v>
      </c>
      <c r="J14" s="5">
        <f t="shared" si="4"/>
        <v>0.85336490437151402</v>
      </c>
      <c r="K14" s="5">
        <f t="shared" si="5"/>
        <v>1134.0392946201309</v>
      </c>
      <c r="L14" s="5">
        <f t="shared" si="6"/>
        <v>585.91582269045841</v>
      </c>
      <c r="M14" s="5">
        <f t="shared" si="7"/>
        <v>-1414.0841773095417</v>
      </c>
    </row>
    <row r="15" spans="1:18" x14ac:dyDescent="0.25">
      <c r="B15" s="4"/>
      <c r="E15" s="4">
        <f t="shared" si="8"/>
        <v>3.5</v>
      </c>
      <c r="F15" s="5">
        <f t="shared" si="0"/>
        <v>0.99520865526422664</v>
      </c>
      <c r="G15" s="4">
        <f t="shared" si="1"/>
        <v>53.5</v>
      </c>
      <c r="H15">
        <f t="shared" si="2"/>
        <v>2000</v>
      </c>
      <c r="I15" s="5">
        <f t="shared" si="3"/>
        <v>3.9907541322037332E-4</v>
      </c>
      <c r="J15" s="5">
        <f t="shared" si="4"/>
        <v>0.843019175422553</v>
      </c>
      <c r="K15" s="5">
        <f t="shared" si="5"/>
        <v>1134.4617819587304</v>
      </c>
      <c r="L15" s="5">
        <f t="shared" si="6"/>
        <v>593.10631902219916</v>
      </c>
      <c r="M15" s="5">
        <f t="shared" si="7"/>
        <v>-1406.8936809778008</v>
      </c>
    </row>
    <row r="16" spans="1:18" x14ac:dyDescent="0.25">
      <c r="B16" s="4"/>
      <c r="C16" s="5"/>
      <c r="E16" s="4">
        <f t="shared" si="8"/>
        <v>3.75</v>
      </c>
      <c r="F16" s="5">
        <f t="shared" si="0"/>
        <v>0.99479953508669483</v>
      </c>
      <c r="G16" s="4">
        <f t="shared" si="1"/>
        <v>53.75</v>
      </c>
      <c r="H16">
        <f t="shared" si="2"/>
        <v>2000</v>
      </c>
      <c r="I16" s="5">
        <f t="shared" si="3"/>
        <v>4.0912017753180763E-4</v>
      </c>
      <c r="J16" s="5">
        <f t="shared" si="4"/>
        <v>0.83279887242787853</v>
      </c>
      <c r="K16" s="5">
        <f t="shared" si="5"/>
        <v>1134.9876801097253</v>
      </c>
      <c r="L16" s="5">
        <f t="shared" si="6"/>
        <v>600.38505881058416</v>
      </c>
      <c r="M16" s="5">
        <f t="shared" si="7"/>
        <v>-1399.6149411894157</v>
      </c>
    </row>
    <row r="17" spans="2:13" x14ac:dyDescent="0.25">
      <c r="B17" s="4"/>
      <c r="C17" s="5"/>
      <c r="E17" s="4">
        <f t="shared" si="8"/>
        <v>4</v>
      </c>
      <c r="F17" s="5">
        <f t="shared" si="0"/>
        <v>0.99438008017755208</v>
      </c>
      <c r="G17" s="4">
        <f t="shared" si="1"/>
        <v>54</v>
      </c>
      <c r="H17">
        <f t="shared" si="2"/>
        <v>2000</v>
      </c>
      <c r="I17" s="5">
        <f t="shared" si="3"/>
        <v>4.1945490914274686E-4</v>
      </c>
      <c r="J17" s="5">
        <f t="shared" si="4"/>
        <v>0.82270247479188197</v>
      </c>
      <c r="K17" s="5">
        <f t="shared" si="5"/>
        <v>1135.6143724159108</v>
      </c>
      <c r="L17" s="5">
        <f t="shared" si="6"/>
        <v>607.75312499999995</v>
      </c>
      <c r="M17" s="5">
        <f t="shared" si="7"/>
        <v>-1392.246875</v>
      </c>
    </row>
    <row r="18" spans="2:13" x14ac:dyDescent="0.25">
      <c r="B18" s="4"/>
      <c r="C18" s="5"/>
      <c r="E18" s="4">
        <f t="shared" si="8"/>
        <v>4.25</v>
      </c>
      <c r="F18" s="5">
        <f t="shared" si="0"/>
        <v>0.99394999242941928</v>
      </c>
      <c r="G18" s="4">
        <f t="shared" si="1"/>
        <v>54.25</v>
      </c>
      <c r="H18">
        <f t="shared" si="2"/>
        <v>2000</v>
      </c>
      <c r="I18" s="5">
        <f t="shared" si="3"/>
        <v>4.3008774813280137E-4</v>
      </c>
      <c r="J18" s="5">
        <f t="shared" si="4"/>
        <v>0.81272848035382284</v>
      </c>
      <c r="K18" s="5">
        <f t="shared" si="5"/>
        <v>1136.3392826267734</v>
      </c>
      <c r="L18" s="5">
        <f t="shared" si="6"/>
        <v>615.21161382498133</v>
      </c>
      <c r="M18" s="5">
        <f t="shared" si="7"/>
        <v>-1384.7883861750188</v>
      </c>
    </row>
    <row r="19" spans="2:13" x14ac:dyDescent="0.25">
      <c r="B19" s="4"/>
      <c r="C19" s="5"/>
      <c r="E19" s="4">
        <f t="shared" si="8"/>
        <v>4.5</v>
      </c>
      <c r="F19" s="5">
        <f t="shared" si="0"/>
        <v>0.99350896538011635</v>
      </c>
      <c r="G19" s="4">
        <f t="shared" si="1"/>
        <v>54.5</v>
      </c>
      <c r="H19">
        <f t="shared" si="2"/>
        <v>2000</v>
      </c>
      <c r="I19" s="5">
        <f t="shared" si="3"/>
        <v>4.4102704930293335E-4</v>
      </c>
      <c r="J19" s="5">
        <f t="shared" si="4"/>
        <v>0.80287540516433631</v>
      </c>
      <c r="K19" s="5">
        <f t="shared" si="5"/>
        <v>1137.1598730955873</v>
      </c>
      <c r="L19" s="5">
        <f t="shared" si="6"/>
        <v>622.76163497330901</v>
      </c>
      <c r="M19" s="5">
        <f t="shared" si="7"/>
        <v>-1377.2383650266911</v>
      </c>
    </row>
    <row r="20" spans="2:13" x14ac:dyDescent="0.25">
      <c r="B20" s="4"/>
      <c r="C20" s="5"/>
      <c r="E20" s="4">
        <f t="shared" si="8"/>
        <v>4.75</v>
      </c>
      <c r="F20" s="5">
        <f t="shared" si="0"/>
        <v>0.9930566839931283</v>
      </c>
      <c r="G20" s="4">
        <f t="shared" si="1"/>
        <v>54.75</v>
      </c>
      <c r="H20">
        <f t="shared" si="2"/>
        <v>2000</v>
      </c>
      <c r="I20" s="5">
        <f t="shared" si="3"/>
        <v>4.5228138698805154E-4</v>
      </c>
      <c r="J20" s="5">
        <f t="shared" si="4"/>
        <v>0.79314178326464624</v>
      </c>
      <c r="K20" s="5">
        <f t="shared" si="5"/>
        <v>1138.0736429821136</v>
      </c>
      <c r="L20" s="5">
        <f t="shared" si="6"/>
        <v>630.40431175111337</v>
      </c>
      <c r="M20" s="5">
        <f t="shared" si="7"/>
        <v>-1369.5956882488867</v>
      </c>
    </row>
    <row r="21" spans="2:13" x14ac:dyDescent="0.25">
      <c r="B21" s="4"/>
      <c r="E21" s="4">
        <f t="shared" si="8"/>
        <v>5</v>
      </c>
      <c r="F21" s="5">
        <f t="shared" si="0"/>
        <v>0.99259282443320218</v>
      </c>
      <c r="G21" s="4">
        <f t="shared" si="1"/>
        <v>55</v>
      </c>
      <c r="H21">
        <f t="shared" si="2"/>
        <v>2000</v>
      </c>
      <c r="I21" s="5">
        <f t="shared" si="3"/>
        <v>4.6385955992611638E-4</v>
      </c>
      <c r="J21" s="5">
        <f t="shared" si="4"/>
        <v>0.78352616646845896</v>
      </c>
      <c r="K21" s="5">
        <f t="shared" si="5"/>
        <v>1139.0781264809077</v>
      </c>
      <c r="L21" s="5">
        <f t="shared" si="6"/>
        <v>638.14078125000003</v>
      </c>
      <c r="M21" s="5">
        <f t="shared" si="7"/>
        <v>-1361.8592187499999</v>
      </c>
    </row>
    <row r="22" spans="2:13" x14ac:dyDescent="0.25">
      <c r="B22" s="4"/>
      <c r="E22" s="4">
        <f t="shared" si="8"/>
        <v>5.25</v>
      </c>
      <c r="F22" s="5">
        <f t="shared" si="0"/>
        <v>0.99211705383702742</v>
      </c>
      <c r="G22" s="4">
        <f t="shared" si="1"/>
        <v>55.25</v>
      </c>
      <c r="H22">
        <f t="shared" si="2"/>
        <v>2000</v>
      </c>
      <c r="I22" s="5">
        <f t="shared" si="3"/>
        <v>4.7577059617476269E-4</v>
      </c>
      <c r="J22" s="5">
        <f t="shared" si="4"/>
        <v>0.77402712414649788</v>
      </c>
      <c r="K22" s="5">
        <f t="shared" si="5"/>
        <v>1140.1708910595023</v>
      </c>
      <c r="L22" s="5">
        <f t="shared" si="6"/>
        <v>645.9721945162305</v>
      </c>
      <c r="M22" s="5">
        <f t="shared" si="7"/>
        <v>-1354.0278054837695</v>
      </c>
    </row>
    <row r="23" spans="2:13" x14ac:dyDescent="0.25">
      <c r="B23" s="4"/>
      <c r="E23" s="4">
        <f t="shared" si="8"/>
        <v>5.5</v>
      </c>
      <c r="F23" s="5">
        <f t="shared" si="0"/>
        <v>0.99162903007895253</v>
      </c>
      <c r="G23" s="4">
        <f t="shared" si="1"/>
        <v>55.5</v>
      </c>
      <c r="H23">
        <f t="shared" si="2"/>
        <v>2000</v>
      </c>
      <c r="I23" s="5">
        <f t="shared" si="3"/>
        <v>4.8802375807488474E-4</v>
      </c>
      <c r="J23" s="5">
        <f t="shared" si="4"/>
        <v>0.7646432430136535</v>
      </c>
      <c r="K23" s="5">
        <f t="shared" si="5"/>
        <v>1141.34953571406</v>
      </c>
      <c r="L23" s="5">
        <f t="shared" si="6"/>
        <v>653.89971672197453</v>
      </c>
      <c r="M23" s="5">
        <f t="shared" si="7"/>
        <v>-1346.1002832780255</v>
      </c>
    </row>
    <row r="24" spans="2:13" x14ac:dyDescent="0.25">
      <c r="B24" s="4"/>
      <c r="E24" s="4">
        <f t="shared" si="8"/>
        <v>5.75</v>
      </c>
      <c r="F24" s="5">
        <f t="shared" si="0"/>
        <v>0.99112840153169912</v>
      </c>
      <c r="G24" s="4">
        <f t="shared" si="1"/>
        <v>55.75</v>
      </c>
      <c r="H24">
        <f t="shared" si="2"/>
        <v>2000</v>
      </c>
      <c r="I24" s="5">
        <f t="shared" si="3"/>
        <v>5.0062854725341221E-4</v>
      </c>
      <c r="J24" s="5">
        <f t="shared" si="4"/>
        <v>0.75537312691871061</v>
      </c>
      <c r="K24" s="5">
        <f t="shared" si="5"/>
        <v>1142.6116892329565</v>
      </c>
      <c r="L24" s="5">
        <f t="shared" si="6"/>
        <v>661.92452733866901</v>
      </c>
      <c r="M24" s="5">
        <f t="shared" si="7"/>
        <v>-1338.0754726613309</v>
      </c>
    </row>
    <row r="25" spans="2:13" x14ac:dyDescent="0.25">
      <c r="B25" s="4"/>
      <c r="E25" s="4">
        <f t="shared" si="8"/>
        <v>6</v>
      </c>
      <c r="F25" s="5">
        <f t="shared" si="0"/>
        <v>0.99061480682203218</v>
      </c>
      <c r="G25" s="4">
        <f t="shared" si="1"/>
        <v>56</v>
      </c>
      <c r="H25">
        <f t="shared" si="2"/>
        <v>2000</v>
      </c>
      <c r="I25" s="5">
        <f t="shared" si="3"/>
        <v>5.1359470966694243E-4</v>
      </c>
      <c r="J25" s="5">
        <f t="shared" si="4"/>
        <v>0.74621539663662761</v>
      </c>
      <c r="K25" s="5">
        <f t="shared" si="5"/>
        <v>1143.9550084823736</v>
      </c>
      <c r="L25" s="5">
        <f t="shared" si="6"/>
        <v>670.04782031249999</v>
      </c>
      <c r="M25" s="5">
        <f t="shared" si="7"/>
        <v>-1329.9521796875001</v>
      </c>
    </row>
    <row r="26" spans="2:13" x14ac:dyDescent="0.25">
      <c r="B26" s="4"/>
      <c r="E26" s="4">
        <f t="shared" si="8"/>
        <v>6.25</v>
      </c>
      <c r="F26" s="5">
        <f t="shared" si="0"/>
        <v>0.99008787458136105</v>
      </c>
      <c r="G26" s="4">
        <f t="shared" si="1"/>
        <v>56.25</v>
      </c>
      <c r="H26">
        <f t="shared" si="2"/>
        <v>2000</v>
      </c>
      <c r="I26" s="5">
        <f t="shared" si="3"/>
        <v>5.2693224067112965E-4</v>
      </c>
      <c r="J26" s="5">
        <f t="shared" si="4"/>
        <v>0.73716868966333127</v>
      </c>
      <c r="K26" s="5">
        <f t="shared" si="5"/>
        <v>1145.3771766896959</v>
      </c>
      <c r="L26" s="5">
        <f t="shared" si="6"/>
        <v>678.270804242042</v>
      </c>
      <c r="M26" s="5">
        <f t="shared" si="7"/>
        <v>-1321.729195757958</v>
      </c>
    </row>
    <row r="27" spans="2:13" x14ac:dyDescent="0.25">
      <c r="B27" s="4"/>
      <c r="E27" s="4">
        <f t="shared" si="8"/>
        <v>6.5</v>
      </c>
      <c r="F27" s="5">
        <f t="shared" si="0"/>
        <v>0.98954722319124022</v>
      </c>
      <c r="G27" s="4">
        <f t="shared" si="1"/>
        <v>56.5</v>
      </c>
      <c r="H27">
        <f t="shared" si="2"/>
        <v>2000</v>
      </c>
      <c r="I27" s="5">
        <f t="shared" si="3"/>
        <v>5.4065139012082764E-4</v>
      </c>
      <c r="J27" s="5">
        <f t="shared" si="4"/>
        <v>0.72823166001300332</v>
      </c>
      <c r="K27" s="5">
        <f t="shared" si="5"/>
        <v>1146.8759017485331</v>
      </c>
      <c r="L27" s="5">
        <f t="shared" si="6"/>
        <v>686.59470255807332</v>
      </c>
      <c r="M27" s="5">
        <f t="shared" si="7"/>
        <v>-1313.4052974419267</v>
      </c>
    </row>
    <row r="28" spans="2:13" x14ac:dyDescent="0.25">
      <c r="E28" s="4">
        <f t="shared" si="8"/>
        <v>6.75</v>
      </c>
      <c r="F28" s="5">
        <f t="shared" si="0"/>
        <v>0.98899246052375411</v>
      </c>
      <c r="G28" s="4">
        <f t="shared" si="1"/>
        <v>56.75</v>
      </c>
      <c r="H28">
        <f t="shared" si="2"/>
        <v>2000</v>
      </c>
      <c r="I28" s="5">
        <f t="shared" si="3"/>
        <v>5.5476266748610836E-4</v>
      </c>
      <c r="J28" s="5">
        <f t="shared" si="4"/>
        <v>0.71940297801781972</v>
      </c>
      <c r="K28" s="5">
        <f t="shared" si="5"/>
        <v>1148.448914524547</v>
      </c>
      <c r="L28" s="5">
        <f t="shared" si="6"/>
        <v>695.02075370560249</v>
      </c>
      <c r="M28" s="5">
        <f t="shared" si="7"/>
        <v>-1304.9792462943974</v>
      </c>
    </row>
    <row r="29" spans="2:13" x14ac:dyDescent="0.25">
      <c r="E29" s="4">
        <f t="shared" si="8"/>
        <v>7</v>
      </c>
      <c r="F29" s="5">
        <f t="shared" si="0"/>
        <v>0.98842318367677173</v>
      </c>
      <c r="G29" s="4">
        <f t="shared" si="1"/>
        <v>57</v>
      </c>
      <c r="H29">
        <f t="shared" si="2"/>
        <v>2000</v>
      </c>
      <c r="I29" s="5">
        <f t="shared" si="3"/>
        <v>5.6927684698238057E-4</v>
      </c>
      <c r="J29" s="5">
        <f t="shared" si="4"/>
        <v>0.71068133013012147</v>
      </c>
      <c r="K29" s="5">
        <f t="shared" si="5"/>
        <v>1150.0939671725364</v>
      </c>
      <c r="L29" s="5">
        <f t="shared" si="6"/>
        <v>703.5502113281251</v>
      </c>
      <c r="M29" s="5">
        <f t="shared" si="7"/>
        <v>-1296.449788671875</v>
      </c>
    </row>
    <row r="30" spans="2:13" x14ac:dyDescent="0.25">
      <c r="E30" s="4">
        <f t="shared" si="8"/>
        <v>7.25</v>
      </c>
      <c r="F30" s="5">
        <f t="shared" si="0"/>
        <v>0.98783897870406412</v>
      </c>
      <c r="G30" s="4">
        <f t="shared" si="1"/>
        <v>57.25</v>
      </c>
      <c r="H30">
        <f t="shared" si="2"/>
        <v>2000</v>
      </c>
      <c r="I30" s="5">
        <f t="shared" si="3"/>
        <v>5.8420497270761373E-4</v>
      </c>
      <c r="J30" s="5">
        <f t="shared" si="4"/>
        <v>0.70206541872698214</v>
      </c>
      <c r="K30" s="5">
        <f t="shared" si="5"/>
        <v>1151.8088314640411</v>
      </c>
      <c r="L30" s="5">
        <f t="shared" si="6"/>
        <v>712.18434445414414</v>
      </c>
      <c r="M30" s="5">
        <f t="shared" si="7"/>
        <v>-1287.8156555458559</v>
      </c>
    </row>
    <row r="31" spans="2:13" x14ac:dyDescent="0.25">
      <c r="E31" s="4">
        <f t="shared" si="8"/>
        <v>7.5</v>
      </c>
      <c r="F31" s="5">
        <f t="shared" si="0"/>
        <v>0.98723942034029255</v>
      </c>
      <c r="G31" s="4">
        <f t="shared" si="1"/>
        <v>57.5</v>
      </c>
      <c r="H31">
        <f t="shared" si="2"/>
        <v>2000</v>
      </c>
      <c r="I31" s="5">
        <f t="shared" si="3"/>
        <v>5.9955836377156846E-4</v>
      </c>
      <c r="J31" s="5">
        <f t="shared" si="4"/>
        <v>0.69355396191714602</v>
      </c>
      <c r="K31" s="5">
        <f t="shared" si="5"/>
        <v>1153.59129711028</v>
      </c>
      <c r="L31" s="5">
        <f t="shared" si="6"/>
        <v>720.92443768597707</v>
      </c>
      <c r="M31" s="5">
        <f t="shared" si="7"/>
        <v>-1279.075562314023</v>
      </c>
    </row>
    <row r="32" spans="2:13" x14ac:dyDescent="0.25">
      <c r="E32" s="4">
        <f t="shared" si="8"/>
        <v>7.75</v>
      </c>
      <c r="F32" s="5">
        <f t="shared" si="0"/>
        <v>0.98662407172087341</v>
      </c>
      <c r="G32" s="4">
        <f t="shared" si="1"/>
        <v>57.75</v>
      </c>
      <c r="H32">
        <f t="shared" si="2"/>
        <v>2000</v>
      </c>
      <c r="I32" s="5">
        <f t="shared" si="3"/>
        <v>6.1534861941914265E-4</v>
      </c>
      <c r="J32" s="5">
        <f t="shared" si="4"/>
        <v>0.6851456933503044</v>
      </c>
      <c r="K32" s="5">
        <f t="shared" si="5"/>
        <v>1155.4391701014943</v>
      </c>
      <c r="L32" s="5">
        <f t="shared" si="6"/>
        <v>729.77179139088264</v>
      </c>
      <c r="M32" s="5">
        <f t="shared" si="7"/>
        <v>-1270.2282086091172</v>
      </c>
    </row>
    <row r="33" spans="5:13" x14ac:dyDescent="0.25">
      <c r="E33" s="4">
        <f t="shared" si="8"/>
        <v>8</v>
      </c>
      <c r="F33" s="5">
        <f t="shared" si="0"/>
        <v>0.98599248409674423</v>
      </c>
      <c r="G33" s="4">
        <f t="shared" si="1"/>
        <v>58</v>
      </c>
      <c r="H33">
        <f t="shared" si="2"/>
        <v>2000</v>
      </c>
      <c r="I33" s="5">
        <f t="shared" si="3"/>
        <v>6.3158762412918179E-4</v>
      </c>
      <c r="J33" s="5">
        <f t="shared" si="4"/>
        <v>0.67683936202868722</v>
      </c>
      <c r="K33" s="5">
        <f t="shared" si="5"/>
        <v>1157.3502710430078</v>
      </c>
      <c r="L33" s="5">
        <f t="shared" si="6"/>
        <v>738.72772189453133</v>
      </c>
      <c r="M33" s="5">
        <f t="shared" si="7"/>
        <v>-1261.2722781054686</v>
      </c>
    </row>
    <row r="34" spans="5:13" x14ac:dyDescent="0.25">
      <c r="E34" s="4">
        <f t="shared" si="8"/>
        <v>8.25</v>
      </c>
      <c r="F34" s="5">
        <f t="shared" si="0"/>
        <v>0.98534419654405958</v>
      </c>
      <c r="G34" s="4">
        <f t="shared" si="1"/>
        <v>58.25</v>
      </c>
      <c r="H34">
        <f t="shared" si="2"/>
        <v>2000</v>
      </c>
      <c r="I34" s="5">
        <f t="shared" si="3"/>
        <v>6.4828755268464544E-4</v>
      </c>
      <c r="J34" s="5">
        <f t="shared" si="4"/>
        <v>0.66863373212093535</v>
      </c>
      <c r="K34" s="5">
        <f t="shared" si="5"/>
        <v>1159.3224334990964</v>
      </c>
      <c r="L34" s="5">
        <f t="shared" si="6"/>
        <v>747.79356167685137</v>
      </c>
      <c r="M34" s="5">
        <f t="shared" si="7"/>
        <v>-1252.2064383231486</v>
      </c>
    </row>
    <row r="35" spans="5:13" x14ac:dyDescent="0.25">
      <c r="E35" s="4">
        <f t="shared" si="8"/>
        <v>8.5</v>
      </c>
      <c r="F35" s="5">
        <f t="shared" si="0"/>
        <v>0.9846787356688621</v>
      </c>
      <c r="G35" s="4">
        <f t="shared" si="1"/>
        <v>58.5</v>
      </c>
      <c r="H35">
        <f t="shared" si="2"/>
        <v>2000</v>
      </c>
      <c r="I35" s="5">
        <f t="shared" si="3"/>
        <v>6.6546087519747665E-4</v>
      </c>
      <c r="J35" s="5">
        <f t="shared" si="4"/>
        <v>0.66052758277823431</v>
      </c>
      <c r="K35" s="5">
        <f t="shared" si="5"/>
        <v>1161.3535023331244</v>
      </c>
      <c r="L35" s="5">
        <f t="shared" si="6"/>
        <v>756.97065957027587</v>
      </c>
      <c r="M35" s="5">
        <f t="shared" si="7"/>
        <v>-1243.029340429724</v>
      </c>
    </row>
    <row r="36" spans="5:13" x14ac:dyDescent="0.25">
      <c r="E36" s="4">
        <f t="shared" si="8"/>
        <v>8.75</v>
      </c>
      <c r="F36" s="5">
        <f t="shared" si="0"/>
        <v>0.98399561530677893</v>
      </c>
      <c r="G36" s="4">
        <f t="shared" si="1"/>
        <v>58.75</v>
      </c>
      <c r="H36">
        <f t="shared" si="2"/>
        <v>2000</v>
      </c>
      <c r="I36" s="5">
        <f t="shared" si="3"/>
        <v>6.8312036208317828E-4</v>
      </c>
      <c r="J36" s="5">
        <f t="shared" si="4"/>
        <v>0.65251970795267089</v>
      </c>
      <c r="K36" s="5">
        <f t="shared" si="5"/>
        <v>1163.44133205566</v>
      </c>
      <c r="L36" s="5">
        <f t="shared" si="6"/>
        <v>766.2603809604268</v>
      </c>
      <c r="M36" s="5">
        <f t="shared" si="7"/>
        <v>-1233.7396190395732</v>
      </c>
    </row>
    <row r="37" spans="5:13" x14ac:dyDescent="0.25">
      <c r="E37" s="4">
        <f t="shared" si="8"/>
        <v>9</v>
      </c>
      <c r="F37" s="5">
        <f t="shared" si="0"/>
        <v>0.98329433621781359</v>
      </c>
      <c r="G37" s="4">
        <f t="shared" si="1"/>
        <v>59</v>
      </c>
      <c r="H37">
        <f t="shared" si="2"/>
        <v>2000</v>
      </c>
      <c r="I37" s="5">
        <f t="shared" si="3"/>
        <v>7.012790889653342E-4</v>
      </c>
      <c r="J37" s="5">
        <f t="shared" si="4"/>
        <v>0.64460891621779726</v>
      </c>
      <c r="K37" s="5">
        <f t="shared" si="5"/>
        <v>1165.5837851669908</v>
      </c>
      <c r="L37" s="5">
        <f t="shared" si="6"/>
        <v>775.6641079892579</v>
      </c>
      <c r="M37" s="5">
        <f t="shared" si="7"/>
        <v>-1224.3358920107421</v>
      </c>
    </row>
    <row r="38" spans="5:13" x14ac:dyDescent="0.25">
      <c r="E38" s="4">
        <f t="shared" si="8"/>
        <v>9.25</v>
      </c>
      <c r="F38" s="5">
        <f t="shared" si="0"/>
        <v>0.98257438577631018</v>
      </c>
      <c r="G38" s="4">
        <f t="shared" si="1"/>
        <v>59.25</v>
      </c>
      <c r="H38">
        <f t="shared" si="2"/>
        <v>2000</v>
      </c>
      <c r="I38" s="5">
        <f t="shared" si="3"/>
        <v>7.1995044150341414E-4</v>
      </c>
      <c r="J38" s="5">
        <f t="shared" si="4"/>
        <v>0.63679403059136708</v>
      </c>
      <c r="K38" s="5">
        <f t="shared" si="5"/>
        <v>1167.7787305055613</v>
      </c>
      <c r="L38" s="5">
        <f t="shared" si="6"/>
        <v>785.18323976069394</v>
      </c>
      <c r="M38" s="5">
        <f t="shared" si="7"/>
        <v>-1214.8167602393059</v>
      </c>
    </row>
    <row r="39" spans="5:13" x14ac:dyDescent="0.25">
      <c r="E39" s="4">
        <f t="shared" si="8"/>
        <v>9.5</v>
      </c>
      <c r="F39" s="5">
        <f t="shared" si="0"/>
        <v>0.98183523765618941</v>
      </c>
      <c r="G39" s="4">
        <f t="shared" si="1"/>
        <v>59.5</v>
      </c>
      <c r="H39">
        <f t="shared" si="2"/>
        <v>2000</v>
      </c>
      <c r="I39" s="5">
        <f t="shared" si="3"/>
        <v>7.3914812012076947E-4</v>
      </c>
      <c r="J39" s="5">
        <f t="shared" si="4"/>
        <v>0.62907388836022304</v>
      </c>
      <c r="K39" s="5">
        <f t="shared" si="5"/>
        <v>1170.0240415872418</v>
      </c>
      <c r="L39" s="5">
        <f t="shared" si="6"/>
        <v>794.81919254878972</v>
      </c>
      <c r="M39" s="5">
        <f t="shared" si="7"/>
        <v>-1205.1808074512103</v>
      </c>
    </row>
    <row r="40" spans="5:13" x14ac:dyDescent="0.25">
      <c r="E40" s="4">
        <f t="shared" si="8"/>
        <v>9.75</v>
      </c>
      <c r="F40" s="5">
        <f t="shared" si="0"/>
        <v>0.98107635151156281</v>
      </c>
      <c r="G40" s="4">
        <f t="shared" si="1"/>
        <v>59.75</v>
      </c>
      <c r="H40">
        <f t="shared" si="2"/>
        <v>2000</v>
      </c>
      <c r="I40" s="5">
        <f t="shared" si="3"/>
        <v>7.5888614462660264E-4</v>
      </c>
      <c r="J40" s="5">
        <f t="shared" si="4"/>
        <v>0.62144734090730558</v>
      </c>
      <c r="K40" s="5">
        <f t="shared" si="5"/>
        <v>1172.3175949506838</v>
      </c>
      <c r="L40" s="5">
        <f t="shared" si="6"/>
        <v>804.57340000844817</v>
      </c>
      <c r="M40" s="5">
        <f t="shared" si="7"/>
        <v>-1195.4265999915519</v>
      </c>
    </row>
    <row r="41" spans="5:13" x14ac:dyDescent="0.25">
      <c r="E41" s="4">
        <f t="shared" si="8"/>
        <v>10</v>
      </c>
      <c r="F41" s="5">
        <f t="shared" si="0"/>
        <v>0.9802971726528561</v>
      </c>
      <c r="G41" s="4">
        <f t="shared" si="1"/>
        <v>60</v>
      </c>
      <c r="H41">
        <f t="shared" si="2"/>
        <v>2000</v>
      </c>
      <c r="I41" s="5">
        <f t="shared" si="3"/>
        <v>7.7917885870670833E-4</v>
      </c>
      <c r="J41" s="5">
        <f t="shared" si="4"/>
        <v>0.61391325354075932</v>
      </c>
      <c r="K41" s="5">
        <f t="shared" si="5"/>
        <v>1174.6572684941846</v>
      </c>
      <c r="L41" s="5">
        <f t="shared" si="6"/>
        <v>814.44731338872077</v>
      </c>
      <c r="M41" s="5">
        <f t="shared" si="7"/>
        <v>-1185.5526866112791</v>
      </c>
    </row>
    <row r="42" spans="5:13" x14ac:dyDescent="0.25">
      <c r="E42" s="4">
        <f t="shared" si="8"/>
        <v>10.25</v>
      </c>
      <c r="F42" s="5">
        <f t="shared" si="0"/>
        <v>0.97949713171858577</v>
      </c>
      <c r="G42" s="4">
        <f t="shared" si="1"/>
        <v>60.25</v>
      </c>
      <c r="H42">
        <f t="shared" si="2"/>
        <v>2000</v>
      </c>
      <c r="I42" s="5">
        <f t="shared" si="3"/>
        <v>8.0004093427032963E-4</v>
      </c>
      <c r="J42" s="5">
        <f t="shared" si="4"/>
        <v>0.60647050532511138</v>
      </c>
      <c r="K42" s="5">
        <f t="shared" si="5"/>
        <v>1177.040939812262</v>
      </c>
      <c r="L42" s="5">
        <f t="shared" si="6"/>
        <v>824.44240174872868</v>
      </c>
      <c r="M42" s="5">
        <f t="shared" si="7"/>
        <v>-1175.5575982512714</v>
      </c>
    </row>
    <row r="43" spans="5:13" x14ac:dyDescent="0.25">
      <c r="E43" s="4">
        <f t="shared" si="8"/>
        <v>10.5</v>
      </c>
      <c r="F43" s="5">
        <f t="shared" si="0"/>
        <v>0.97867564434295629</v>
      </c>
      <c r="G43" s="4">
        <f t="shared" si="1"/>
        <v>60.5</v>
      </c>
      <c r="H43">
        <f t="shared" si="2"/>
        <v>2000</v>
      </c>
      <c r="I43" s="5">
        <f t="shared" si="3"/>
        <v>8.214873756294816E-4</v>
      </c>
      <c r="J43" s="5">
        <f t="shared" si="4"/>
        <v>0.59911798891449808</v>
      </c>
      <c r="K43" s="5">
        <f t="shared" si="5"/>
        <v>1179.4664845245461</v>
      </c>
      <c r="L43" s="5">
        <f t="shared" si="6"/>
        <v>834.56015217622939</v>
      </c>
      <c r="M43" s="5">
        <f t="shared" si="7"/>
        <v>-1165.4398478237706</v>
      </c>
    </row>
    <row r="44" spans="5:13" x14ac:dyDescent="0.25">
      <c r="E44" s="4">
        <f t="shared" si="8"/>
        <v>10.75</v>
      </c>
      <c r="F44" s="5">
        <f t="shared" si="0"/>
        <v>0.97783211081945953</v>
      </c>
      <c r="G44" s="4">
        <f t="shared" si="1"/>
        <v>60.75</v>
      </c>
      <c r="H44">
        <f t="shared" si="2"/>
        <v>2000</v>
      </c>
      <c r="I44" s="5">
        <f t="shared" si="3"/>
        <v>8.4353352349675337E-4</v>
      </c>
      <c r="J44" s="5">
        <f t="shared" si="4"/>
        <v>0.59185461038790999</v>
      </c>
      <c r="K44" s="5">
        <f t="shared" si="5"/>
        <v>1181.9317746062566</v>
      </c>
      <c r="L44" s="5">
        <f t="shared" si="6"/>
        <v>844.8020700088706</v>
      </c>
      <c r="M44" s="5">
        <f t="shared" si="7"/>
        <v>-1155.1979299911295</v>
      </c>
    </row>
    <row r="45" spans="5:13" x14ac:dyDescent="0.25">
      <c r="E45" s="4">
        <f t="shared" si="8"/>
        <v>11</v>
      </c>
      <c r="F45" s="5">
        <f t="shared" si="0"/>
        <v>0.97696591576069036</v>
      </c>
      <c r="G45" s="4">
        <f t="shared" si="1"/>
        <v>61</v>
      </c>
      <c r="H45">
        <f t="shared" si="2"/>
        <v>2000</v>
      </c>
      <c r="I45" s="5">
        <f t="shared" si="3"/>
        <v>8.6619505876917025E-4</v>
      </c>
      <c r="J45" s="5">
        <f t="shared" si="4"/>
        <v>0.5846792890864374</v>
      </c>
      <c r="K45" s="5">
        <f t="shared" si="5"/>
        <v>1184.4346767044387</v>
      </c>
      <c r="L45" s="5">
        <f t="shared" si="6"/>
        <v>855.16967905815693</v>
      </c>
      <c r="M45" s="5">
        <f t="shared" si="7"/>
        <v>-1144.8303209418432</v>
      </c>
    </row>
    <row r="46" spans="5:13" x14ac:dyDescent="0.25">
      <c r="E46" s="4">
        <f t="shared" si="8"/>
        <v>11.25</v>
      </c>
      <c r="F46" s="5">
        <f t="shared" si="0"/>
        <v>0.97607642775460479</v>
      </c>
      <c r="G46" s="4">
        <f t="shared" si="1"/>
        <v>61.25</v>
      </c>
      <c r="H46">
        <f t="shared" si="2"/>
        <v>2000</v>
      </c>
      <c r="I46" s="5">
        <f t="shared" si="3"/>
        <v>8.8948800608557033E-4</v>
      </c>
      <c r="J46" s="5">
        <f t="shared" si="4"/>
        <v>0.57759095745248701</v>
      </c>
      <c r="K46" s="5">
        <f t="shared" si="5"/>
        <v>1186.9730504554557</v>
      </c>
      <c r="L46" s="5">
        <f t="shared" si="6"/>
        <v>865.66452183616514</v>
      </c>
      <c r="M46" s="5">
        <f t="shared" si="7"/>
        <v>-1134.335478163835</v>
      </c>
    </row>
    <row r="47" spans="5:13" x14ac:dyDescent="0.25">
      <c r="E47" s="4">
        <f t="shared" si="8"/>
        <v>11.5</v>
      </c>
      <c r="F47" s="5">
        <f t="shared" si="0"/>
        <v>0.9751629990174786</v>
      </c>
      <c r="G47" s="4">
        <f t="shared" si="1"/>
        <v>61.5</v>
      </c>
      <c r="H47">
        <f t="shared" si="2"/>
        <v>2000</v>
      </c>
      <c r="I47" s="5">
        <f t="shared" si="3"/>
        <v>9.1342873712618733E-4</v>
      </c>
      <c r="J47" s="5">
        <f t="shared" si="4"/>
        <v>0.57058856087095067</v>
      </c>
      <c r="K47" s="5">
        <f t="shared" si="5"/>
        <v>1189.5447467939155</v>
      </c>
      <c r="L47" s="5">
        <f t="shared" si="6"/>
        <v>876.28815978504076</v>
      </c>
      <c r="M47" s="5">
        <f t="shared" si="7"/>
        <v>-1123.7118402149592</v>
      </c>
    </row>
    <row r="48" spans="5:13" x14ac:dyDescent="0.25">
      <c r="E48" s="4">
        <f t="shared" si="8"/>
        <v>11.75</v>
      </c>
      <c r="F48" s="5">
        <f t="shared" si="0"/>
        <v>0.97422496504385292</v>
      </c>
      <c r="G48" s="4">
        <f t="shared" si="1"/>
        <v>61.75</v>
      </c>
      <c r="H48">
        <f t="shared" si="2"/>
        <v>2000</v>
      </c>
      <c r="I48" s="5">
        <f t="shared" si="3"/>
        <v>9.3803397362568486E-4</v>
      </c>
      <c r="J48" s="5">
        <f t="shared" si="4"/>
        <v>0.56367105751229518</v>
      </c>
      <c r="K48" s="5">
        <f t="shared" si="5"/>
        <v>1192.1476062501965</v>
      </c>
      <c r="L48" s="5">
        <f t="shared" si="6"/>
        <v>887.04217350931424</v>
      </c>
      <c r="M48" s="5">
        <f t="shared" si="7"/>
        <v>-1112.9578264906859</v>
      </c>
    </row>
    <row r="49" spans="5:13" x14ac:dyDescent="0.25">
      <c r="E49" s="4">
        <f t="shared" si="8"/>
        <v>12</v>
      </c>
      <c r="F49" s="5">
        <f t="shared" si="0"/>
        <v>0.97326164425377204</v>
      </c>
      <c r="G49" s="4">
        <f t="shared" si="1"/>
        <v>62</v>
      </c>
      <c r="H49">
        <f t="shared" si="2"/>
        <v>2000</v>
      </c>
      <c r="I49" s="5">
        <f t="shared" si="3"/>
        <v>9.6332079008087934E-4</v>
      </c>
      <c r="J49" s="5">
        <f t="shared" si="4"/>
        <v>0.5568374181775595</v>
      </c>
      <c r="K49" s="5">
        <f t="shared" si="5"/>
        <v>1194.7794572488394</v>
      </c>
      <c r="L49" s="5">
        <f t="shared" si="6"/>
        <v>897.92816301106461</v>
      </c>
      <c r="M49" s="5">
        <f t="shared" si="7"/>
        <v>-1102.0718369889355</v>
      </c>
    </row>
    <row r="50" spans="5:13" x14ac:dyDescent="0.25">
      <c r="E50" s="4">
        <f t="shared" si="8"/>
        <v>12.25</v>
      </c>
      <c r="F50" s="5">
        <f t="shared" si="0"/>
        <v>0.97227233763766274</v>
      </c>
      <c r="G50" s="4">
        <f t="shared" si="1"/>
        <v>62.25</v>
      </c>
      <c r="H50">
        <f t="shared" si="2"/>
        <v>2000</v>
      </c>
      <c r="I50" s="5">
        <f t="shared" si="3"/>
        <v>9.8930661610929782E-4</v>
      </c>
      <c r="J50" s="5">
        <f t="shared" si="4"/>
        <v>0.55008662614522574</v>
      </c>
      <c r="K50" s="5">
        <f t="shared" si="5"/>
        <v>1197.4381143894695</v>
      </c>
      <c r="L50" s="5">
        <f t="shared" si="6"/>
        <v>908.94774792797352</v>
      </c>
      <c r="M50" s="5">
        <f t="shared" si="7"/>
        <v>-1091.0522520720265</v>
      </c>
    </row>
    <row r="51" spans="5:13" x14ac:dyDescent="0.25">
      <c r="E51" s="4">
        <f t="shared" si="8"/>
        <v>12.5</v>
      </c>
      <c r="F51" s="5">
        <f t="shared" si="0"/>
        <v>0.97125632839922216</v>
      </c>
      <c r="G51" s="4">
        <f t="shared" si="1"/>
        <v>62.5</v>
      </c>
      <c r="H51">
        <f t="shared" si="2"/>
        <v>2000</v>
      </c>
      <c r="I51" s="5">
        <f t="shared" si="3"/>
        <v>1.016009238440585E-3</v>
      </c>
      <c r="J51" s="5">
        <f t="shared" si="4"/>
        <v>0.54341767701995292</v>
      </c>
      <c r="K51" s="5">
        <f t="shared" si="5"/>
        <v>1200.1213767281474</v>
      </c>
      <c r="L51" s="5">
        <f t="shared" si="6"/>
        <v>920.10256777429288</v>
      </c>
      <c r="M51" s="5">
        <f t="shared" si="7"/>
        <v>-1079.8974322257072</v>
      </c>
    </row>
    <row r="52" spans="5:13" x14ac:dyDescent="0.25">
      <c r="E52" s="4">
        <f t="shared" si="8"/>
        <v>12.75</v>
      </c>
      <c r="F52" s="5">
        <f t="shared" si="0"/>
        <v>0.97021288159672847</v>
      </c>
      <c r="G52" s="4">
        <f t="shared" si="1"/>
        <v>62.75</v>
      </c>
      <c r="H52">
        <f t="shared" si="2"/>
        <v>2000</v>
      </c>
      <c r="I52" s="5">
        <f t="shared" si="3"/>
        <v>1.043446802493686E-3</v>
      </c>
      <c r="J52" s="5">
        <f t="shared" si="4"/>
        <v>0.53682957858313829</v>
      </c>
      <c r="K52" s="5">
        <f t="shared" si="5"/>
        <v>1202.8270260424026</v>
      </c>
      <c r="L52" s="5">
        <f t="shared" si="6"/>
        <v>931.39428218477997</v>
      </c>
      <c r="M52" s="5">
        <f t="shared" si="7"/>
        <v>-1068.60571781522</v>
      </c>
    </row>
    <row r="53" spans="5:13" x14ac:dyDescent="0.25">
      <c r="E53" s="4">
        <f t="shared" si="8"/>
        <v>13</v>
      </c>
      <c r="F53" s="5">
        <f t="shared" si="0"/>
        <v>0.96914124378321198</v>
      </c>
      <c r="G53" s="4">
        <f t="shared" si="1"/>
        <v>63</v>
      </c>
      <c r="H53">
        <f t="shared" si="2"/>
        <v>2000</v>
      </c>
      <c r="I53" s="5">
        <f t="shared" si="3"/>
        <v>1.0716378135164906E-3</v>
      </c>
      <c r="J53" s="5">
        <f t="shared" si="4"/>
        <v>0.53032135064529462</v>
      </c>
      <c r="K53" s="5">
        <f t="shared" si="5"/>
        <v>1205.5528250954251</v>
      </c>
      <c r="L53" s="5">
        <f t="shared" si="6"/>
        <v>942.824571161618</v>
      </c>
      <c r="M53" s="5">
        <f t="shared" si="7"/>
        <v>-1057.175428838382</v>
      </c>
    </row>
    <row r="54" spans="5:13" x14ac:dyDescent="0.25">
      <c r="E54" s="4">
        <f t="shared" si="8"/>
        <v>13.25</v>
      </c>
      <c r="F54" s="5">
        <f t="shared" si="0"/>
        <v>0.96804064264597656</v>
      </c>
      <c r="G54" s="4">
        <f t="shared" si="1"/>
        <v>63.25</v>
      </c>
      <c r="H54">
        <f t="shared" si="2"/>
        <v>2000</v>
      </c>
      <c r="I54" s="5">
        <f t="shared" si="3"/>
        <v>1.1006011372354241E-3</v>
      </c>
      <c r="J54" s="5">
        <f t="shared" si="4"/>
        <v>0.52389202490021491</v>
      </c>
      <c r="K54" s="5">
        <f t="shared" si="5"/>
        <v>1208.2965158823376</v>
      </c>
      <c r="L54" s="5">
        <f t="shared" si="6"/>
        <v>954.39513532437218</v>
      </c>
      <c r="M54" s="5">
        <f t="shared" si="7"/>
        <v>-1045.6048646756278</v>
      </c>
    </row>
    <row r="55" spans="5:13" x14ac:dyDescent="0.25">
      <c r="E55" s="4">
        <f t="shared" si="8"/>
        <v>13.5</v>
      </c>
      <c r="F55" s="5">
        <f t="shared" si="0"/>
        <v>0.96691028664598699</v>
      </c>
      <c r="G55" s="4">
        <f t="shared" si="1"/>
        <v>63.5</v>
      </c>
      <c r="H55">
        <f t="shared" si="2"/>
        <v>2000</v>
      </c>
      <c r="I55" s="5">
        <f t="shared" si="3"/>
        <v>1.1303559999895629E-3</v>
      </c>
      <c r="J55" s="5">
        <f t="shared" si="4"/>
        <v>0.51754064478090755</v>
      </c>
      <c r="K55" s="5">
        <f t="shared" si="5"/>
        <v>1211.0558178761476</v>
      </c>
      <c r="L55" s="5">
        <f t="shared" si="6"/>
        <v>966.10769616300752</v>
      </c>
      <c r="M55" s="5">
        <f t="shared" si="7"/>
        <v>-1033.8923038369926</v>
      </c>
    </row>
    <row r="56" spans="5:13" x14ac:dyDescent="0.25">
      <c r="E56" s="4">
        <f t="shared" si="8"/>
        <v>13.75</v>
      </c>
      <c r="F56" s="5">
        <f t="shared" si="0"/>
        <v>0.96574936465769368</v>
      </c>
      <c r="G56" s="4">
        <f t="shared" si="1"/>
        <v>63.75</v>
      </c>
      <c r="H56">
        <f t="shared" si="2"/>
        <v>2000</v>
      </c>
      <c r="I56" s="5">
        <f t="shared" si="3"/>
        <v>1.1609219882933175E-3</v>
      </c>
      <c r="J56" s="5">
        <f t="shared" si="4"/>
        <v>0.51126626531727459</v>
      </c>
      <c r="K56" s="5">
        <f t="shared" si="5"/>
        <v>1213.8284262583118</v>
      </c>
      <c r="L56" s="5">
        <f t="shared" si="6"/>
        <v>977.96399629401901</v>
      </c>
      <c r="M56" s="5">
        <f t="shared" si="7"/>
        <v>-1022.036003705981</v>
      </c>
    </row>
    <row r="57" spans="5:13" x14ac:dyDescent="0.25">
      <c r="E57" s="4">
        <f t="shared" si="8"/>
        <v>14</v>
      </c>
      <c r="F57" s="5">
        <f t="shared" si="0"/>
        <v>0.96455704560990263</v>
      </c>
      <c r="G57" s="4">
        <f t="shared" si="1"/>
        <v>64</v>
      </c>
      <c r="H57">
        <f t="shared" si="2"/>
        <v>2000</v>
      </c>
      <c r="I57" s="5">
        <f t="shared" si="3"/>
        <v>1.1923190477910461E-3</v>
      </c>
      <c r="J57" s="5">
        <f t="shared" si="4"/>
        <v>0.50506795299551888</v>
      </c>
      <c r="K57" s="5">
        <f t="shared" si="5"/>
        <v>1216.6120101439844</v>
      </c>
      <c r="L57" s="5">
        <f t="shared" si="6"/>
        <v>989.96579971969868</v>
      </c>
      <c r="M57" s="5">
        <f t="shared" si="7"/>
        <v>-1010.0342002803013</v>
      </c>
    </row>
    <row r="58" spans="5:13" x14ac:dyDescent="0.25">
      <c r="E58" s="4">
        <f t="shared" si="8"/>
        <v>14.25</v>
      </c>
      <c r="F58" s="5">
        <f t="shared" si="0"/>
        <v>0.96333247812835243</v>
      </c>
      <c r="G58" s="4">
        <f t="shared" si="1"/>
        <v>64.25</v>
      </c>
      <c r="H58">
        <f t="shared" si="2"/>
        <v>2000</v>
      </c>
      <c r="I58" s="5">
        <f t="shared" si="3"/>
        <v>1.2245674815501983E-3</v>
      </c>
      <c r="J58" s="5">
        <f t="shared" si="4"/>
        <v>0.49894478561925226</v>
      </c>
      <c r="K58" s="5">
        <f t="shared" si="5"/>
        <v>1219.404210796097</v>
      </c>
      <c r="L58" s="5">
        <f t="shared" si="6"/>
        <v>1002.114892090591</v>
      </c>
      <c r="M58" s="5">
        <f t="shared" si="7"/>
        <v>-997.88510790940904</v>
      </c>
    </row>
    <row r="59" spans="5:13" x14ac:dyDescent="0.25">
      <c r="E59" s="4">
        <f t="shared" si="8"/>
        <v>14.5</v>
      </c>
      <c r="F59" s="5">
        <f t="shared" si="0"/>
        <v>0.96207479018070585</v>
      </c>
      <c r="G59" s="4">
        <f t="shared" si="1"/>
        <v>64.5</v>
      </c>
      <c r="H59">
        <f t="shared" si="2"/>
        <v>2000</v>
      </c>
      <c r="I59" s="5">
        <f t="shared" si="3"/>
        <v>1.2576879476465797E-3</v>
      </c>
      <c r="J59" s="5">
        <f t="shared" si="4"/>
        <v>0.49289585217229281</v>
      </c>
      <c r="K59" s="5">
        <f t="shared" si="5"/>
        <v>1222.2026398330881</v>
      </c>
      <c r="L59" s="5">
        <f t="shared" si="6"/>
        <v>1014.413080971158</v>
      </c>
      <c r="M59" s="5">
        <f t="shared" si="7"/>
        <v>-985.58691902884198</v>
      </c>
    </row>
    <row r="60" spans="5:13" x14ac:dyDescent="0.25">
      <c r="E60" s="4">
        <f t="shared" si="8"/>
        <v>14.75</v>
      </c>
      <c r="F60" s="5">
        <f t="shared" si="0"/>
        <v>0.96078308872472229</v>
      </c>
      <c r="G60" s="4">
        <f t="shared" si="1"/>
        <v>64.75</v>
      </c>
      <c r="H60">
        <f t="shared" si="2"/>
        <v>2000</v>
      </c>
      <c r="I60" s="5">
        <f t="shared" si="3"/>
        <v>1.2917014559835627E-3</v>
      </c>
      <c r="J60" s="5">
        <f t="shared" si="4"/>
        <v>0.4869202526831185</v>
      </c>
      <c r="K60" s="5">
        <f t="shared" si="5"/>
        <v>1225.0048774257866</v>
      </c>
      <c r="L60" s="5">
        <f t="shared" si="6"/>
        <v>1026.8621961087201</v>
      </c>
      <c r="M60" s="5">
        <f t="shared" si="7"/>
        <v>-973.13780389127987</v>
      </c>
    </row>
    <row r="61" spans="5:13" x14ac:dyDescent="0.25">
      <c r="E61" s="4">
        <f t="shared" si="8"/>
        <v>15</v>
      </c>
      <c r="F61" s="5">
        <f t="shared" si="0"/>
        <v>0.95945645936042701</v>
      </c>
      <c r="G61" s="4">
        <f t="shared" si="1"/>
        <v>65</v>
      </c>
      <c r="H61">
        <f t="shared" si="2"/>
        <v>2000</v>
      </c>
      <c r="I61" s="5">
        <f t="shared" si="3"/>
        <v>1.3266293642952842E-3</v>
      </c>
      <c r="J61" s="5">
        <f t="shared" si="4"/>
        <v>0.48101709809097021</v>
      </c>
      <c r="K61" s="5">
        <f t="shared" si="5"/>
        <v>1227.8084704903429</v>
      </c>
      <c r="L61" s="5">
        <f t="shared" si="6"/>
        <v>1039.464089705684</v>
      </c>
      <c r="M61" s="5">
        <f t="shared" si="7"/>
        <v>-960.53591029431595</v>
      </c>
    </row>
    <row r="62" spans="5:13" x14ac:dyDescent="0.25">
      <c r="E62" s="4">
        <f t="shared" si="8"/>
        <v>15.25</v>
      </c>
      <c r="F62" s="5">
        <f t="shared" si="0"/>
        <v>0.95809396598716101</v>
      </c>
      <c r="G62" s="4">
        <f t="shared" si="1"/>
        <v>65.25</v>
      </c>
      <c r="H62">
        <f t="shared" si="2"/>
        <v>1000</v>
      </c>
      <c r="I62" s="5">
        <f t="shared" si="3"/>
        <v>1.3624933732659938E-3</v>
      </c>
      <c r="J62" s="5">
        <f t="shared" si="4"/>
        <v>0.47518551011357363</v>
      </c>
      <c r="K62" s="5">
        <f t="shared" si="5"/>
        <v>307.65273271738687</v>
      </c>
      <c r="L62" s="5">
        <f t="shared" si="6"/>
        <v>1052.2206366951204</v>
      </c>
      <c r="M62" s="5">
        <f t="shared" si="7"/>
        <v>52.220636695120447</v>
      </c>
    </row>
    <row r="63" spans="5:13" x14ac:dyDescent="0.25">
      <c r="E63" s="4">
        <f t="shared" si="8"/>
        <v>15.5</v>
      </c>
      <c r="F63" s="5">
        <f t="shared" si="0"/>
        <v>0.95669465046644964</v>
      </c>
      <c r="G63" s="4">
        <f t="shared" si="1"/>
        <v>65.5</v>
      </c>
      <c r="H63">
        <f t="shared" si="2"/>
        <v>1000</v>
      </c>
      <c r="I63" s="5">
        <f t="shared" si="3"/>
        <v>1.399315520711375E-3</v>
      </c>
      <c r="J63" s="5">
        <f t="shared" si="4"/>
        <v>0.46942462111646938</v>
      </c>
      <c r="K63" s="5">
        <f t="shared" si="5"/>
        <v>308.35243337784874</v>
      </c>
      <c r="L63" s="5">
        <f t="shared" si="6"/>
        <v>1065.1337350197159</v>
      </c>
      <c r="M63" s="5">
        <f t="shared" si="7"/>
        <v>65.133735019715914</v>
      </c>
    </row>
    <row r="64" spans="5:13" x14ac:dyDescent="0.25">
      <c r="E64" s="4">
        <f t="shared" si="8"/>
        <v>15.75</v>
      </c>
      <c r="F64" s="5">
        <f t="shared" si="0"/>
        <v>0.95525753229169996</v>
      </c>
      <c r="G64" s="4">
        <f t="shared" si="1"/>
        <v>65.75</v>
      </c>
      <c r="H64">
        <f t="shared" si="2"/>
        <v>1000</v>
      </c>
      <c r="I64" s="5">
        <f t="shared" si="3"/>
        <v>1.4371181747496742E-3</v>
      </c>
      <c r="J64" s="5">
        <f t="shared" si="4"/>
        <v>0.4637335739839224</v>
      </c>
      <c r="K64" s="5">
        <f t="shared" si="5"/>
        <v>309.05057865991324</v>
      </c>
      <c r="L64" s="5">
        <f t="shared" si="6"/>
        <v>1078.205305914156</v>
      </c>
      <c r="M64" s="5">
        <f t="shared" si="7"/>
        <v>78.205305914156042</v>
      </c>
    </row>
    <row r="65" spans="5:13" x14ac:dyDescent="0.25">
      <c r="E65" s="4">
        <f t="shared" si="8"/>
        <v>16</v>
      </c>
      <c r="F65" s="5">
        <f t="shared" si="0"/>
        <v>0.95378160826580161</v>
      </c>
      <c r="G65" s="4">
        <f t="shared" si="1"/>
        <v>66</v>
      </c>
      <c r="H65">
        <f t="shared" si="2"/>
        <v>1000</v>
      </c>
      <c r="I65" s="5">
        <f t="shared" si="3"/>
        <v>1.4759240258983564E-3</v>
      </c>
      <c r="J65" s="5">
        <f t="shared" si="4"/>
        <v>0.45811152199140021</v>
      </c>
      <c r="K65" s="5">
        <f t="shared" si="5"/>
        <v>309.74651748049365</v>
      </c>
      <c r="L65" s="5">
        <f t="shared" si="6"/>
        <v>1091.437294190968</v>
      </c>
      <c r="M65" s="5">
        <f t="shared" si="7"/>
        <v>91.437294190968032</v>
      </c>
    </row>
    <row r="66" spans="5:13" x14ac:dyDescent="0.25">
      <c r="E66" s="4">
        <f t="shared" si="8"/>
        <v>16.25</v>
      </c>
      <c r="F66" s="5">
        <f t="shared" si="0"/>
        <v>0.9522658521877837</v>
      </c>
      <c r="G66" s="4">
        <f t="shared" si="1"/>
        <v>66.25</v>
      </c>
      <c r="H66">
        <f t="shared" si="2"/>
        <v>1000</v>
      </c>
      <c r="I66" s="5">
        <f t="shared" si="3"/>
        <v>1.5157560780179047E-3</v>
      </c>
      <c r="J66" s="5">
        <f t="shared" si="4"/>
        <v>0.45255762867959387</v>
      </c>
      <c r="K66" s="5">
        <f t="shared" si="5"/>
        <v>310.43958815791069</v>
      </c>
      <c r="L66" s="5">
        <f t="shared" si="6"/>
        <v>1104.8316685298764</v>
      </c>
      <c r="M66" s="5">
        <f t="shared" si="7"/>
        <v>104.83166852987642</v>
      </c>
    </row>
    <row r="67" spans="5:13" x14ac:dyDescent="0.25">
      <c r="E67" s="4">
        <f t="shared" si="8"/>
        <v>16.5</v>
      </c>
      <c r="F67" s="5">
        <f t="shared" ref="F67:F130" si="9">(EXP((-$B$3/LN($B$4))*($B$4^$D$2)*(($B$4^E67)-1))*EXP(-$B$2*E67))</f>
        <v>0.95070921454974999</v>
      </c>
      <c r="G67" s="4">
        <f t="shared" ref="G67:G130" si="10">$D$2+E67</f>
        <v>66.5</v>
      </c>
      <c r="H67">
        <f t="shared" ref="H67:H130" si="11">IF($D$2+E67&lt;=65,2000,1000)</f>
        <v>1000</v>
      </c>
      <c r="I67" s="5">
        <f t="shared" ref="I67:I130" si="12">IF(E67=(1/$D$5),1-$F$2,F66-F67)</f>
        <v>1.5566376380337088E-3</v>
      </c>
      <c r="J67" s="5">
        <f t="shared" ref="J67:J130" si="13">(1+$D$8)^(-E67)</f>
        <v>0.44707106772997074</v>
      </c>
      <c r="K67" s="5">
        <f t="shared" ref="K67:K130" si="14">((H67*J67)^2)*(I67)</f>
        <v>311.12911795263597</v>
      </c>
      <c r="L67" s="5">
        <f t="shared" ref="L67:L130" si="15">($D$11)*((1+$D$8)^E67)</f>
        <v>1118.390421770702</v>
      </c>
      <c r="M67" s="5">
        <f t="shared" ref="M67:M130" si="16">L67-H67</f>
        <v>118.39042177070201</v>
      </c>
    </row>
    <row r="68" spans="5:13" x14ac:dyDescent="0.25">
      <c r="E68" s="4">
        <f t="shared" ref="E68:E131" si="17">(1/$D$5)+E67</f>
        <v>16.75</v>
      </c>
      <c r="F68" s="5">
        <f t="shared" si="9"/>
        <v>0.94911062224540299</v>
      </c>
      <c r="G68" s="4">
        <f t="shared" si="10"/>
        <v>66.75</v>
      </c>
      <c r="H68">
        <f t="shared" si="11"/>
        <v>1000</v>
      </c>
      <c r="I68" s="5">
        <f t="shared" si="12"/>
        <v>1.5985923043470018E-3</v>
      </c>
      <c r="J68" s="5">
        <f t="shared" si="13"/>
        <v>0.44165102284183089</v>
      </c>
      <c r="K68" s="5">
        <f t="shared" si="14"/>
        <v>311.81442260679569</v>
      </c>
      <c r="L68" s="5">
        <f t="shared" si="15"/>
        <v>1132.1155712098639</v>
      </c>
      <c r="M68" s="5">
        <f t="shared" si="16"/>
        <v>132.1155712098639</v>
      </c>
    </row>
    <row r="69" spans="5:13" x14ac:dyDescent="0.25">
      <c r="E69" s="4">
        <f t="shared" si="17"/>
        <v>17</v>
      </c>
      <c r="F69" s="5">
        <f t="shared" si="9"/>
        <v>0.94746897829154031</v>
      </c>
      <c r="G69" s="4">
        <f t="shared" si="10"/>
        <v>67</v>
      </c>
      <c r="H69">
        <f t="shared" si="11"/>
        <v>1000</v>
      </c>
      <c r="I69" s="5">
        <f t="shared" si="12"/>
        <v>1.6416439538626815E-3</v>
      </c>
      <c r="J69" s="5">
        <f t="shared" si="13"/>
        <v>0.43629668761085727</v>
      </c>
      <c r="K69" s="5">
        <f t="shared" si="14"/>
        <v>312.49480588525336</v>
      </c>
      <c r="L69" s="5">
        <f t="shared" si="15"/>
        <v>1146.0091589005165</v>
      </c>
      <c r="M69" s="5">
        <f t="shared" si="16"/>
        <v>146.00915890051647</v>
      </c>
    </row>
    <row r="70" spans="5:13" x14ac:dyDescent="0.25">
      <c r="E70" s="4">
        <f t="shared" si="17"/>
        <v>17.25</v>
      </c>
      <c r="F70" s="5">
        <f t="shared" si="9"/>
        <v>0.94578316156400966</v>
      </c>
      <c r="G70" s="4">
        <f t="shared" si="10"/>
        <v>67.25</v>
      </c>
      <c r="H70">
        <f t="shared" si="11"/>
        <v>1000</v>
      </c>
      <c r="I70" s="5">
        <f t="shared" si="12"/>
        <v>1.6858167275306535E-3</v>
      </c>
      <c r="J70" s="5">
        <f t="shared" si="13"/>
        <v>0.43100726540913703</v>
      </c>
      <c r="K70" s="5">
        <f t="shared" si="14"/>
        <v>313.16955911560575</v>
      </c>
      <c r="L70" s="5">
        <f t="shared" si="15"/>
        <v>1160.0732519563703</v>
      </c>
      <c r="M70" s="5">
        <f t="shared" si="16"/>
        <v>160.07325195637031</v>
      </c>
    </row>
    <row r="71" spans="5:13" x14ac:dyDescent="0.25">
      <c r="E71" s="4">
        <f t="shared" si="17"/>
        <v>17.5</v>
      </c>
      <c r="F71" s="5">
        <f t="shared" si="9"/>
        <v>0.94405202654968312</v>
      </c>
      <c r="G71" s="4">
        <f t="shared" si="10"/>
        <v>67.5</v>
      </c>
      <c r="H71">
        <f t="shared" si="11"/>
        <v>1000</v>
      </c>
      <c r="I71" s="5">
        <f t="shared" si="12"/>
        <v>1.7311350143265347E-3</v>
      </c>
      <c r="J71" s="5">
        <f t="shared" si="13"/>
        <v>0.42578196926663886</v>
      </c>
      <c r="K71" s="5">
        <f t="shared" si="14"/>
        <v>313.83796073109494</v>
      </c>
      <c r="L71" s="5">
        <f t="shared" si="15"/>
        <v>1174.3099428592368</v>
      </c>
      <c r="M71" s="5">
        <f t="shared" si="16"/>
        <v>174.3099428592368</v>
      </c>
    </row>
    <row r="72" spans="5:13" x14ac:dyDescent="0.25">
      <c r="E72" s="4">
        <f t="shared" si="17"/>
        <v>17.75</v>
      </c>
      <c r="F72" s="5">
        <f t="shared" si="9"/>
        <v>0.94227440311612276</v>
      </c>
      <c r="G72" s="4">
        <f t="shared" si="10"/>
        <v>67.75</v>
      </c>
      <c r="H72">
        <f t="shared" si="11"/>
        <v>1000</v>
      </c>
      <c r="I72" s="5">
        <f t="shared" si="12"/>
        <v>1.7776234335603602E-3</v>
      </c>
      <c r="J72" s="5">
        <f t="shared" si="13"/>
        <v>0.42062002175412466</v>
      </c>
      <c r="K72" s="5">
        <f t="shared" si="14"/>
        <v>314.49927581398515</v>
      </c>
      <c r="L72" s="5">
        <f t="shared" si="15"/>
        <v>1188.7213497703569</v>
      </c>
      <c r="M72" s="5">
        <f t="shared" si="16"/>
        <v>188.72134977035694</v>
      </c>
    </row>
    <row r="73" spans="5:13" x14ac:dyDescent="0.25">
      <c r="E73" s="4">
        <f t="shared" si="17"/>
        <v>18</v>
      </c>
      <c r="F73" s="5">
        <f t="shared" si="9"/>
        <v>0.94044909630070062</v>
      </c>
      <c r="G73" s="4">
        <f t="shared" si="10"/>
        <v>68</v>
      </c>
      <c r="H73">
        <f t="shared" si="11"/>
        <v>1000</v>
      </c>
      <c r="I73" s="5">
        <f t="shared" si="12"/>
        <v>1.8253068154221452E-3</v>
      </c>
      <c r="J73" s="5">
        <f t="shared" si="13"/>
        <v>0.41552065486748313</v>
      </c>
      <c r="K73" s="5">
        <f t="shared" si="14"/>
        <v>315.15275564179484</v>
      </c>
      <c r="L73" s="5">
        <f t="shared" si="15"/>
        <v>1203.3096168455425</v>
      </c>
      <c r="M73" s="5">
        <f t="shared" si="16"/>
        <v>203.30961684554245</v>
      </c>
    </row>
    <row r="74" spans="5:13" x14ac:dyDescent="0.25">
      <c r="E74" s="4">
        <f t="shared" si="17"/>
        <v>18.25</v>
      </c>
      <c r="F74" s="5">
        <f t="shared" si="9"/>
        <v>0.93857488612104345</v>
      </c>
      <c r="G74" s="4">
        <f t="shared" si="10"/>
        <v>68.25</v>
      </c>
      <c r="H74">
        <f t="shared" si="11"/>
        <v>1000</v>
      </c>
      <c r="I74" s="5">
        <f t="shared" si="12"/>
        <v>1.8742101796571653E-3</v>
      </c>
      <c r="J74" s="5">
        <f t="shared" si="13"/>
        <v>0.41048310991346382</v>
      </c>
      <c r="K74" s="5">
        <f t="shared" si="14"/>
        <v>315.79763723652752</v>
      </c>
      <c r="L74" s="5">
        <f t="shared" si="15"/>
        <v>1218.076914554189</v>
      </c>
      <c r="M74" s="5">
        <f t="shared" si="16"/>
        <v>218.07691455418899</v>
      </c>
    </row>
    <row r="75" spans="5:13" x14ac:dyDescent="0.25">
      <c r="E75" s="4">
        <f t="shared" si="17"/>
        <v>18.5</v>
      </c>
      <c r="F75" s="5">
        <f t="shared" si="9"/>
        <v>0.93665052740878341</v>
      </c>
      <c r="G75" s="4">
        <f t="shared" si="10"/>
        <v>68.5</v>
      </c>
      <c r="H75">
        <f t="shared" si="11"/>
        <v>1000</v>
      </c>
      <c r="I75" s="5">
        <f t="shared" si="12"/>
        <v>1.9243587122600436E-3</v>
      </c>
      <c r="J75" s="5">
        <f t="shared" si="13"/>
        <v>0.40550663739679882</v>
      </c>
      <c r="K75" s="5">
        <f t="shared" si="14"/>
        <v>316.43314291731582</v>
      </c>
      <c r="L75" s="5">
        <f t="shared" si="15"/>
        <v>1233.025440002199</v>
      </c>
      <c r="M75" s="5">
        <f t="shared" si="16"/>
        <v>233.02544000219905</v>
      </c>
    </row>
    <row r="76" spans="5:13" x14ac:dyDescent="0.25">
      <c r="E76" s="4">
        <f t="shared" si="17"/>
        <v>18.75</v>
      </c>
      <c r="F76" s="5">
        <f t="shared" si="9"/>
        <v>0.93467474966870512</v>
      </c>
      <c r="G76" s="4">
        <f t="shared" si="10"/>
        <v>68.75</v>
      </c>
      <c r="H76">
        <f t="shared" si="11"/>
        <v>1000</v>
      </c>
      <c r="I76" s="5">
        <f t="shared" si="12"/>
        <v>1.9757777400782883E-3</v>
      </c>
      <c r="J76" s="5">
        <f t="shared" si="13"/>
        <v>0.40059049690869014</v>
      </c>
      <c r="K76" s="5">
        <f t="shared" si="14"/>
        <v>317.05847985796703</v>
      </c>
      <c r="L76" s="5">
        <f t="shared" si="15"/>
        <v>1248.1574172588751</v>
      </c>
      <c r="M76" s="5">
        <f t="shared" si="16"/>
        <v>248.15741725887506</v>
      </c>
    </row>
    <row r="77" spans="5:13" x14ac:dyDescent="0.25">
      <c r="E77" s="4">
        <f t="shared" si="17"/>
        <v>19</v>
      </c>
      <c r="F77" s="5">
        <f t="shared" si="9"/>
        <v>0.93264625696550174</v>
      </c>
      <c r="G77" s="4">
        <f t="shared" si="10"/>
        <v>69</v>
      </c>
      <c r="H77">
        <f t="shared" si="11"/>
        <v>1000</v>
      </c>
      <c r="I77" s="5">
        <f t="shared" si="12"/>
        <v>2.0284927032033773E-3</v>
      </c>
      <c r="J77" s="5">
        <f t="shared" si="13"/>
        <v>0.39573395701665059</v>
      </c>
      <c r="K77" s="5">
        <f t="shared" si="14"/>
        <v>317.67283964959364</v>
      </c>
      <c r="L77" s="5">
        <f t="shared" si="15"/>
        <v>1263.4750976878195</v>
      </c>
      <c r="M77" s="5">
        <f t="shared" si="16"/>
        <v>263.47509768781947</v>
      </c>
    </row>
    <row r="78" spans="5:13" x14ac:dyDescent="0.25">
      <c r="E78" s="4">
        <f t="shared" si="17"/>
        <v>19.25</v>
      </c>
      <c r="F78" s="5">
        <f t="shared" si="9"/>
        <v>0.93056372784047148</v>
      </c>
      <c r="G78" s="4">
        <f t="shared" si="10"/>
        <v>69.25</v>
      </c>
      <c r="H78">
        <f t="shared" si="11"/>
        <v>1000</v>
      </c>
      <c r="I78" s="5">
        <f t="shared" si="12"/>
        <v>2.0825291250302636E-3</v>
      </c>
      <c r="J78" s="5">
        <f t="shared" si="13"/>
        <v>0.39093629515567979</v>
      </c>
      <c r="K78" s="5">
        <f t="shared" si="14"/>
        <v>318.27539786981941</v>
      </c>
      <c r="L78" s="5">
        <f t="shared" si="15"/>
        <v>1278.9807602818985</v>
      </c>
      <c r="M78" s="5">
        <f t="shared" si="16"/>
        <v>278.98076028189848</v>
      </c>
    </row>
    <row r="79" spans="5:13" x14ac:dyDescent="0.25">
      <c r="E79" s="4">
        <f t="shared" si="17"/>
        <v>19.5</v>
      </c>
      <c r="F79" s="5">
        <f t="shared" si="9"/>
        <v>0.92842581526061618</v>
      </c>
      <c r="G79" s="4">
        <f t="shared" si="10"/>
        <v>69.5</v>
      </c>
      <c r="H79">
        <f t="shared" si="11"/>
        <v>1000</v>
      </c>
      <c r="I79" s="5">
        <f t="shared" si="12"/>
        <v>2.1379125798552945E-3</v>
      </c>
      <c r="J79" s="5">
        <f t="shared" si="13"/>
        <v>0.3861967975207608</v>
      </c>
      <c r="K79" s="5">
        <f t="shared" si="14"/>
        <v>318.86531365908672</v>
      </c>
      <c r="L79" s="5">
        <f t="shared" si="15"/>
        <v>1294.6767120023089</v>
      </c>
      <c r="M79" s="5">
        <f t="shared" si="16"/>
        <v>294.67671200230893</v>
      </c>
    </row>
    <row r="80" spans="5:13" x14ac:dyDescent="0.25">
      <c r="E80" s="4">
        <f t="shared" si="17"/>
        <v>19.75</v>
      </c>
      <c r="F80" s="5">
        <f t="shared" si="9"/>
        <v>0.92623114660273231</v>
      </c>
      <c r="G80" s="4">
        <f t="shared" si="10"/>
        <v>69.75</v>
      </c>
      <c r="H80">
        <f t="shared" si="11"/>
        <v>1000</v>
      </c>
      <c r="I80" s="5">
        <f t="shared" si="12"/>
        <v>2.1946686578838692E-3</v>
      </c>
      <c r="J80" s="5">
        <f t="shared" si="13"/>
        <v>0.38151475896065723</v>
      </c>
      <c r="K80" s="5">
        <f t="shared" si="14"/>
        <v>319.44172930560836</v>
      </c>
      <c r="L80" s="5">
        <f t="shared" si="15"/>
        <v>1310.5652881218189</v>
      </c>
      <c r="M80" s="5">
        <f t="shared" si="16"/>
        <v>310.56528812181887</v>
      </c>
    </row>
    <row r="81" spans="5:13" x14ac:dyDescent="0.25">
      <c r="E81" s="4">
        <f t="shared" si="17"/>
        <v>20</v>
      </c>
      <c r="F81" s="5">
        <f t="shared" si="9"/>
        <v>0.92397832367522326</v>
      </c>
      <c r="G81" s="4">
        <f t="shared" si="10"/>
        <v>70</v>
      </c>
      <c r="H81">
        <f t="shared" si="11"/>
        <v>1000</v>
      </c>
      <c r="I81" s="5">
        <f t="shared" si="12"/>
        <v>2.2528229275090572E-3</v>
      </c>
      <c r="J81" s="5">
        <f t="shared" si="13"/>
        <v>0.37688948287300061</v>
      </c>
      <c r="K81" s="5">
        <f t="shared" si="14"/>
        <v>320.00376983973331</v>
      </c>
      <c r="L81" s="5">
        <f t="shared" si="15"/>
        <v>1326.6488525722104</v>
      </c>
      <c r="M81" s="5">
        <f t="shared" si="16"/>
        <v>326.64885257221044</v>
      </c>
    </row>
    <row r="82" spans="5:13" x14ac:dyDescent="0.25">
      <c r="E82" s="4">
        <f t="shared" si="17"/>
        <v>20.25</v>
      </c>
      <c r="F82" s="5">
        <f t="shared" si="9"/>
        <v>0.92166592278049864</v>
      </c>
      <c r="G82" s="4">
        <f t="shared" si="10"/>
        <v>70.25</v>
      </c>
      <c r="H82">
        <f t="shared" si="11"/>
        <v>1000</v>
      </c>
      <c r="I82" s="5">
        <f t="shared" si="12"/>
        <v>2.31240089472462E-3</v>
      </c>
      <c r="J82" s="5">
        <f t="shared" si="13"/>
        <v>0.37232028110064735</v>
      </c>
      <c r="K82" s="5">
        <f t="shared" si="14"/>
        <v>320.55054263957038</v>
      </c>
      <c r="L82" s="5">
        <f t="shared" si="15"/>
        <v>1342.9297982959936</v>
      </c>
      <c r="M82" s="5">
        <f t="shared" si="16"/>
        <v>342.92979829599358</v>
      </c>
    </row>
    <row r="83" spans="5:13" x14ac:dyDescent="0.25">
      <c r="E83" s="4">
        <f t="shared" si="17"/>
        <v>20.5</v>
      </c>
      <c r="F83" s="5">
        <f t="shared" si="9"/>
        <v>0.91929249482097719</v>
      </c>
      <c r="G83" s="4">
        <f t="shared" si="10"/>
        <v>70.5</v>
      </c>
      <c r="H83">
        <f t="shared" si="11"/>
        <v>1000</v>
      </c>
      <c r="I83" s="5">
        <f t="shared" si="12"/>
        <v>2.3734279595214458E-3</v>
      </c>
      <c r="J83" s="5">
        <f t="shared" si="13"/>
        <v>0.36780647382929599</v>
      </c>
      <c r="K83" s="5">
        <f t="shared" si="14"/>
        <v>321.08113704836143</v>
      </c>
      <c r="L83" s="5">
        <f t="shared" si="15"/>
        <v>1359.4105476024242</v>
      </c>
      <c r="M83" s="5">
        <f t="shared" si="16"/>
        <v>359.41054760242423</v>
      </c>
    </row>
    <row r="84" spans="5:13" x14ac:dyDescent="0.25">
      <c r="E84" s="4">
        <f t="shared" si="17"/>
        <v>20.75</v>
      </c>
      <c r="F84" s="5">
        <f t="shared" si="9"/>
        <v>0.91685656545185146</v>
      </c>
      <c r="G84" s="4">
        <f t="shared" si="10"/>
        <v>70.75</v>
      </c>
      <c r="H84">
        <f t="shared" si="11"/>
        <v>1000</v>
      </c>
      <c r="I84" s="5">
        <f t="shared" si="12"/>
        <v>2.4359293691257333E-3</v>
      </c>
      <c r="J84" s="5">
        <f t="shared" si="13"/>
        <v>0.36334738948634016</v>
      </c>
      <c r="K84" s="5">
        <f t="shared" si="14"/>
        <v>321.59462400612881</v>
      </c>
      <c r="L84" s="5">
        <f t="shared" si="15"/>
        <v>1376.0935525279101</v>
      </c>
      <c r="M84" s="5">
        <f t="shared" si="16"/>
        <v>376.09355252791011</v>
      </c>
    </row>
    <row r="85" spans="5:13" x14ac:dyDescent="0.25">
      <c r="E85" s="4">
        <f t="shared" si="17"/>
        <v>21</v>
      </c>
      <c r="F85" s="5">
        <f t="shared" si="9"/>
        <v>0.91435663528393252</v>
      </c>
      <c r="G85" s="4">
        <f t="shared" si="10"/>
        <v>71</v>
      </c>
      <c r="H85">
        <f t="shared" si="11"/>
        <v>1000</v>
      </c>
      <c r="I85" s="5">
        <f t="shared" si="12"/>
        <v>2.4999301679189401E-3</v>
      </c>
      <c r="J85" s="5">
        <f t="shared" si="13"/>
        <v>0.35894236464095297</v>
      </c>
      <c r="K85" s="5">
        <f t="shared" si="14"/>
        <v>322.09005569623037</v>
      </c>
      <c r="L85" s="5">
        <f t="shared" si="15"/>
        <v>1392.981295200821</v>
      </c>
      <c r="M85" s="5">
        <f t="shared" si="16"/>
        <v>392.98129520082102</v>
      </c>
    </row>
    <row r="86" spans="5:13" x14ac:dyDescent="0.25">
      <c r="E86" s="4">
        <f t="shared" si="17"/>
        <v>21.25</v>
      </c>
      <c r="F86" s="5">
        <f t="shared" si="9"/>
        <v>0.91179118014004545</v>
      </c>
      <c r="G86" s="4">
        <f t="shared" si="10"/>
        <v>71.25</v>
      </c>
      <c r="H86">
        <f t="shared" si="11"/>
        <v>1000</v>
      </c>
      <c r="I86" s="5">
        <f t="shared" si="12"/>
        <v>2.5654551438870632E-3</v>
      </c>
      <c r="J86" s="5">
        <f t="shared" si="13"/>
        <v>0.35459074390537848</v>
      </c>
      <c r="K86" s="5">
        <f t="shared" si="14"/>
        <v>322.56646520915183</v>
      </c>
      <c r="L86" s="5">
        <f t="shared" si="15"/>
        <v>1410.0762882107931</v>
      </c>
      <c r="M86" s="5">
        <f t="shared" si="16"/>
        <v>410.07628821079311</v>
      </c>
    </row>
    <row r="87" spans="5:13" x14ac:dyDescent="0.25">
      <c r="E87" s="4">
        <f t="shared" si="17"/>
        <v>21.5</v>
      </c>
      <c r="F87" s="5">
        <f t="shared" si="9"/>
        <v>0.90915865136861085</v>
      </c>
      <c r="G87" s="4">
        <f t="shared" si="10"/>
        <v>71.5</v>
      </c>
      <c r="H87">
        <f t="shared" si="11"/>
        <v>1000</v>
      </c>
      <c r="I87" s="5">
        <f t="shared" si="12"/>
        <v>2.6325287714346057E-3</v>
      </c>
      <c r="J87" s="5">
        <f t="shared" si="13"/>
        <v>0.35029187983742477</v>
      </c>
      <c r="K87" s="5">
        <f t="shared" si="14"/>
        <v>323.02286622484843</v>
      </c>
      <c r="L87" s="5">
        <f t="shared" si="15"/>
        <v>1427.3810749825454</v>
      </c>
      <c r="M87" s="5">
        <f t="shared" si="16"/>
        <v>427.38107498254544</v>
      </c>
    </row>
    <row r="88" spans="5:13" x14ac:dyDescent="0.25">
      <c r="E88" s="4">
        <f t="shared" si="17"/>
        <v>21.75</v>
      </c>
      <c r="F88" s="5">
        <f t="shared" si="9"/>
        <v>0.90645747621820905</v>
      </c>
      <c r="G88" s="4">
        <f t="shared" si="10"/>
        <v>71.75</v>
      </c>
      <c r="H88">
        <f t="shared" si="11"/>
        <v>1000</v>
      </c>
      <c r="I88" s="5">
        <f t="shared" si="12"/>
        <v>2.7011751504018022E-3</v>
      </c>
      <c r="J88" s="5">
        <f t="shared" si="13"/>
        <v>0.34604513284413352</v>
      </c>
      <c r="K88" s="5">
        <f t="shared" si="14"/>
        <v>323.45825271591661</v>
      </c>
      <c r="L88" s="5">
        <f t="shared" si="15"/>
        <v>1444.8982301543053</v>
      </c>
      <c r="M88" s="5">
        <f t="shared" si="16"/>
        <v>444.89823015430534</v>
      </c>
    </row>
    <row r="89" spans="5:13" x14ac:dyDescent="0.25">
      <c r="E89" s="4">
        <f t="shared" si="17"/>
        <v>22</v>
      </c>
      <c r="F89" s="5">
        <f t="shared" si="9"/>
        <v>0.9036860582770917</v>
      </c>
      <c r="G89" s="4">
        <f t="shared" si="10"/>
        <v>72</v>
      </c>
      <c r="H89">
        <f t="shared" si="11"/>
        <v>1000</v>
      </c>
      <c r="I89" s="5">
        <f t="shared" si="12"/>
        <v>2.771417941117349E-3</v>
      </c>
      <c r="J89" s="5">
        <f t="shared" si="13"/>
        <v>0.3418498710866219</v>
      </c>
      <c r="K89" s="5">
        <f t="shared" si="14"/>
        <v>323.87159867359395</v>
      </c>
      <c r="L89" s="5">
        <f t="shared" si="15"/>
        <v>1462.6303599608618</v>
      </c>
      <c r="M89" s="5">
        <f t="shared" si="16"/>
        <v>462.63035996086182</v>
      </c>
    </row>
    <row r="90" spans="5:13" x14ac:dyDescent="0.25">
      <c r="E90" s="4">
        <f t="shared" si="17"/>
        <v>22.25</v>
      </c>
      <c r="F90" s="5">
        <f t="shared" si="9"/>
        <v>0.90084277798177947</v>
      </c>
      <c r="G90" s="4">
        <f t="shared" si="10"/>
        <v>72.25</v>
      </c>
      <c r="H90">
        <f t="shared" si="11"/>
        <v>1000</v>
      </c>
      <c r="I90" s="5">
        <f t="shared" si="12"/>
        <v>2.8432802953122227E-3</v>
      </c>
      <c r="J90" s="5">
        <f t="shared" si="13"/>
        <v>0.33770547038607468</v>
      </c>
      <c r="K90" s="5">
        <f t="shared" si="14"/>
        <v>324.26185785823913</v>
      </c>
      <c r="L90" s="5">
        <f t="shared" si="15"/>
        <v>1480.580102621333</v>
      </c>
      <c r="M90" s="5">
        <f t="shared" si="16"/>
        <v>480.58010262133303</v>
      </c>
    </row>
    <row r="91" spans="5:13" x14ac:dyDescent="0.25">
      <c r="E91" s="4">
        <f t="shared" si="17"/>
        <v>22.5</v>
      </c>
      <c r="F91" s="5">
        <f t="shared" si="9"/>
        <v>0.89792599319905086</v>
      </c>
      <c r="G91" s="4">
        <f t="shared" si="10"/>
        <v>72.5</v>
      </c>
      <c r="H91">
        <f t="shared" si="11"/>
        <v>1000</v>
      </c>
      <c r="I91" s="5">
        <f t="shared" si="12"/>
        <v>2.9167847827286097E-3</v>
      </c>
      <c r="J91" s="5">
        <f t="shared" si="13"/>
        <v>0.33361131413088069</v>
      </c>
      <c r="K91" s="5">
        <f t="shared" si="14"/>
        <v>324.62796357739626</v>
      </c>
      <c r="L91" s="5">
        <f t="shared" si="15"/>
        <v>1498.7501287316729</v>
      </c>
      <c r="M91" s="5">
        <f t="shared" si="16"/>
        <v>498.75012873167293</v>
      </c>
    </row>
    <row r="92" spans="5:13" x14ac:dyDescent="0.25">
      <c r="E92" s="4">
        <f t="shared" si="17"/>
        <v>22.75</v>
      </c>
      <c r="F92" s="5">
        <f t="shared" si="9"/>
        <v>0.894934039885807</v>
      </c>
      <c r="G92" s="4">
        <f t="shared" si="10"/>
        <v>72.75</v>
      </c>
      <c r="H92">
        <f t="shared" si="11"/>
        <v>1000</v>
      </c>
      <c r="I92" s="5">
        <f t="shared" si="12"/>
        <v>2.9919533132438669E-3</v>
      </c>
      <c r="J92" s="5">
        <f t="shared" si="13"/>
        <v>0.32956679318488902</v>
      </c>
      <c r="K92" s="5">
        <f t="shared" si="14"/>
        <v>324.96882849316222</v>
      </c>
      <c r="L92" s="5">
        <f t="shared" si="15"/>
        <v>1517.143141662021</v>
      </c>
      <c r="M92" s="5">
        <f t="shared" si="16"/>
        <v>517.14314166202098</v>
      </c>
    </row>
    <row r="93" spans="5:13" x14ac:dyDescent="0.25">
      <c r="E93" s="4">
        <f t="shared" si="17"/>
        <v>23</v>
      </c>
      <c r="F93" s="5">
        <f t="shared" si="9"/>
        <v>0.89186523283147023</v>
      </c>
      <c r="G93" s="4">
        <f t="shared" si="10"/>
        <v>73</v>
      </c>
      <c r="H93">
        <f t="shared" si="11"/>
        <v>1000</v>
      </c>
      <c r="I93" s="5">
        <f t="shared" si="12"/>
        <v>3.068807054336764E-3</v>
      </c>
      <c r="J93" s="5">
        <f t="shared" si="13"/>
        <v>0.32557130579678267</v>
      </c>
      <c r="K93" s="5">
        <f t="shared" si="14"/>
        <v>325.28334446179463</v>
      </c>
      <c r="L93" s="5">
        <f t="shared" si="15"/>
        <v>1535.7618779589052</v>
      </c>
      <c r="M93" s="5">
        <f t="shared" si="16"/>
        <v>535.76187795890519</v>
      </c>
    </row>
    <row r="94" spans="5:13" x14ac:dyDescent="0.25">
      <c r="E94" s="4">
        <f t="shared" si="17"/>
        <v>23.25</v>
      </c>
      <c r="F94" s="5">
        <f t="shared" si="9"/>
        <v>0.88871786648775131</v>
      </c>
      <c r="G94" s="4">
        <f t="shared" si="10"/>
        <v>73.25</v>
      </c>
      <c r="H94">
        <f t="shared" si="11"/>
        <v>1000</v>
      </c>
      <c r="I94" s="5">
        <f t="shared" si="12"/>
        <v>3.147366343718927E-3</v>
      </c>
      <c r="J94" s="5">
        <f t="shared" si="13"/>
        <v>0.32162425751054735</v>
      </c>
      <c r="K94" s="5">
        <f t="shared" si="14"/>
        <v>325.57038240815092</v>
      </c>
      <c r="L94" s="5">
        <f t="shared" si="15"/>
        <v>1554.6091077523995</v>
      </c>
      <c r="M94" s="5">
        <f t="shared" si="16"/>
        <v>554.6091077523995</v>
      </c>
    </row>
    <row r="95" spans="5:13" x14ac:dyDescent="0.25">
      <c r="E95" s="4">
        <f t="shared" si="17"/>
        <v>23.5</v>
      </c>
      <c r="F95" s="5">
        <f t="shared" si="9"/>
        <v>0.88549021589079413</v>
      </c>
      <c r="G95" s="4">
        <f t="shared" si="10"/>
        <v>73.5</v>
      </c>
      <c r="H95">
        <f t="shared" si="11"/>
        <v>1000</v>
      </c>
      <c r="I95" s="5">
        <f t="shared" si="12"/>
        <v>3.2276505969571767E-3</v>
      </c>
      <c r="J95" s="5">
        <f t="shared" si="13"/>
        <v>0.31772506107702925</v>
      </c>
      <c r="K95" s="5">
        <f t="shared" si="14"/>
        <v>325.82879223801086</v>
      </c>
      <c r="L95" s="5">
        <f t="shared" si="15"/>
        <v>1573.6876351682565</v>
      </c>
      <c r="M95" s="5">
        <f t="shared" si="16"/>
        <v>573.68763516825652</v>
      </c>
    </row>
    <row r="96" spans="5:13" x14ac:dyDescent="0.25">
      <c r="E96" s="4">
        <f t="shared" si="17"/>
        <v>23.75</v>
      </c>
      <c r="F96" s="5">
        <f t="shared" si="9"/>
        <v>0.88218053768088667</v>
      </c>
      <c r="G96" s="4">
        <f t="shared" si="10"/>
        <v>73.75</v>
      </c>
      <c r="H96">
        <f t="shared" si="11"/>
        <v>1000</v>
      </c>
      <c r="I96" s="5">
        <f t="shared" si="12"/>
        <v>3.3096782099074629E-3</v>
      </c>
      <c r="J96" s="5">
        <f t="shared" si="13"/>
        <v>0.31387313636656095</v>
      </c>
      <c r="K96" s="5">
        <f t="shared" si="14"/>
        <v>326.05740279083597</v>
      </c>
      <c r="L96" s="5">
        <f t="shared" si="15"/>
        <v>1593.0002987451219</v>
      </c>
      <c r="M96" s="5">
        <f t="shared" si="16"/>
        <v>593.00029874512188</v>
      </c>
    </row>
    <row r="97" spans="5:13" x14ac:dyDescent="0.25">
      <c r="E97" s="4">
        <f t="shared" si="17"/>
        <v>24</v>
      </c>
      <c r="F97" s="5">
        <f t="shared" si="9"/>
        <v>0.87878707122509425</v>
      </c>
      <c r="G97" s="4">
        <f t="shared" si="10"/>
        <v>74</v>
      </c>
      <c r="H97">
        <f t="shared" si="11"/>
        <v>1000</v>
      </c>
      <c r="I97" s="5">
        <f t="shared" si="12"/>
        <v>3.3934664557924155E-3</v>
      </c>
      <c r="J97" s="5">
        <f t="shared" si="13"/>
        <v>0.31006791028265024</v>
      </c>
      <c r="K97" s="5">
        <f t="shared" si="14"/>
        <v>326.25502183669147</v>
      </c>
      <c r="L97" s="5">
        <f t="shared" si="15"/>
        <v>1612.5499718568503</v>
      </c>
      <c r="M97" s="5">
        <f t="shared" si="16"/>
        <v>612.54997185685033</v>
      </c>
    </row>
    <row r="98" spans="5:13" x14ac:dyDescent="0.25">
      <c r="E98" s="4">
        <f t="shared" si="17"/>
        <v>24.25</v>
      </c>
      <c r="F98" s="5">
        <f t="shared" si="9"/>
        <v>0.87530803984834471</v>
      </c>
      <c r="G98" s="4">
        <f t="shared" si="10"/>
        <v>74.25</v>
      </c>
      <c r="H98">
        <f t="shared" si="11"/>
        <v>1000</v>
      </c>
      <c r="I98" s="5">
        <f t="shared" si="12"/>
        <v>3.4790313767495418E-3</v>
      </c>
      <c r="J98" s="5">
        <f t="shared" si="13"/>
        <v>0.30630881667671173</v>
      </c>
      <c r="K98" s="5">
        <f t="shared" si="14"/>
        <v>326.42043612034075</v>
      </c>
      <c r="L98" s="5">
        <f t="shared" si="15"/>
        <v>1632.3395631400197</v>
      </c>
      <c r="M98" s="5">
        <f t="shared" si="16"/>
        <v>632.33956314001966</v>
      </c>
    </row>
    <row r="99" spans="5:13" x14ac:dyDescent="0.25">
      <c r="E99" s="4">
        <f t="shared" si="17"/>
        <v>24.5</v>
      </c>
      <c r="F99" s="5">
        <f t="shared" si="9"/>
        <v>0.87174165217865884</v>
      </c>
      <c r="G99" s="4">
        <f t="shared" si="10"/>
        <v>74.5</v>
      </c>
      <c r="H99">
        <f t="shared" si="11"/>
        <v>1000</v>
      </c>
      <c r="I99" s="5">
        <f t="shared" si="12"/>
        <v>3.5663876696858665E-3</v>
      </c>
      <c r="J99" s="5">
        <f t="shared" si="13"/>
        <v>0.3025952962638373</v>
      </c>
      <c r="K99" s="5">
        <f t="shared" si="14"/>
        <v>326.55241145619806</v>
      </c>
      <c r="L99" s="5">
        <f t="shared" si="15"/>
        <v>1652.3720169266696</v>
      </c>
      <c r="M99" s="5">
        <f t="shared" si="16"/>
        <v>652.37201692666963</v>
      </c>
    </row>
    <row r="100" spans="5:13" x14ac:dyDescent="0.25">
      <c r="E100" s="4">
        <f t="shared" si="17"/>
        <v>24.75</v>
      </c>
      <c r="F100" s="5">
        <f t="shared" si="9"/>
        <v>0.86808610361238392</v>
      </c>
      <c r="G100" s="4">
        <f t="shared" si="10"/>
        <v>74.75</v>
      </c>
      <c r="H100">
        <f t="shared" si="11"/>
        <v>1000</v>
      </c>
      <c r="I100" s="5">
        <f t="shared" si="12"/>
        <v>3.6555485662749243E-3</v>
      </c>
      <c r="J100" s="5">
        <f t="shared" si="13"/>
        <v>0.29892679653958182</v>
      </c>
      <c r="K100" s="5">
        <f t="shared" si="14"/>
        <v>326.64969287744572</v>
      </c>
      <c r="L100" s="5">
        <f t="shared" si="15"/>
        <v>1672.6503136823783</v>
      </c>
      <c r="M100" s="5">
        <f t="shared" si="16"/>
        <v>672.65031368237828</v>
      </c>
    </row>
    <row r="101" spans="5:13" x14ac:dyDescent="0.25">
      <c r="E101" s="4">
        <f t="shared" si="17"/>
        <v>25</v>
      </c>
      <c r="F101" s="5">
        <f t="shared" si="9"/>
        <v>0.8643395779054347</v>
      </c>
      <c r="G101" s="4">
        <f t="shared" si="10"/>
        <v>75</v>
      </c>
      <c r="H101">
        <f t="shared" si="11"/>
        <v>1000</v>
      </c>
      <c r="I101" s="5">
        <f t="shared" si="12"/>
        <v>3.7465257069492219E-3</v>
      </c>
      <c r="J101" s="5">
        <f t="shared" si="13"/>
        <v>0.29530277169776209</v>
      </c>
      <c r="K101" s="5">
        <f t="shared" si="14"/>
        <v>326.71100484380509</v>
      </c>
      <c r="L101" s="5">
        <f t="shared" si="15"/>
        <v>1693.1774704496929</v>
      </c>
      <c r="M101" s="5">
        <f t="shared" si="16"/>
        <v>693.17747044969292</v>
      </c>
    </row>
    <row r="102" spans="5:13" x14ac:dyDescent="0.25">
      <c r="E102" s="4">
        <f t="shared" si="17"/>
        <v>25.25</v>
      </c>
      <c r="F102" s="5">
        <f t="shared" si="9"/>
        <v>0.86050024889669929</v>
      </c>
      <c r="G102" s="4">
        <f t="shared" si="10"/>
        <v>75.25</v>
      </c>
      <c r="H102">
        <f t="shared" si="11"/>
        <v>1000</v>
      </c>
      <c r="I102" s="5">
        <f t="shared" si="12"/>
        <v>3.8393290087354037E-3</v>
      </c>
      <c r="J102" s="5">
        <f t="shared" si="13"/>
        <v>0.29172268254924927</v>
      </c>
      <c r="K102" s="5">
        <f t="shared" si="14"/>
        <v>326.73505151124715</v>
      </c>
      <c r="L102" s="5">
        <f t="shared" si="15"/>
        <v>1713.9565412970205</v>
      </c>
      <c r="M102" s="5">
        <f t="shared" si="16"/>
        <v>713.95654129702052</v>
      </c>
    </row>
    <row r="103" spans="5:13" x14ac:dyDescent="0.25">
      <c r="E103" s="4">
        <f t="shared" si="17"/>
        <v>25.5</v>
      </c>
      <c r="F103" s="5">
        <f t="shared" si="9"/>
        <v>0.85656628236989485</v>
      </c>
      <c r="G103" s="4">
        <f t="shared" si="10"/>
        <v>75.5</v>
      </c>
      <c r="H103">
        <f t="shared" si="11"/>
        <v>1000</v>
      </c>
      <c r="I103" s="5">
        <f t="shared" si="12"/>
        <v>3.9339665268044444E-3</v>
      </c>
      <c r="J103" s="5">
        <f t="shared" si="13"/>
        <v>0.28818599644174986</v>
      </c>
      <c r="K103" s="5">
        <f t="shared" si="14"/>
        <v>326.720517068513</v>
      </c>
      <c r="L103" s="5">
        <f t="shared" si="15"/>
        <v>1734.9906177730029</v>
      </c>
      <c r="M103" s="5">
        <f t="shared" si="16"/>
        <v>734.9906177730029</v>
      </c>
    </row>
    <row r="104" spans="5:13" x14ac:dyDescent="0.25">
      <c r="E104" s="4">
        <f t="shared" si="17"/>
        <v>25.75</v>
      </c>
      <c r="F104" s="5">
        <f t="shared" si="9"/>
        <v>0.8525358380602871</v>
      </c>
      <c r="G104" s="4">
        <f t="shared" si="10"/>
        <v>75.75</v>
      </c>
      <c r="H104">
        <f t="shared" si="11"/>
        <v>1000</v>
      </c>
      <c r="I104" s="5">
        <f t="shared" si="12"/>
        <v>4.0304443096077502E-3</v>
      </c>
      <c r="J104" s="5">
        <f t="shared" si="13"/>
        <v>0.28469218718055417</v>
      </c>
      <c r="K104" s="5">
        <f t="shared" si="14"/>
        <v>326.6660661442375</v>
      </c>
      <c r="L104" s="5">
        <f t="shared" si="15"/>
        <v>1756.282829366497</v>
      </c>
      <c r="M104" s="5">
        <f t="shared" si="16"/>
        <v>756.28282936649703</v>
      </c>
    </row>
    <row r="105" spans="5:13" x14ac:dyDescent="0.25">
      <c r="E105" s="4">
        <f t="shared" si="17"/>
        <v>26</v>
      </c>
      <c r="F105" s="5">
        <f t="shared" si="9"/>
        <v>0.84840707181279296</v>
      </c>
      <c r="G105" s="4">
        <f t="shared" si="10"/>
        <v>76</v>
      </c>
      <c r="H105">
        <f t="shared" si="11"/>
        <v>1000</v>
      </c>
      <c r="I105" s="5">
        <f t="shared" si="12"/>
        <v>4.1287662474941422E-3</v>
      </c>
      <c r="J105" s="5">
        <f t="shared" si="13"/>
        <v>0.28124073495024959</v>
      </c>
      <c r="K105" s="5">
        <f t="shared" si="14"/>
        <v>326.57034428957775</v>
      </c>
      <c r="L105" s="5">
        <f t="shared" si="15"/>
        <v>1777.8363439721777</v>
      </c>
      <c r="M105" s="5">
        <f t="shared" si="16"/>
        <v>777.8363439721777</v>
      </c>
    </row>
    <row r="106" spans="5:13" x14ac:dyDescent="0.25">
      <c r="E106" s="4">
        <f t="shared" si="17"/>
        <v>26.25</v>
      </c>
      <c r="F106" s="5">
        <f t="shared" si="9"/>
        <v>0.84417813789807816</v>
      </c>
      <c r="G106" s="4">
        <f t="shared" si="10"/>
        <v>76.25</v>
      </c>
      <c r="H106">
        <f t="shared" si="11"/>
        <v>1000</v>
      </c>
      <c r="I106" s="5">
        <f t="shared" si="12"/>
        <v>4.2289339147147942E-3</v>
      </c>
      <c r="J106" s="5">
        <f t="shared" si="13"/>
        <v>0.27783112623738021</v>
      </c>
      <c r="K106" s="5">
        <f t="shared" si="14"/>
        <v>326.43197854100708</v>
      </c>
      <c r="L106" s="5">
        <f t="shared" si="15"/>
        <v>1799.654368361872</v>
      </c>
      <c r="M106" s="5">
        <f t="shared" si="16"/>
        <v>799.654368361872</v>
      </c>
    </row>
    <row r="107" spans="5:13" x14ac:dyDescent="0.25">
      <c r="E107" s="4">
        <f t="shared" si="17"/>
        <v>26.5</v>
      </c>
      <c r="F107" s="5">
        <f t="shared" si="9"/>
        <v>0.83984719149333853</v>
      </c>
      <c r="G107" s="4">
        <f t="shared" si="10"/>
        <v>76.5</v>
      </c>
      <c r="H107">
        <f t="shared" si="11"/>
        <v>1000</v>
      </c>
      <c r="I107" s="5">
        <f t="shared" si="12"/>
        <v>4.3309464047396329E-3</v>
      </c>
      <c r="J107" s="5">
        <f t="shared" si="13"/>
        <v>0.27446285375404744</v>
      </c>
      <c r="K107" s="5">
        <f t="shared" si="14"/>
        <v>326.24957806796471</v>
      </c>
      <c r="L107" s="5">
        <f t="shared" si="15"/>
        <v>1821.7401486616534</v>
      </c>
      <c r="M107" s="5">
        <f t="shared" si="16"/>
        <v>821.74014866165339</v>
      </c>
    </row>
    <row r="108" spans="5:13" x14ac:dyDescent="0.25">
      <c r="E108" s="4">
        <f t="shared" si="17"/>
        <v>26.75</v>
      </c>
      <c r="F108" s="5">
        <f t="shared" si="9"/>
        <v>0.83541239133450251</v>
      </c>
      <c r="G108" s="4">
        <f t="shared" si="10"/>
        <v>76.75</v>
      </c>
      <c r="H108">
        <f t="shared" si="11"/>
        <v>1000</v>
      </c>
      <c r="I108" s="5">
        <f t="shared" si="12"/>
        <v>4.4348001588360164E-3</v>
      </c>
      <c r="J108" s="5">
        <f t="shared" si="13"/>
        <v>0.27113541636243244</v>
      </c>
      <c r="K108" s="5">
        <f t="shared" si="14"/>
        <v>326.02173491067663</v>
      </c>
      <c r="L108" s="5">
        <f t="shared" si="15"/>
        <v>1844.0969708348223</v>
      </c>
      <c r="M108" s="5">
        <f t="shared" si="16"/>
        <v>844.09697083482229</v>
      </c>
    </row>
    <row r="109" spans="5:13" x14ac:dyDescent="0.25">
      <c r="E109" s="4">
        <f t="shared" si="17"/>
        <v>27</v>
      </c>
      <c r="F109" s="5">
        <f t="shared" si="9"/>
        <v>0.83087190254662335</v>
      </c>
      <c r="G109" s="4">
        <f t="shared" si="10"/>
        <v>77</v>
      </c>
      <c r="H109">
        <f t="shared" si="11"/>
        <v>1000</v>
      </c>
      <c r="I109" s="5">
        <f t="shared" si="12"/>
        <v>4.54048878787916E-3</v>
      </c>
      <c r="J109" s="5">
        <f t="shared" si="13"/>
        <v>0.2678483190002377</v>
      </c>
      <c r="K109" s="5">
        <f t="shared" si="14"/>
        <v>325.7470248132164</v>
      </c>
      <c r="L109" s="5">
        <f t="shared" si="15"/>
        <v>1866.7281611707867</v>
      </c>
      <c r="M109" s="5">
        <f t="shared" si="16"/>
        <v>866.72816117078673</v>
      </c>
    </row>
    <row r="110" spans="5:13" x14ac:dyDescent="0.25">
      <c r="E110" s="4">
        <f t="shared" si="17"/>
        <v>27.25</v>
      </c>
      <c r="F110" s="5">
        <f t="shared" si="9"/>
        <v>0.82622389965923149</v>
      </c>
      <c r="G110" s="4">
        <f t="shared" si="10"/>
        <v>77.25</v>
      </c>
      <c r="H110">
        <f t="shared" si="11"/>
        <v>1000</v>
      </c>
      <c r="I110" s="5">
        <f t="shared" si="12"/>
        <v>4.6480028873918666E-3</v>
      </c>
      <c r="J110" s="5">
        <f t="shared" si="13"/>
        <v>0.26460107260702881</v>
      </c>
      <c r="K110" s="5">
        <f t="shared" si="14"/>
        <v>325.4240081570922</v>
      </c>
      <c r="L110" s="5">
        <f t="shared" si="15"/>
        <v>1889.6370867799656</v>
      </c>
      <c r="M110" s="5">
        <f t="shared" si="16"/>
        <v>889.63708677996556</v>
      </c>
    </row>
    <row r="111" spans="5:13" x14ac:dyDescent="0.25">
      <c r="E111" s="4">
        <f t="shared" si="17"/>
        <v>27.5</v>
      </c>
      <c r="F111" s="5">
        <f t="shared" si="9"/>
        <v>0.82146656981338495</v>
      </c>
      <c r="G111" s="4">
        <f t="shared" si="10"/>
        <v>77.5</v>
      </c>
      <c r="H111">
        <f t="shared" si="11"/>
        <v>1000</v>
      </c>
      <c r="I111" s="5">
        <f t="shared" si="12"/>
        <v>4.7573298458465363E-3</v>
      </c>
      <c r="J111" s="5">
        <f t="shared" si="13"/>
        <v>0.26139319405147377</v>
      </c>
      <c r="K111" s="5">
        <f t="shared" si="14"/>
        <v>325.05123100119857</v>
      </c>
      <c r="L111" s="5">
        <f t="shared" si="15"/>
        <v>1912.827156094736</v>
      </c>
      <c r="M111" s="5">
        <f t="shared" si="16"/>
        <v>912.82715609473598</v>
      </c>
    </row>
    <row r="112" spans="5:13" x14ac:dyDescent="0.25">
      <c r="E112" s="4">
        <f t="shared" si="17"/>
        <v>27.75</v>
      </c>
      <c r="F112" s="5">
        <f t="shared" si="9"/>
        <v>0.81659811616709876</v>
      </c>
      <c r="G112" s="4">
        <f t="shared" si="10"/>
        <v>77.75</v>
      </c>
      <c r="H112">
        <f t="shared" si="11"/>
        <v>1000</v>
      </c>
      <c r="I112" s="5">
        <f t="shared" si="12"/>
        <v>4.868453646286186E-3</v>
      </c>
      <c r="J112" s="5">
        <f t="shared" si="13"/>
        <v>0.2582242060594595</v>
      </c>
      <c r="K112" s="5">
        <f t="shared" si="14"/>
        <v>324.62722623333082</v>
      </c>
      <c r="L112" s="5">
        <f t="shared" si="15"/>
        <v>1936.3018193765631</v>
      </c>
      <c r="M112" s="5">
        <f t="shared" si="16"/>
        <v>936.30181937656312</v>
      </c>
    </row>
    <row r="113" spans="5:13" x14ac:dyDescent="0.25">
      <c r="E113" s="4">
        <f t="shared" si="17"/>
        <v>28</v>
      </c>
      <c r="F113" s="5">
        <f t="shared" si="9"/>
        <v>0.81161676150572859</v>
      </c>
      <c r="G113" s="4">
        <f t="shared" si="10"/>
        <v>78</v>
      </c>
      <c r="H113">
        <f t="shared" si="11"/>
        <v>1000</v>
      </c>
      <c r="I113" s="5">
        <f t="shared" si="12"/>
        <v>4.9813546613701742E-3</v>
      </c>
      <c r="J113" s="5">
        <f t="shared" si="13"/>
        <v>0.25509363714308358</v>
      </c>
      <c r="K113" s="5">
        <f t="shared" si="14"/>
        <v>324.15051483946786</v>
      </c>
      <c r="L113" s="5">
        <f t="shared" si="15"/>
        <v>1960.0645692293258</v>
      </c>
      <c r="M113" s="5">
        <f t="shared" si="16"/>
        <v>960.0645692293258</v>
      </c>
    </row>
    <row r="114" spans="5:13" x14ac:dyDescent="0.25">
      <c r="E114" s="4">
        <f t="shared" si="17"/>
        <v>28.25</v>
      </c>
      <c r="F114" s="5">
        <f t="shared" si="9"/>
        <v>0.80652075206374685</v>
      </c>
      <c r="G114" s="4">
        <f t="shared" si="10"/>
        <v>78.25</v>
      </c>
      <c r="H114">
        <f t="shared" si="11"/>
        <v>1000</v>
      </c>
      <c r="I114" s="5">
        <f t="shared" si="12"/>
        <v>5.0960094419817414E-3</v>
      </c>
      <c r="J114" s="5">
        <f t="shared" si="13"/>
        <v>0.25200102153050358</v>
      </c>
      <c r="K114" s="5">
        <f t="shared" si="14"/>
        <v>323.61960729638844</v>
      </c>
      <c r="L114" s="5">
        <f t="shared" si="15"/>
        <v>1984.1189411189639</v>
      </c>
      <c r="M114" s="5">
        <f t="shared" si="16"/>
        <v>984.1189411189639</v>
      </c>
    </row>
    <row r="115" spans="5:13" x14ac:dyDescent="0.25">
      <c r="E115" s="4">
        <f t="shared" si="17"/>
        <v>28.5</v>
      </c>
      <c r="F115" s="5">
        <f t="shared" si="9"/>
        <v>0.80130836156415786</v>
      </c>
      <c r="G115" s="4">
        <f t="shared" si="10"/>
        <v>78.5</v>
      </c>
      <c r="H115">
        <f t="shared" si="11"/>
        <v>1000</v>
      </c>
      <c r="I115" s="5">
        <f t="shared" si="12"/>
        <v>5.2123904995889925E-3</v>
      </c>
      <c r="J115" s="5">
        <f t="shared" si="13"/>
        <v>0.24894589909664167</v>
      </c>
      <c r="K115" s="5">
        <f t="shared" si="14"/>
        <v>323.03300509393051</v>
      </c>
      <c r="L115" s="5">
        <f t="shared" si="15"/>
        <v>2008.4685138994728</v>
      </c>
      <c r="M115" s="5">
        <f t="shared" si="16"/>
        <v>1008.4685138994728</v>
      </c>
    </row>
    <row r="116" spans="5:13" x14ac:dyDescent="0.25">
      <c r="E116" s="4">
        <f t="shared" si="17"/>
        <v>28.75</v>
      </c>
      <c r="F116" s="5">
        <f t="shared" si="9"/>
        <v>0.79597789548156594</v>
      </c>
      <c r="G116" s="4">
        <f t="shared" si="10"/>
        <v>78.75</v>
      </c>
      <c r="H116">
        <f t="shared" si="11"/>
        <v>1000</v>
      </c>
      <c r="I116" s="5">
        <f t="shared" si="12"/>
        <v>5.3304660825919115E-3</v>
      </c>
      <c r="J116" s="5">
        <f t="shared" si="13"/>
        <v>0.2459278152947233</v>
      </c>
      <c r="K116" s="5">
        <f t="shared" si="14"/>
        <v>322.38920239263314</v>
      </c>
      <c r="L116" s="5">
        <f t="shared" si="15"/>
        <v>2033.1169103453917</v>
      </c>
      <c r="M116" s="5">
        <f t="shared" si="16"/>
        <v>1033.1169103453917</v>
      </c>
    </row>
    <row r="117" spans="5:13" x14ac:dyDescent="0.25">
      <c r="E117" s="4">
        <f t="shared" si="17"/>
        <v>29</v>
      </c>
      <c r="F117" s="5">
        <f t="shared" si="9"/>
        <v>0.79052769553461721</v>
      </c>
      <c r="G117" s="4">
        <f t="shared" si="10"/>
        <v>79</v>
      </c>
      <c r="H117">
        <f t="shared" si="11"/>
        <v>1000</v>
      </c>
      <c r="I117" s="5">
        <f t="shared" si="12"/>
        <v>5.4501999469487306E-3</v>
      </c>
      <c r="J117" s="5">
        <f t="shared" si="13"/>
        <v>0.24294632108865097</v>
      </c>
      <c r="K117" s="5">
        <f t="shared" si="14"/>
        <v>321.68668782302444</v>
      </c>
      <c r="L117" s="5">
        <f t="shared" si="15"/>
        <v>2058.0677976907923</v>
      </c>
      <c r="M117" s="5">
        <f t="shared" si="16"/>
        <v>1058.0677976907923</v>
      </c>
    </row>
    <row r="118" spans="5:13" x14ac:dyDescent="0.25">
      <c r="E118" s="4">
        <f t="shared" si="17"/>
        <v>29.25</v>
      </c>
      <c r="F118" s="5">
        <f t="shared" si="9"/>
        <v>0.7849561444131814</v>
      </c>
      <c r="G118" s="4">
        <f t="shared" si="10"/>
        <v>79.25</v>
      </c>
      <c r="H118">
        <f t="shared" si="11"/>
        <v>1000</v>
      </c>
      <c r="I118" s="5">
        <f t="shared" si="12"/>
        <v>5.5715511214358138E-3</v>
      </c>
      <c r="J118" s="5">
        <f t="shared" si="13"/>
        <v>0.2400009728861939</v>
      </c>
      <c r="K118" s="5">
        <f t="shared" si="14"/>
        <v>320.92394643285542</v>
      </c>
      <c r="L118" s="5">
        <f t="shared" si="15"/>
        <v>2083.3248881749118</v>
      </c>
      <c r="M118" s="5">
        <f t="shared" si="16"/>
        <v>1083.3248881749118</v>
      </c>
    </row>
    <row r="119" spans="5:13" x14ac:dyDescent="0.25">
      <c r="E119" s="4">
        <f t="shared" si="17"/>
        <v>29.5</v>
      </c>
      <c r="F119" s="5">
        <f t="shared" si="9"/>
        <v>0.77926167074523023</v>
      </c>
      <c r="G119" s="4">
        <f t="shared" si="10"/>
        <v>79.5</v>
      </c>
      <c r="H119">
        <f t="shared" si="11"/>
        <v>1000</v>
      </c>
      <c r="I119" s="5">
        <f t="shared" si="12"/>
        <v>5.694473667951172E-3</v>
      </c>
      <c r="J119" s="5">
        <f t="shared" si="13"/>
        <v>0.23709133247299205</v>
      </c>
      <c r="K119" s="5">
        <f t="shared" si="14"/>
        <v>320.0994617881048</v>
      </c>
      <c r="L119" s="5">
        <f t="shared" si="15"/>
        <v>2108.8919395944467</v>
      </c>
      <c r="M119" s="5">
        <f t="shared" si="16"/>
        <v>1108.8919395944467</v>
      </c>
    </row>
    <row r="120" spans="5:13" x14ac:dyDescent="0.25">
      <c r="E120" s="4">
        <f t="shared" si="17"/>
        <v>29.75</v>
      </c>
      <c r="F120" s="5">
        <f t="shared" si="9"/>
        <v>0.77344275430787768</v>
      </c>
      <c r="G120" s="4">
        <f t="shared" si="10"/>
        <v>79.75</v>
      </c>
      <c r="H120">
        <f t="shared" si="11"/>
        <v>1000</v>
      </c>
      <c r="I120" s="5">
        <f t="shared" si="12"/>
        <v>5.8189164373525504E-3</v>
      </c>
      <c r="J120" s="5">
        <f t="shared" si="13"/>
        <v>0.23421696694735553</v>
      </c>
      <c r="K120" s="5">
        <f t="shared" si="14"/>
        <v>319.21171823416938</v>
      </c>
      <c r="L120" s="5">
        <f t="shared" si="15"/>
        <v>2134.7727558626611</v>
      </c>
      <c r="M120" s="5">
        <f t="shared" si="16"/>
        <v>1134.7727558626611</v>
      </c>
    </row>
    <row r="121" spans="5:13" x14ac:dyDescent="0.25">
      <c r="E121" s="4">
        <f t="shared" si="17"/>
        <v>30</v>
      </c>
      <c r="F121" s="5">
        <f t="shared" si="9"/>
        <v>0.76749793148648882</v>
      </c>
      <c r="G121" s="4">
        <f t="shared" si="10"/>
        <v>80</v>
      </c>
      <c r="H121">
        <f t="shared" si="11"/>
        <v>1000</v>
      </c>
      <c r="I121" s="5">
        <f t="shared" si="12"/>
        <v>5.9448228213888621E-3</v>
      </c>
      <c r="J121" s="5">
        <f t="shared" si="13"/>
        <v>0.23137744865585813</v>
      </c>
      <c r="K121" s="5">
        <f t="shared" si="14"/>
        <v>318.25920332316451</v>
      </c>
      <c r="L121" s="5">
        <f t="shared" si="15"/>
        <v>2160.9711875753314</v>
      </c>
      <c r="M121" s="5">
        <f t="shared" si="16"/>
        <v>1160.9711875753314</v>
      </c>
    </row>
    <row r="122" spans="5:13" x14ac:dyDescent="0.25">
      <c r="E122" s="4">
        <f t="shared" si="17"/>
        <v>30.25</v>
      </c>
      <c r="F122" s="5">
        <f t="shared" si="9"/>
        <v>0.76142580098512203</v>
      </c>
      <c r="G122" s="4">
        <f t="shared" si="10"/>
        <v>80.25</v>
      </c>
      <c r="H122">
        <f t="shared" si="11"/>
        <v>1000</v>
      </c>
      <c r="I122" s="5">
        <f t="shared" si="12"/>
        <v>6.0721305013667903E-3</v>
      </c>
      <c r="J122" s="5">
        <f t="shared" si="13"/>
        <v>0.22857235512970844</v>
      </c>
      <c r="K122" s="5">
        <f t="shared" si="14"/>
        <v>317.24041041324432</v>
      </c>
      <c r="L122" s="5">
        <f t="shared" si="15"/>
        <v>2187.4911325836579</v>
      </c>
      <c r="M122" s="5">
        <f t="shared" si="16"/>
        <v>1187.4911325836579</v>
      </c>
    </row>
    <row r="123" spans="5:13" x14ac:dyDescent="0.25">
      <c r="E123" s="4">
        <f t="shared" si="17"/>
        <v>30.5</v>
      </c>
      <c r="F123" s="5">
        <f t="shared" si="9"/>
        <v>0.75522502979083705</v>
      </c>
      <c r="G123" s="4">
        <f t="shared" si="10"/>
        <v>80.5</v>
      </c>
      <c r="H123">
        <f t="shared" si="11"/>
        <v>1000</v>
      </c>
      <c r="I123" s="5">
        <f t="shared" si="12"/>
        <v>6.2007711942849708E-3</v>
      </c>
      <c r="J123" s="5">
        <f t="shared" si="13"/>
        <v>0.22580126902189715</v>
      </c>
      <c r="K123" s="5">
        <f t="shared" si="14"/>
        <v>316.15384144592366</v>
      </c>
      <c r="L123" s="5">
        <f t="shared" si="15"/>
        <v>2214.3365365741693</v>
      </c>
      <c r="M123" s="5">
        <f t="shared" si="16"/>
        <v>1214.3365365741693</v>
      </c>
    </row>
    <row r="124" spans="5:13" x14ac:dyDescent="0.25">
      <c r="E124" s="4">
        <f t="shared" si="17"/>
        <v>30.75</v>
      </c>
      <c r="F124" s="5">
        <f t="shared" si="9"/>
        <v>0.74889435939358295</v>
      </c>
      <c r="G124" s="4">
        <f t="shared" si="10"/>
        <v>80.75</v>
      </c>
      <c r="H124">
        <f t="shared" si="11"/>
        <v>1000</v>
      </c>
      <c r="I124" s="5">
        <f t="shared" si="12"/>
        <v>6.3306703972541012E-3</v>
      </c>
      <c r="J124" s="5">
        <f t="shared" si="13"/>
        <v>0.22306377804510047</v>
      </c>
      <c r="K124" s="5">
        <f t="shared" si="14"/>
        <v>314.99800990675328</v>
      </c>
      <c r="L124" s="5">
        <f t="shared" si="15"/>
        <v>2241.5113936557946</v>
      </c>
      <c r="M124" s="5">
        <f t="shared" si="16"/>
        <v>1241.5113936557946</v>
      </c>
    </row>
    <row r="125" spans="5:13" x14ac:dyDescent="0.25">
      <c r="E125" s="4">
        <f t="shared" si="17"/>
        <v>31</v>
      </c>
      <c r="F125" s="5">
        <f t="shared" si="9"/>
        <v>0.74243261226245227</v>
      </c>
      <c r="G125" s="4">
        <f t="shared" si="10"/>
        <v>81</v>
      </c>
      <c r="H125">
        <f t="shared" si="11"/>
        <v>1000</v>
      </c>
      <c r="I125" s="5">
        <f t="shared" si="12"/>
        <v>6.4617471311306796E-3</v>
      </c>
      <c r="J125" s="5">
        <f t="shared" si="13"/>
        <v>0.220359474910341</v>
      </c>
      <c r="K125" s="5">
        <f t="shared" si="14"/>
        <v>313.77144397504532</v>
      </c>
      <c r="L125" s="5">
        <f t="shared" si="15"/>
        <v>2269.0197469540985</v>
      </c>
      <c r="M125" s="5">
        <f t="shared" si="16"/>
        <v>1269.0197469540985</v>
      </c>
    </row>
    <row r="126" spans="5:13" x14ac:dyDescent="0.25">
      <c r="E126" s="4">
        <f t="shared" si="17"/>
        <v>31.25</v>
      </c>
      <c r="F126" s="5">
        <f t="shared" si="9"/>
        <v>0.73583869857806772</v>
      </c>
      <c r="G126" s="4">
        <f t="shared" si="10"/>
        <v>81.25</v>
      </c>
      <c r="H126">
        <f t="shared" si="11"/>
        <v>1000</v>
      </c>
      <c r="I126" s="5">
        <f t="shared" si="12"/>
        <v>6.5939136843845558E-3</v>
      </c>
      <c r="J126" s="5">
        <f t="shared" si="13"/>
        <v>0.21768795726638904</v>
      </c>
      <c r="K126" s="5">
        <f t="shared" si="14"/>
        <v>312.47268986731547</v>
      </c>
      <c r="L126" s="5">
        <f t="shared" si="15"/>
        <v>2296.8656892128406</v>
      </c>
      <c r="M126" s="5">
        <f t="shared" si="16"/>
        <v>1296.8656892128406</v>
      </c>
    </row>
    <row r="127" spans="5:13" x14ac:dyDescent="0.25">
      <c r="E127" s="4">
        <f t="shared" si="17"/>
        <v>31.5</v>
      </c>
      <c r="F127" s="5">
        <f t="shared" si="9"/>
        <v>0.72911162321971912</v>
      </c>
      <c r="G127" s="4">
        <f t="shared" si="10"/>
        <v>81.5</v>
      </c>
      <c r="H127">
        <f t="shared" si="11"/>
        <v>1000</v>
      </c>
      <c r="I127" s="5">
        <f t="shared" si="12"/>
        <v>6.7270753583485998E-3</v>
      </c>
      <c r="J127" s="5">
        <f t="shared" si="13"/>
        <v>0.21504882763990207</v>
      </c>
      <c r="K127" s="5">
        <f t="shared" si="14"/>
        <v>311.10031537961521</v>
      </c>
      <c r="L127" s="5">
        <f t="shared" si="15"/>
        <v>2325.0533634028775</v>
      </c>
      <c r="M127" s="5">
        <f t="shared" si="16"/>
        <v>1325.0533634028775</v>
      </c>
    </row>
    <row r="128" spans="5:13" x14ac:dyDescent="0.25">
      <c r="E128" s="4">
        <f t="shared" si="17"/>
        <v>31.75</v>
      </c>
      <c r="F128" s="5">
        <f t="shared" si="9"/>
        <v>0.72225049300462107</v>
      </c>
      <c r="G128" s="4">
        <f t="shared" si="10"/>
        <v>81.75</v>
      </c>
      <c r="H128">
        <f t="shared" si="11"/>
        <v>1000</v>
      </c>
      <c r="I128" s="5">
        <f t="shared" si="12"/>
        <v>6.8611302150980435E-3</v>
      </c>
      <c r="J128" s="5">
        <f t="shared" si="13"/>
        <v>0.21244169337628621</v>
      </c>
      <c r="K128" s="5">
        <f t="shared" si="14"/>
        <v>309.65291363252351</v>
      </c>
      <c r="L128" s="5">
        <f t="shared" si="15"/>
        <v>2353.5869633385842</v>
      </c>
      <c r="M128" s="5">
        <f t="shared" si="16"/>
        <v>1353.5869633385842</v>
      </c>
    </row>
    <row r="129" spans="5:13" x14ac:dyDescent="0.25">
      <c r="E129" s="4">
        <f t="shared" si="17"/>
        <v>32</v>
      </c>
      <c r="F129" s="5">
        <f t="shared" si="9"/>
        <v>0.71525452417527302</v>
      </c>
      <c r="G129" s="4">
        <f t="shared" si="10"/>
        <v>82</v>
      </c>
      <c r="H129">
        <f t="shared" si="11"/>
        <v>1000</v>
      </c>
      <c r="I129" s="5">
        <f t="shared" si="12"/>
        <v>6.9959688293480538E-3</v>
      </c>
      <c r="J129" s="5">
        <f t="shared" si="13"/>
        <v>0.20986616658127716</v>
      </c>
      <c r="K129" s="5">
        <f t="shared" si="14"/>
        <v>308.12910702293487</v>
      </c>
      <c r="L129" s="5">
        <f t="shared" si="15"/>
        <v>2382.4707343018035</v>
      </c>
      <c r="M129" s="5">
        <f t="shared" si="16"/>
        <v>1382.4707343018035</v>
      </c>
    </row>
    <row r="130" spans="5:13" x14ac:dyDescent="0.25">
      <c r="E130" s="4">
        <f t="shared" si="17"/>
        <v>32.25</v>
      </c>
      <c r="F130" s="5">
        <f t="shared" si="9"/>
        <v>0.70812305012939514</v>
      </c>
      <c r="G130" s="4">
        <f t="shared" si="10"/>
        <v>82.25</v>
      </c>
      <c r="H130">
        <f t="shared" si="11"/>
        <v>1000</v>
      </c>
      <c r="I130" s="5">
        <f t="shared" si="12"/>
        <v>7.1314740458778836E-3</v>
      </c>
      <c r="J130" s="5">
        <f t="shared" si="13"/>
        <v>0.20732186406322758</v>
      </c>
      <c r="K130" s="5">
        <f t="shared" si="14"/>
        <v>306.5275513856638</v>
      </c>
      <c r="L130" s="5">
        <f t="shared" si="15"/>
        <v>2411.7089736734833</v>
      </c>
      <c r="M130" s="5">
        <f t="shared" si="16"/>
        <v>1411.7089736734833</v>
      </c>
    </row>
    <row r="131" spans="5:13" x14ac:dyDescent="0.25">
      <c r="E131" s="4">
        <f t="shared" si="17"/>
        <v>32.5</v>
      </c>
      <c r="F131" s="5">
        <f t="shared" ref="F131:F194" si="18">(EXP((-$B$3/LN($B$4))*($B$4^$D$2)*(($B$4^E131)-1))*EXP(-$B$2*E131))</f>
        <v>0.70085552938526607</v>
      </c>
      <c r="G131" s="4">
        <f t="shared" ref="G131:G194" si="19">$D$2+E131</f>
        <v>82.5</v>
      </c>
      <c r="H131">
        <f t="shared" ref="H131:H194" si="20">IF($D$2+E131&lt;=65,2000,1000)</f>
        <v>1000</v>
      </c>
      <c r="I131" s="5">
        <f t="shared" ref="I131:I194" si="21">IF(E131=(1/$D$5),1-$F$2,F130-F131)</f>
        <v>7.2675207441290635E-3</v>
      </c>
      <c r="J131" s="5">
        <f t="shared" ref="J131:J194" si="22">(1+$D$8)^(-E131)</f>
        <v>0.20480840727609717</v>
      </c>
      <c r="K131" s="5">
        <f t="shared" ref="K131:K194" si="23">((H131*J131)^2)*(I131)</f>
        <v>304.84694036740819</v>
      </c>
      <c r="L131" s="5">
        <f t="shared" ref="L131:L194" si="24">($D$11)*((1+$D$8)^E131)</f>
        <v>2441.3060315730218</v>
      </c>
      <c r="M131" s="5">
        <f t="shared" ref="M131:M194" si="25">L131-H131</f>
        <v>1441.3060315730218</v>
      </c>
    </row>
    <row r="132" spans="5:13" x14ac:dyDescent="0.25">
      <c r="E132" s="4">
        <f t="shared" ref="E132:E195" si="26">(1/$D$5)+E131</f>
        <v>32.75</v>
      </c>
      <c r="F132" s="5">
        <f t="shared" si="18"/>
        <v>0.69345155377350276</v>
      </c>
      <c r="G132" s="4">
        <f t="shared" si="19"/>
        <v>82.75</v>
      </c>
      <c r="H132">
        <f t="shared" si="20"/>
        <v>1000</v>
      </c>
      <c r="I132" s="5">
        <f t="shared" si="21"/>
        <v>7.4039756117633138E-3</v>
      </c>
      <c r="J132" s="5">
        <f t="shared" si="22"/>
        <v>0.20232542226312966</v>
      </c>
      <c r="K132" s="5">
        <f t="shared" si="23"/>
        <v>303.08601001470498</v>
      </c>
      <c r="L132" s="5">
        <f t="shared" si="24"/>
        <v>2471.2663115055138</v>
      </c>
      <c r="M132" s="5">
        <f t="shared" si="25"/>
        <v>1471.2663115055138</v>
      </c>
    </row>
    <row r="133" spans="5:13" x14ac:dyDescent="0.25">
      <c r="E133" s="4">
        <f t="shared" si="26"/>
        <v>33</v>
      </c>
      <c r="F133" s="5">
        <f t="shared" si="18"/>
        <v>0.68591085684438102</v>
      </c>
      <c r="G133" s="4">
        <f t="shared" si="19"/>
        <v>83</v>
      </c>
      <c r="H133">
        <f t="shared" si="20"/>
        <v>1000</v>
      </c>
      <c r="I133" s="5">
        <f t="shared" si="21"/>
        <v>7.5406969291217374E-3</v>
      </c>
      <c r="J133" s="5">
        <f t="shared" si="22"/>
        <v>0.19987253960121634</v>
      </c>
      <c r="K133" s="5">
        <f t="shared" si="23"/>
        <v>301.24354357711047</v>
      </c>
      <c r="L133" s="5">
        <f t="shared" si="24"/>
        <v>2501.5942710168938</v>
      </c>
      <c r="M133" s="5">
        <f t="shared" si="25"/>
        <v>1501.5942710168938</v>
      </c>
    </row>
    <row r="134" spans="5:13" x14ac:dyDescent="0.25">
      <c r="E134" s="4">
        <f t="shared" si="26"/>
        <v>33.25</v>
      </c>
      <c r="F134" s="5">
        <f t="shared" si="18"/>
        <v>0.6782333224777235</v>
      </c>
      <c r="G134" s="4">
        <f t="shared" si="19"/>
        <v>83.25</v>
      </c>
      <c r="H134">
        <f t="shared" si="20"/>
        <v>1000</v>
      </c>
      <c r="I134" s="5">
        <f t="shared" si="21"/>
        <v>7.6775343666575235E-3</v>
      </c>
      <c r="J134" s="5">
        <f t="shared" si="22"/>
        <v>0.19744939434593106</v>
      </c>
      <c r="K134" s="5">
        <f t="shared" si="23"/>
        <v>299.31837652501696</v>
      </c>
      <c r="L134" s="5">
        <f t="shared" si="24"/>
        <v>2532.2944223571571</v>
      </c>
      <c r="M134" s="5">
        <f t="shared" si="25"/>
        <v>1532.2944223571571</v>
      </c>
    </row>
    <row r="135" spans="5:13" x14ac:dyDescent="0.25">
      <c r="E135" s="4">
        <f t="shared" si="26"/>
        <v>33.5</v>
      </c>
      <c r="F135" s="5">
        <f t="shared" si="18"/>
        <v>0.67041899368012703</v>
      </c>
      <c r="G135" s="4">
        <f t="shared" si="19"/>
        <v>83.5</v>
      </c>
      <c r="H135">
        <f t="shared" si="20"/>
        <v>1000</v>
      </c>
      <c r="I135" s="5">
        <f t="shared" si="21"/>
        <v>7.8143287975964704E-3</v>
      </c>
      <c r="J135" s="5">
        <f t="shared" si="22"/>
        <v>0.19505562597723539</v>
      </c>
      <c r="K135" s="5">
        <f t="shared" si="23"/>
        <v>297.3094017816515</v>
      </c>
      <c r="L135" s="5">
        <f t="shared" si="24"/>
        <v>2563.3713331516728</v>
      </c>
      <c r="M135" s="5">
        <f t="shared" si="25"/>
        <v>1563.3713331516728</v>
      </c>
    </row>
    <row r="136" spans="5:13" x14ac:dyDescent="0.25">
      <c r="E136" s="4">
        <f t="shared" si="26"/>
        <v>33.75</v>
      </c>
      <c r="F136" s="5">
        <f t="shared" si="18"/>
        <v>0.66246808155192394</v>
      </c>
      <c r="G136" s="4">
        <f t="shared" si="19"/>
        <v>83.75</v>
      </c>
      <c r="H136">
        <f t="shared" si="20"/>
        <v>1000</v>
      </c>
      <c r="I136" s="5">
        <f t="shared" si="21"/>
        <v>7.9509121282030915E-3</v>
      </c>
      <c r="J136" s="5">
        <f t="shared" si="22"/>
        <v>0.19269087834583778</v>
      </c>
      <c r="K136" s="5">
        <f t="shared" si="23"/>
        <v>295.21557516622408</v>
      </c>
      <c r="L136" s="5">
        <f t="shared" si="24"/>
        <v>2594.8296270807891</v>
      </c>
      <c r="M136" s="5">
        <f t="shared" si="25"/>
        <v>1594.8296270807891</v>
      </c>
    </row>
    <row r="137" spans="5:13" x14ac:dyDescent="0.25">
      <c r="E137" s="4">
        <f t="shared" si="26"/>
        <v>34</v>
      </c>
      <c r="F137" s="5">
        <f t="shared" si="18"/>
        <v>0.6543809744036998</v>
      </c>
      <c r="G137" s="4">
        <f t="shared" si="19"/>
        <v>84</v>
      </c>
      <c r="H137">
        <f t="shared" si="20"/>
        <v>1000</v>
      </c>
      <c r="I137" s="5">
        <f t="shared" si="21"/>
        <v>8.0871071482241375E-3</v>
      </c>
      <c r="J137" s="5">
        <f t="shared" si="22"/>
        <v>0.19035479962020604</v>
      </c>
      <c r="K137" s="5">
        <f t="shared" si="23"/>
        <v>293.03592104535164</v>
      </c>
      <c r="L137" s="5">
        <f t="shared" si="24"/>
        <v>2626.6739845677384</v>
      </c>
      <c r="M137" s="5">
        <f t="shared" si="25"/>
        <v>1626.6739845677384</v>
      </c>
    </row>
    <row r="138" spans="5:13" x14ac:dyDescent="0.25">
      <c r="E138" s="4">
        <f t="shared" si="26"/>
        <v>34.25</v>
      </c>
      <c r="F138" s="5">
        <f t="shared" si="18"/>
        <v>0.64615824699949154</v>
      </c>
      <c r="G138" s="4">
        <f t="shared" si="19"/>
        <v>84.25</v>
      </c>
      <c r="H138">
        <f t="shared" si="20"/>
        <v>1000</v>
      </c>
      <c r="I138" s="5">
        <f t="shared" si="21"/>
        <v>8.2227274042082632E-3</v>
      </c>
      <c r="J138" s="5">
        <f t="shared" si="22"/>
        <v>0.18804704223422003</v>
      </c>
      <c r="K138" s="5">
        <f t="shared" si="23"/>
        <v>290.76953818714782</v>
      </c>
      <c r="L138" s="5">
        <f t="shared" si="24"/>
        <v>2658.9091434750153</v>
      </c>
      <c r="M138" s="5">
        <f t="shared" si="25"/>
        <v>1658.9091434750153</v>
      </c>
    </row>
    <row r="139" spans="5:13" x14ac:dyDescent="0.25">
      <c r="E139" s="4">
        <f t="shared" si="26"/>
        <v>34.5</v>
      </c>
      <c r="F139" s="5">
        <f t="shared" si="18"/>
        <v>0.63780066990090445</v>
      </c>
      <c r="G139" s="4">
        <f t="shared" si="19"/>
        <v>84.5</v>
      </c>
      <c r="H139">
        <f t="shared" si="20"/>
        <v>1000</v>
      </c>
      <c r="I139" s="5">
        <f t="shared" si="21"/>
        <v>8.3575770985870879E-3</v>
      </c>
      <c r="J139" s="5">
        <f t="shared" si="22"/>
        <v>0.18576726283546227</v>
      </c>
      <c r="K139" s="5">
        <f t="shared" si="23"/>
        <v>288.41560581191726</v>
      </c>
      <c r="L139" s="5">
        <f t="shared" si="24"/>
        <v>2691.5398998092569</v>
      </c>
      <c r="M139" s="5">
        <f t="shared" si="25"/>
        <v>1691.5398998092569</v>
      </c>
    </row>
    <row r="140" spans="5:13" x14ac:dyDescent="0.25">
      <c r="E140" s="4">
        <f t="shared" si="26"/>
        <v>34.75</v>
      </c>
      <c r="F140" s="5">
        <f t="shared" si="18"/>
        <v>0.62930921888336921</v>
      </c>
      <c r="G140" s="4">
        <f t="shared" si="19"/>
        <v>84.75</v>
      </c>
      <c r="H140">
        <f t="shared" si="20"/>
        <v>1000</v>
      </c>
      <c r="I140" s="5">
        <f t="shared" si="21"/>
        <v>8.4914510175352342E-3</v>
      </c>
      <c r="J140" s="5">
        <f t="shared" si="22"/>
        <v>0.18351512223413119</v>
      </c>
      <c r="K140" s="5">
        <f t="shared" si="23"/>
        <v>285.97338983075952</v>
      </c>
      <c r="L140" s="5">
        <f t="shared" si="24"/>
        <v>2724.5711084348291</v>
      </c>
      <c r="M140" s="5">
        <f t="shared" si="25"/>
        <v>1724.5711084348291</v>
      </c>
    </row>
    <row r="141" spans="5:13" x14ac:dyDescent="0.25">
      <c r="E141" s="4">
        <f t="shared" si="26"/>
        <v>35</v>
      </c>
      <c r="F141" s="5">
        <f t="shared" si="18"/>
        <v>0.6206850843925642</v>
      </c>
      <c r="G141" s="4">
        <f t="shared" si="19"/>
        <v>85</v>
      </c>
      <c r="H141">
        <f t="shared" si="20"/>
        <v>1000</v>
      </c>
      <c r="I141" s="5">
        <f t="shared" si="21"/>
        <v>8.6241344908050133E-3</v>
      </c>
      <c r="J141" s="5">
        <f t="shared" si="22"/>
        <v>0.18129028535257716</v>
      </c>
      <c r="K141" s="5">
        <f t="shared" si="23"/>
        <v>283.44224926253264</v>
      </c>
      <c r="L141" s="5">
        <f t="shared" si="24"/>
        <v>2758.0076837961255</v>
      </c>
      <c r="M141" s="5">
        <f t="shared" si="25"/>
        <v>1758.0076837961255</v>
      </c>
    </row>
    <row r="142" spans="5:13" x14ac:dyDescent="0.25">
      <c r="E142" s="4">
        <f t="shared" si="26"/>
        <v>35.25</v>
      </c>
      <c r="F142" s="5">
        <f t="shared" si="18"/>
        <v>0.61192968100571365</v>
      </c>
      <c r="G142" s="4">
        <f t="shared" si="19"/>
        <v>85.25</v>
      </c>
      <c r="H142">
        <f t="shared" si="20"/>
        <v>1000</v>
      </c>
      <c r="I142" s="5">
        <f t="shared" si="21"/>
        <v>8.7554033868505465E-3</v>
      </c>
      <c r="J142" s="5">
        <f t="shared" si="22"/>
        <v>0.17909242117544763</v>
      </c>
      <c r="K142" s="5">
        <f t="shared" si="23"/>
        <v>280.82164281664302</v>
      </c>
      <c r="L142" s="5">
        <f t="shared" si="24"/>
        <v>2791.8546006487663</v>
      </c>
      <c r="M142" s="5">
        <f t="shared" si="25"/>
        <v>1791.8546006487663</v>
      </c>
    </row>
    <row r="143" spans="5:13" x14ac:dyDescent="0.25">
      <c r="E143" s="4">
        <f t="shared" si="26"/>
        <v>35.5</v>
      </c>
      <c r="F143" s="5">
        <f t="shared" si="18"/>
        <v>0.60304465685898767</v>
      </c>
      <c r="G143" s="4">
        <f t="shared" si="19"/>
        <v>85.5</v>
      </c>
      <c r="H143">
        <f t="shared" si="20"/>
        <v>1000</v>
      </c>
      <c r="I143" s="5">
        <f t="shared" si="21"/>
        <v>8.8850241467259838E-3</v>
      </c>
      <c r="J143" s="5">
        <f t="shared" si="22"/>
        <v>0.17692120270044026</v>
      </c>
      <c r="K143" s="5">
        <f t="shared" si="23"/>
        <v>278.11113562813443</v>
      </c>
      <c r="L143" s="5">
        <f t="shared" si="24"/>
        <v>2826.1168947997194</v>
      </c>
      <c r="M143" s="5">
        <f t="shared" si="25"/>
        <v>1826.1168947997194</v>
      </c>
    </row>
    <row r="144" spans="5:13" x14ac:dyDescent="0.25">
      <c r="E144" s="4">
        <f t="shared" si="26"/>
        <v>35.75</v>
      </c>
      <c r="F144" s="5">
        <f t="shared" si="18"/>
        <v>0.59403190299865083</v>
      </c>
      <c r="G144" s="4">
        <f t="shared" si="19"/>
        <v>85.75</v>
      </c>
      <c r="H144">
        <f t="shared" si="20"/>
        <v>1000</v>
      </c>
      <c r="I144" s="5">
        <f t="shared" si="21"/>
        <v>9.0127538603368418E-3</v>
      </c>
      <c r="J144" s="5">
        <f t="shared" si="22"/>
        <v>0.17477630688964879</v>
      </c>
      <c r="K144" s="5">
        <f t="shared" si="23"/>
        <v>275.31040612812274</v>
      </c>
      <c r="L144" s="5">
        <f t="shared" si="24"/>
        <v>2860.7996638565701</v>
      </c>
      <c r="M144" s="5">
        <f t="shared" si="25"/>
        <v>1860.7996638565701</v>
      </c>
    </row>
    <row r="145" spans="5:13" x14ac:dyDescent="0.25">
      <c r="E145" s="4">
        <f t="shared" si="26"/>
        <v>36</v>
      </c>
      <c r="F145" s="5">
        <f t="shared" si="18"/>
        <v>0.58489356260987446</v>
      </c>
      <c r="G145" s="4">
        <f t="shared" si="19"/>
        <v>86</v>
      </c>
      <c r="H145">
        <f t="shared" si="20"/>
        <v>1000</v>
      </c>
      <c r="I145" s="5">
        <f t="shared" si="21"/>
        <v>9.138340388776367E-3</v>
      </c>
      <c r="J145" s="5">
        <f t="shared" si="22"/>
        <v>0.17265741462150208</v>
      </c>
      <c r="K145" s="5">
        <f t="shared" si="23"/>
        <v>272.41925303152351</v>
      </c>
      <c r="L145" s="5">
        <f t="shared" si="24"/>
        <v>2895.9080679859317</v>
      </c>
      <c r="M145" s="5">
        <f t="shared" si="25"/>
        <v>1895.9080679859317</v>
      </c>
    </row>
    <row r="146" spans="5:13" x14ac:dyDescent="0.25">
      <c r="E146" s="4">
        <f t="shared" si="26"/>
        <v>36.25</v>
      </c>
      <c r="F146" s="5">
        <f t="shared" si="18"/>
        <v>0.57563204007333379</v>
      </c>
      <c r="G146" s="4">
        <f t="shared" si="19"/>
        <v>86.25</v>
      </c>
      <c r="H146">
        <f t="shared" si="20"/>
        <v>1000</v>
      </c>
      <c r="I146" s="5">
        <f t="shared" si="21"/>
        <v>9.2615225365406673E-3</v>
      </c>
      <c r="J146" s="5">
        <f t="shared" si="22"/>
        <v>0.17056421064328345</v>
      </c>
      <c r="K146" s="5">
        <f t="shared" si="23"/>
        <v>269.43760242026161</v>
      </c>
      <c r="L146" s="5">
        <f t="shared" si="24"/>
        <v>2931.4473306812047</v>
      </c>
      <c r="M146" s="5">
        <f t="shared" si="25"/>
        <v>1931.4473306812047</v>
      </c>
    </row>
    <row r="147" spans="5:13" x14ac:dyDescent="0.25">
      <c r="E147" s="4">
        <f t="shared" si="26"/>
        <v>36.5</v>
      </c>
      <c r="F147" s="5">
        <f t="shared" si="18"/>
        <v>0.56625000979580309</v>
      </c>
      <c r="G147" s="4">
        <f t="shared" si="19"/>
        <v>86.5</v>
      </c>
      <c r="H147">
        <f t="shared" si="20"/>
        <v>1000</v>
      </c>
      <c r="I147" s="5">
        <f t="shared" si="21"/>
        <v>9.3820302775307063E-3</v>
      </c>
      <c r="J147" s="5">
        <f t="shared" si="22"/>
        <v>0.1684963835242288</v>
      </c>
      <c r="K147" s="5">
        <f t="shared" si="23"/>
        <v>266.36551489862103</v>
      </c>
      <c r="L147" s="5">
        <f t="shared" si="24"/>
        <v>2967.4227395397061</v>
      </c>
      <c r="M147" s="5">
        <f t="shared" si="25"/>
        <v>1967.4227395397061</v>
      </c>
    </row>
    <row r="148" spans="5:13" x14ac:dyDescent="0.25">
      <c r="E148" s="4">
        <f t="shared" si="26"/>
        <v>36.75</v>
      </c>
      <c r="F148" s="5">
        <f t="shared" si="18"/>
        <v>0.55675042475703163</v>
      </c>
      <c r="G148" s="4">
        <f t="shared" si="19"/>
        <v>86.75</v>
      </c>
      <c r="H148">
        <f t="shared" si="20"/>
        <v>1000</v>
      </c>
      <c r="I148" s="5">
        <f t="shared" si="21"/>
        <v>9.4995850387714631E-3</v>
      </c>
      <c r="J148" s="5">
        <f t="shared" si="22"/>
        <v>0.1664536256091893</v>
      </c>
      <c r="K148" s="5">
        <f t="shared" si="23"/>
        <v>263.20319279351952</v>
      </c>
      <c r="L148" s="5">
        <f t="shared" si="24"/>
        <v>3003.839647049399</v>
      </c>
      <c r="M148" s="5">
        <f t="shared" si="25"/>
        <v>2003.839647049399</v>
      </c>
    </row>
    <row r="149" spans="5:13" x14ac:dyDescent="0.25">
      <c r="E149" s="4">
        <f t="shared" si="26"/>
        <v>37</v>
      </c>
      <c r="F149" s="5">
        <f t="shared" si="18"/>
        <v>0.54713652471118335</v>
      </c>
      <c r="G149" s="4">
        <f t="shared" si="19"/>
        <v>87</v>
      </c>
      <c r="H149">
        <f t="shared" si="20"/>
        <v>1000</v>
      </c>
      <c r="I149" s="5">
        <f t="shared" si="21"/>
        <v>9.6139000458482782E-3</v>
      </c>
      <c r="J149" s="5">
        <f t="shared" si="22"/>
        <v>0.1644356329728591</v>
      </c>
      <c r="K149" s="5">
        <f t="shared" si="23"/>
        <v>259.95098737080696</v>
      </c>
      <c r="L149" s="5">
        <f t="shared" si="24"/>
        <v>3040.7034713852281</v>
      </c>
      <c r="M149" s="5">
        <f t="shared" si="25"/>
        <v>2040.7034713852281</v>
      </c>
    </row>
    <row r="150" spans="5:13" x14ac:dyDescent="0.25">
      <c r="E150" s="4">
        <f t="shared" si="26"/>
        <v>37.25</v>
      </c>
      <c r="F150" s="5">
        <f t="shared" si="18"/>
        <v>0.53741184397716435</v>
      </c>
      <c r="G150" s="4">
        <f t="shared" si="19"/>
        <v>87.25</v>
      </c>
      <c r="H150">
        <f t="shared" si="20"/>
        <v>1000</v>
      </c>
      <c r="I150" s="5">
        <f t="shared" si="21"/>
        <v>9.7246807340189978E-3</v>
      </c>
      <c r="J150" s="5">
        <f t="shared" si="22"/>
        <v>0.16244210537455567</v>
      </c>
      <c r="K150" s="5">
        <f t="shared" si="23"/>
        <v>256.6094060344389</v>
      </c>
      <c r="L150" s="5">
        <f t="shared" si="24"/>
        <v>3078.0196972152648</v>
      </c>
      <c r="M150" s="5">
        <f t="shared" si="25"/>
        <v>2078.0196972152648</v>
      </c>
    </row>
    <row r="151" spans="5:13" x14ac:dyDescent="0.25">
      <c r="E151" s="4">
        <f t="shared" si="26"/>
        <v>37.5</v>
      </c>
      <c r="F151" s="5">
        <f t="shared" si="18"/>
        <v>0.52758021874820349</v>
      </c>
      <c r="G151" s="4">
        <f t="shared" si="19"/>
        <v>87.5</v>
      </c>
      <c r="H151">
        <f t="shared" si="20"/>
        <v>1000</v>
      </c>
      <c r="I151" s="5">
        <f t="shared" si="21"/>
        <v>9.8316252289608608E-3</v>
      </c>
      <c r="J151" s="5">
        <f t="shared" si="22"/>
        <v>0.16047274621355123</v>
      </c>
      <c r="K151" s="5">
        <f t="shared" si="23"/>
        <v>253.17911947333079</v>
      </c>
      <c r="L151" s="5">
        <f t="shared" si="24"/>
        <v>3115.7938765166914</v>
      </c>
      <c r="M151" s="5">
        <f t="shared" si="25"/>
        <v>2115.7938765166914</v>
      </c>
    </row>
    <row r="152" spans="5:13" x14ac:dyDescent="0.25">
      <c r="E152" s="4">
        <f t="shared" si="26"/>
        <v>37.75</v>
      </c>
      <c r="F152" s="5">
        <f t="shared" si="18"/>
        <v>0.51764579384719756</v>
      </c>
      <c r="G152" s="4">
        <f t="shared" si="19"/>
        <v>87.75</v>
      </c>
      <c r="H152">
        <f t="shared" si="20"/>
        <v>1000</v>
      </c>
      <c r="I152" s="5">
        <f t="shared" si="21"/>
        <v>9.9344249010059338E-3</v>
      </c>
      <c r="J152" s="5">
        <f t="shared" si="22"/>
        <v>0.1585272624849422</v>
      </c>
      <c r="K152" s="5">
        <f t="shared" si="23"/>
        <v>249.66096871662853</v>
      </c>
      <c r="L152" s="5">
        <f t="shared" si="24"/>
        <v>3154.0316294018689</v>
      </c>
      <c r="M152" s="5">
        <f t="shared" si="25"/>
        <v>2154.0316294018689</v>
      </c>
    </row>
    <row r="153" spans="5:13" x14ac:dyDescent="0.25">
      <c r="E153" s="4">
        <f t="shared" si="26"/>
        <v>38</v>
      </c>
      <c r="F153" s="5">
        <f t="shared" si="18"/>
        <v>0.50761302885056547</v>
      </c>
      <c r="G153" s="4">
        <f t="shared" si="19"/>
        <v>88</v>
      </c>
      <c r="H153">
        <f t="shared" si="20"/>
        <v>1000</v>
      </c>
      <c r="I153" s="5">
        <f t="shared" si="21"/>
        <v>1.0032764996632082E-2</v>
      </c>
      <c r="J153" s="5">
        <f t="shared" si="22"/>
        <v>0.15660536473605632</v>
      </c>
      <c r="K153" s="5">
        <f t="shared" si="23"/>
        <v>246.05597205578698</v>
      </c>
      <c r="L153" s="5">
        <f t="shared" si="24"/>
        <v>3192.7386449544892</v>
      </c>
      <c r="M153" s="5">
        <f t="shared" si="25"/>
        <v>2192.7386449544892</v>
      </c>
    </row>
    <row r="154" spans="5:13" x14ac:dyDescent="0.25">
      <c r="E154" s="4">
        <f t="shared" si="26"/>
        <v>38.25</v>
      </c>
      <c r="F154" s="5">
        <f t="shared" si="18"/>
        <v>0.49748670349979951</v>
      </c>
      <c r="G154" s="4">
        <f t="shared" si="19"/>
        <v>88.25</v>
      </c>
      <c r="H154">
        <f t="shared" si="20"/>
        <v>1000</v>
      </c>
      <c r="I154" s="5">
        <f t="shared" si="21"/>
        <v>1.0126325350765963E-2</v>
      </c>
      <c r="J154" s="5">
        <f t="shared" si="22"/>
        <v>0.15470676702338632</v>
      </c>
      <c r="K154" s="5">
        <f t="shared" si="23"/>
        <v>242.36533178741959</v>
      </c>
      <c r="L154" s="5">
        <f t="shared" si="24"/>
        <v>3231.9206820760287</v>
      </c>
      <c r="M154" s="5">
        <f t="shared" si="25"/>
        <v>2231.9206820760287</v>
      </c>
    </row>
    <row r="155" spans="5:13" x14ac:dyDescent="0.25">
      <c r="E155" s="4">
        <f t="shared" si="26"/>
        <v>38.5</v>
      </c>
      <c r="F155" s="5">
        <f t="shared" si="18"/>
        <v>0.4872719223165124</v>
      </c>
      <c r="G155" s="4">
        <f t="shared" si="19"/>
        <v>88.5</v>
      </c>
      <c r="H155">
        <f t="shared" si="20"/>
        <v>1000</v>
      </c>
      <c r="I155" s="5">
        <f t="shared" si="21"/>
        <v>1.0214781183287114E-2</v>
      </c>
      <c r="J155" s="5">
        <f t="shared" si="22"/>
        <v>0.15283118687004879</v>
      </c>
      <c r="K155" s="5">
        <f t="shared" si="23"/>
        <v>238.59044072900818</v>
      </c>
      <c r="L155" s="5">
        <f t="shared" si="24"/>
        <v>3271.5835703425264</v>
      </c>
      <c r="M155" s="5">
        <f t="shared" si="25"/>
        <v>2271.5835703425264</v>
      </c>
    </row>
    <row r="156" spans="5:13" x14ac:dyDescent="0.25">
      <c r="E156" s="4">
        <f t="shared" si="26"/>
        <v>38.75</v>
      </c>
      <c r="F156" s="5">
        <f t="shared" si="18"/>
        <v>0.47697411833373682</v>
      </c>
      <c r="G156" s="4">
        <f t="shared" si="19"/>
        <v>88.75</v>
      </c>
      <c r="H156">
        <f t="shared" si="20"/>
        <v>1000</v>
      </c>
      <c r="I156" s="5">
        <f t="shared" si="21"/>
        <v>1.0297803982775577E-2</v>
      </c>
      <c r="J156" s="5">
        <f t="shared" si="22"/>
        <v>0.15097834522375445</v>
      </c>
      <c r="K156" s="5">
        <f t="shared" si="23"/>
        <v>234.7328884546059</v>
      </c>
      <c r="L156" s="5">
        <f t="shared" si="24"/>
        <v>3311.7332108719629</v>
      </c>
      <c r="M156" s="5">
        <f t="shared" si="25"/>
        <v>2311.7332108719629</v>
      </c>
    </row>
    <row r="157" spans="5:13" x14ac:dyDescent="0.25">
      <c r="E157" s="4">
        <f t="shared" si="26"/>
        <v>39</v>
      </c>
      <c r="F157" s="5">
        <f t="shared" si="18"/>
        <v>0.46659905585347033</v>
      </c>
      <c r="G157" s="4">
        <f t="shared" si="19"/>
        <v>89</v>
      </c>
      <c r="H157">
        <f t="shared" si="20"/>
        <v>1000</v>
      </c>
      <c r="I157" s="5">
        <f t="shared" si="21"/>
        <v>1.0375062480266484E-2</v>
      </c>
      <c r="J157" s="5">
        <f t="shared" si="22"/>
        <v>0.14914796641529171</v>
      </c>
      <c r="K157" s="5">
        <f t="shared" si="23"/>
        <v>230.79446719611971</v>
      </c>
      <c r="L157" s="5">
        <f t="shared" si="24"/>
        <v>3352.3755772022146</v>
      </c>
      <c r="M157" s="5">
        <f t="shared" si="25"/>
        <v>2352.3755772022146</v>
      </c>
    </row>
    <row r="158" spans="5:13" x14ac:dyDescent="0.25">
      <c r="E158" s="4">
        <f t="shared" si="26"/>
        <v>39.25</v>
      </c>
      <c r="F158" s="5">
        <f t="shared" si="18"/>
        <v>0.45615283213817248</v>
      </c>
      <c r="G158" s="4">
        <f t="shared" si="19"/>
        <v>89.25</v>
      </c>
      <c r="H158">
        <f t="shared" si="20"/>
        <v>1000</v>
      </c>
      <c r="I158" s="5">
        <f t="shared" si="21"/>
        <v>1.0446223715297853E-2</v>
      </c>
      <c r="J158" s="5">
        <f t="shared" si="22"/>
        <v>0.14733977811751081</v>
      </c>
      <c r="K158" s="5">
        <f t="shared" si="23"/>
        <v>226.77717735106961</v>
      </c>
      <c r="L158" s="5">
        <f t="shared" si="24"/>
        <v>3393.5167161798295</v>
      </c>
      <c r="M158" s="5">
        <f t="shared" si="25"/>
        <v>2393.5167161798295</v>
      </c>
    </row>
    <row r="159" spans="5:13" x14ac:dyDescent="0.25">
      <c r="E159" s="4">
        <f t="shared" si="26"/>
        <v>39.5</v>
      </c>
      <c r="F159" s="5">
        <f t="shared" si="18"/>
        <v>0.44564187794207005</v>
      </c>
      <c r="G159" s="4">
        <f t="shared" si="19"/>
        <v>89.5</v>
      </c>
      <c r="H159">
        <f t="shared" si="20"/>
        <v>1000</v>
      </c>
      <c r="I159" s="5">
        <f t="shared" si="21"/>
        <v>1.0510954196102429E-2</v>
      </c>
      <c r="J159" s="5">
        <f t="shared" si="22"/>
        <v>0.14555351130480837</v>
      </c>
      <c r="K159" s="5">
        <f t="shared" si="23"/>
        <v>222.6832325360117</v>
      </c>
      <c r="L159" s="5">
        <f t="shared" si="24"/>
        <v>3435.1627488596523</v>
      </c>
      <c r="M159" s="5">
        <f t="shared" si="25"/>
        <v>2435.1627488596523</v>
      </c>
    </row>
    <row r="160" spans="5:13" x14ac:dyDescent="0.25">
      <c r="E160" s="4">
        <f t="shared" si="26"/>
        <v>39.75</v>
      </c>
      <c r="F160" s="5">
        <f t="shared" si="18"/>
        <v>0.43507295678689573</v>
      </c>
      <c r="G160" s="4">
        <f t="shared" si="19"/>
        <v>89.75</v>
      </c>
      <c r="H160">
        <f t="shared" si="20"/>
        <v>1000</v>
      </c>
      <c r="I160" s="5">
        <f t="shared" si="21"/>
        <v>1.0568921155174327E-2</v>
      </c>
      <c r="J160" s="5">
        <f t="shared" si="22"/>
        <v>0.14378890021309948</v>
      </c>
      <c r="K160" s="5">
        <f t="shared" si="23"/>
        <v>218.51506412075264</v>
      </c>
      <c r="L160" s="5">
        <f t="shared" si="24"/>
        <v>3477.319871415561</v>
      </c>
      <c r="M160" s="5">
        <f t="shared" si="25"/>
        <v>2477.319871415561</v>
      </c>
    </row>
    <row r="161" spans="5:13" x14ac:dyDescent="0.25">
      <c r="E161" s="4">
        <f t="shared" si="26"/>
        <v>40</v>
      </c>
      <c r="F161" s="5">
        <f t="shared" si="18"/>
        <v>0.42445316288605656</v>
      </c>
      <c r="G161" s="4">
        <f t="shared" si="19"/>
        <v>90</v>
      </c>
      <c r="H161">
        <f t="shared" si="20"/>
        <v>1000</v>
      </c>
      <c r="I161" s="5">
        <f t="shared" si="21"/>
        <v>1.061979390083917E-2</v>
      </c>
      <c r="J161" s="5">
        <f t="shared" si="22"/>
        <v>0.14204568230027784</v>
      </c>
      <c r="K161" s="5">
        <f t="shared" si="23"/>
        <v>214.27532517701565</v>
      </c>
      <c r="L161" s="5">
        <f t="shared" si="24"/>
        <v>3519.9943560623246</v>
      </c>
      <c r="M161" s="5">
        <f t="shared" si="25"/>
        <v>2519.9943560623246</v>
      </c>
    </row>
    <row r="162" spans="5:13" x14ac:dyDescent="0.25">
      <c r="E162" s="4">
        <f t="shared" si="26"/>
        <v>40.25</v>
      </c>
      <c r="F162" s="5">
        <f t="shared" si="18"/>
        <v>0.41378991762138861</v>
      </c>
      <c r="G162" s="4">
        <f t="shared" si="19"/>
        <v>90.25</v>
      </c>
      <c r="H162">
        <f t="shared" si="20"/>
        <v>1000</v>
      </c>
      <c r="I162" s="5">
        <f t="shared" si="21"/>
        <v>1.0663245264667942E-2</v>
      </c>
      <c r="J162" s="5">
        <f t="shared" si="22"/>
        <v>0.14032359820715312</v>
      </c>
      <c r="K162" s="5">
        <f t="shared" si="23"/>
        <v>209.96689377176918</v>
      </c>
      <c r="L162" s="5">
        <f t="shared" si="24"/>
        <v>3563.1925519888218</v>
      </c>
      <c r="M162" s="5">
        <f t="shared" si="25"/>
        <v>2563.1925519888218</v>
      </c>
    </row>
    <row r="163" spans="5:13" x14ac:dyDescent="0.25">
      <c r="E163" s="4">
        <f t="shared" si="26"/>
        <v>40.5</v>
      </c>
      <c r="F163" s="5">
        <f t="shared" si="18"/>
        <v>0.4030909644775918</v>
      </c>
      <c r="G163" s="4">
        <f t="shared" si="19"/>
        <v>90.5</v>
      </c>
      <c r="H163">
        <f t="shared" si="20"/>
        <v>1000</v>
      </c>
      <c r="I163" s="5">
        <f t="shared" si="21"/>
        <v>1.0698953143796819E-2</v>
      </c>
      <c r="J163" s="5">
        <f t="shared" si="22"/>
        <v>0.13862239171886509</v>
      </c>
      <c r="K163" s="5">
        <f t="shared" si="23"/>
        <v>205.59287553455178</v>
      </c>
      <c r="L163" s="5">
        <f t="shared" si="24"/>
        <v>3606.9208863026356</v>
      </c>
      <c r="M163" s="5">
        <f t="shared" si="25"/>
        <v>2606.9208863026356</v>
      </c>
    </row>
    <row r="164" spans="5:13" x14ac:dyDescent="0.25">
      <c r="E164" s="4">
        <f t="shared" si="26"/>
        <v>40.75</v>
      </c>
      <c r="F164" s="5">
        <f t="shared" si="18"/>
        <v>0.39236436234136024</v>
      </c>
      <c r="G164" s="4">
        <f t="shared" si="19"/>
        <v>90.75</v>
      </c>
      <c r="H164">
        <f t="shared" si="20"/>
        <v>1000</v>
      </c>
      <c r="I164" s="5">
        <f t="shared" si="21"/>
        <v>1.0726602136231556E-2</v>
      </c>
      <c r="J164" s="5">
        <f t="shared" si="22"/>
        <v>0.13694180972676137</v>
      </c>
      <c r="K164" s="5">
        <f t="shared" si="23"/>
        <v>201.15660542523341</v>
      </c>
      <c r="L164" s="5">
        <f t="shared" si="24"/>
        <v>3651.1858649863398</v>
      </c>
      <c r="M164" s="5">
        <f t="shared" si="25"/>
        <v>2651.1858649863398</v>
      </c>
    </row>
    <row r="165" spans="5:13" x14ac:dyDescent="0.25">
      <c r="E165" s="4">
        <f t="shared" si="26"/>
        <v>41</v>
      </c>
      <c r="F165" s="5">
        <f t="shared" si="18"/>
        <v>0.38161847707508745</v>
      </c>
      <c r="G165" s="4">
        <f t="shared" si="19"/>
        <v>91</v>
      </c>
      <c r="H165">
        <f t="shared" si="20"/>
        <v>1000</v>
      </c>
      <c r="I165" s="5">
        <f t="shared" si="21"/>
        <v>1.0745885266272792E-2</v>
      </c>
      <c r="J165" s="5">
        <f t="shared" si="22"/>
        <v>0.13528160219074079</v>
      </c>
      <c r="K165" s="5">
        <f t="shared" si="23"/>
        <v>196.66164862906427</v>
      </c>
      <c r="L165" s="5">
        <f t="shared" si="24"/>
        <v>3695.9940738654409</v>
      </c>
      <c r="M165" s="5">
        <f t="shared" si="25"/>
        <v>2695.9940738654409</v>
      </c>
    </row>
    <row r="166" spans="5:13" x14ac:dyDescent="0.25">
      <c r="E166" s="4">
        <f t="shared" si="26"/>
        <v>41.25</v>
      </c>
      <c r="F166" s="5">
        <f t="shared" si="18"/>
        <v>0.37086197127907888</v>
      </c>
      <c r="G166" s="4">
        <f t="shared" si="19"/>
        <v>91.25</v>
      </c>
      <c r="H166">
        <f t="shared" si="20"/>
        <v>1000</v>
      </c>
      <c r="I166" s="5">
        <f t="shared" si="21"/>
        <v>1.0756505796008564E-2</v>
      </c>
      <c r="J166" s="5">
        <f t="shared" si="22"/>
        <v>0.13364152210205058</v>
      </c>
      <c r="K166" s="5">
        <f t="shared" si="23"/>
        <v>192.11180050367679</v>
      </c>
      <c r="L166" s="5">
        <f t="shared" si="24"/>
        <v>3741.3521795882634</v>
      </c>
      <c r="M166" s="5">
        <f t="shared" si="25"/>
        <v>2741.3521795882634</v>
      </c>
    </row>
    <row r="167" spans="5:13" x14ac:dyDescent="0.25">
      <c r="E167" s="4">
        <f t="shared" si="26"/>
        <v>41.5</v>
      </c>
      <c r="F167" s="5">
        <f t="shared" si="18"/>
        <v>0.36010379216138255</v>
      </c>
      <c r="G167" s="4">
        <f t="shared" si="19"/>
        <v>91.5</v>
      </c>
      <c r="H167">
        <f t="shared" si="20"/>
        <v>1000</v>
      </c>
      <c r="I167" s="5">
        <f t="shared" si="21"/>
        <v>1.0758179117696332E-2</v>
      </c>
      <c r="J167" s="5">
        <f t="shared" si="22"/>
        <v>0.13202132544653816</v>
      </c>
      <c r="K167" s="5">
        <f t="shared" si="23"/>
        <v>187.51108550432454</v>
      </c>
      <c r="L167" s="5">
        <f t="shared" si="24"/>
        <v>3787.2669306177677</v>
      </c>
      <c r="M167" s="5">
        <f t="shared" si="25"/>
        <v>2787.2669306177677</v>
      </c>
    </row>
    <row r="168" spans="5:13" x14ac:dyDescent="0.25">
      <c r="E168" s="4">
        <f t="shared" si="26"/>
        <v>41.75</v>
      </c>
      <c r="F168" s="5">
        <f t="shared" si="18"/>
        <v>0.34935315744089734</v>
      </c>
      <c r="G168" s="4">
        <f t="shared" si="19"/>
        <v>91.75</v>
      </c>
      <c r="H168">
        <f t="shared" si="20"/>
        <v>1000</v>
      </c>
      <c r="I168" s="5">
        <f t="shared" si="21"/>
        <v>1.0750634720485208E-2</v>
      </c>
      <c r="J168" s="5">
        <f t="shared" si="22"/>
        <v>0.13042077116834416</v>
      </c>
      <c r="K168" s="5">
        <f t="shared" si="23"/>
        <v>182.86375501288222</v>
      </c>
      <c r="L168" s="5">
        <f t="shared" si="24"/>
        <v>3833.7451582356571</v>
      </c>
      <c r="M168" s="5">
        <f t="shared" si="25"/>
        <v>2833.7451582356571</v>
      </c>
    </row>
    <row r="169" spans="5:13" x14ac:dyDescent="0.25">
      <c r="E169" s="4">
        <f t="shared" si="26"/>
        <v>42</v>
      </c>
      <c r="F169" s="5">
        <f t="shared" si="18"/>
        <v>0.33861953921727012</v>
      </c>
      <c r="G169" s="4">
        <f t="shared" si="19"/>
        <v>92</v>
      </c>
      <c r="H169">
        <f t="shared" si="20"/>
        <v>1000</v>
      </c>
      <c r="I169" s="5">
        <f t="shared" si="21"/>
        <v>1.0733618223627228E-2</v>
      </c>
      <c r="J169" s="5">
        <f t="shared" si="22"/>
        <v>0.12883962113403885</v>
      </c>
      <c r="K169" s="5">
        <f t="shared" si="23"/>
        <v>178.17428399912251</v>
      </c>
      <c r="L169" s="5">
        <f t="shared" si="24"/>
        <v>3880.7937775587129</v>
      </c>
      <c r="M169" s="5">
        <f t="shared" si="25"/>
        <v>2880.7937775587129</v>
      </c>
    </row>
    <row r="170" spans="5:13" x14ac:dyDescent="0.25">
      <c r="E170" s="4">
        <f t="shared" si="26"/>
        <v>42.25</v>
      </c>
      <c r="F170" s="5">
        <f t="shared" si="18"/>
        <v>0.32791264575047352</v>
      </c>
      <c r="G170" s="4">
        <f t="shared" si="19"/>
        <v>92.25</v>
      </c>
      <c r="H170">
        <f t="shared" si="20"/>
        <v>1000</v>
      </c>
      <c r="I170" s="5">
        <f t="shared" si="21"/>
        <v>1.0706893466796596E-2</v>
      </c>
      <c r="J170" s="5">
        <f t="shared" si="22"/>
        <v>0.12727764009719106</v>
      </c>
      <c r="K170" s="5">
        <f t="shared" si="23"/>
        <v>173.44736644384551</v>
      </c>
      <c r="L170" s="5">
        <f t="shared" si="24"/>
        <v>3928.4197885676754</v>
      </c>
      <c r="M170" s="5">
        <f t="shared" si="25"/>
        <v>2928.4197885676754</v>
      </c>
    </row>
    <row r="171" spans="5:13" x14ac:dyDescent="0.25">
      <c r="E171" s="4">
        <f t="shared" si="26"/>
        <v>42.5</v>
      </c>
      <c r="F171" s="5">
        <f t="shared" si="18"/>
        <v>0.31724240110380109</v>
      </c>
      <c r="G171" s="4">
        <f t="shared" si="19"/>
        <v>92.5</v>
      </c>
      <c r="H171">
        <f t="shared" si="20"/>
        <v>1000</v>
      </c>
      <c r="I171" s="5">
        <f t="shared" si="21"/>
        <v>1.0670244646672433E-2</v>
      </c>
      <c r="J171" s="5">
        <f t="shared" si="22"/>
        <v>0.12573459566336972</v>
      </c>
      <c r="K171" s="5">
        <f t="shared" si="23"/>
        <v>168.68790945792537</v>
      </c>
      <c r="L171" s="5">
        <f t="shared" si="24"/>
        <v>3976.6302771486548</v>
      </c>
      <c r="M171" s="5">
        <f t="shared" si="25"/>
        <v>2976.6302771486548</v>
      </c>
    </row>
    <row r="172" spans="5:13" x14ac:dyDescent="0.25">
      <c r="E172" s="4">
        <f t="shared" si="26"/>
        <v>42.75</v>
      </c>
      <c r="F172" s="5">
        <f t="shared" si="18"/>
        <v>0.30661892261651424</v>
      </c>
      <c r="G172" s="4">
        <f t="shared" si="19"/>
        <v>92.75</v>
      </c>
      <c r="H172">
        <f t="shared" si="20"/>
        <v>1000</v>
      </c>
      <c r="I172" s="5">
        <f t="shared" si="21"/>
        <v>1.0623478487286842E-2</v>
      </c>
      <c r="J172" s="5">
        <f t="shared" si="22"/>
        <v>0.12421025825556591</v>
      </c>
      <c r="K172" s="5">
        <f t="shared" si="23"/>
        <v>163.90102603451788</v>
      </c>
      <c r="L172" s="5">
        <f t="shared" si="24"/>
        <v>4025.4324161474387</v>
      </c>
      <c r="M172" s="5">
        <f t="shared" si="25"/>
        <v>3025.4324161474387</v>
      </c>
    </row>
    <row r="173" spans="5:13" x14ac:dyDescent="0.25">
      <c r="E173" s="4">
        <f t="shared" si="26"/>
        <v>43</v>
      </c>
      <c r="F173" s="5">
        <f t="shared" si="18"/>
        <v>0.29605249618643531</v>
      </c>
      <c r="G173" s="4">
        <f t="shared" si="19"/>
        <v>93</v>
      </c>
      <c r="H173">
        <f t="shared" si="20"/>
        <v>1000</v>
      </c>
      <c r="I173" s="5">
        <f t="shared" si="21"/>
        <v>1.0566426430078935E-2</v>
      </c>
      <c r="J173" s="5">
        <f t="shared" si="22"/>
        <v>0.12270440108003698</v>
      </c>
      <c r="K173" s="5">
        <f t="shared" si="23"/>
        <v>159.0920263783087</v>
      </c>
      <c r="L173" s="5">
        <f t="shared" si="24"/>
        <v>4074.8334664366494</v>
      </c>
      <c r="M173" s="5">
        <f t="shared" si="25"/>
        <v>3074.8334664366494</v>
      </c>
    </row>
    <row r="174" spans="5:13" x14ac:dyDescent="0.25">
      <c r="E174" s="4">
        <f t="shared" si="26"/>
        <v>43.25</v>
      </c>
      <c r="F174" s="5">
        <f t="shared" si="18"/>
        <v>0.28555354935856775</v>
      </c>
      <c r="G174" s="4">
        <f t="shared" si="19"/>
        <v>93.25</v>
      </c>
      <c r="H174">
        <f t="shared" si="20"/>
        <v>1000</v>
      </c>
      <c r="I174" s="5">
        <f t="shared" si="21"/>
        <v>1.0498946827867561E-2</v>
      </c>
      <c r="J174" s="5">
        <f t="shared" si="22"/>
        <v>0.12121680009256292</v>
      </c>
      <c r="K174" s="5">
        <f t="shared" si="23"/>
        <v>154.26640776111984</v>
      </c>
      <c r="L174" s="5">
        <f t="shared" si="24"/>
        <v>4124.8407779960598</v>
      </c>
      <c r="M174" s="5">
        <f t="shared" si="25"/>
        <v>3124.8407779960598</v>
      </c>
    </row>
    <row r="175" spans="5:13" x14ac:dyDescent="0.25">
      <c r="E175" s="4">
        <f t="shared" si="26"/>
        <v>43.5</v>
      </c>
      <c r="F175" s="5">
        <f t="shared" si="18"/>
        <v>0.27513262223323737</v>
      </c>
      <c r="G175" s="4">
        <f t="shared" si="19"/>
        <v>93.5</v>
      </c>
      <c r="H175">
        <f t="shared" si="20"/>
        <v>1000</v>
      </c>
      <c r="I175" s="5">
        <f t="shared" si="21"/>
        <v>1.0420927125330381E-2</v>
      </c>
      <c r="J175" s="5">
        <f t="shared" si="22"/>
        <v>0.119747233965114</v>
      </c>
      <c r="K175" s="5">
        <f t="shared" si="23"/>
        <v>149.42984286172342</v>
      </c>
      <c r="L175" s="5">
        <f t="shared" si="24"/>
        <v>4175.4617910060888</v>
      </c>
      <c r="M175" s="5">
        <f t="shared" si="25"/>
        <v>3175.4617910060888</v>
      </c>
    </row>
    <row r="176" spans="5:13" x14ac:dyDescent="0.25">
      <c r="E176" s="4">
        <f t="shared" si="26"/>
        <v>43.75</v>
      </c>
      <c r="F176" s="5">
        <f t="shared" si="18"/>
        <v>0.26480033622633381</v>
      </c>
      <c r="G176" s="4">
        <f t="shared" si="19"/>
        <v>93.75</v>
      </c>
      <c r="H176">
        <f t="shared" si="20"/>
        <v>1000</v>
      </c>
      <c r="I176" s="5">
        <f t="shared" si="21"/>
        <v>1.0332286006903557E-2</v>
      </c>
      <c r="J176" s="5">
        <f t="shared" si="22"/>
        <v>0.11829548405291988</v>
      </c>
      <c r="K176" s="5">
        <f t="shared" si="23"/>
        <v>144.58816655642437</v>
      </c>
      <c r="L176" s="5">
        <f t="shared" si="24"/>
        <v>4226.7040369548113</v>
      </c>
      <c r="M176" s="5">
        <f t="shared" si="25"/>
        <v>3226.7040369548113</v>
      </c>
    </row>
    <row r="177" spans="5:13" x14ac:dyDescent="0.25">
      <c r="E177" s="4">
        <f t="shared" si="26"/>
        <v>44</v>
      </c>
      <c r="F177" s="5">
        <f t="shared" si="18"/>
        <v>0.25456736073493691</v>
      </c>
      <c r="G177" s="4">
        <f t="shared" si="19"/>
        <v>94</v>
      </c>
      <c r="H177">
        <f t="shared" si="20"/>
        <v>1000</v>
      </c>
      <c r="I177" s="5">
        <f t="shared" si="21"/>
        <v>1.0232975491396901E-2</v>
      </c>
      <c r="J177" s="5">
        <f t="shared" si="22"/>
        <v>0.11686133436193999</v>
      </c>
      <c r="K177" s="5">
        <f t="shared" si="23"/>
        <v>139.74736113728432</v>
      </c>
      <c r="L177" s="5">
        <f t="shared" si="24"/>
        <v>4278.5751397584809</v>
      </c>
      <c r="M177" s="5">
        <f t="shared" si="25"/>
        <v>3278.5751397584809</v>
      </c>
    </row>
    <row r="178" spans="5:13" x14ac:dyDescent="0.25">
      <c r="E178" s="4">
        <f t="shared" si="26"/>
        <v>44.25</v>
      </c>
      <c r="F178" s="5">
        <f t="shared" si="18"/>
        <v>0.24444437778384906</v>
      </c>
      <c r="G178" s="4">
        <f t="shared" si="19"/>
        <v>94.25</v>
      </c>
      <c r="H178">
        <f t="shared" si="20"/>
        <v>1000</v>
      </c>
      <c r="I178" s="5">
        <f t="shared" si="21"/>
        <v>1.012298295108785E-2</v>
      </c>
      <c r="J178" s="5">
        <f t="shared" si="22"/>
        <v>0.11544457151672656</v>
      </c>
      <c r="K178" s="5">
        <f t="shared" si="23"/>
        <v>134.91353994669686</v>
      </c>
      <c r="L178" s="5">
        <f t="shared" si="24"/>
        <v>4331.0828168958633</v>
      </c>
      <c r="M178" s="5">
        <f t="shared" si="25"/>
        <v>3331.0828168958633</v>
      </c>
    </row>
    <row r="179" spans="5:13" x14ac:dyDescent="0.25">
      <c r="E179" s="4">
        <f t="shared" si="26"/>
        <v>44.5</v>
      </c>
      <c r="F179" s="5">
        <f t="shared" si="18"/>
        <v>0.23444204475225461</v>
      </c>
      <c r="G179" s="4">
        <f t="shared" si="19"/>
        <v>94.5</v>
      </c>
      <c r="H179">
        <f t="shared" si="20"/>
        <v>1000</v>
      </c>
      <c r="I179" s="5">
        <f t="shared" si="21"/>
        <v>1.0002333031594451E-2</v>
      </c>
      <c r="J179" s="5">
        <f t="shared" si="22"/>
        <v>0.11404498472867998</v>
      </c>
      <c r="K179" s="5">
        <f t="shared" si="23"/>
        <v>130.09292942975205</v>
      </c>
      <c r="L179" s="5">
        <f t="shared" si="24"/>
        <v>4384.2348805563934</v>
      </c>
      <c r="M179" s="5">
        <f t="shared" si="25"/>
        <v>3384.2348805563934</v>
      </c>
    </row>
    <row r="180" spans="5:13" x14ac:dyDescent="0.25">
      <c r="E180" s="4">
        <f t="shared" si="26"/>
        <v>44.75</v>
      </c>
      <c r="F180" s="5">
        <f t="shared" si="18"/>
        <v>0.22457095530472296</v>
      </c>
      <c r="G180" s="4">
        <f t="shared" si="19"/>
        <v>94.75</v>
      </c>
      <c r="H180">
        <f t="shared" si="20"/>
        <v>1000</v>
      </c>
      <c r="I180" s="5">
        <f t="shared" si="21"/>
        <v>9.8710894475316502E-3</v>
      </c>
      <c r="J180" s="5">
        <f t="shared" si="22"/>
        <v>0.11266236576468559</v>
      </c>
      <c r="K180" s="5">
        <f t="shared" si="23"/>
        <v>125.29184962026156</v>
      </c>
      <c r="L180" s="5">
        <f t="shared" si="24"/>
        <v>4438.039238802553</v>
      </c>
      <c r="M180" s="5">
        <f t="shared" si="25"/>
        <v>3438.039238802553</v>
      </c>
    </row>
    <row r="181" spans="5:13" x14ac:dyDescent="0.25">
      <c r="E181" s="4">
        <f t="shared" si="26"/>
        <v>45</v>
      </c>
      <c r="F181" s="5">
        <f t="shared" si="18"/>
        <v>0.21484159867690408</v>
      </c>
      <c r="G181" s="4">
        <f t="shared" si="19"/>
        <v>95</v>
      </c>
      <c r="H181">
        <f t="shared" si="20"/>
        <v>1000</v>
      </c>
      <c r="I181" s="5">
        <f t="shared" si="21"/>
        <v>9.7293566278188748E-3</v>
      </c>
      <c r="J181" s="5">
        <f t="shared" si="22"/>
        <v>0.1112965089161333</v>
      </c>
      <c r="K181" s="5">
        <f t="shared" si="23"/>
        <v>120.51669309185336</v>
      </c>
      <c r="L181" s="5">
        <f t="shared" si="24"/>
        <v>4492.5038967464061</v>
      </c>
      <c r="M181" s="5">
        <f t="shared" si="25"/>
        <v>3492.5038967464061</v>
      </c>
    </row>
    <row r="182" spans="5:13" x14ac:dyDescent="0.25">
      <c r="E182" s="4">
        <f t="shared" si="26"/>
        <v>45.25</v>
      </c>
      <c r="F182" s="5">
        <f t="shared" si="18"/>
        <v>0.20526431749331464</v>
      </c>
      <c r="G182" s="4">
        <f t="shared" si="19"/>
        <v>95.25</v>
      </c>
      <c r="H182">
        <f t="shared" si="20"/>
        <v>1000</v>
      </c>
      <c r="I182" s="5">
        <f t="shared" si="21"/>
        <v>9.5772811835894422E-3</v>
      </c>
      <c r="J182" s="5">
        <f t="shared" si="22"/>
        <v>0.10994721096831099</v>
      </c>
      <c r="K182" s="5">
        <f t="shared" si="23"/>
        <v>115.77390242229113</v>
      </c>
      <c r="L182" s="5">
        <f t="shared" si="24"/>
        <v>4547.6369577406576</v>
      </c>
      <c r="M182" s="5">
        <f t="shared" si="25"/>
        <v>3547.6369577406576</v>
      </c>
    </row>
    <row r="183" spans="5:13" x14ac:dyDescent="0.25">
      <c r="E183" s="4">
        <f t="shared" si="26"/>
        <v>45.5</v>
      </c>
      <c r="F183" s="5">
        <f t="shared" si="18"/>
        <v>0.195849264322325</v>
      </c>
      <c r="G183" s="4">
        <f t="shared" si="19"/>
        <v>95.5</v>
      </c>
      <c r="H183">
        <f t="shared" si="20"/>
        <v>1000</v>
      </c>
      <c r="I183" s="5">
        <f t="shared" si="21"/>
        <v>9.4150531709896457E-3</v>
      </c>
      <c r="J183" s="5">
        <f t="shared" si="22"/>
        <v>0.1086142711701714</v>
      </c>
      <c r="K183" s="5">
        <f t="shared" si="23"/>
        <v>111.06994623705606</v>
      </c>
      <c r="L183" s="5">
        <f t="shared" si="24"/>
        <v>4603.4466245842132</v>
      </c>
      <c r="M183" s="5">
        <f t="shared" si="25"/>
        <v>3603.4466245842132</v>
      </c>
    </row>
    <row r="184" spans="5:13" x14ac:dyDescent="0.25">
      <c r="E184" s="4">
        <f t="shared" si="26"/>
        <v>45.75</v>
      </c>
      <c r="F184" s="5">
        <f t="shared" si="18"/>
        <v>0.1866063572015213</v>
      </c>
      <c r="G184" s="4">
        <f t="shared" si="19"/>
        <v>95.75</v>
      </c>
      <c r="H184">
        <f t="shared" si="20"/>
        <v>1000</v>
      </c>
      <c r="I184" s="5">
        <f t="shared" si="21"/>
        <v>9.242907120803695E-3</v>
      </c>
      <c r="J184" s="5">
        <f t="shared" si="22"/>
        <v>0.10729749120446244</v>
      </c>
      <c r="K184" s="5">
        <f t="shared" si="23"/>
        <v>106.41129391718917</v>
      </c>
      <c r="L184" s="5">
        <f t="shared" si="24"/>
        <v>4659.9412007426808</v>
      </c>
      <c r="M184" s="5">
        <f t="shared" si="25"/>
        <v>3659.9412007426808</v>
      </c>
    </row>
    <row r="185" spans="5:13" x14ac:dyDescent="0.25">
      <c r="E185" s="4">
        <f t="shared" si="26"/>
        <v>46</v>
      </c>
      <c r="F185" s="5">
        <f t="shared" si="18"/>
        <v>0.17754523439469685</v>
      </c>
      <c r="G185" s="4">
        <f t="shared" si="19"/>
        <v>96</v>
      </c>
      <c r="H185">
        <f t="shared" si="20"/>
        <v>1000</v>
      </c>
      <c r="I185" s="5">
        <f t="shared" si="21"/>
        <v>9.0611228068244454E-3</v>
      </c>
      <c r="J185" s="5">
        <f t="shared" si="22"/>
        <v>0.10599667515822221</v>
      </c>
      <c r="K185" s="5">
        <f t="shared" si="23"/>
        <v>101.80438907611803</v>
      </c>
      <c r="L185" s="5">
        <f t="shared" si="24"/>
        <v>4717.1290915837253</v>
      </c>
      <c r="M185" s="5">
        <f t="shared" si="25"/>
        <v>3717.1290915837253</v>
      </c>
    </row>
    <row r="186" spans="5:13" x14ac:dyDescent="0.25">
      <c r="E186" s="4">
        <f t="shared" si="26"/>
        <v>46.25</v>
      </c>
      <c r="F186" s="5">
        <f t="shared" si="18"/>
        <v>0.16867520866941965</v>
      </c>
      <c r="G186" s="4">
        <f t="shared" si="19"/>
        <v>96.25</v>
      </c>
      <c r="H186">
        <f t="shared" si="20"/>
        <v>1000</v>
      </c>
      <c r="I186" s="5">
        <f t="shared" si="21"/>
        <v>8.870025725277203E-3</v>
      </c>
      <c r="J186" s="5">
        <f t="shared" si="22"/>
        <v>0.10471162949362953</v>
      </c>
      <c r="K186" s="5">
        <f t="shared" si="23"/>
        <v>97.255621930696918</v>
      </c>
      <c r="L186" s="5">
        <f t="shared" si="24"/>
        <v>4775.0188056276893</v>
      </c>
      <c r="M186" s="5">
        <f t="shared" si="25"/>
        <v>3775.0188056276893</v>
      </c>
    </row>
    <row r="187" spans="5:13" x14ac:dyDescent="0.25">
      <c r="E187" s="4">
        <f t="shared" si="26"/>
        <v>46.5</v>
      </c>
      <c r="F187" s="5">
        <f t="shared" si="18"/>
        <v>0.16000522141101206</v>
      </c>
      <c r="G187" s="4">
        <f t="shared" si="19"/>
        <v>96.5</v>
      </c>
      <c r="H187">
        <f t="shared" si="20"/>
        <v>1000</v>
      </c>
      <c r="I187" s="5">
        <f t="shared" si="21"/>
        <v>8.669987258407591E-3</v>
      </c>
      <c r="J187" s="5">
        <f t="shared" si="22"/>
        <v>0.10344216301921087</v>
      </c>
      <c r="K187" s="5">
        <f t="shared" si="23"/>
        <v>92.771300712485967</v>
      </c>
      <c r="L187" s="5">
        <f t="shared" si="24"/>
        <v>4833.6189558134238</v>
      </c>
      <c r="M187" s="5">
        <f t="shared" si="25"/>
        <v>3833.6189558134238</v>
      </c>
    </row>
    <row r="188" spans="5:13" x14ac:dyDescent="0.25">
      <c r="E188" s="4">
        <f t="shared" si="26"/>
        <v>46.75</v>
      </c>
      <c r="F188" s="5">
        <f t="shared" si="18"/>
        <v>0.15154379691436762</v>
      </c>
      <c r="G188" s="4">
        <f t="shared" si="19"/>
        <v>96.75</v>
      </c>
      <c r="H188">
        <f t="shared" si="20"/>
        <v>1000</v>
      </c>
      <c r="I188" s="5">
        <f t="shared" si="21"/>
        <v>8.461424496644443E-3</v>
      </c>
      <c r="J188" s="5">
        <f t="shared" si="22"/>
        <v>0.10218808686139283</v>
      </c>
      <c r="K188" s="5">
        <f t="shared" si="23"/>
        <v>88.357622286492386</v>
      </c>
      <c r="L188" s="5">
        <f t="shared" si="24"/>
        <v>4892.9382607798134</v>
      </c>
      <c r="M188" s="5">
        <f t="shared" si="25"/>
        <v>3892.9382607798134</v>
      </c>
    </row>
    <row r="189" spans="5:13" x14ac:dyDescent="0.25">
      <c r="E189" s="4">
        <f t="shared" si="26"/>
        <v>47</v>
      </c>
      <c r="F189" s="5">
        <f t="shared" si="18"/>
        <v>0.14329899721882475</v>
      </c>
      <c r="G189" s="4">
        <f t="shared" si="19"/>
        <v>97</v>
      </c>
      <c r="H189">
        <f t="shared" si="20"/>
        <v>1000</v>
      </c>
      <c r="I189" s="5">
        <f t="shared" si="21"/>
        <v>8.2447996955428704E-3</v>
      </c>
      <c r="J189" s="5">
        <f t="shared" si="22"/>
        <v>0.10094921443640208</v>
      </c>
      <c r="K189" s="5">
        <f t="shared" si="23"/>
        <v>84.020642165544842</v>
      </c>
      <c r="L189" s="5">
        <f t="shared" si="24"/>
        <v>4952.9855461629131</v>
      </c>
      <c r="M189" s="5">
        <f t="shared" si="25"/>
        <v>3952.9855461629131</v>
      </c>
    </row>
    <row r="190" spans="5:13" x14ac:dyDescent="0.25">
      <c r="E190" s="4">
        <f t="shared" si="26"/>
        <v>47.25</v>
      </c>
      <c r="F190" s="5">
        <f t="shared" si="18"/>
        <v>0.13527837787275937</v>
      </c>
      <c r="G190" s="4">
        <f t="shared" si="19"/>
        <v>97.25</v>
      </c>
      <c r="H190">
        <f t="shared" si="20"/>
        <v>1000</v>
      </c>
      <c r="I190" s="5">
        <f t="shared" si="21"/>
        <v>8.0206193460653774E-3</v>
      </c>
      <c r="J190" s="5">
        <f t="shared" si="22"/>
        <v>9.9725361422504308E-2</v>
      </c>
      <c r="K190" s="5">
        <f t="shared" si="23"/>
        <v>79.766244129114185</v>
      </c>
      <c r="L190" s="5">
        <f t="shared" si="24"/>
        <v>5013.7697459090741</v>
      </c>
      <c r="M190" s="5">
        <f t="shared" si="25"/>
        <v>4013.7697459090741</v>
      </c>
    </row>
    <row r="191" spans="5:13" x14ac:dyDescent="0.25">
      <c r="E191" s="4">
        <f t="shared" si="26"/>
        <v>47.5</v>
      </c>
      <c r="F191" s="5">
        <f t="shared" si="18"/>
        <v>0.12748894503309624</v>
      </c>
      <c r="G191" s="4">
        <f t="shared" si="19"/>
        <v>97.5</v>
      </c>
      <c r="H191">
        <f t="shared" si="20"/>
        <v>1000</v>
      </c>
      <c r="I191" s="5">
        <f t="shared" si="21"/>
        <v>7.7894328396631296E-3</v>
      </c>
      <c r="J191" s="5">
        <f t="shared" si="22"/>
        <v>9.8516345732581778E-2</v>
      </c>
      <c r="K191" s="5">
        <f t="shared" si="23"/>
        <v>75.600109675099134</v>
      </c>
      <c r="L191" s="5">
        <f t="shared" si="24"/>
        <v>5075.2999036040947</v>
      </c>
      <c r="M191" s="5">
        <f t="shared" si="25"/>
        <v>4075.2999036040947</v>
      </c>
    </row>
    <row r="192" spans="5:13" x14ac:dyDescent="0.25">
      <c r="E192" s="4">
        <f t="shared" si="26"/>
        <v>47.75</v>
      </c>
      <c r="F192" s="5">
        <f t="shared" si="18"/>
        <v>0.11993711431996236</v>
      </c>
      <c r="G192" s="4">
        <f t="shared" si="19"/>
        <v>97.75</v>
      </c>
      <c r="H192">
        <f t="shared" si="20"/>
        <v>1000</v>
      </c>
      <c r="I192" s="5">
        <f t="shared" si="21"/>
        <v>7.5518307131338808E-3</v>
      </c>
      <c r="J192" s="5">
        <f t="shared" si="22"/>
        <v>9.7321987487040781E-2</v>
      </c>
      <c r="K192" s="5">
        <f t="shared" si="23"/>
        <v>71.527687551850875</v>
      </c>
      <c r="L192" s="5">
        <f t="shared" si="24"/>
        <v>5137.5851738188048</v>
      </c>
      <c r="M192" s="5">
        <f t="shared" si="25"/>
        <v>4137.5851738188048</v>
      </c>
    </row>
    <row r="193" spans="5:13" x14ac:dyDescent="0.25">
      <c r="E193" s="4">
        <f t="shared" si="26"/>
        <v>48</v>
      </c>
      <c r="F193" s="5">
        <f t="shared" si="18"/>
        <v>0.1126286718576458</v>
      </c>
      <c r="G193" s="4">
        <f t="shared" si="19"/>
        <v>98</v>
      </c>
      <c r="H193">
        <f t="shared" si="20"/>
        <v>1000</v>
      </c>
      <c r="I193" s="5">
        <f t="shared" si="21"/>
        <v>7.3084424623165584E-3</v>
      </c>
      <c r="J193" s="5">
        <f t="shared" si="22"/>
        <v>9.6142108987049613E-2</v>
      </c>
      <c r="K193" s="5">
        <f t="shared" si="23"/>
        <v>67.55416363464748</v>
      </c>
      <c r="L193" s="5">
        <f t="shared" si="24"/>
        <v>5200.6348234710586</v>
      </c>
      <c r="M193" s="5">
        <f t="shared" si="25"/>
        <v>4200.6348234710586</v>
      </c>
    </row>
    <row r="194" spans="5:13" x14ac:dyDescent="0.25">
      <c r="E194" s="4">
        <f t="shared" si="26"/>
        <v>48.25</v>
      </c>
      <c r="F194" s="5">
        <f t="shared" si="18"/>
        <v>0.10556873793926654</v>
      </c>
      <c r="G194" s="4">
        <f t="shared" si="19"/>
        <v>98.25</v>
      </c>
      <c r="H194">
        <f t="shared" si="20"/>
        <v>1000</v>
      </c>
      <c r="I194" s="5">
        <f t="shared" si="21"/>
        <v>7.0599339183792659E-3</v>
      </c>
      <c r="J194" s="5">
        <f t="shared" si="22"/>
        <v>9.4976534688099315E-2</v>
      </c>
      <c r="K194" s="5">
        <f t="shared" si="23"/>
        <v>63.684431425955118</v>
      </c>
      <c r="L194" s="5">
        <f t="shared" si="24"/>
        <v>5264.4582332045293</v>
      </c>
      <c r="M194" s="5">
        <f t="shared" si="25"/>
        <v>4264.4582332045293</v>
      </c>
    </row>
    <row r="195" spans="5:13" x14ac:dyDescent="0.25">
      <c r="E195" s="4">
        <f t="shared" si="26"/>
        <v>48.5</v>
      </c>
      <c r="F195" s="5">
        <f t="shared" ref="F195:F258" si="27">(EXP((-$B$3/LN($B$4))*($B$4^$D$2)*(($B$4^E195)-1))*EXP(-$B$2*E195))</f>
        <v>9.8761733753566186E-2</v>
      </c>
      <c r="G195" s="4">
        <f t="shared" ref="G195:G258" si="28">$D$2+E195</f>
        <v>98.5</v>
      </c>
      <c r="H195">
        <f t="shared" ref="H195:H258" si="29">IF($D$2+E195&lt;=65,2000,1000)</f>
        <v>1000</v>
      </c>
      <c r="I195" s="5">
        <f t="shared" ref="I195:I258" si="30">IF(E195=(1/$D$5),1-$F$2,F194-F195)</f>
        <v>6.8070041857003494E-3</v>
      </c>
      <c r="J195" s="5">
        <f t="shared" ref="J195:J258" si="31">(1+$D$8)^(-E195)</f>
        <v>9.382509117388739E-2</v>
      </c>
      <c r="K195" s="5">
        <f t="shared" ref="K195:K258" si="32">((H195*J195)^2)*(I195)</f>
        <v>59.923063471235373</v>
      </c>
      <c r="L195" s="5">
        <f t="shared" ref="L195:L258" si="33">($D$11)*((1+$D$8)^E195)</f>
        <v>5329.0648987843006</v>
      </c>
      <c r="M195" s="5">
        <f t="shared" ref="M195:M258" si="34">L195-H195</f>
        <v>4329.0648987843006</v>
      </c>
    </row>
    <row r="196" spans="5:13" x14ac:dyDescent="0.25">
      <c r="E196" s="4">
        <f t="shared" ref="E196:E259" si="35">(1/$D$5)+E195</f>
        <v>48.75</v>
      </c>
      <c r="F196" s="5">
        <f t="shared" si="27"/>
        <v>9.2211351607422484E-2</v>
      </c>
      <c r="G196" s="4">
        <f t="shared" si="28"/>
        <v>98.75</v>
      </c>
      <c r="H196">
        <f t="shared" si="29"/>
        <v>1000</v>
      </c>
      <c r="I196" s="5">
        <f t="shared" si="30"/>
        <v>6.5503821461437017E-3</v>
      </c>
      <c r="J196" s="5">
        <f t="shared" si="31"/>
        <v>9.2687607130515021E-2</v>
      </c>
      <c r="K196" s="5">
        <f t="shared" si="32"/>
        <v>56.274283991713972</v>
      </c>
      <c r="L196" s="5">
        <f t="shared" si="33"/>
        <v>5394.4644325097461</v>
      </c>
      <c r="M196" s="5">
        <f t="shared" si="34"/>
        <v>4394.4644325097461</v>
      </c>
    </row>
    <row r="197" spans="5:13" x14ac:dyDescent="0.25">
      <c r="E197" s="4">
        <f t="shared" si="35"/>
        <v>49</v>
      </c>
      <c r="F197" s="5">
        <f t="shared" si="27"/>
        <v>8.592052906660895E-2</v>
      </c>
      <c r="G197" s="4">
        <f t="shared" si="28"/>
        <v>99</v>
      </c>
      <c r="H197">
        <f t="shared" si="29"/>
        <v>1000</v>
      </c>
      <c r="I197" s="5">
        <f t="shared" si="30"/>
        <v>6.2908225408135343E-3</v>
      </c>
      <c r="J197" s="5">
        <f t="shared" si="31"/>
        <v>9.1563913320999626E-2</v>
      </c>
      <c r="K197" s="5">
        <f t="shared" si="32"/>
        <v>52.741943041740086</v>
      </c>
      <c r="L197" s="5">
        <f t="shared" si="33"/>
        <v>5460.6665646446118</v>
      </c>
      <c r="M197" s="5">
        <f t="shared" si="34"/>
        <v>4460.6665646446118</v>
      </c>
    </row>
    <row r="198" spans="5:13" x14ac:dyDescent="0.25">
      <c r="E198" s="4">
        <f t="shared" si="35"/>
        <v>49.25</v>
      </c>
      <c r="F198" s="5">
        <f t="shared" si="27"/>
        <v>7.9891427419531952E-2</v>
      </c>
      <c r="G198" s="4">
        <f t="shared" si="28"/>
        <v>99.25</v>
      </c>
      <c r="H198">
        <f t="shared" si="29"/>
        <v>1000</v>
      </c>
      <c r="I198" s="5">
        <f t="shared" si="30"/>
        <v>6.0291016470769981E-3</v>
      </c>
      <c r="J198" s="5">
        <f t="shared" si="31"/>
        <v>9.0453842560094574E-2</v>
      </c>
      <c r="K198" s="5">
        <f t="shared" si="32"/>
        <v>49.329492500679741</v>
      </c>
      <c r="L198" s="5">
        <f t="shared" si="33"/>
        <v>5527.6811448647559</v>
      </c>
      <c r="M198" s="5">
        <f t="shared" si="34"/>
        <v>4527.6811448647559</v>
      </c>
    </row>
    <row r="199" spans="5:13" x14ac:dyDescent="0.25">
      <c r="E199" s="4">
        <f t="shared" si="35"/>
        <v>49.5</v>
      </c>
      <c r="F199" s="5">
        <f t="shared" si="27"/>
        <v>7.4125414843845744E-2</v>
      </c>
      <c r="G199" s="4">
        <f t="shared" si="28"/>
        <v>99.5</v>
      </c>
      <c r="H199">
        <f t="shared" si="29"/>
        <v>1000</v>
      </c>
      <c r="I199" s="5">
        <f t="shared" si="30"/>
        <v>5.766012575686208E-3</v>
      </c>
      <c r="J199" s="5">
        <f t="shared" si="31"/>
        <v>8.9357229689416548E-2</v>
      </c>
      <c r="K199" s="5">
        <f t="shared" si="32"/>
        <v>46.039964207389346</v>
      </c>
      <c r="L199" s="5">
        <f t="shared" si="33"/>
        <v>5595.5181437235169</v>
      </c>
      <c r="M199" s="5">
        <f t="shared" si="34"/>
        <v>4595.5181437235169</v>
      </c>
    </row>
    <row r="200" spans="5:13" x14ac:dyDescent="0.25">
      <c r="E200" s="4">
        <f t="shared" si="35"/>
        <v>49.75</v>
      </c>
      <c r="F200" s="5">
        <f t="shared" si="27"/>
        <v>6.8623054623732679E-2</v>
      </c>
      <c r="G200" s="4">
        <f t="shared" si="28"/>
        <v>99.75</v>
      </c>
      <c r="H200">
        <f t="shared" si="29"/>
        <v>1000</v>
      </c>
      <c r="I200" s="5">
        <f t="shared" si="30"/>
        <v>5.5023602201130645E-3</v>
      </c>
      <c r="J200" s="5">
        <f t="shared" si="31"/>
        <v>8.8273911552871426E-2</v>
      </c>
      <c r="K200" s="5">
        <f t="shared" si="32"/>
        <v>42.875950538793902</v>
      </c>
      <c r="L200" s="5">
        <f t="shared" si="33"/>
        <v>5664.1876541352349</v>
      </c>
      <c r="M200" s="5">
        <f t="shared" si="34"/>
        <v>4664.1876541352349</v>
      </c>
    </row>
    <row r="201" spans="5:13" x14ac:dyDescent="0.25">
      <c r="E201" s="4">
        <f t="shared" si="35"/>
        <v>50</v>
      </c>
      <c r="F201" s="5">
        <f t="shared" si="27"/>
        <v>6.3384098726131169E-2</v>
      </c>
      <c r="G201" s="4">
        <f t="shared" si="28"/>
        <v>100</v>
      </c>
      <c r="H201">
        <f t="shared" si="29"/>
        <v>1000</v>
      </c>
      <c r="I201" s="5">
        <f t="shared" si="30"/>
        <v>5.2389558976015105E-3</v>
      </c>
      <c r="J201" s="5">
        <f t="shared" si="31"/>
        <v>8.7203726972380588E-2</v>
      </c>
      <c r="K201" s="5">
        <f t="shared" si="32"/>
        <v>39.839587722611064</v>
      </c>
      <c r="L201" s="5">
        <f t="shared" si="33"/>
        <v>5733.6998928768426</v>
      </c>
      <c r="M201" s="5">
        <f t="shared" si="34"/>
        <v>4733.6998928768426</v>
      </c>
    </row>
    <row r="202" spans="5:13" x14ac:dyDescent="0.25">
      <c r="E202" s="4">
        <f t="shared" si="35"/>
        <v>50.25</v>
      </c>
      <c r="F202" s="5">
        <f t="shared" si="27"/>
        <v>5.8407486997326202E-2</v>
      </c>
      <c r="G202" s="4">
        <f t="shared" si="28"/>
        <v>100.25</v>
      </c>
      <c r="H202">
        <f t="shared" si="29"/>
        <v>1000</v>
      </c>
      <c r="I202" s="5">
        <f t="shared" si="30"/>
        <v>4.9766117288049666E-3</v>
      </c>
      <c r="J202" s="5">
        <f t="shared" si="31"/>
        <v>8.6146516723899627E-2</v>
      </c>
      <c r="K202" s="5">
        <f t="shared" si="32"/>
        <v>36.932542157533398</v>
      </c>
      <c r="L202" s="5">
        <f t="shared" si="33"/>
        <v>5804.0652021079923</v>
      </c>
      <c r="M202" s="5">
        <f t="shared" si="34"/>
        <v>4804.0652021079923</v>
      </c>
    </row>
    <row r="203" spans="5:13" x14ac:dyDescent="0.25">
      <c r="E203" s="4">
        <f t="shared" si="35"/>
        <v>50.5</v>
      </c>
      <c r="F203" s="5">
        <f t="shared" si="27"/>
        <v>5.3691352187268684E-2</v>
      </c>
      <c r="G203" s="4">
        <f t="shared" si="28"/>
        <v>100.5</v>
      </c>
      <c r="H203">
        <f t="shared" si="29"/>
        <v>1000</v>
      </c>
      <c r="I203" s="5">
        <f t="shared" si="30"/>
        <v>4.7161348100575179E-3</v>
      </c>
      <c r="J203" s="5">
        <f t="shared" si="31"/>
        <v>8.5102123513730074E-2</v>
      </c>
      <c r="K203" s="5">
        <f t="shared" si="32"/>
        <v>34.155999992100313</v>
      </c>
      <c r="L203" s="5">
        <f t="shared" si="33"/>
        <v>5875.2940509096907</v>
      </c>
      <c r="M203" s="5">
        <f t="shared" si="34"/>
        <v>4875.2940509096907</v>
      </c>
    </row>
    <row r="204" spans="5:13" x14ac:dyDescent="0.25">
      <c r="E204" s="4">
        <f t="shared" si="35"/>
        <v>50.75</v>
      </c>
      <c r="F204" s="5">
        <f t="shared" si="27"/>
        <v>4.9233030948115757E-2</v>
      </c>
      <c r="G204" s="4">
        <f t="shared" si="28"/>
        <v>100.75</v>
      </c>
      <c r="H204">
        <f t="shared" si="29"/>
        <v>1000</v>
      </c>
      <c r="I204" s="5">
        <f t="shared" si="30"/>
        <v>4.4583212391529278E-3</v>
      </c>
      <c r="J204" s="5">
        <f t="shared" si="31"/>
        <v>8.4070391955115661E-2</v>
      </c>
      <c r="K204" s="5">
        <f t="shared" si="32"/>
        <v>31.510660185924401</v>
      </c>
      <c r="L204" s="5">
        <f t="shared" si="33"/>
        <v>5947.397036841995</v>
      </c>
      <c r="M204" s="5">
        <f t="shared" si="34"/>
        <v>4947.397036841995</v>
      </c>
    </row>
    <row r="205" spans="5:13" x14ac:dyDescent="0.25">
      <c r="E205" s="4">
        <f t="shared" si="35"/>
        <v>51</v>
      </c>
      <c r="F205" s="5">
        <f t="shared" si="27"/>
        <v>4.5029080886317373E-2</v>
      </c>
      <c r="G205" s="4">
        <f t="shared" si="28"/>
        <v>101</v>
      </c>
      <c r="H205">
        <f t="shared" si="29"/>
        <v>1000</v>
      </c>
      <c r="I205" s="5">
        <f t="shared" si="30"/>
        <v>4.2039500617983838E-3</v>
      </c>
      <c r="J205" s="5">
        <f t="shared" si="31"/>
        <v>8.3051168545124371E-2</v>
      </c>
      <c r="K205" s="5">
        <f t="shared" si="32"/>
        <v>28.996731243995903</v>
      </c>
      <c r="L205" s="5">
        <f t="shared" si="33"/>
        <v>6020.3848875206841</v>
      </c>
      <c r="M205" s="5">
        <f t="shared" si="34"/>
        <v>5020.3848875206841</v>
      </c>
    </row>
    <row r="206" spans="5:13" x14ac:dyDescent="0.25">
      <c r="E206" s="4">
        <f t="shared" si="35"/>
        <v>51.25</v>
      </c>
      <c r="F206" s="5">
        <f t="shared" si="27"/>
        <v>4.1075303674848518E-2</v>
      </c>
      <c r="G206" s="4">
        <f t="shared" si="28"/>
        <v>101.25</v>
      </c>
      <c r="H206">
        <f t="shared" si="29"/>
        <v>1000</v>
      </c>
      <c r="I206" s="5">
        <f t="shared" si="30"/>
        <v>3.9537772114688549E-3</v>
      </c>
      <c r="J206" s="5">
        <f t="shared" si="31"/>
        <v>8.2044301641809161E-2</v>
      </c>
      <c r="K206" s="5">
        <f t="shared" si="32"/>
        <v>26.613931776517738</v>
      </c>
      <c r="L206" s="5">
        <f t="shared" si="33"/>
        <v>6094.2684622133929</v>
      </c>
      <c r="M206" s="5">
        <f t="shared" si="34"/>
        <v>5094.2684622133929</v>
      </c>
    </row>
    <row r="207" spans="5:13" x14ac:dyDescent="0.25">
      <c r="E207" s="4">
        <f t="shared" si="35"/>
        <v>51.5</v>
      </c>
      <c r="F207" s="5">
        <f t="shared" si="27"/>
        <v>3.7366774154819885E-2</v>
      </c>
      <c r="G207" s="4">
        <f t="shared" si="28"/>
        <v>101.5</v>
      </c>
      <c r="H207">
        <f t="shared" si="29"/>
        <v>1000</v>
      </c>
      <c r="I207" s="5">
        <f t="shared" si="30"/>
        <v>3.7085295200286333E-3</v>
      </c>
      <c r="J207" s="5">
        <f t="shared" si="31"/>
        <v>8.1049641441647682E-2</v>
      </c>
      <c r="K207" s="5">
        <f t="shared" si="32"/>
        <v>24.36149499352231</v>
      </c>
      <c r="L207" s="5">
        <f t="shared" si="33"/>
        <v>6169.058753455176</v>
      </c>
      <c r="M207" s="5">
        <f t="shared" si="34"/>
        <v>5169.058753455176</v>
      </c>
    </row>
    <row r="208" spans="5:13" x14ac:dyDescent="0.25">
      <c r="E208" s="4">
        <f t="shared" si="35"/>
        <v>51.75</v>
      </c>
      <c r="F208" s="5">
        <f t="shared" si="27"/>
        <v>3.3897875274805402E-2</v>
      </c>
      <c r="G208" s="4">
        <f t="shared" si="28"/>
        <v>101.75</v>
      </c>
      <c r="H208">
        <f t="shared" si="29"/>
        <v>1000</v>
      </c>
      <c r="I208" s="5">
        <f t="shared" si="30"/>
        <v>3.4688988800144829E-3</v>
      </c>
      <c r="J208" s="5">
        <f t="shared" si="31"/>
        <v>8.0067039957253006E-2</v>
      </c>
      <c r="K208" s="5">
        <f t="shared" si="32"/>
        <v>22.238177195779716</v>
      </c>
      <c r="L208" s="5">
        <f t="shared" si="33"/>
        <v>6244.7668886840956</v>
      </c>
      <c r="M208" s="5">
        <f t="shared" si="34"/>
        <v>5244.7668886840956</v>
      </c>
    </row>
    <row r="209" spans="5:13" x14ac:dyDescent="0.25">
      <c r="E209" s="4">
        <f t="shared" si="35"/>
        <v>52</v>
      </c>
      <c r="F209" s="5">
        <f t="shared" si="27"/>
        <v>3.0662338633097676E-2</v>
      </c>
      <c r="G209" s="4">
        <f t="shared" si="28"/>
        <v>102</v>
      </c>
      <c r="H209">
        <f t="shared" si="29"/>
        <v>1000</v>
      </c>
      <c r="I209" s="5">
        <f t="shared" si="30"/>
        <v>3.2355366417077258E-3</v>
      </c>
      <c r="J209" s="5">
        <f t="shared" si="31"/>
        <v>7.9096350995356543E-2</v>
      </c>
      <c r="K209" s="5">
        <f t="shared" si="32"/>
        <v>20.242270271847314</v>
      </c>
      <c r="L209" s="5">
        <f t="shared" si="33"/>
        <v>6321.4041318967184</v>
      </c>
      <c r="M209" s="5">
        <f t="shared" si="34"/>
        <v>5321.4041318967184</v>
      </c>
    </row>
    <row r="210" spans="5:13" x14ac:dyDescent="0.25">
      <c r="E210" s="4">
        <f t="shared" si="35"/>
        <v>52.25</v>
      </c>
      <c r="F210" s="5">
        <f t="shared" si="27"/>
        <v>2.7653290304215754E-2</v>
      </c>
      <c r="G210" s="4">
        <f t="shared" si="28"/>
        <v>102.25</v>
      </c>
      <c r="H210">
        <f t="shared" si="29"/>
        <v>1000</v>
      </c>
      <c r="I210" s="5">
        <f t="shared" si="30"/>
        <v>3.009048328881922E-3</v>
      </c>
      <c r="J210" s="5">
        <f t="shared" si="31"/>
        <v>7.8137430135056335E-2</v>
      </c>
      <c r="K210" s="5">
        <f t="shared" si="32"/>
        <v>18.371618156183612</v>
      </c>
      <c r="L210" s="5">
        <f t="shared" si="33"/>
        <v>6398.9818853240631</v>
      </c>
      <c r="M210" s="5">
        <f t="shared" si="34"/>
        <v>5398.9818853240631</v>
      </c>
    </row>
    <row r="211" spans="5:13" x14ac:dyDescent="0.25">
      <c r="E211" s="4">
        <f t="shared" si="35"/>
        <v>52.5</v>
      </c>
      <c r="F211" s="5">
        <f t="shared" si="27"/>
        <v>2.4863301547954873E-2</v>
      </c>
      <c r="G211" s="4">
        <f t="shared" si="28"/>
        <v>102.5</v>
      </c>
      <c r="H211">
        <f t="shared" si="29"/>
        <v>1000</v>
      </c>
      <c r="I211" s="5">
        <f t="shared" si="30"/>
        <v>2.7899887562608805E-3</v>
      </c>
      <c r="J211" s="5">
        <f t="shared" si="31"/>
        <v>7.7190134706331112E-2</v>
      </c>
      <c r="K211" s="5">
        <f t="shared" si="32"/>
        <v>16.623637146027733</v>
      </c>
      <c r="L211" s="5">
        <f t="shared" si="33"/>
        <v>6477.5116911279356</v>
      </c>
      <c r="M211" s="5">
        <f t="shared" si="34"/>
        <v>5477.5116911279356</v>
      </c>
    </row>
    <row r="212" spans="5:13" x14ac:dyDescent="0.25">
      <c r="E212" s="4">
        <f t="shared" si="35"/>
        <v>52.75</v>
      </c>
      <c r="F212" s="5">
        <f t="shared" si="27"/>
        <v>2.2284443918820646E-2</v>
      </c>
      <c r="G212" s="4">
        <f t="shared" si="28"/>
        <v>102.75</v>
      </c>
      <c r="H212">
        <f t="shared" si="29"/>
        <v>1000</v>
      </c>
      <c r="I212" s="5">
        <f t="shared" si="30"/>
        <v>2.5788576291342277E-3</v>
      </c>
      <c r="J212" s="5">
        <f t="shared" si="31"/>
        <v>7.6254323768812374E-2</v>
      </c>
      <c r="K212" s="5">
        <f t="shared" si="32"/>
        <v>14.995339916188634</v>
      </c>
      <c r="L212" s="5">
        <f t="shared" si="33"/>
        <v>6557.0052331183006</v>
      </c>
      <c r="M212" s="5">
        <f t="shared" si="34"/>
        <v>5557.0052331183006</v>
      </c>
    </row>
    <row r="213" spans="5:13" x14ac:dyDescent="0.25">
      <c r="E213" s="4">
        <f t="shared" si="35"/>
        <v>53</v>
      </c>
      <c r="F213" s="5">
        <f t="shared" si="27"/>
        <v>1.9908348217648471E-2</v>
      </c>
      <c r="G213" s="4">
        <f t="shared" si="28"/>
        <v>103</v>
      </c>
      <c r="H213">
        <f t="shared" si="29"/>
        <v>1000</v>
      </c>
      <c r="I213" s="5">
        <f t="shared" si="30"/>
        <v>2.3760957011721741E-3</v>
      </c>
      <c r="J213" s="5">
        <f t="shared" si="31"/>
        <v>7.5329858090815757E-2</v>
      </c>
      <c r="K213" s="5">
        <f t="shared" si="32"/>
        <v>13.483363012155547</v>
      </c>
      <c r="L213" s="5">
        <f t="shared" si="33"/>
        <v>6637.4743384915537</v>
      </c>
      <c r="M213" s="5">
        <f t="shared" si="34"/>
        <v>5637.4743384915537</v>
      </c>
    </row>
    <row r="214" spans="5:13" x14ac:dyDescent="0.25">
      <c r="E214" s="4">
        <f t="shared" si="35"/>
        <v>53.25</v>
      </c>
      <c r="F214" s="5">
        <f t="shared" si="27"/>
        <v>1.7726266657437071E-2</v>
      </c>
      <c r="G214" s="4">
        <f t="shared" si="28"/>
        <v>103.25</v>
      </c>
      <c r="H214">
        <f t="shared" si="29"/>
        <v>1000</v>
      </c>
      <c r="I214" s="5">
        <f t="shared" si="30"/>
        <v>2.1820815602114005E-3</v>
      </c>
      <c r="J214" s="5">
        <f t="shared" si="31"/>
        <v>7.4416600128625054E-2</v>
      </c>
      <c r="K214" s="5">
        <f t="shared" si="32"/>
        <v>12.083997544219486</v>
      </c>
      <c r="L214" s="5">
        <f t="shared" si="33"/>
        <v>6718.9309795902682</v>
      </c>
      <c r="M214" s="5">
        <f t="shared" si="34"/>
        <v>5718.9309795902682</v>
      </c>
    </row>
    <row r="215" spans="5:13" x14ac:dyDescent="0.25">
      <c r="E215" s="4">
        <f t="shared" si="35"/>
        <v>53.5</v>
      </c>
      <c r="F215" s="5">
        <f t="shared" si="27"/>
        <v>1.5729137553768414E-2</v>
      </c>
      <c r="G215" s="4">
        <f t="shared" si="28"/>
        <v>103.5</v>
      </c>
      <c r="H215">
        <f t="shared" si="29"/>
        <v>1000</v>
      </c>
      <c r="I215" s="5">
        <f t="shared" si="30"/>
        <v>1.9971291036686573E-3</v>
      </c>
      <c r="J215" s="5">
        <f t="shared" si="31"/>
        <v>7.3514414006029608E-2</v>
      </c>
      <c r="K215" s="5">
        <f t="shared" si="32"/>
        <v>10.793222749973177</v>
      </c>
      <c r="L215" s="5">
        <f t="shared" si="33"/>
        <v>6801.3872756843339</v>
      </c>
      <c r="M215" s="5">
        <f t="shared" si="34"/>
        <v>5801.3872756843339</v>
      </c>
    </row>
    <row r="216" spans="5:13" x14ac:dyDescent="0.25">
      <c r="E216" s="4">
        <f t="shared" si="35"/>
        <v>53.75</v>
      </c>
      <c r="F216" s="5">
        <f t="shared" si="27"/>
        <v>1.3907651798441055E-2</v>
      </c>
      <c r="G216" s="4">
        <f t="shared" si="28"/>
        <v>103.75</v>
      </c>
      <c r="H216">
        <f t="shared" si="29"/>
        <v>1000</v>
      </c>
      <c r="I216" s="5">
        <f t="shared" si="30"/>
        <v>1.8214857553273591E-3</v>
      </c>
      <c r="J216" s="5">
        <f t="shared" si="31"/>
        <v>7.2623165494107009E-2</v>
      </c>
      <c r="K216" s="5">
        <f t="shared" si="32"/>
        <v>9.6067420408970694</v>
      </c>
      <c r="L216" s="5">
        <f t="shared" si="33"/>
        <v>6884.8554947742168</v>
      </c>
      <c r="M216" s="5">
        <f t="shared" si="34"/>
        <v>5884.8554947742168</v>
      </c>
    </row>
    <row r="217" spans="5:13" x14ac:dyDescent="0.25">
      <c r="E217" s="4">
        <f t="shared" si="35"/>
        <v>54</v>
      </c>
      <c r="F217" s="5">
        <f t="shared" si="27"/>
        <v>1.2252320334765537E-2</v>
      </c>
      <c r="G217" s="4">
        <f t="shared" si="28"/>
        <v>104</v>
      </c>
      <c r="H217">
        <f t="shared" si="29"/>
        <v>1000</v>
      </c>
      <c r="I217" s="5">
        <f t="shared" si="30"/>
        <v>1.6553314636755176E-3</v>
      </c>
      <c r="J217" s="5">
        <f t="shared" si="31"/>
        <v>7.1742721991253117E-2</v>
      </c>
      <c r="K217" s="5">
        <f t="shared" si="32"/>
        <v>8.5200211022289007</v>
      </c>
      <c r="L217" s="5">
        <f t="shared" si="33"/>
        <v>6969.3480554161315</v>
      </c>
      <c r="M217" s="5">
        <f t="shared" si="34"/>
        <v>5969.3480554161315</v>
      </c>
    </row>
    <row r="218" spans="5:13" x14ac:dyDescent="0.25">
      <c r="E218" s="4">
        <f t="shared" si="35"/>
        <v>54.25</v>
      </c>
      <c r="F218" s="5">
        <f t="shared" si="27"/>
        <v>1.075354182586421E-2</v>
      </c>
      <c r="G218" s="4">
        <f t="shared" si="28"/>
        <v>104.25</v>
      </c>
      <c r="H218">
        <f t="shared" si="29"/>
        <v>1000</v>
      </c>
      <c r="I218" s="5">
        <f t="shared" si="30"/>
        <v>1.4987785089013266E-3</v>
      </c>
      <c r="J218" s="5">
        <f t="shared" si="31"/>
        <v>7.0872952503452463E-2</v>
      </c>
      <c r="K218" s="5">
        <f t="shared" si="32"/>
        <v>7.5283275750991949</v>
      </c>
      <c r="L218" s="5">
        <f t="shared" si="33"/>
        <v>7054.8775285697784</v>
      </c>
      <c r="M218" s="5">
        <f t="shared" si="34"/>
        <v>6054.8775285697784</v>
      </c>
    </row>
    <row r="219" spans="5:13" x14ac:dyDescent="0.25">
      <c r="E219" s="4">
        <f t="shared" si="35"/>
        <v>54.5</v>
      </c>
      <c r="F219" s="5">
        <f t="shared" si="27"/>
        <v>9.4016696945059802E-3</v>
      </c>
      <c r="G219" s="4">
        <f t="shared" si="28"/>
        <v>104.5</v>
      </c>
      <c r="H219">
        <f t="shared" si="29"/>
        <v>1000</v>
      </c>
      <c r="I219" s="5">
        <f t="shared" si="30"/>
        <v>1.3518721313582303E-3</v>
      </c>
      <c r="J219" s="5">
        <f t="shared" si="31"/>
        <v>7.001372762479012E-2</v>
      </c>
      <c r="K219" s="5">
        <f t="shared" si="32"/>
        <v>6.6267718174861896</v>
      </c>
      <c r="L219" s="5">
        <f t="shared" si="33"/>
        <v>7141.4566394685489</v>
      </c>
      <c r="M219" s="5">
        <f t="shared" si="34"/>
        <v>6141.4566394685489</v>
      </c>
    </row>
    <row r="220" spans="5:13" x14ac:dyDescent="0.25">
      <c r="E220" s="4">
        <f t="shared" si="35"/>
        <v>54.75</v>
      </c>
      <c r="F220" s="5">
        <f t="shared" si="27"/>
        <v>8.1870777154546999E-3</v>
      </c>
      <c r="G220" s="4">
        <f t="shared" si="28"/>
        <v>104.75</v>
      </c>
      <c r="H220">
        <f t="shared" si="29"/>
        <v>1000</v>
      </c>
      <c r="I220" s="5">
        <f t="shared" si="30"/>
        <v>1.2145919790512803E-3</v>
      </c>
      <c r="J220" s="5">
        <f t="shared" si="31"/>
        <v>6.9164919518197171E-2</v>
      </c>
      <c r="K220" s="5">
        <f t="shared" si="32"/>
        <v>5.8103482167900964</v>
      </c>
      <c r="L220" s="5">
        <f t="shared" si="33"/>
        <v>7229.098269512926</v>
      </c>
      <c r="M220" s="5">
        <f t="shared" si="34"/>
        <v>6229.098269512926</v>
      </c>
    </row>
    <row r="221" spans="5:13" x14ac:dyDescent="0.25">
      <c r="E221" s="4">
        <f t="shared" si="35"/>
        <v>55</v>
      </c>
      <c r="F221" s="5">
        <f t="shared" si="27"/>
        <v>7.1002233595905944E-3</v>
      </c>
      <c r="G221" s="4">
        <f t="shared" si="28"/>
        <v>105</v>
      </c>
      <c r="H221">
        <f t="shared" si="29"/>
        <v>1000</v>
      </c>
      <c r="I221" s="5">
        <f t="shared" si="30"/>
        <v>1.0868543558641055E-3</v>
      </c>
      <c r="J221" s="5">
        <f t="shared" si="31"/>
        <v>6.8326401896431521E-2</v>
      </c>
      <c r="K221" s="5">
        <f t="shared" si="32"/>
        <v>5.073976512934431</v>
      </c>
      <c r="L221" s="5">
        <f t="shared" si="33"/>
        <v>7317.8154581869394</v>
      </c>
      <c r="M221" s="5">
        <f t="shared" si="34"/>
        <v>6317.8154581869394</v>
      </c>
    </row>
    <row r="222" spans="5:13" x14ac:dyDescent="0.25">
      <c r="E222" s="4">
        <f t="shared" si="35"/>
        <v>55.25</v>
      </c>
      <c r="F222" s="5">
        <f t="shared" si="27"/>
        <v>6.1317081233864795E-3</v>
      </c>
      <c r="G222" s="4">
        <f t="shared" si="28"/>
        <v>105.25</v>
      </c>
      <c r="H222">
        <f t="shared" si="29"/>
        <v>1000</v>
      </c>
      <c r="I222" s="5">
        <f t="shared" si="30"/>
        <v>9.6851523620411495E-4</v>
      </c>
      <c r="J222" s="5">
        <f t="shared" si="31"/>
        <v>6.749805000328804E-2</v>
      </c>
      <c r="K222" s="5">
        <f t="shared" si="32"/>
        <v>4.4125425874317443</v>
      </c>
      <c r="L222" s="5">
        <f t="shared" si="33"/>
        <v>7407.6214049982691</v>
      </c>
      <c r="M222" s="5">
        <f t="shared" si="34"/>
        <v>6407.6214049982691</v>
      </c>
    </row>
    <row r="223" spans="5:13" x14ac:dyDescent="0.25">
      <c r="E223" s="4">
        <f t="shared" si="35"/>
        <v>55.5</v>
      </c>
      <c r="F223" s="5">
        <f t="shared" si="27"/>
        <v>5.2723341274282503E-3</v>
      </c>
      <c r="G223" s="4">
        <f t="shared" si="28"/>
        <v>105.5</v>
      </c>
      <c r="H223">
        <f t="shared" si="29"/>
        <v>1000</v>
      </c>
      <c r="I223" s="5">
        <f t="shared" si="30"/>
        <v>8.5937399595822916E-4</v>
      </c>
      <c r="J223" s="5">
        <f t="shared" si="31"/>
        <v>6.6679740595038201E-2</v>
      </c>
      <c r="K223" s="5">
        <f t="shared" si="32"/>
        <v>3.8209381814696468</v>
      </c>
      <c r="L223" s="5">
        <f t="shared" si="33"/>
        <v>7498.5294714419779</v>
      </c>
      <c r="M223" s="5">
        <f t="shared" si="34"/>
        <v>6498.5294714419779</v>
      </c>
    </row>
    <row r="224" spans="5:13" x14ac:dyDescent="0.25">
      <c r="E224" s="4">
        <f t="shared" si="35"/>
        <v>55.75</v>
      </c>
      <c r="F224" s="5">
        <f t="shared" si="27"/>
        <v>4.5131563328769967E-3</v>
      </c>
      <c r="G224" s="4">
        <f t="shared" si="28"/>
        <v>105.75</v>
      </c>
      <c r="H224">
        <f t="shared" si="29"/>
        <v>1000</v>
      </c>
      <c r="I224" s="5">
        <f t="shared" si="30"/>
        <v>7.5917779455125355E-4</v>
      </c>
      <c r="J224" s="5">
        <f t="shared" si="31"/>
        <v>6.5871351922092536E-2</v>
      </c>
      <c r="K224" s="5">
        <f t="shared" si="32"/>
        <v>3.2940990248509374</v>
      </c>
      <c r="L224" s="5">
        <f t="shared" si="33"/>
        <v>7590.5531829885731</v>
      </c>
      <c r="M224" s="5">
        <f t="shared" si="34"/>
        <v>6590.5531829885731</v>
      </c>
    </row>
    <row r="225" spans="5:13" x14ac:dyDescent="0.25">
      <c r="E225" s="4">
        <f t="shared" si="35"/>
        <v>56</v>
      </c>
      <c r="F225" s="5">
        <f t="shared" si="27"/>
        <v>3.845529803906348E-3</v>
      </c>
      <c r="G225" s="4">
        <f t="shared" si="28"/>
        <v>106</v>
      </c>
      <c r="H225">
        <f t="shared" si="29"/>
        <v>1000</v>
      </c>
      <c r="I225" s="5">
        <f t="shared" si="30"/>
        <v>6.6762652897064869E-4</v>
      </c>
      <c r="J225" s="5">
        <f t="shared" si="31"/>
        <v>6.5072763710887174E-2</v>
      </c>
      <c r="K225" s="5">
        <f t="shared" si="32"/>
        <v>2.8270408875736202</v>
      </c>
      <c r="L225" s="5">
        <f t="shared" si="33"/>
        <v>7683.7062310962856</v>
      </c>
      <c r="M225" s="5">
        <f t="shared" si="34"/>
        <v>6683.7062310962856</v>
      </c>
    </row>
    <row r="226" spans="5:13" x14ac:dyDescent="0.25">
      <c r="E226" s="4">
        <f t="shared" si="35"/>
        <v>56.25</v>
      </c>
      <c r="F226" s="5">
        <f t="shared" si="27"/>
        <v>3.2611515356081333E-3</v>
      </c>
      <c r="G226" s="4">
        <f t="shared" si="28"/>
        <v>106.25</v>
      </c>
      <c r="H226">
        <f t="shared" si="29"/>
        <v>1000</v>
      </c>
      <c r="I226" s="5">
        <f t="shared" si="30"/>
        <v>5.8437826829821479E-4</v>
      </c>
      <c r="J226" s="5">
        <f t="shared" si="31"/>
        <v>6.4283857145988596E-2</v>
      </c>
      <c r="K226" s="5">
        <f t="shared" si="32"/>
        <v>2.4148931064273</v>
      </c>
      <c r="L226" s="5">
        <f t="shared" si="33"/>
        <v>7778.0024752481841</v>
      </c>
      <c r="M226" s="5">
        <f t="shared" si="34"/>
        <v>6778.0024752481841</v>
      </c>
    </row>
    <row r="227" spans="5:13" x14ac:dyDescent="0.25">
      <c r="E227" s="4">
        <f t="shared" si="35"/>
        <v>56.5</v>
      </c>
      <c r="F227" s="5">
        <f t="shared" si="27"/>
        <v>2.7520964685942462E-3</v>
      </c>
      <c r="G227" s="4">
        <f t="shared" si="28"/>
        <v>106.5</v>
      </c>
      <c r="H227">
        <f t="shared" si="29"/>
        <v>1000</v>
      </c>
      <c r="I227" s="5">
        <f t="shared" si="30"/>
        <v>5.0905506701388707E-4</v>
      </c>
      <c r="J227" s="5">
        <f t="shared" si="31"/>
        <v>6.3504514852417329E-2</v>
      </c>
      <c r="K227" s="5">
        <f t="shared" si="32"/>
        <v>2.0529291895227524</v>
      </c>
      <c r="L227" s="5">
        <f t="shared" si="33"/>
        <v>7873.4559450140778</v>
      </c>
      <c r="M227" s="5">
        <f t="shared" si="34"/>
        <v>6873.4559450140778</v>
      </c>
    </row>
    <row r="228" spans="5:13" x14ac:dyDescent="0.25">
      <c r="E228" s="4">
        <f t="shared" si="35"/>
        <v>56.75</v>
      </c>
      <c r="F228" s="5">
        <f t="shared" si="27"/>
        <v>2.3108474211227877E-3</v>
      </c>
      <c r="G228" s="4">
        <f t="shared" si="28"/>
        <v>106.75</v>
      </c>
      <c r="H228">
        <f t="shared" si="29"/>
        <v>1000</v>
      </c>
      <c r="I228" s="5">
        <f t="shared" si="30"/>
        <v>4.4124904747145852E-4</v>
      </c>
      <c r="J228" s="5">
        <f t="shared" si="31"/>
        <v>6.2734620878183364E-2</v>
      </c>
      <c r="K228" s="5">
        <f t="shared" si="32"/>
        <v>1.7365941609794133</v>
      </c>
      <c r="L228" s="5">
        <f t="shared" si="33"/>
        <v>7970.0808421380034</v>
      </c>
      <c r="M228" s="5">
        <f t="shared" si="34"/>
        <v>6970.0808421380034</v>
      </c>
    </row>
    <row r="229" spans="5:13" x14ac:dyDescent="0.25">
      <c r="E229" s="4">
        <f t="shared" si="35"/>
        <v>57</v>
      </c>
      <c r="F229" s="5">
        <f t="shared" si="27"/>
        <v>1.9303187843035358E-3</v>
      </c>
      <c r="G229" s="4">
        <f t="shared" si="28"/>
        <v>107</v>
      </c>
      <c r="H229">
        <f t="shared" si="29"/>
        <v>1000</v>
      </c>
      <c r="I229" s="5">
        <f t="shared" si="30"/>
        <v>3.8052863681925183E-4</v>
      </c>
      <c r="J229" s="5">
        <f t="shared" si="31"/>
        <v>6.1974060677035397E-2</v>
      </c>
      <c r="K229" s="5">
        <f t="shared" si="32"/>
        <v>1.4615283747255583</v>
      </c>
      <c r="L229" s="5">
        <f t="shared" si="33"/>
        <v>8067.8915426511003</v>
      </c>
      <c r="M229" s="5">
        <f t="shared" si="34"/>
        <v>7067.8915426511003</v>
      </c>
    </row>
    <row r="230" spans="5:13" x14ac:dyDescent="0.25">
      <c r="E230" s="4">
        <f t="shared" si="35"/>
        <v>57.25</v>
      </c>
      <c r="F230" s="5">
        <f t="shared" si="27"/>
        <v>1.6038739428369472E-3</v>
      </c>
      <c r="G230" s="4">
        <f t="shared" si="28"/>
        <v>107.25</v>
      </c>
      <c r="H230">
        <f t="shared" si="29"/>
        <v>1000</v>
      </c>
      <c r="I230" s="5">
        <f t="shared" si="30"/>
        <v>3.2644484146658864E-4</v>
      </c>
      <c r="J230" s="5">
        <f t="shared" si="31"/>
        <v>6.1222721091417708E-2</v>
      </c>
      <c r="K230" s="5">
        <f t="shared" si="32"/>
        <v>1.223587598758817</v>
      </c>
      <c r="L230" s="5">
        <f t="shared" si="33"/>
        <v>8166.9025990105947</v>
      </c>
      <c r="M230" s="5">
        <f t="shared" si="34"/>
        <v>7166.9025990105947</v>
      </c>
    </row>
    <row r="231" spans="5:13" x14ac:dyDescent="0.25">
      <c r="E231" s="4">
        <f t="shared" si="35"/>
        <v>57.5</v>
      </c>
      <c r="F231" s="5">
        <f t="shared" si="27"/>
        <v>1.32533649970873E-3</v>
      </c>
      <c r="G231" s="4">
        <f t="shared" si="28"/>
        <v>107.5</v>
      </c>
      <c r="H231">
        <f t="shared" si="29"/>
        <v>1000</v>
      </c>
      <c r="I231" s="5">
        <f t="shared" si="30"/>
        <v>2.7853744312821721E-4</v>
      </c>
      <c r="J231" s="5">
        <f t="shared" si="31"/>
        <v>6.0480490335635545E-2</v>
      </c>
      <c r="K231" s="5">
        <f t="shared" si="32"/>
        <v>1.0188592474134972</v>
      </c>
      <c r="L231" s="5">
        <f t="shared" si="33"/>
        <v>8267.128742264782</v>
      </c>
      <c r="M231" s="5">
        <f t="shared" si="34"/>
        <v>7267.128742264782</v>
      </c>
    </row>
    <row r="232" spans="5:13" x14ac:dyDescent="0.25">
      <c r="E232" s="4">
        <f t="shared" si="35"/>
        <v>57.75</v>
      </c>
      <c r="F232" s="5">
        <f t="shared" si="27"/>
        <v>1.0889954951798144E-3</v>
      </c>
      <c r="G232" s="4">
        <f t="shared" si="28"/>
        <v>107.75</v>
      </c>
      <c r="H232">
        <f t="shared" si="29"/>
        <v>1000</v>
      </c>
      <c r="I232" s="5">
        <f t="shared" si="30"/>
        <v>2.3634100452891559E-4</v>
      </c>
      <c r="J232" s="5">
        <f t="shared" si="31"/>
        <v>5.9747257979222236E-2</v>
      </c>
      <c r="K232" s="5">
        <f t="shared" si="32"/>
        <v>0.84367471705054942</v>
      </c>
      <c r="L232" s="5">
        <f t="shared" si="33"/>
        <v>8368.584884244905</v>
      </c>
      <c r="M232" s="5">
        <f t="shared" si="34"/>
        <v>7368.584884244905</v>
      </c>
    </row>
    <row r="233" spans="5:13" x14ac:dyDescent="0.25">
      <c r="E233" s="4">
        <f t="shared" si="35"/>
        <v>58</v>
      </c>
      <c r="F233" s="5">
        <f t="shared" si="27"/>
        <v>8.896049152369265E-4</v>
      </c>
      <c r="G233" s="4">
        <f t="shared" si="28"/>
        <v>108</v>
      </c>
      <c r="H233">
        <f t="shared" si="29"/>
        <v>1000</v>
      </c>
      <c r="I233" s="5">
        <f t="shared" si="30"/>
        <v>1.993905799428879E-4</v>
      </c>
      <c r="J233" s="5">
        <f t="shared" si="31"/>
        <v>5.9022914930509894E-2</v>
      </c>
      <c r="K233" s="5">
        <f t="shared" si="32"/>
        <v>0.69461785799147679</v>
      </c>
      <c r="L233" s="5">
        <f t="shared" si="33"/>
        <v>8471.2861197836555</v>
      </c>
      <c r="M233" s="5">
        <f t="shared" si="34"/>
        <v>7471.2861197836555</v>
      </c>
    </row>
    <row r="234" spans="5:13" x14ac:dyDescent="0.25">
      <c r="E234" s="4">
        <f t="shared" si="35"/>
        <v>58.25</v>
      </c>
      <c r="F234" s="5">
        <f t="shared" si="27"/>
        <v>7.2237787957091573E-4</v>
      </c>
      <c r="G234" s="4">
        <f t="shared" si="28"/>
        <v>108.25</v>
      </c>
      <c r="H234">
        <f t="shared" si="29"/>
        <v>1000</v>
      </c>
      <c r="I234" s="5">
        <f t="shared" si="30"/>
        <v>1.6722703566601077E-4</v>
      </c>
      <c r="J234" s="5">
        <f t="shared" si="31"/>
        <v>5.8307353420397834E-2</v>
      </c>
      <c r="K234" s="5">
        <f t="shared" si="32"/>
        <v>0.5685296902323328</v>
      </c>
      <c r="L234" s="5">
        <f t="shared" si="33"/>
        <v>8575.2477289611215</v>
      </c>
      <c r="M234" s="5">
        <f t="shared" si="34"/>
        <v>7575.2477289611215</v>
      </c>
    </row>
    <row r="235" spans="5:13" x14ac:dyDescent="0.25">
      <c r="E235" s="4">
        <f t="shared" si="35"/>
        <v>58.5</v>
      </c>
      <c r="F235" s="5">
        <f t="shared" si="27"/>
        <v>5.8297598160418466E-4</v>
      </c>
      <c r="G235" s="4">
        <f t="shared" si="28"/>
        <v>108.5</v>
      </c>
      <c r="H235">
        <f t="shared" si="29"/>
        <v>1000</v>
      </c>
      <c r="I235" s="5">
        <f t="shared" si="30"/>
        <v>1.3940189796673107E-4</v>
      </c>
      <c r="J235" s="5">
        <f t="shared" si="31"/>
        <v>5.7600466986319585E-2</v>
      </c>
      <c r="K235" s="5">
        <f t="shared" si="32"/>
        <v>0.46250954040787434</v>
      </c>
      <c r="L235" s="5">
        <f t="shared" si="33"/>
        <v>8680.4851793780199</v>
      </c>
      <c r="M235" s="5">
        <f t="shared" si="34"/>
        <v>7680.4851793780199</v>
      </c>
    </row>
    <row r="236" spans="5:13" x14ac:dyDescent="0.25">
      <c r="E236" s="4">
        <f t="shared" si="35"/>
        <v>58.75</v>
      </c>
      <c r="F236" s="5">
        <f t="shared" si="27"/>
        <v>4.6749432099464167E-4</v>
      </c>
      <c r="G236" s="4">
        <f t="shared" si="28"/>
        <v>108.75</v>
      </c>
      <c r="H236">
        <f t="shared" si="29"/>
        <v>1000</v>
      </c>
      <c r="I236" s="5">
        <f t="shared" si="30"/>
        <v>1.1548166060954299E-4</v>
      </c>
      <c r="J236" s="5">
        <f t="shared" si="31"/>
        <v>5.6902150456402144E-2</v>
      </c>
      <c r="K236" s="5">
        <f t="shared" si="32"/>
        <v>0.37391284063595615</v>
      </c>
      <c r="L236" s="5">
        <f t="shared" si="33"/>
        <v>8787.0141284571473</v>
      </c>
      <c r="M236" s="5">
        <f t="shared" si="34"/>
        <v>7787.0141284571473</v>
      </c>
    </row>
    <row r="237" spans="5:13" x14ac:dyDescent="0.25">
      <c r="E237" s="4">
        <f t="shared" si="35"/>
        <v>59</v>
      </c>
      <c r="F237" s="5">
        <f t="shared" si="27"/>
        <v>3.7244282079946448E-4</v>
      </c>
      <c r="G237" s="4">
        <f t="shared" si="28"/>
        <v>109</v>
      </c>
      <c r="H237">
        <f t="shared" si="29"/>
        <v>1000</v>
      </c>
      <c r="I237" s="5">
        <f t="shared" si="30"/>
        <v>9.5051500195177184E-5</v>
      </c>
      <c r="J237" s="5">
        <f t="shared" si="31"/>
        <v>5.6212299933818946E-2</v>
      </c>
      <c r="K237" s="5">
        <f t="shared" si="32"/>
        <v>0.30034588454962763</v>
      </c>
      <c r="L237" s="5">
        <f t="shared" si="33"/>
        <v>8894.85042577284</v>
      </c>
      <c r="M237" s="5">
        <f t="shared" si="34"/>
        <v>7894.85042577284</v>
      </c>
    </row>
    <row r="238" spans="5:13" x14ac:dyDescent="0.25">
      <c r="E238" s="4">
        <f t="shared" si="35"/>
        <v>59.25</v>
      </c>
      <c r="F238" s="5">
        <f t="shared" si="27"/>
        <v>2.9472445606269375E-4</v>
      </c>
      <c r="G238" s="4">
        <f t="shared" si="28"/>
        <v>109.25</v>
      </c>
      <c r="H238">
        <f t="shared" si="29"/>
        <v>1000</v>
      </c>
      <c r="I238" s="5">
        <f t="shared" si="30"/>
        <v>7.7718364736770738E-5</v>
      </c>
      <c r="J238" s="5">
        <f t="shared" si="31"/>
        <v>5.5530812781331262E-2</v>
      </c>
      <c r="K238" s="5">
        <f t="shared" si="32"/>
        <v>0.23965788057495468</v>
      </c>
      <c r="L238" s="5">
        <f t="shared" si="33"/>
        <v>9004.010115409179</v>
      </c>
      <c r="M238" s="5">
        <f t="shared" si="34"/>
        <v>8004.010115409179</v>
      </c>
    </row>
    <row r="239" spans="5:13" x14ac:dyDescent="0.25">
      <c r="E239" s="4">
        <f t="shared" si="35"/>
        <v>59.5</v>
      </c>
      <c r="F239" s="5">
        <f t="shared" si="27"/>
        <v>2.3161103758087976E-4</v>
      </c>
      <c r="G239" s="4">
        <f t="shared" si="28"/>
        <v>109.5</v>
      </c>
      <c r="H239">
        <f t="shared" si="29"/>
        <v>1000</v>
      </c>
      <c r="I239" s="5">
        <f t="shared" si="30"/>
        <v>6.3113418481813984E-5</v>
      </c>
      <c r="J239" s="5">
        <f t="shared" si="31"/>
        <v>5.4857587606018644E-2</v>
      </c>
      <c r="K239" s="5">
        <f t="shared" si="32"/>
        <v>0.18993067629701021</v>
      </c>
      <c r="L239" s="5">
        <f t="shared" si="33"/>
        <v>9114.5094383469223</v>
      </c>
      <c r="M239" s="5">
        <f t="shared" si="34"/>
        <v>8114.5094383469223</v>
      </c>
    </row>
    <row r="240" spans="5:13" x14ac:dyDescent="0.25">
      <c r="E240" s="4">
        <f t="shared" si="35"/>
        <v>59.75</v>
      </c>
      <c r="F240" s="5">
        <f t="shared" si="27"/>
        <v>1.8071719421844127E-4</v>
      </c>
      <c r="G240" s="4">
        <f t="shared" si="28"/>
        <v>109.75</v>
      </c>
      <c r="H240">
        <f t="shared" si="29"/>
        <v>1000</v>
      </c>
      <c r="I240" s="5">
        <f t="shared" si="30"/>
        <v>5.0893843362438495E-5</v>
      </c>
      <c r="J240" s="5">
        <f t="shared" si="31"/>
        <v>5.4192524244192505E-2</v>
      </c>
      <c r="K240" s="5">
        <f t="shared" si="32"/>
        <v>0.14946654991748726</v>
      </c>
      <c r="L240" s="5">
        <f t="shared" si="33"/>
        <v>9226.364834880007</v>
      </c>
      <c r="M240" s="5">
        <f t="shared" si="34"/>
        <v>8226.364834880007</v>
      </c>
    </row>
    <row r="241" spans="5:13" x14ac:dyDescent="0.25">
      <c r="E241" s="4">
        <f t="shared" si="35"/>
        <v>60</v>
      </c>
      <c r="F241" s="5">
        <f t="shared" si="27"/>
        <v>1.399731802188808E-4</v>
      </c>
      <c r="G241" s="4">
        <f t="shared" si="28"/>
        <v>110</v>
      </c>
      <c r="H241">
        <f t="shared" si="29"/>
        <v>1000</v>
      </c>
      <c r="I241" s="5">
        <f t="shared" si="30"/>
        <v>4.0744013999560464E-5</v>
      </c>
      <c r="J241" s="5">
        <f t="shared" si="31"/>
        <v>5.3535523746494243E-2</v>
      </c>
      <c r="K241" s="5">
        <f t="shared" si="32"/>
        <v>0.11677447514922218</v>
      </c>
      <c r="L241" s="5">
        <f t="shared" si="33"/>
        <v>9339.5929470614792</v>
      </c>
      <c r="M241" s="5">
        <f t="shared" si="34"/>
        <v>8339.5929470614792</v>
      </c>
    </row>
    <row r="242" spans="5:13" x14ac:dyDescent="0.25">
      <c r="E242" s="4">
        <f t="shared" si="35"/>
        <v>60.25</v>
      </c>
      <c r="F242" s="5">
        <f t="shared" si="27"/>
        <v>1.0759710189346416E-4</v>
      </c>
      <c r="G242" s="4">
        <f t="shared" si="28"/>
        <v>110.25</v>
      </c>
      <c r="H242">
        <f t="shared" si="29"/>
        <v>1000</v>
      </c>
      <c r="I242" s="5">
        <f t="shared" si="30"/>
        <v>3.2376078325416644E-5</v>
      </c>
      <c r="J242" s="5">
        <f t="shared" si="31"/>
        <v>5.2886488363172626E-2</v>
      </c>
      <c r="K242" s="5">
        <f t="shared" si="32"/>
        <v>9.0555264644012548E-2</v>
      </c>
      <c r="L242" s="5">
        <f t="shared" si="33"/>
        <v>9454.2106211796399</v>
      </c>
      <c r="M242" s="5">
        <f t="shared" si="34"/>
        <v>8454.2106211796399</v>
      </c>
    </row>
    <row r="243" spans="5:13" x14ac:dyDescent="0.25">
      <c r="E243" s="4">
        <f t="shared" si="35"/>
        <v>60.5</v>
      </c>
      <c r="F243" s="5">
        <f t="shared" si="27"/>
        <v>8.2067112768087374E-5</v>
      </c>
      <c r="G243" s="4">
        <f t="shared" si="28"/>
        <v>110.5</v>
      </c>
      <c r="H243">
        <f t="shared" si="29"/>
        <v>1000</v>
      </c>
      <c r="I243" s="5">
        <f t="shared" si="30"/>
        <v>2.5529989125376785E-5</v>
      </c>
      <c r="J243" s="5">
        <f t="shared" si="31"/>
        <v>5.2245321529541554E-2</v>
      </c>
      <c r="K243" s="5">
        <f t="shared" si="32"/>
        <v>6.9685984879559126E-2</v>
      </c>
      <c r="L243" s="5">
        <f t="shared" si="33"/>
        <v>9570.2349102642693</v>
      </c>
      <c r="M243" s="5">
        <f t="shared" si="34"/>
        <v>8570.2349102642693</v>
      </c>
    </row>
    <row r="244" spans="5:13" x14ac:dyDescent="0.25">
      <c r="E244" s="4">
        <f t="shared" si="35"/>
        <v>60.75</v>
      </c>
      <c r="F244" s="5">
        <f t="shared" si="27"/>
        <v>6.2094070042071188E-5</v>
      </c>
      <c r="G244" s="4">
        <f t="shared" si="28"/>
        <v>110.75</v>
      </c>
      <c r="H244">
        <f t="shared" si="29"/>
        <v>1000</v>
      </c>
      <c r="I244" s="5">
        <f t="shared" si="30"/>
        <v>1.9973042726016186E-5</v>
      </c>
      <c r="J244" s="5">
        <f t="shared" si="31"/>
        <v>5.1611927851611908E-2</v>
      </c>
      <c r="K244" s="5">
        <f t="shared" si="32"/>
        <v>5.3204013384774249E-2</v>
      </c>
      <c r="L244" s="5">
        <f t="shared" si="33"/>
        <v>9687.6830766240091</v>
      </c>
      <c r="M244" s="5">
        <f t="shared" si="34"/>
        <v>8687.6830766240091</v>
      </c>
    </row>
    <row r="245" spans="5:13" x14ac:dyDescent="0.25">
      <c r="E245" s="4">
        <f t="shared" si="35"/>
        <v>61</v>
      </c>
      <c r="F245" s="5">
        <f t="shared" si="27"/>
        <v>4.6595080660927465E-5</v>
      </c>
      <c r="G245" s="4">
        <f t="shared" si="28"/>
        <v>111</v>
      </c>
      <c r="H245">
        <f t="shared" si="29"/>
        <v>1000</v>
      </c>
      <c r="I245" s="5">
        <f t="shared" si="30"/>
        <v>1.5498989381143723E-5</v>
      </c>
      <c r="J245" s="5">
        <f t="shared" si="31"/>
        <v>5.0986213091899268E-2</v>
      </c>
      <c r="K245" s="5">
        <f t="shared" si="32"/>
        <v>4.0291078645874959E-2</v>
      </c>
      <c r="L245" s="5">
        <f t="shared" si="33"/>
        <v>9806.5725944145561</v>
      </c>
      <c r="M245" s="5">
        <f t="shared" si="34"/>
        <v>8806.5725944145561</v>
      </c>
    </row>
    <row r="246" spans="5:13" x14ac:dyDescent="0.25">
      <c r="E246" s="4">
        <f t="shared" si="35"/>
        <v>61.25</v>
      </c>
      <c r="F246" s="5">
        <f t="shared" si="27"/>
        <v>3.4668295197585357E-5</v>
      </c>
      <c r="G246" s="4">
        <f t="shared" si="28"/>
        <v>111.25</v>
      </c>
      <c r="H246">
        <f t="shared" si="29"/>
        <v>1000</v>
      </c>
      <c r="I246" s="5">
        <f t="shared" si="30"/>
        <v>1.1926785463342107E-5</v>
      </c>
      <c r="J246" s="5">
        <f t="shared" si="31"/>
        <v>5.0368084155402483E-2</v>
      </c>
      <c r="K246" s="5">
        <f t="shared" si="32"/>
        <v>3.0257585645554141E-2</v>
      </c>
      <c r="L246" s="5">
        <f t="shared" si="33"/>
        <v>9926.9211522386231</v>
      </c>
      <c r="M246" s="5">
        <f t="shared" si="34"/>
        <v>8926.9211522386231</v>
      </c>
    </row>
    <row r="247" spans="5:13" x14ac:dyDescent="0.25">
      <c r="E247" s="4">
        <f t="shared" si="35"/>
        <v>61.5</v>
      </c>
      <c r="F247" s="5">
        <f t="shared" si="27"/>
        <v>2.5569234876375753E-5</v>
      </c>
      <c r="G247" s="4">
        <f t="shared" si="28"/>
        <v>111.5</v>
      </c>
      <c r="H247">
        <f t="shared" si="29"/>
        <v>1000</v>
      </c>
      <c r="I247" s="5">
        <f t="shared" si="30"/>
        <v>9.0990603212096044E-6</v>
      </c>
      <c r="J247" s="5">
        <f t="shared" si="31"/>
        <v>4.9757449075753857E-2</v>
      </c>
      <c r="K247" s="5">
        <f t="shared" si="32"/>
        <v>2.2527487560326492E-2</v>
      </c>
      <c r="L247" s="5">
        <f t="shared" si="33"/>
        <v>10048.746655777484</v>
      </c>
      <c r="M247" s="5">
        <f t="shared" si="34"/>
        <v>9048.7466557774842</v>
      </c>
    </row>
    <row r="248" spans="5:13" x14ac:dyDescent="0.25">
      <c r="E248" s="4">
        <f t="shared" si="35"/>
        <v>61.75</v>
      </c>
      <c r="F248" s="5">
        <f t="shared" si="27"/>
        <v>1.8688864171782386E-5</v>
      </c>
      <c r="G248" s="4">
        <f t="shared" si="28"/>
        <v>111.75</v>
      </c>
      <c r="H248">
        <f t="shared" si="29"/>
        <v>1000</v>
      </c>
      <c r="I248" s="5">
        <f t="shared" si="30"/>
        <v>6.8803707045933667E-6</v>
      </c>
      <c r="J248" s="5">
        <f t="shared" si="31"/>
        <v>4.915421700153514E-2</v>
      </c>
      <c r="K248" s="5">
        <f t="shared" si="32"/>
        <v>1.6623918570456243E-2</v>
      </c>
      <c r="L248" s="5">
        <f t="shared" si="33"/>
        <v>10172.06723045521</v>
      </c>
      <c r="M248" s="5">
        <f t="shared" si="34"/>
        <v>9172.0672304552099</v>
      </c>
    </row>
    <row r="249" spans="5:13" x14ac:dyDescent="0.25">
      <c r="E249" s="4">
        <f t="shared" si="35"/>
        <v>62</v>
      </c>
      <c r="F249" s="5">
        <f t="shared" si="27"/>
        <v>1.3533550967486994E-5</v>
      </c>
      <c r="G249" s="4">
        <f t="shared" si="28"/>
        <v>112</v>
      </c>
      <c r="H249">
        <f t="shared" si="29"/>
        <v>1000</v>
      </c>
      <c r="I249" s="5">
        <f t="shared" si="30"/>
        <v>5.1553132042953922E-6</v>
      </c>
      <c r="J249" s="5">
        <f t="shared" si="31"/>
        <v>4.855829818276123E-2</v>
      </c>
      <c r="K249" s="5">
        <f t="shared" si="32"/>
        <v>1.2155755909017402E-2</v>
      </c>
      <c r="L249" s="5">
        <f t="shared" si="33"/>
        <v>10296.901224135279</v>
      </c>
      <c r="M249" s="5">
        <f t="shared" si="34"/>
        <v>9296.9012241352793</v>
      </c>
    </row>
    <row r="250" spans="5:13" x14ac:dyDescent="0.25">
      <c r="E250" s="4">
        <f t="shared" si="35"/>
        <v>62.25</v>
      </c>
      <c r="F250" s="5">
        <f t="shared" si="27"/>
        <v>9.7069904548300803E-6</v>
      </c>
      <c r="G250" s="4">
        <f t="shared" si="28"/>
        <v>112.25</v>
      </c>
      <c r="H250">
        <f t="shared" si="29"/>
        <v>1000</v>
      </c>
      <c r="I250" s="5">
        <f t="shared" si="30"/>
        <v>3.8265605126569137E-6</v>
      </c>
      <c r="J250" s="5">
        <f t="shared" si="31"/>
        <v>4.7969603957526197E-2</v>
      </c>
      <c r="K250" s="5">
        <f t="shared" si="32"/>
        <v>8.8052329761913704E-3</v>
      </c>
      <c r="L250" s="5">
        <f t="shared" si="33"/>
        <v>10423.26720985055</v>
      </c>
      <c r="M250" s="5">
        <f t="shared" si="34"/>
        <v>9423.26720985055</v>
      </c>
    </row>
    <row r="251" spans="5:13" x14ac:dyDescent="0.25">
      <c r="E251" s="4">
        <f t="shared" si="35"/>
        <v>62.5</v>
      </c>
      <c r="F251" s="5">
        <f t="shared" si="27"/>
        <v>6.8941095737065268E-6</v>
      </c>
      <c r="G251" s="4">
        <f t="shared" si="28"/>
        <v>112.5</v>
      </c>
      <c r="H251">
        <f t="shared" si="29"/>
        <v>1000</v>
      </c>
      <c r="I251" s="5">
        <f t="shared" si="30"/>
        <v>2.8128808811235535E-6</v>
      </c>
      <c r="J251" s="5">
        <f t="shared" si="31"/>
        <v>4.7388046738813201E-2</v>
      </c>
      <c r="K251" s="5">
        <f t="shared" si="32"/>
        <v>6.3166811805121766E-3</v>
      </c>
      <c r="L251" s="5">
        <f t="shared" si="33"/>
        <v>10551.183988566356</v>
      </c>
      <c r="M251" s="5">
        <f t="shared" si="34"/>
        <v>9551.1839885663558</v>
      </c>
    </row>
    <row r="252" spans="5:13" x14ac:dyDescent="0.25">
      <c r="E252" s="4">
        <f t="shared" si="35"/>
        <v>62.75</v>
      </c>
      <c r="F252" s="5">
        <f t="shared" si="27"/>
        <v>4.846917196383779E-6</v>
      </c>
      <c r="G252" s="4">
        <f t="shared" si="28"/>
        <v>112.75</v>
      </c>
      <c r="H252">
        <f t="shared" si="29"/>
        <v>1000</v>
      </c>
      <c r="I252" s="5">
        <f t="shared" si="30"/>
        <v>2.0471923773227478E-6</v>
      </c>
      <c r="J252" s="5">
        <f t="shared" si="31"/>
        <v>4.6813540001462053E-2</v>
      </c>
      <c r="K252" s="5">
        <f t="shared" si="32"/>
        <v>4.4864375050789104E-3</v>
      </c>
      <c r="L252" s="5">
        <f t="shared" si="33"/>
        <v>10680.670591977969</v>
      </c>
      <c r="M252" s="5">
        <f t="shared" si="34"/>
        <v>9680.6705919779688</v>
      </c>
    </row>
    <row r="253" spans="5:13" x14ac:dyDescent="0.25">
      <c r="E253" s="4">
        <f t="shared" si="35"/>
        <v>63</v>
      </c>
      <c r="F253" s="5">
        <f t="shared" si="27"/>
        <v>3.3722222964221969E-6</v>
      </c>
      <c r="G253" s="4">
        <f t="shared" si="28"/>
        <v>113</v>
      </c>
      <c r="H253">
        <f t="shared" si="29"/>
        <v>1000</v>
      </c>
      <c r="I253" s="5">
        <f t="shared" si="30"/>
        <v>1.4746948999615822E-6</v>
      </c>
      <c r="J253" s="5">
        <f t="shared" si="31"/>
        <v>4.6245998269296387E-2</v>
      </c>
      <c r="K253" s="5">
        <f t="shared" si="32"/>
        <v>3.153918709867596E-3</v>
      </c>
      <c r="L253" s="5">
        <f t="shared" si="33"/>
        <v>10811.746285342047</v>
      </c>
      <c r="M253" s="5">
        <f t="shared" si="34"/>
        <v>9811.7462853420475</v>
      </c>
    </row>
    <row r="254" spans="5:13" x14ac:dyDescent="0.25">
      <c r="E254" s="4">
        <f t="shared" si="35"/>
        <v>63.25</v>
      </c>
      <c r="F254" s="5">
        <f t="shared" si="27"/>
        <v>2.3211084320598816E-6</v>
      </c>
      <c r="G254" s="4">
        <f t="shared" si="28"/>
        <v>113.25</v>
      </c>
      <c r="H254">
        <f t="shared" si="29"/>
        <v>1000</v>
      </c>
      <c r="I254" s="5">
        <f t="shared" si="30"/>
        <v>1.0511138643623153E-6</v>
      </c>
      <c r="J254" s="5">
        <f t="shared" si="31"/>
        <v>4.5685337102405896E-2</v>
      </c>
      <c r="K254" s="5">
        <f t="shared" si="32"/>
        <v>2.1938323295014332E-3</v>
      </c>
      <c r="L254" s="5">
        <f t="shared" si="33"/>
        <v>10944.43057034308</v>
      </c>
      <c r="M254" s="5">
        <f t="shared" si="34"/>
        <v>9944.43057034308</v>
      </c>
    </row>
    <row r="255" spans="5:13" x14ac:dyDescent="0.25">
      <c r="E255" s="4">
        <f t="shared" si="35"/>
        <v>63.5</v>
      </c>
      <c r="F255" s="5">
        <f t="shared" si="27"/>
        <v>1.5800279668421722E-6</v>
      </c>
      <c r="G255" s="4">
        <f t="shared" si="28"/>
        <v>113.5</v>
      </c>
      <c r="H255">
        <f t="shared" si="29"/>
        <v>1000</v>
      </c>
      <c r="I255" s="5">
        <f t="shared" si="30"/>
        <v>7.4108046521770945E-7</v>
      </c>
      <c r="J255" s="5">
        <f t="shared" si="31"/>
        <v>4.5131473084583998E-2</v>
      </c>
      <c r="K255" s="5">
        <f t="shared" si="32"/>
        <v>1.5094696438909868E-3</v>
      </c>
      <c r="L255" s="5">
        <f t="shared" si="33"/>
        <v>11078.743187994674</v>
      </c>
      <c r="M255" s="5">
        <f t="shared" si="34"/>
        <v>10078.743187994674</v>
      </c>
    </row>
    <row r="256" spans="5:13" x14ac:dyDescent="0.25">
      <c r="E256" s="4">
        <f t="shared" si="35"/>
        <v>63.75</v>
      </c>
      <c r="F256" s="5">
        <f t="shared" si="27"/>
        <v>1.0633631218417149E-6</v>
      </c>
      <c r="G256" s="4">
        <f t="shared" si="28"/>
        <v>113.75</v>
      </c>
      <c r="H256">
        <f t="shared" si="29"/>
        <v>1000</v>
      </c>
      <c r="I256" s="5">
        <f t="shared" si="30"/>
        <v>5.1666484500045731E-7</v>
      </c>
      <c r="J256" s="5">
        <f t="shared" si="31"/>
        <v>4.4584323810916239E-2</v>
      </c>
      <c r="K256" s="5">
        <f t="shared" si="32"/>
        <v>1.0270067092941874E-3</v>
      </c>
      <c r="L256" s="5">
        <f t="shared" si="33"/>
        <v>11214.704121576868</v>
      </c>
      <c r="M256" s="5">
        <f t="shared" si="34"/>
        <v>10214.704121576868</v>
      </c>
    </row>
    <row r="257" spans="5:13" x14ac:dyDescent="0.25">
      <c r="E257" s="4">
        <f t="shared" si="35"/>
        <v>64</v>
      </c>
      <c r="F257" s="5">
        <f t="shared" si="27"/>
        <v>7.0729245520624632E-7</v>
      </c>
      <c r="G257" s="4">
        <f t="shared" si="28"/>
        <v>114</v>
      </c>
      <c r="H257">
        <f t="shared" si="29"/>
        <v>1000</v>
      </c>
      <c r="I257" s="5">
        <f t="shared" si="30"/>
        <v>3.5607066663546854E-7</v>
      </c>
      <c r="J257" s="5">
        <f t="shared" si="31"/>
        <v>4.4043807875520369E-2</v>
      </c>
      <c r="K257" s="5">
        <f t="shared" si="32"/>
        <v>6.9072617950290756E-4</v>
      </c>
      <c r="L257" s="5">
        <f t="shared" si="33"/>
        <v>11352.33359960915</v>
      </c>
      <c r="M257" s="5">
        <f t="shared" si="34"/>
        <v>10352.33359960915</v>
      </c>
    </row>
    <row r="258" spans="5:13" x14ac:dyDescent="0.25">
      <c r="E258" s="4">
        <f t="shared" si="35"/>
        <v>64.25</v>
      </c>
      <c r="F258" s="5">
        <f t="shared" si="27"/>
        <v>4.6479970745962594E-7</v>
      </c>
      <c r="G258" s="4">
        <f t="shared" si="28"/>
        <v>114.25</v>
      </c>
      <c r="H258">
        <f t="shared" si="29"/>
        <v>1000</v>
      </c>
      <c r="I258" s="5">
        <f t="shared" si="30"/>
        <v>2.4249274774662038E-7</v>
      </c>
      <c r="J258" s="5">
        <f t="shared" si="31"/>
        <v>4.3509844859434176E-2</v>
      </c>
      <c r="K258" s="5">
        <f t="shared" si="32"/>
        <v>4.5906462113658175E-4</v>
      </c>
      <c r="L258" s="5">
        <f t="shared" si="33"/>
        <v>11491.652098860235</v>
      </c>
      <c r="M258" s="5">
        <f t="shared" si="34"/>
        <v>10491.652098860235</v>
      </c>
    </row>
    <row r="259" spans="5:13" x14ac:dyDescent="0.25">
      <c r="E259" s="4">
        <f t="shared" si="35"/>
        <v>64.5</v>
      </c>
      <c r="F259" s="5">
        <f t="shared" ref="F259:F322" si="36">(EXP((-$B$3/LN($B$4))*($B$4^$D$2)*(($B$4^E259)-1))*EXP(-$B$2*E259))</f>
        <v>3.0166599085298472E-7</v>
      </c>
      <c r="G259" s="4">
        <f t="shared" ref="G259:G322" si="37">$D$2+E259</f>
        <v>114.5</v>
      </c>
      <c r="H259">
        <f t="shared" ref="H259:H322" si="38">IF($D$2+E259&lt;=65,2000,1000)</f>
        <v>1000</v>
      </c>
      <c r="I259" s="5">
        <f t="shared" ref="I259:I322" si="39">IF(E259=(1/$D$5),1-$F$2,F258-F259)</f>
        <v>1.6313371660664122E-7</v>
      </c>
      <c r="J259" s="5">
        <f t="shared" ref="J259:J322" si="40">(1+$D$8)^(-E259)</f>
        <v>4.2982355318651418E-2</v>
      </c>
      <c r="K259" s="5">
        <f t="shared" ref="K259:K322" si="41">((H259*J259)^2)*(I259)</f>
        <v>3.0138674674446016E-4</v>
      </c>
      <c r="L259" s="5">
        <f t="shared" ref="L259:L322" si="42">($D$11)*((1+$D$8)^E259)</f>
        <v>11632.680347394411</v>
      </c>
      <c r="M259" s="5">
        <f t="shared" ref="M259:M322" si="43">L259-H259</f>
        <v>10632.680347394411</v>
      </c>
    </row>
    <row r="260" spans="5:13" x14ac:dyDescent="0.25">
      <c r="E260" s="4">
        <f t="shared" ref="E260:E323" si="44">(1/$D$5)+E259</f>
        <v>64.75</v>
      </c>
      <c r="F260" s="5">
        <f t="shared" si="36"/>
        <v>1.932948217305917E-7</v>
      </c>
      <c r="G260" s="4">
        <f t="shared" si="37"/>
        <v>114.75</v>
      </c>
      <c r="H260">
        <f t="shared" si="38"/>
        <v>1000</v>
      </c>
      <c r="I260" s="5">
        <f t="shared" si="39"/>
        <v>1.0837116912239302E-7</v>
      </c>
      <c r="J260" s="5">
        <f t="shared" si="40"/>
        <v>4.2461260772301175E-2</v>
      </c>
      <c r="K260" s="5">
        <f t="shared" si="41"/>
        <v>1.9538873855423183E-4</v>
      </c>
      <c r="L260" s="5">
        <f t="shared" si="42"/>
        <v>11775.439327655713</v>
      </c>
      <c r="M260" s="5">
        <f t="shared" si="43"/>
        <v>10775.439327655713</v>
      </c>
    </row>
    <row r="261" spans="5:13" x14ac:dyDescent="0.25">
      <c r="E261" s="4">
        <f t="shared" si="44"/>
        <v>65</v>
      </c>
      <c r="F261" s="5">
        <f t="shared" si="36"/>
        <v>1.2223128396385184E-7</v>
      </c>
      <c r="G261" s="4">
        <f t="shared" si="37"/>
        <v>115</v>
      </c>
      <c r="H261">
        <f t="shared" si="38"/>
        <v>1000</v>
      </c>
      <c r="I261" s="5">
        <f t="shared" si="39"/>
        <v>7.1063537766739857E-8</v>
      </c>
      <c r="J261" s="5">
        <f t="shared" si="40"/>
        <v>4.1946483690971779E-2</v>
      </c>
      <c r="K261" s="5">
        <f t="shared" si="41"/>
        <v>1.2503682725335742E-4</v>
      </c>
      <c r="L261" s="5">
        <f t="shared" si="42"/>
        <v>11919.950279589608</v>
      </c>
      <c r="M261" s="5">
        <f t="shared" si="43"/>
        <v>10919.950279589608</v>
      </c>
    </row>
    <row r="262" spans="5:13" x14ac:dyDescent="0.25">
      <c r="E262" s="4">
        <f t="shared" si="44"/>
        <v>65.25</v>
      </c>
      <c r="F262" s="5">
        <f t="shared" si="36"/>
        <v>7.6250525668916407E-8</v>
      </c>
      <c r="G262" s="4">
        <f t="shared" si="37"/>
        <v>115.25</v>
      </c>
      <c r="H262">
        <f t="shared" si="38"/>
        <v>1000</v>
      </c>
      <c r="I262" s="5">
        <f t="shared" si="39"/>
        <v>4.5980758294935432E-8</v>
      </c>
      <c r="J262" s="5">
        <f t="shared" si="40"/>
        <v>4.1437947485175396E-2</v>
      </c>
      <c r="K262" s="5">
        <f t="shared" si="41"/>
        <v>7.8953720623116817E-5</v>
      </c>
      <c r="L262" s="5">
        <f t="shared" si="42"/>
        <v>12066.234703803249</v>
      </c>
      <c r="M262" s="5">
        <f t="shared" si="43"/>
        <v>11066.234703803249</v>
      </c>
    </row>
    <row r="263" spans="5:13" x14ac:dyDescent="0.25">
      <c r="E263" s="4">
        <f t="shared" si="44"/>
        <v>65.5</v>
      </c>
      <c r="F263" s="5">
        <f t="shared" si="36"/>
        <v>4.6905806984387394E-8</v>
      </c>
      <c r="G263" s="4">
        <f t="shared" si="37"/>
        <v>115.5</v>
      </c>
      <c r="H263">
        <f t="shared" si="38"/>
        <v>1000</v>
      </c>
      <c r="I263" s="5">
        <f t="shared" si="39"/>
        <v>2.9344718684529013E-8</v>
      </c>
      <c r="J263" s="5">
        <f t="shared" si="40"/>
        <v>4.0935576493953726E-2</v>
      </c>
      <c r="K263" s="5">
        <f t="shared" si="41"/>
        <v>4.9173573748414296E-5</v>
      </c>
      <c r="L263" s="5">
        <f t="shared" si="42"/>
        <v>12214.314364764134</v>
      </c>
      <c r="M263" s="5">
        <f t="shared" si="43"/>
        <v>11214.314364764134</v>
      </c>
    </row>
    <row r="264" spans="5:13" x14ac:dyDescent="0.25">
      <c r="E264" s="4">
        <f t="shared" si="44"/>
        <v>65.75</v>
      </c>
      <c r="F264" s="5">
        <f t="shared" si="36"/>
        <v>2.8441564472833929E-8</v>
      </c>
      <c r="G264" s="4">
        <f t="shared" si="37"/>
        <v>115.75</v>
      </c>
      <c r="H264">
        <f t="shared" si="38"/>
        <v>1000</v>
      </c>
      <c r="I264" s="5">
        <f t="shared" si="39"/>
        <v>1.8464242511553465E-8</v>
      </c>
      <c r="J264" s="5">
        <f t="shared" si="40"/>
        <v>4.0439295973620157E-2</v>
      </c>
      <c r="K264" s="5">
        <f t="shared" si="41"/>
        <v>3.0195252656893208E-5</v>
      </c>
      <c r="L264" s="5">
        <f t="shared" si="42"/>
        <v>12364.211294038501</v>
      </c>
      <c r="M264" s="5">
        <f t="shared" si="43"/>
        <v>11364.211294038501</v>
      </c>
    </row>
    <row r="265" spans="5:13" x14ac:dyDescent="0.25">
      <c r="E265" s="4">
        <f t="shared" si="44"/>
        <v>66</v>
      </c>
      <c r="F265" s="5">
        <f t="shared" si="36"/>
        <v>1.6991741988037775E-8</v>
      </c>
      <c r="G265" s="4">
        <f t="shared" si="37"/>
        <v>116</v>
      </c>
      <c r="H265">
        <f t="shared" si="38"/>
        <v>1000</v>
      </c>
      <c r="I265" s="5">
        <f t="shared" si="39"/>
        <v>1.1449822484796154E-8</v>
      </c>
      <c r="J265" s="5">
        <f t="shared" si="40"/>
        <v>3.9949032086639788E-2</v>
      </c>
      <c r="K265" s="5">
        <f t="shared" si="41"/>
        <v>1.8273059834368921E-5</v>
      </c>
      <c r="L265" s="5">
        <f t="shared" si="42"/>
        <v>12515.947793569088</v>
      </c>
      <c r="M265" s="5">
        <f t="shared" si="43"/>
        <v>11515.947793569088</v>
      </c>
    </row>
    <row r="266" spans="5:13" x14ac:dyDescent="0.25">
      <c r="E266" s="4">
        <f t="shared" si="44"/>
        <v>66.25</v>
      </c>
      <c r="F266" s="5">
        <f t="shared" si="36"/>
        <v>9.9974406151424592E-9</v>
      </c>
      <c r="G266" s="4">
        <f t="shared" si="37"/>
        <v>116.25</v>
      </c>
      <c r="H266">
        <f t="shared" si="38"/>
        <v>1000</v>
      </c>
      <c r="I266" s="5">
        <f t="shared" si="39"/>
        <v>6.994301372895316E-9</v>
      </c>
      <c r="J266" s="5">
        <f t="shared" si="40"/>
        <v>3.9464711890643246E-2</v>
      </c>
      <c r="K266" s="5">
        <f t="shared" si="41"/>
        <v>1.0893368988652384E-5</v>
      </c>
      <c r="L266" s="5">
        <f t="shared" si="42"/>
        <v>12669.54643899341</v>
      </c>
      <c r="M266" s="5">
        <f t="shared" si="43"/>
        <v>11669.54643899341</v>
      </c>
    </row>
    <row r="267" spans="5:13" x14ac:dyDescent="0.25">
      <c r="E267" s="4">
        <f t="shared" si="44"/>
        <v>66.5</v>
      </c>
      <c r="F267" s="5">
        <f t="shared" si="36"/>
        <v>5.7904131568314103E-9</v>
      </c>
      <c r="G267" s="4">
        <f t="shared" si="37"/>
        <v>116.5</v>
      </c>
      <c r="H267">
        <f t="shared" si="38"/>
        <v>1000</v>
      </c>
      <c r="I267" s="5">
        <f t="shared" si="39"/>
        <v>4.2070274583110489E-9</v>
      </c>
      <c r="J267" s="5">
        <f t="shared" si="40"/>
        <v>3.8986263327574988E-2</v>
      </c>
      <c r="K267" s="5">
        <f t="shared" si="41"/>
        <v>6.3943818944109989E-6</v>
      </c>
      <c r="L267" s="5">
        <f t="shared" si="42"/>
        <v>12825.030083002335</v>
      </c>
      <c r="M267" s="5">
        <f t="shared" si="43"/>
        <v>11825.030083002335</v>
      </c>
    </row>
    <row r="268" spans="5:13" x14ac:dyDescent="0.25">
      <c r="E268" s="4">
        <f t="shared" si="44"/>
        <v>66.75</v>
      </c>
      <c r="F268" s="5">
        <f t="shared" si="36"/>
        <v>3.2998752044419823E-9</v>
      </c>
      <c r="G268" s="4">
        <f t="shared" si="37"/>
        <v>116.75</v>
      </c>
      <c r="H268">
        <f t="shared" si="38"/>
        <v>1000</v>
      </c>
      <c r="I268" s="5">
        <f t="shared" si="39"/>
        <v>2.490537952389428E-9</v>
      </c>
      <c r="J268" s="5">
        <f t="shared" si="40"/>
        <v>3.8513615212971593E-2</v>
      </c>
      <c r="K268" s="5">
        <f t="shared" si="41"/>
        <v>3.6942113503672151E-6</v>
      </c>
      <c r="L268" s="5">
        <f t="shared" si="42"/>
        <v>12982.421858740421</v>
      </c>
      <c r="M268" s="5">
        <f t="shared" si="43"/>
        <v>11982.421858740421</v>
      </c>
    </row>
    <row r="269" spans="5:13" x14ac:dyDescent="0.25">
      <c r="E269" s="4">
        <f t="shared" si="44"/>
        <v>67</v>
      </c>
      <c r="F269" s="5">
        <f t="shared" si="36"/>
        <v>1.8494567061970799E-9</v>
      </c>
      <c r="G269" s="4">
        <f t="shared" si="37"/>
        <v>117</v>
      </c>
      <c r="H269">
        <f t="shared" si="38"/>
        <v>1000</v>
      </c>
      <c r="I269" s="5">
        <f t="shared" si="39"/>
        <v>1.4504184982449024E-9</v>
      </c>
      <c r="J269" s="5">
        <f t="shared" si="40"/>
        <v>3.8046697225371226E-2</v>
      </c>
      <c r="K269" s="5">
        <f t="shared" si="41"/>
        <v>2.099554993774603E-6</v>
      </c>
      <c r="L269" s="5">
        <f t="shared" si="42"/>
        <v>13141.745183247544</v>
      </c>
      <c r="M269" s="5">
        <f t="shared" si="43"/>
        <v>12141.745183247544</v>
      </c>
    </row>
    <row r="270" spans="5:13" x14ac:dyDescent="0.25">
      <c r="E270" s="4">
        <f t="shared" si="44"/>
        <v>67.25</v>
      </c>
      <c r="F270" s="5">
        <f t="shared" si="36"/>
        <v>1.0189075365679912E-9</v>
      </c>
      <c r="G270" s="4">
        <f t="shared" si="37"/>
        <v>117.25</v>
      </c>
      <c r="H270">
        <f t="shared" si="38"/>
        <v>1000</v>
      </c>
      <c r="I270" s="5">
        <f t="shared" si="39"/>
        <v>8.3054916962908871E-10</v>
      </c>
      <c r="J270" s="5">
        <f t="shared" si="40"/>
        <v>3.7585439895850711E-2</v>
      </c>
      <c r="K270" s="5">
        <f t="shared" si="41"/>
        <v>1.1732879853711478E-6</v>
      </c>
      <c r="L270" s="5">
        <f t="shared" si="42"/>
        <v>13303.023760943081</v>
      </c>
      <c r="M270" s="5">
        <f t="shared" si="43"/>
        <v>12303.023760943081</v>
      </c>
    </row>
    <row r="271" spans="5:13" x14ac:dyDescent="0.25">
      <c r="E271" s="4">
        <f t="shared" si="44"/>
        <v>67.5</v>
      </c>
      <c r="F271" s="5">
        <f t="shared" si="36"/>
        <v>5.5150343932482161E-10</v>
      </c>
      <c r="G271" s="4">
        <f t="shared" si="37"/>
        <v>117.5</v>
      </c>
      <c r="H271">
        <f t="shared" si="38"/>
        <v>1000</v>
      </c>
      <c r="I271" s="5">
        <f t="shared" si="39"/>
        <v>4.6740409724316958E-10</v>
      </c>
      <c r="J271" s="5">
        <f t="shared" si="40"/>
        <v>3.7129774597690457E-2</v>
      </c>
      <c r="K271" s="5">
        <f t="shared" si="41"/>
        <v>6.4437271210907586E-7</v>
      </c>
      <c r="L271" s="5">
        <f t="shared" si="42"/>
        <v>13466.281587152454</v>
      </c>
      <c r="M271" s="5">
        <f t="shared" si="43"/>
        <v>12466.281587152454</v>
      </c>
    </row>
    <row r="272" spans="5:13" x14ac:dyDescent="0.25">
      <c r="E272" s="4">
        <f t="shared" si="44"/>
        <v>67.75</v>
      </c>
      <c r="F272" s="5">
        <f t="shared" si="36"/>
        <v>2.9312769831884592E-10</v>
      </c>
      <c r="G272" s="4">
        <f t="shared" si="37"/>
        <v>117.75</v>
      </c>
      <c r="H272">
        <f t="shared" si="38"/>
        <v>1000</v>
      </c>
      <c r="I272" s="5">
        <f t="shared" si="39"/>
        <v>2.5837574100597569E-10</v>
      </c>
      <c r="J272" s="5">
        <f t="shared" si="40"/>
        <v>3.6679633536163408E-2</v>
      </c>
      <c r="K272" s="5">
        <f t="shared" si="41"/>
        <v>3.4761756348233628E-7</v>
      </c>
      <c r="L272" s="5">
        <f t="shared" si="42"/>
        <v>13631.542951677446</v>
      </c>
      <c r="M272" s="5">
        <f t="shared" si="43"/>
        <v>12631.542951677446</v>
      </c>
    </row>
    <row r="273" spans="5:13" x14ac:dyDescent="0.25">
      <c r="E273" s="4">
        <f t="shared" si="44"/>
        <v>68</v>
      </c>
      <c r="F273" s="5">
        <f t="shared" si="36"/>
        <v>1.5290660941418486E-10</v>
      </c>
      <c r="G273" s="4">
        <f t="shared" si="37"/>
        <v>118</v>
      </c>
      <c r="H273">
        <f t="shared" si="38"/>
        <v>1000</v>
      </c>
      <c r="I273" s="5">
        <f t="shared" si="39"/>
        <v>1.4022108890466106E-10</v>
      </c>
      <c r="J273" s="5">
        <f t="shared" si="40"/>
        <v>3.6234949738448791E-2</v>
      </c>
      <c r="K273" s="5">
        <f t="shared" si="41"/>
        <v>1.8410630500574401E-7</v>
      </c>
      <c r="L273" s="5">
        <f t="shared" si="42"/>
        <v>13798.832442409919</v>
      </c>
      <c r="M273" s="5">
        <f t="shared" si="43"/>
        <v>12798.832442409919</v>
      </c>
    </row>
    <row r="274" spans="5:13" x14ac:dyDescent="0.25">
      <c r="E274" s="4">
        <f t="shared" si="44"/>
        <v>68.25</v>
      </c>
      <c r="F274" s="5">
        <f t="shared" si="36"/>
        <v>7.8237517266639241E-11</v>
      </c>
      <c r="G274" s="4">
        <f t="shared" si="37"/>
        <v>118.25</v>
      </c>
      <c r="H274">
        <f t="shared" si="38"/>
        <v>1000</v>
      </c>
      <c r="I274" s="5">
        <f t="shared" si="39"/>
        <v>7.4669092147545619E-11</v>
      </c>
      <c r="J274" s="5">
        <f t="shared" si="40"/>
        <v>3.5795657043667335E-2</v>
      </c>
      <c r="K274" s="5">
        <f t="shared" si="41"/>
        <v>9.5675677890501932E-8</v>
      </c>
      <c r="L274" s="5">
        <f t="shared" si="42"/>
        <v>13968.174948990238</v>
      </c>
      <c r="M274" s="5">
        <f t="shared" si="43"/>
        <v>12968.174948990238</v>
      </c>
    </row>
    <row r="275" spans="5:13" x14ac:dyDescent="0.25">
      <c r="E275" s="4">
        <f t="shared" si="44"/>
        <v>68.5</v>
      </c>
      <c r="F275" s="5">
        <f t="shared" si="36"/>
        <v>3.9244133166075765E-11</v>
      </c>
      <c r="G275" s="4">
        <f t="shared" si="37"/>
        <v>118.5</v>
      </c>
      <c r="H275">
        <f t="shared" si="38"/>
        <v>1000</v>
      </c>
      <c r="I275" s="5">
        <f t="shared" si="39"/>
        <v>3.8993384100563476E-11</v>
      </c>
      <c r="J275" s="5">
        <f t="shared" si="40"/>
        <v>3.5361690093038529E-2</v>
      </c>
      <c r="K275" s="5">
        <f t="shared" si="41"/>
        <v>4.8759243077538218E-8</v>
      </c>
      <c r="L275" s="5">
        <f t="shared" si="42"/>
        <v>14139.595666510078</v>
      </c>
      <c r="M275" s="5">
        <f t="shared" si="43"/>
        <v>13139.595666510078</v>
      </c>
    </row>
    <row r="276" spans="5:13" x14ac:dyDescent="0.25">
      <c r="E276" s="4">
        <f t="shared" si="44"/>
        <v>68.75</v>
      </c>
      <c r="F276" s="5">
        <f t="shared" si="36"/>
        <v>1.9286321663074601E-11</v>
      </c>
      <c r="G276" s="4">
        <f t="shared" si="37"/>
        <v>118.75</v>
      </c>
      <c r="H276">
        <f t="shared" si="38"/>
        <v>1000</v>
      </c>
      <c r="I276" s="5">
        <f t="shared" si="39"/>
        <v>1.9957811503001165E-11</v>
      </c>
      <c r="J276" s="5">
        <f t="shared" si="40"/>
        <v>3.4932984320155624E-2</v>
      </c>
      <c r="K276" s="5">
        <f t="shared" si="41"/>
        <v>2.4354784682304947E-8</v>
      </c>
      <c r="L276" s="5">
        <f t="shared" si="42"/>
        <v>14313.120099261321</v>
      </c>
      <c r="M276" s="5">
        <f t="shared" si="43"/>
        <v>13313.120099261321</v>
      </c>
    </row>
    <row r="277" spans="5:13" x14ac:dyDescent="0.25">
      <c r="E277" s="4">
        <f t="shared" si="44"/>
        <v>69</v>
      </c>
      <c r="F277" s="5">
        <f t="shared" si="36"/>
        <v>9.2805897217240897E-12</v>
      </c>
      <c r="G277" s="4">
        <f t="shared" si="37"/>
        <v>119</v>
      </c>
      <c r="H277">
        <f t="shared" si="38"/>
        <v>1000</v>
      </c>
      <c r="I277" s="5">
        <f t="shared" si="39"/>
        <v>1.0005731941350511E-11</v>
      </c>
      <c r="J277" s="5">
        <f t="shared" si="40"/>
        <v>3.4509475941379798E-2</v>
      </c>
      <c r="K277" s="5">
        <f t="shared" si="41"/>
        <v>1.1915865488966123E-8</v>
      </c>
      <c r="L277" s="5">
        <f t="shared" si="42"/>
        <v>14488.774064530417</v>
      </c>
      <c r="M277" s="5">
        <f t="shared" si="43"/>
        <v>13488.774064530417</v>
      </c>
    </row>
    <row r="278" spans="5:13" x14ac:dyDescent="0.25">
      <c r="E278" s="4">
        <f t="shared" si="44"/>
        <v>69.25</v>
      </c>
      <c r="F278" s="5">
        <f t="shared" si="36"/>
        <v>4.370005154253365E-12</v>
      </c>
      <c r="G278" s="4">
        <f t="shared" si="37"/>
        <v>119.25</v>
      </c>
      <c r="H278">
        <f t="shared" si="38"/>
        <v>1000</v>
      </c>
      <c r="I278" s="5">
        <f t="shared" si="39"/>
        <v>4.9105845674707247E-12</v>
      </c>
      <c r="J278" s="5">
        <f t="shared" si="40"/>
        <v>3.4091101946349837E-2</v>
      </c>
      <c r="K278" s="5">
        <f t="shared" si="41"/>
        <v>5.7070972549133608E-9</v>
      </c>
      <c r="L278" s="5">
        <f t="shared" si="42"/>
        <v>14666.583696439751</v>
      </c>
      <c r="M278" s="5">
        <f t="shared" si="43"/>
        <v>13666.583696439751</v>
      </c>
    </row>
    <row r="279" spans="5:13" x14ac:dyDescent="0.25">
      <c r="E279" s="4">
        <f t="shared" si="44"/>
        <v>69.5</v>
      </c>
      <c r="F279" s="5">
        <f t="shared" si="36"/>
        <v>2.0122836186903399E-12</v>
      </c>
      <c r="G279" s="4">
        <f t="shared" si="37"/>
        <v>119.5</v>
      </c>
      <c r="H279">
        <f t="shared" si="38"/>
        <v>1000</v>
      </c>
      <c r="I279" s="5">
        <f t="shared" si="39"/>
        <v>2.3577215355630252E-12</v>
      </c>
      <c r="J279" s="5">
        <f t="shared" si="40"/>
        <v>3.3677800088608122E-2</v>
      </c>
      <c r="K279" s="5">
        <f t="shared" si="41"/>
        <v>2.6741141351953005E-9</v>
      </c>
      <c r="L279" s="5">
        <f t="shared" si="42"/>
        <v>14846.575449835585</v>
      </c>
      <c r="M279" s="5">
        <f t="shared" si="43"/>
        <v>13846.575449835585</v>
      </c>
    </row>
    <row r="280" spans="5:13" x14ac:dyDescent="0.25">
      <c r="E280" s="4">
        <f t="shared" si="44"/>
        <v>69.75</v>
      </c>
      <c r="F280" s="5">
        <f t="shared" si="36"/>
        <v>9.0554424985879488E-13</v>
      </c>
      <c r="G280" s="4">
        <f t="shared" si="37"/>
        <v>119.75</v>
      </c>
      <c r="H280">
        <f t="shared" si="38"/>
        <v>1000</v>
      </c>
      <c r="I280" s="5">
        <f t="shared" si="39"/>
        <v>1.106739368831545E-12</v>
      </c>
      <c r="J280" s="5">
        <f t="shared" si="40"/>
        <v>3.3269508876338685E-2</v>
      </c>
      <c r="K280" s="5">
        <f t="shared" si="41"/>
        <v>1.2250057822334833E-9</v>
      </c>
      <c r="L280" s="5">
        <f t="shared" si="42"/>
        <v>15028.776104224387</v>
      </c>
      <c r="M280" s="5">
        <f t="shared" si="43"/>
        <v>14028.776104224387</v>
      </c>
    </row>
    <row r="281" spans="5:13" x14ac:dyDescent="0.25">
      <c r="E281" s="4">
        <f t="shared" si="44"/>
        <v>70</v>
      </c>
      <c r="F281" s="5">
        <f t="shared" si="36"/>
        <v>3.9796717464397797E-13</v>
      </c>
      <c r="G281" s="4">
        <f t="shared" si="37"/>
        <v>120</v>
      </c>
      <c r="H281">
        <f t="shared" si="38"/>
        <v>1000</v>
      </c>
      <c r="I281" s="5">
        <f t="shared" si="39"/>
        <v>5.0757707521481692E-13</v>
      </c>
      <c r="J281" s="5">
        <f t="shared" si="40"/>
        <v>3.2866167563218862E-2</v>
      </c>
      <c r="K281" s="5">
        <f t="shared" si="41"/>
        <v>5.4827712791261896E-10</v>
      </c>
      <c r="L281" s="5">
        <f t="shared" si="42"/>
        <v>15213.212767756935</v>
      </c>
      <c r="M281" s="5">
        <f t="shared" si="43"/>
        <v>14213.212767756935</v>
      </c>
    </row>
    <row r="282" spans="5:13" x14ac:dyDescent="0.25">
      <c r="E282" s="4">
        <f t="shared" si="44"/>
        <v>70.25</v>
      </c>
      <c r="F282" s="5">
        <f t="shared" si="36"/>
        <v>1.7068563798008356E-13</v>
      </c>
      <c r="G282" s="4">
        <f t="shared" si="37"/>
        <v>120.25</v>
      </c>
      <c r="H282">
        <f t="shared" si="38"/>
        <v>1000</v>
      </c>
      <c r="I282" s="5">
        <f t="shared" si="39"/>
        <v>2.272815366638944E-13</v>
      </c>
      <c r="J282" s="5">
        <f t="shared" si="40"/>
        <v>3.2467716139380806E-2</v>
      </c>
      <c r="K282" s="5">
        <f t="shared" si="41"/>
        <v>2.3958942083057412E-10</v>
      </c>
      <c r="L282" s="5">
        <f t="shared" si="42"/>
        <v>15399.912881261735</v>
      </c>
      <c r="M282" s="5">
        <f t="shared" si="43"/>
        <v>14399.912881261735</v>
      </c>
    </row>
    <row r="283" spans="5:13" x14ac:dyDescent="0.25">
      <c r="E283" s="4">
        <f t="shared" si="44"/>
        <v>70.5</v>
      </c>
      <c r="F283" s="5">
        <f t="shared" si="36"/>
        <v>7.1391232927413322E-14</v>
      </c>
      <c r="G283" s="4">
        <f t="shared" si="37"/>
        <v>120.5</v>
      </c>
      <c r="H283">
        <f t="shared" si="38"/>
        <v>1000</v>
      </c>
      <c r="I283" s="5">
        <f t="shared" si="39"/>
        <v>9.9294405052670243E-14</v>
      </c>
      <c r="J283" s="5">
        <f t="shared" si="40"/>
        <v>3.2074095322483932E-2</v>
      </c>
      <c r="K283" s="5">
        <f t="shared" si="41"/>
        <v>1.0214887997346362E-10</v>
      </c>
      <c r="L283" s="5">
        <f t="shared" si="42"/>
        <v>15588.904222327361</v>
      </c>
      <c r="M283" s="5">
        <f t="shared" si="43"/>
        <v>14588.904222327361</v>
      </c>
    </row>
    <row r="284" spans="5:13" x14ac:dyDescent="0.25">
      <c r="E284" s="4">
        <f t="shared" si="44"/>
        <v>70.75</v>
      </c>
      <c r="F284" s="5">
        <f t="shared" si="36"/>
        <v>2.9098303530679239E-14</v>
      </c>
      <c r="G284" s="4">
        <f t="shared" si="37"/>
        <v>120.75</v>
      </c>
      <c r="H284">
        <f t="shared" si="38"/>
        <v>1000</v>
      </c>
      <c r="I284" s="5">
        <f t="shared" si="39"/>
        <v>4.2292929396734083E-14</v>
      </c>
      <c r="J284" s="5">
        <f t="shared" si="40"/>
        <v>3.1685246548893993E-2</v>
      </c>
      <c r="K284" s="5">
        <f t="shared" si="41"/>
        <v>4.2460191540522388E-11</v>
      </c>
      <c r="L284" s="5">
        <f t="shared" si="42"/>
        <v>15780.214909435603</v>
      </c>
      <c r="M284" s="5">
        <f t="shared" si="43"/>
        <v>14780.214909435603</v>
      </c>
    </row>
    <row r="285" spans="5:13" x14ac:dyDescent="0.25">
      <c r="E285" s="4">
        <f t="shared" si="44"/>
        <v>71</v>
      </c>
      <c r="F285" s="5">
        <f t="shared" si="36"/>
        <v>1.1548683133558254E-14</v>
      </c>
      <c r="G285" s="4">
        <f t="shared" si="37"/>
        <v>121</v>
      </c>
      <c r="H285">
        <f t="shared" si="38"/>
        <v>1000</v>
      </c>
      <c r="I285" s="5">
        <f t="shared" si="39"/>
        <v>1.7549620397120983E-14</v>
      </c>
      <c r="J285" s="5">
        <f t="shared" si="40"/>
        <v>3.1301111964970339E-2</v>
      </c>
      <c r="K285" s="5">
        <f t="shared" si="41"/>
        <v>1.7194409240206552E-11</v>
      </c>
      <c r="L285" s="5">
        <f t="shared" si="42"/>
        <v>15973.873406144785</v>
      </c>
      <c r="M285" s="5">
        <f t="shared" si="43"/>
        <v>14973.873406144785</v>
      </c>
    </row>
    <row r="286" spans="5:13" x14ac:dyDescent="0.25">
      <c r="E286" s="4">
        <f t="shared" si="44"/>
        <v>71.25</v>
      </c>
      <c r="F286" s="5">
        <f t="shared" si="36"/>
        <v>4.4596063139752048E-15</v>
      </c>
      <c r="G286" s="4">
        <f t="shared" si="37"/>
        <v>121.25</v>
      </c>
      <c r="H286">
        <f t="shared" si="38"/>
        <v>1000</v>
      </c>
      <c r="I286" s="5">
        <f t="shared" si="39"/>
        <v>7.0890768195830493E-15</v>
      </c>
      <c r="J286" s="5">
        <f t="shared" si="40"/>
        <v>3.0921634418457904E-2</v>
      </c>
      <c r="K286" s="5">
        <f t="shared" si="41"/>
        <v>6.7782029018963733E-12</v>
      </c>
      <c r="L286" s="5">
        <f t="shared" si="42"/>
        <v>16169.908525324825</v>
      </c>
      <c r="M286" s="5">
        <f t="shared" si="43"/>
        <v>15169.908525324825</v>
      </c>
    </row>
    <row r="287" spans="5:13" x14ac:dyDescent="0.25">
      <c r="E287" s="4">
        <f t="shared" si="44"/>
        <v>71.5</v>
      </c>
      <c r="F287" s="5">
        <f t="shared" si="36"/>
        <v>1.6741984133138729E-15</v>
      </c>
      <c r="G287" s="4">
        <f t="shared" si="37"/>
        <v>121.5</v>
      </c>
      <c r="H287">
        <f t="shared" si="38"/>
        <v>1000</v>
      </c>
      <c r="I287" s="5">
        <f t="shared" si="39"/>
        <v>2.7854079006613321E-15</v>
      </c>
      <c r="J287" s="5">
        <f t="shared" si="40"/>
        <v>3.0546757449984689E-2</v>
      </c>
      <c r="K287" s="5">
        <f t="shared" si="41"/>
        <v>2.5990763420203851E-12</v>
      </c>
      <c r="L287" s="5">
        <f t="shared" si="42"/>
        <v>16368.349433443733</v>
      </c>
      <c r="M287" s="5">
        <f t="shared" si="43"/>
        <v>15368.349433443733</v>
      </c>
    </row>
    <row r="288" spans="5:13" x14ac:dyDescent="0.25">
      <c r="E288" s="4">
        <f t="shared" si="44"/>
        <v>71.75</v>
      </c>
      <c r="F288" s="5">
        <f t="shared" si="36"/>
        <v>6.1052057001168106E-16</v>
      </c>
      <c r="G288" s="4">
        <f t="shared" si="37"/>
        <v>121.75</v>
      </c>
      <c r="H288">
        <f t="shared" si="38"/>
        <v>1000</v>
      </c>
      <c r="I288" s="5">
        <f t="shared" si="39"/>
        <v>1.0636778433021918E-15</v>
      </c>
      <c r="J288" s="5">
        <f t="shared" si="40"/>
        <v>3.0176425284660944E-2</v>
      </c>
      <c r="K288" s="5">
        <f t="shared" si="41"/>
        <v>9.686027468595453E-13</v>
      </c>
      <c r="L288" s="5">
        <f t="shared" si="42"/>
        <v>16569.225654907386</v>
      </c>
      <c r="M288" s="5">
        <f t="shared" si="43"/>
        <v>15569.225654907386</v>
      </c>
    </row>
    <row r="289" spans="5:13" x14ac:dyDescent="0.25">
      <c r="E289" s="4">
        <f t="shared" si="44"/>
        <v>72</v>
      </c>
      <c r="F289" s="5">
        <f t="shared" si="36"/>
        <v>2.1607399086649855E-16</v>
      </c>
      <c r="G289" s="4">
        <f t="shared" si="37"/>
        <v>122</v>
      </c>
      <c r="H289">
        <f t="shared" si="38"/>
        <v>1000</v>
      </c>
      <c r="I289" s="5">
        <f t="shared" si="39"/>
        <v>3.9444657914518249E-16</v>
      </c>
      <c r="J289" s="5">
        <f t="shared" si="40"/>
        <v>2.9810582823781274E-2</v>
      </c>
      <c r="K289" s="5">
        <f t="shared" si="41"/>
        <v>3.5053317609542764E-13</v>
      </c>
      <c r="L289" s="5">
        <f t="shared" si="42"/>
        <v>16772.567076452026</v>
      </c>
      <c r="M289" s="5">
        <f t="shared" si="43"/>
        <v>15772.567076452026</v>
      </c>
    </row>
    <row r="290" spans="5:13" x14ac:dyDescent="0.25">
      <c r="E290" s="4">
        <f t="shared" si="44"/>
        <v>72.25</v>
      </c>
      <c r="F290" s="5">
        <f t="shared" si="36"/>
        <v>7.4152919476725227E-17</v>
      </c>
      <c r="G290" s="4">
        <f t="shared" si="37"/>
        <v>122.25</v>
      </c>
      <c r="H290">
        <f t="shared" si="38"/>
        <v>1000</v>
      </c>
      <c r="I290" s="5">
        <f t="shared" si="39"/>
        <v>1.4192107138977333E-16</v>
      </c>
      <c r="J290" s="5">
        <f t="shared" si="40"/>
        <v>2.9449175636626568E-2</v>
      </c>
      <c r="K290" s="5">
        <f t="shared" si="41"/>
        <v>1.2308160913747106E-13</v>
      </c>
      <c r="L290" s="5">
        <f t="shared" si="42"/>
        <v>16978.40395159107</v>
      </c>
      <c r="M290" s="5">
        <f t="shared" si="43"/>
        <v>15978.40395159107</v>
      </c>
    </row>
    <row r="291" spans="5:13" x14ac:dyDescent="0.25">
      <c r="E291" s="4">
        <f t="shared" si="44"/>
        <v>72.5</v>
      </c>
      <c r="F291" s="5">
        <f t="shared" si="36"/>
        <v>2.4653632091617818E-17</v>
      </c>
      <c r="G291" s="4">
        <f t="shared" si="37"/>
        <v>122.5</v>
      </c>
      <c r="H291">
        <f t="shared" si="38"/>
        <v>1000</v>
      </c>
      <c r="I291" s="5">
        <f t="shared" si="39"/>
        <v>4.9499287385107409E-17</v>
      </c>
      <c r="J291" s="5">
        <f t="shared" si="40"/>
        <v>2.9092149952366367E-2</v>
      </c>
      <c r="K291" s="5">
        <f t="shared" si="41"/>
        <v>4.1893879724236266E-14</v>
      </c>
      <c r="L291" s="5">
        <f t="shared" si="42"/>
        <v>17186.766905115921</v>
      </c>
      <c r="M291" s="5">
        <f t="shared" si="43"/>
        <v>16186.766905115921</v>
      </c>
    </row>
    <row r="292" spans="5:13" x14ac:dyDescent="0.25">
      <c r="E292" s="4">
        <f t="shared" si="44"/>
        <v>72.75</v>
      </c>
      <c r="F292" s="5">
        <f t="shared" si="36"/>
        <v>7.9332661791241548E-18</v>
      </c>
      <c r="G292" s="4">
        <f t="shared" si="37"/>
        <v>122.75</v>
      </c>
      <c r="H292">
        <f t="shared" si="38"/>
        <v>1000</v>
      </c>
      <c r="I292" s="5">
        <f t="shared" si="39"/>
        <v>1.6720365912493663E-17</v>
      </c>
      <c r="J292" s="5">
        <f t="shared" si="40"/>
        <v>2.8739452652058038E-2</v>
      </c>
      <c r="K292" s="5">
        <f t="shared" si="41"/>
        <v>1.3810288867401273E-14</v>
      </c>
      <c r="L292" s="5">
        <f t="shared" si="42"/>
        <v>17397.686937652757</v>
      </c>
      <c r="M292" s="5">
        <f t="shared" si="43"/>
        <v>16397.686937652757</v>
      </c>
    </row>
    <row r="293" spans="5:13" x14ac:dyDescent="0.25">
      <c r="E293" s="4">
        <f t="shared" si="44"/>
        <v>73</v>
      </c>
      <c r="F293" s="5">
        <f t="shared" si="36"/>
        <v>2.4684313427049827E-18</v>
      </c>
      <c r="G293" s="4">
        <f t="shared" si="37"/>
        <v>123</v>
      </c>
      <c r="H293">
        <f t="shared" si="38"/>
        <v>1000</v>
      </c>
      <c r="I293" s="5">
        <f t="shared" si="39"/>
        <v>5.4648348364191721E-18</v>
      </c>
      <c r="J293" s="5">
        <f t="shared" si="40"/>
        <v>2.8391031260744073E-2</v>
      </c>
      <c r="K293" s="5">
        <f t="shared" si="41"/>
        <v>4.4049337050926285E-15</v>
      </c>
      <c r="L293" s="5">
        <f t="shared" si="42"/>
        <v>17611.195430274624</v>
      </c>
      <c r="M293" s="5">
        <f t="shared" si="43"/>
        <v>16611.195430274624</v>
      </c>
    </row>
    <row r="294" spans="5:13" x14ac:dyDescent="0.25">
      <c r="E294" s="4">
        <f t="shared" si="44"/>
        <v>73.25</v>
      </c>
      <c r="F294" s="5">
        <f t="shared" si="36"/>
        <v>7.4191639683403838E-19</v>
      </c>
      <c r="G294" s="4">
        <f t="shared" si="37"/>
        <v>123.25</v>
      </c>
      <c r="H294">
        <f t="shared" si="38"/>
        <v>1000</v>
      </c>
      <c r="I294" s="5">
        <f t="shared" si="39"/>
        <v>1.7265149458709443E-18</v>
      </c>
      <c r="J294" s="5">
        <f t="shared" si="40"/>
        <v>2.8046833939644349E-2</v>
      </c>
      <c r="K294" s="5">
        <f t="shared" si="41"/>
        <v>1.358119636350731E-15</v>
      </c>
      <c r="L294" s="5">
        <f t="shared" si="42"/>
        <v>17827.324149170625</v>
      </c>
      <c r="M294" s="5">
        <f t="shared" si="43"/>
        <v>16827.324149170625</v>
      </c>
    </row>
    <row r="295" spans="5:13" x14ac:dyDescent="0.25">
      <c r="E295" s="4">
        <f t="shared" si="44"/>
        <v>73.5</v>
      </c>
      <c r="F295" s="5">
        <f t="shared" si="36"/>
        <v>2.1518297969558799E-19</v>
      </c>
      <c r="G295" s="4">
        <f t="shared" si="37"/>
        <v>123.5</v>
      </c>
      <c r="H295">
        <f t="shared" si="38"/>
        <v>1000</v>
      </c>
      <c r="I295" s="5">
        <f t="shared" si="39"/>
        <v>5.2673341713845041E-19</v>
      </c>
      <c r="J295" s="5">
        <f t="shared" si="40"/>
        <v>2.7706809478444155E-2</v>
      </c>
      <c r="K295" s="5">
        <f t="shared" si="41"/>
        <v>4.0435601566394173E-16</v>
      </c>
      <c r="L295" s="5">
        <f t="shared" si="42"/>
        <v>18046.105250371722</v>
      </c>
      <c r="M295" s="5">
        <f t="shared" si="43"/>
        <v>17046.105250371722</v>
      </c>
    </row>
    <row r="296" spans="5:13" x14ac:dyDescent="0.25">
      <c r="E296" s="4">
        <f t="shared" si="44"/>
        <v>73.75</v>
      </c>
      <c r="F296" s="5">
        <f t="shared" si="36"/>
        <v>6.0161798761331602E-20</v>
      </c>
      <c r="G296" s="4">
        <f t="shared" si="37"/>
        <v>123.75</v>
      </c>
      <c r="H296">
        <f t="shared" si="38"/>
        <v>1000</v>
      </c>
      <c r="I296" s="5">
        <f t="shared" si="39"/>
        <v>1.5502118093425638E-19</v>
      </c>
      <c r="J296" s="5">
        <f t="shared" si="40"/>
        <v>2.7370907287674315E-2</v>
      </c>
      <c r="K296" s="5">
        <f t="shared" si="41"/>
        <v>1.1613668573909799E-16</v>
      </c>
      <c r="L296" s="5">
        <f t="shared" si="42"/>
        <v>18267.571284535399</v>
      </c>
      <c r="M296" s="5">
        <f t="shared" si="43"/>
        <v>17267.571284535399</v>
      </c>
    </row>
    <row r="297" spans="5:13" x14ac:dyDescent="0.25">
      <c r="E297" s="4">
        <f t="shared" si="44"/>
        <v>74</v>
      </c>
      <c r="F297" s="5">
        <f t="shared" si="36"/>
        <v>1.6196491963274912E-20</v>
      </c>
      <c r="G297" s="4">
        <f t="shared" si="37"/>
        <v>124</v>
      </c>
      <c r="H297">
        <f t="shared" si="38"/>
        <v>1000</v>
      </c>
      <c r="I297" s="5">
        <f t="shared" si="39"/>
        <v>4.3965306798056691E-20</v>
      </c>
      <c r="J297" s="5">
        <f t="shared" si="40"/>
        <v>2.7039077391184833E-2</v>
      </c>
      <c r="K297" s="5">
        <f t="shared" si="41"/>
        <v>3.214355046526009E-17</v>
      </c>
      <c r="L297" s="5">
        <f t="shared" si="42"/>
        <v>18491.755201788354</v>
      </c>
      <c r="M297" s="5">
        <f t="shared" si="43"/>
        <v>17491.755201788354</v>
      </c>
    </row>
    <row r="298" spans="5:13" x14ac:dyDescent="0.25">
      <c r="E298" s="4">
        <f t="shared" si="44"/>
        <v>74.25</v>
      </c>
      <c r="F298" s="5">
        <f t="shared" si="36"/>
        <v>4.1939345115090562E-21</v>
      </c>
      <c r="G298" s="4">
        <f t="shared" si="37"/>
        <v>124.25</v>
      </c>
      <c r="H298">
        <f t="shared" si="38"/>
        <v>1000</v>
      </c>
      <c r="I298" s="5">
        <f t="shared" si="39"/>
        <v>1.2002557451765856E-20</v>
      </c>
      <c r="J298" s="5">
        <f t="shared" si="40"/>
        <v>2.6711270418708914E-2</v>
      </c>
      <c r="K298" s="5">
        <f t="shared" si="41"/>
        <v>8.5637283298686297E-18</v>
      </c>
      <c r="L298" s="5">
        <f t="shared" si="42"/>
        <v>18718.690356629151</v>
      </c>
      <c r="M298" s="5">
        <f t="shared" si="43"/>
        <v>17718.690356629151</v>
      </c>
    </row>
    <row r="299" spans="5:13" x14ac:dyDescent="0.25">
      <c r="E299" s="4">
        <f t="shared" si="44"/>
        <v>74.5</v>
      </c>
      <c r="F299" s="5">
        <f t="shared" si="36"/>
        <v>1.0433300585658875E-21</v>
      </c>
      <c r="G299" s="4">
        <f t="shared" si="37"/>
        <v>124.5</v>
      </c>
      <c r="H299">
        <f t="shared" si="38"/>
        <v>1000</v>
      </c>
      <c r="I299" s="5">
        <f t="shared" si="39"/>
        <v>3.1506044529431688E-21</v>
      </c>
      <c r="J299" s="5">
        <f t="shared" si="40"/>
        <v>2.6387437598518249E-2</v>
      </c>
      <c r="K299" s="5">
        <f t="shared" si="41"/>
        <v>2.1937559971876062E-18</v>
      </c>
      <c r="L299" s="5">
        <f t="shared" si="42"/>
        <v>18948.410512890303</v>
      </c>
      <c r="M299" s="5">
        <f t="shared" si="43"/>
        <v>17948.410512890303</v>
      </c>
    </row>
    <row r="300" spans="5:13" x14ac:dyDescent="0.25">
      <c r="E300" s="4">
        <f t="shared" si="44"/>
        <v>74.75</v>
      </c>
      <c r="F300" s="5">
        <f t="shared" si="36"/>
        <v>2.4906068386926268E-22</v>
      </c>
      <c r="G300" s="4">
        <f t="shared" si="37"/>
        <v>124.75</v>
      </c>
      <c r="H300">
        <f t="shared" si="38"/>
        <v>1000</v>
      </c>
      <c r="I300" s="5">
        <f t="shared" si="39"/>
        <v>7.9426937469662483E-22</v>
      </c>
      <c r="J300" s="5">
        <f t="shared" si="40"/>
        <v>2.6067530750166025E-2</v>
      </c>
      <c r="K300" s="5">
        <f t="shared" si="41"/>
        <v>5.3971887503150892E-19</v>
      </c>
      <c r="L300" s="5">
        <f t="shared" si="42"/>
        <v>19180.94984876216</v>
      </c>
      <c r="M300" s="5">
        <f t="shared" si="43"/>
        <v>18180.94984876216</v>
      </c>
    </row>
    <row r="301" spans="5:13" x14ac:dyDescent="0.25">
      <c r="E301" s="4">
        <f t="shared" si="44"/>
        <v>75</v>
      </c>
      <c r="F301" s="5">
        <f t="shared" si="36"/>
        <v>5.6982395616757984E-23</v>
      </c>
      <c r="G301" s="4">
        <f t="shared" si="37"/>
        <v>125</v>
      </c>
      <c r="H301">
        <f t="shared" si="38"/>
        <v>1000</v>
      </c>
      <c r="I301" s="5">
        <f t="shared" si="39"/>
        <v>1.9207828825250471E-22</v>
      </c>
      <c r="J301" s="5">
        <f t="shared" si="40"/>
        <v>2.5751502277318886E-2</v>
      </c>
      <c r="K301" s="5">
        <f t="shared" si="41"/>
        <v>1.2737477101299426E-19</v>
      </c>
      <c r="L301" s="5">
        <f t="shared" si="42"/>
        <v>19416.342961877774</v>
      </c>
      <c r="M301" s="5">
        <f t="shared" si="43"/>
        <v>18416.342961877774</v>
      </c>
    </row>
    <row r="302" spans="5:13" x14ac:dyDescent="0.25">
      <c r="E302" s="4">
        <f t="shared" si="44"/>
        <v>75.25</v>
      </c>
      <c r="F302" s="5">
        <f t="shared" si="36"/>
        <v>1.2479041678721331E-23</v>
      </c>
      <c r="G302" s="4">
        <f t="shared" si="37"/>
        <v>125.25</v>
      </c>
      <c r="H302">
        <f t="shared" si="38"/>
        <v>1000</v>
      </c>
      <c r="I302" s="5">
        <f t="shared" si="39"/>
        <v>4.4503353938036653E-23</v>
      </c>
      <c r="J302" s="5">
        <f t="shared" si="40"/>
        <v>2.5439305160675153E-2</v>
      </c>
      <c r="K302" s="5">
        <f t="shared" si="41"/>
        <v>2.8800712522739474E-20</v>
      </c>
      <c r="L302" s="5">
        <f t="shared" si="42"/>
        <v>19654.624874460609</v>
      </c>
      <c r="M302" s="5">
        <f t="shared" si="43"/>
        <v>18654.624874460609</v>
      </c>
    </row>
    <row r="303" spans="5:13" x14ac:dyDescent="0.25">
      <c r="E303" s="4">
        <f t="shared" si="44"/>
        <v>75.5</v>
      </c>
      <c r="F303" s="5">
        <f t="shared" si="36"/>
        <v>2.6125432056107419E-24</v>
      </c>
      <c r="G303" s="4">
        <f t="shared" si="37"/>
        <v>125.5</v>
      </c>
      <c r="H303">
        <f t="shared" si="38"/>
        <v>1000</v>
      </c>
      <c r="I303" s="5">
        <f t="shared" si="39"/>
        <v>9.8664984731105903E-24</v>
      </c>
      <c r="J303" s="5">
        <f t="shared" si="40"/>
        <v>2.5130892950969756E-2</v>
      </c>
      <c r="K303" s="5">
        <f t="shared" si="41"/>
        <v>6.2313033431075202E-21</v>
      </c>
      <c r="L303" s="5">
        <f t="shared" si="42"/>
        <v>19895.83103853482</v>
      </c>
      <c r="M303" s="5">
        <f t="shared" si="43"/>
        <v>18895.83103853482</v>
      </c>
    </row>
    <row r="304" spans="5:13" x14ac:dyDescent="0.25">
      <c r="E304" s="4">
        <f t="shared" si="44"/>
        <v>75.75</v>
      </c>
      <c r="F304" s="5">
        <f t="shared" si="36"/>
        <v>5.221646275216156E-25</v>
      </c>
      <c r="G304" s="4">
        <f t="shared" si="37"/>
        <v>125.75</v>
      </c>
      <c r="H304">
        <f t="shared" si="38"/>
        <v>1000</v>
      </c>
      <c r="I304" s="5">
        <f t="shared" si="39"/>
        <v>2.0903785780891265E-24</v>
      </c>
      <c r="J304" s="5">
        <f t="shared" si="40"/>
        <v>2.4826219762062875E-2</v>
      </c>
      <c r="K304" s="5">
        <f t="shared" si="41"/>
        <v>1.2883864155082436E-21</v>
      </c>
      <c r="L304" s="5">
        <f t="shared" si="42"/>
        <v>20139.997341200273</v>
      </c>
      <c r="M304" s="5">
        <f t="shared" si="43"/>
        <v>19139.997341200273</v>
      </c>
    </row>
    <row r="305" spans="5:13" x14ac:dyDescent="0.25">
      <c r="E305" s="4">
        <f t="shared" si="44"/>
        <v>76</v>
      </c>
      <c r="F305" s="5">
        <f t="shared" si="36"/>
        <v>9.9498364739350416E-26</v>
      </c>
      <c r="G305" s="4">
        <f t="shared" si="37"/>
        <v>126</v>
      </c>
      <c r="H305">
        <f t="shared" si="38"/>
        <v>1000</v>
      </c>
      <c r="I305" s="5">
        <f t="shared" si="39"/>
        <v>4.226662627822652E-25</v>
      </c>
      <c r="J305" s="5">
        <f t="shared" si="40"/>
        <v>2.4525240264113228E-2</v>
      </c>
      <c r="K305" s="5">
        <f t="shared" si="41"/>
        <v>2.5422843570055927E-22</v>
      </c>
      <c r="L305" s="5">
        <f t="shared" si="42"/>
        <v>20387.160109971661</v>
      </c>
      <c r="M305" s="5">
        <f t="shared" si="43"/>
        <v>19387.160109971661</v>
      </c>
    </row>
    <row r="306" spans="5:13" x14ac:dyDescent="0.25">
      <c r="E306" s="4">
        <f t="shared" si="44"/>
        <v>76.25</v>
      </c>
      <c r="F306" s="5">
        <f t="shared" si="36"/>
        <v>1.8049869343972122E-26</v>
      </c>
      <c r="G306" s="4">
        <f t="shared" si="37"/>
        <v>126.25</v>
      </c>
      <c r="H306">
        <f t="shared" si="38"/>
        <v>1000</v>
      </c>
      <c r="I306" s="5">
        <f t="shared" si="39"/>
        <v>8.1448495395378296E-26</v>
      </c>
      <c r="J306" s="5">
        <f t="shared" si="40"/>
        <v>2.4227909676833474E-2</v>
      </c>
      <c r="K306" s="5">
        <f t="shared" si="41"/>
        <v>4.7809583225016585E-23</v>
      </c>
      <c r="L306" s="5">
        <f t="shared" si="42"/>
        <v>20637.356118183641</v>
      </c>
      <c r="M306" s="5">
        <f t="shared" si="43"/>
        <v>19637.356118183641</v>
      </c>
    </row>
    <row r="307" spans="5:13" x14ac:dyDescent="0.25">
      <c r="E307" s="4">
        <f t="shared" si="44"/>
        <v>76.5</v>
      </c>
      <c r="F307" s="5">
        <f t="shared" si="36"/>
        <v>3.112781733045892E-27</v>
      </c>
      <c r="G307" s="4">
        <f t="shared" si="37"/>
        <v>126.5</v>
      </c>
      <c r="H307">
        <f t="shared" si="38"/>
        <v>1000</v>
      </c>
      <c r="I307" s="5">
        <f t="shared" si="39"/>
        <v>1.4937087610926229E-26</v>
      </c>
      <c r="J307" s="5">
        <f t="shared" si="40"/>
        <v>2.393418376282834E-2</v>
      </c>
      <c r="K307" s="5">
        <f t="shared" si="41"/>
        <v>8.5566382287861744E-24</v>
      </c>
      <c r="L307" s="5">
        <f t="shared" si="42"/>
        <v>20890.62259046156</v>
      </c>
      <c r="M307" s="5">
        <f t="shared" si="43"/>
        <v>19890.62259046156</v>
      </c>
    </row>
    <row r="308" spans="5:13" x14ac:dyDescent="0.25">
      <c r="E308" s="4">
        <f t="shared" si="44"/>
        <v>76.75</v>
      </c>
      <c r="F308" s="5">
        <f t="shared" si="36"/>
        <v>5.0955122508456403E-28</v>
      </c>
      <c r="G308" s="4">
        <f t="shared" si="37"/>
        <v>126.75</v>
      </c>
      <c r="H308">
        <f t="shared" si="38"/>
        <v>1000</v>
      </c>
      <c r="I308" s="5">
        <f t="shared" si="39"/>
        <v>2.6032305079613282E-27</v>
      </c>
      <c r="J308" s="5">
        <f t="shared" si="40"/>
        <v>2.3644018821012257E-2</v>
      </c>
      <c r="K308" s="5">
        <f t="shared" si="41"/>
        <v>1.4553090095843106E-24</v>
      </c>
      <c r="L308" s="5">
        <f t="shared" si="42"/>
        <v>21146.997208260291</v>
      </c>
      <c r="M308" s="5">
        <f t="shared" si="43"/>
        <v>20146.997208260291</v>
      </c>
    </row>
    <row r="309" spans="5:13" x14ac:dyDescent="0.25">
      <c r="E309" s="4">
        <f t="shared" si="44"/>
        <v>77</v>
      </c>
      <c r="F309" s="5">
        <f t="shared" si="36"/>
        <v>7.9053364823179605E-29</v>
      </c>
      <c r="G309" s="4">
        <f t="shared" si="37"/>
        <v>127</v>
      </c>
      <c r="H309">
        <f t="shared" si="38"/>
        <v>1000</v>
      </c>
      <c r="I309" s="5">
        <f t="shared" si="39"/>
        <v>4.3049786026138443E-28</v>
      </c>
      <c r="J309" s="5">
        <f t="shared" si="40"/>
        <v>2.3357371680107829E-2</v>
      </c>
      <c r="K309" s="5">
        <f t="shared" si="41"/>
        <v>2.3486534511068913E-25</v>
      </c>
      <c r="L309" s="5">
        <f t="shared" si="42"/>
        <v>21406.518115470248</v>
      </c>
      <c r="M309" s="5">
        <f t="shared" si="43"/>
        <v>20406.518115470248</v>
      </c>
    </row>
    <row r="310" spans="5:13" x14ac:dyDescent="0.25">
      <c r="E310" s="4">
        <f t="shared" si="44"/>
        <v>77.25</v>
      </c>
      <c r="F310" s="5">
        <f t="shared" si="36"/>
        <v>1.1605264633047068E-29</v>
      </c>
      <c r="G310" s="4">
        <f t="shared" si="37"/>
        <v>127.25</v>
      </c>
      <c r="H310">
        <f t="shared" si="38"/>
        <v>1000</v>
      </c>
      <c r="I310" s="5">
        <f t="shared" si="39"/>
        <v>6.7448100190132533E-29</v>
      </c>
      <c r="J310" s="5">
        <f t="shared" si="40"/>
        <v>2.3074199692222352E-2</v>
      </c>
      <c r="K310" s="5">
        <f t="shared" si="41"/>
        <v>3.5910629243111953E-26</v>
      </c>
      <c r="L310" s="5">
        <f t="shared" si="42"/>
        <v>21669.223924092828</v>
      </c>
      <c r="M310" s="5">
        <f t="shared" si="43"/>
        <v>20669.223924092828</v>
      </c>
    </row>
    <row r="311" spans="5:13" x14ac:dyDescent="0.25">
      <c r="E311" s="4">
        <f t="shared" si="44"/>
        <v>77.5</v>
      </c>
      <c r="F311" s="5">
        <f t="shared" si="36"/>
        <v>1.6094602971961307E-30</v>
      </c>
      <c r="G311" s="4">
        <f t="shared" si="37"/>
        <v>127.5</v>
      </c>
      <c r="H311">
        <f t="shared" si="38"/>
        <v>1000</v>
      </c>
      <c r="I311" s="5">
        <f t="shared" si="39"/>
        <v>9.9958043358509373E-30</v>
      </c>
      <c r="J311" s="5">
        <f t="shared" si="40"/>
        <v>2.2794460726503176E-2</v>
      </c>
      <c r="K311" s="5">
        <f t="shared" si="41"/>
        <v>5.1936943837274341E-27</v>
      </c>
      <c r="L311" s="5">
        <f t="shared" si="42"/>
        <v>21935.153719984643</v>
      </c>
      <c r="M311" s="5">
        <f t="shared" si="43"/>
        <v>20935.153719984643</v>
      </c>
    </row>
    <row r="312" spans="5:13" x14ac:dyDescent="0.25">
      <c r="E312" s="4">
        <f t="shared" si="44"/>
        <v>77.75</v>
      </c>
      <c r="F312" s="5">
        <f t="shared" si="36"/>
        <v>2.1050541353342547E-31</v>
      </c>
      <c r="G312" s="4">
        <f t="shared" si="37"/>
        <v>127.75</v>
      </c>
      <c r="H312">
        <f t="shared" si="38"/>
        <v>1000</v>
      </c>
      <c r="I312" s="5">
        <f t="shared" si="39"/>
        <v>1.3989548836627052E-30</v>
      </c>
      <c r="J312" s="5">
        <f t="shared" si="40"/>
        <v>2.2518113162868812E-2</v>
      </c>
      <c r="K312" s="5">
        <f t="shared" si="41"/>
        <v>7.0936164622711808E-28</v>
      </c>
      <c r="L312" s="5">
        <f t="shared" si="42"/>
        <v>22204.347068673313</v>
      </c>
      <c r="M312" s="5">
        <f t="shared" si="43"/>
        <v>21204.347068673313</v>
      </c>
    </row>
    <row r="313" spans="5:13" x14ac:dyDescent="0.25">
      <c r="E313" s="4">
        <f t="shared" si="44"/>
        <v>78</v>
      </c>
      <c r="F313" s="5">
        <f t="shared" si="36"/>
        <v>2.5920869881412182E-32</v>
      </c>
      <c r="G313" s="4">
        <f t="shared" si="37"/>
        <v>128</v>
      </c>
      <c r="H313">
        <f t="shared" si="38"/>
        <v>1000</v>
      </c>
      <c r="I313" s="5">
        <f t="shared" si="39"/>
        <v>1.8458454365201329E-31</v>
      </c>
      <c r="J313" s="5">
        <f t="shared" si="40"/>
        <v>2.2245115885816989E-2</v>
      </c>
      <c r="K313" s="5">
        <f t="shared" si="41"/>
        <v>9.1340771871461117E-29</v>
      </c>
      <c r="L313" s="5">
        <f t="shared" si="42"/>
        <v>22476.844021243753</v>
      </c>
      <c r="M313" s="5">
        <f t="shared" si="43"/>
        <v>21476.844021243753</v>
      </c>
    </row>
    <row r="314" spans="5:13" x14ac:dyDescent="0.25">
      <c r="E314" s="4">
        <f t="shared" si="44"/>
        <v>78.25</v>
      </c>
      <c r="F314" s="5">
        <f t="shared" si="36"/>
        <v>2.9995929437941703E-33</v>
      </c>
      <c r="G314" s="4">
        <f t="shared" si="37"/>
        <v>128.25</v>
      </c>
      <c r="H314">
        <f t="shared" si="38"/>
        <v>1000</v>
      </c>
      <c r="I314" s="5">
        <f t="shared" si="39"/>
        <v>2.2921276937618011E-32</v>
      </c>
      <c r="J314" s="5">
        <f t="shared" si="40"/>
        <v>2.1975428278307008E-2</v>
      </c>
      <c r="K314" s="5">
        <f t="shared" si="41"/>
        <v>1.1069130406513788E-29</v>
      </c>
      <c r="L314" s="5">
        <f t="shared" si="42"/>
        <v>22752.685120297465</v>
      </c>
      <c r="M314" s="5">
        <f t="shared" si="43"/>
        <v>21752.685120297465</v>
      </c>
    </row>
    <row r="315" spans="5:13" x14ac:dyDescent="0.25">
      <c r="E315" s="4">
        <f t="shared" si="44"/>
        <v>78.5</v>
      </c>
      <c r="F315" s="5">
        <f t="shared" si="36"/>
        <v>3.2561292243844673E-34</v>
      </c>
      <c r="G315" s="4">
        <f t="shared" si="37"/>
        <v>128.5</v>
      </c>
      <c r="H315">
        <f t="shared" si="38"/>
        <v>1000</v>
      </c>
      <c r="I315" s="5">
        <f t="shared" si="39"/>
        <v>2.6739800213557237E-33</v>
      </c>
      <c r="J315" s="5">
        <f t="shared" si="40"/>
        <v>2.1709010215717316E-2</v>
      </c>
      <c r="K315" s="5">
        <f t="shared" si="41"/>
        <v>1.2601963114783802E-30</v>
      </c>
      <c r="L315" s="5">
        <f t="shared" si="42"/>
        <v>23031.911405983868</v>
      </c>
      <c r="M315" s="5">
        <f t="shared" si="43"/>
        <v>22031.911405983868</v>
      </c>
    </row>
    <row r="316" spans="5:13" x14ac:dyDescent="0.25">
      <c r="E316" s="4">
        <f t="shared" si="44"/>
        <v>78.75</v>
      </c>
      <c r="F316" s="5">
        <f t="shared" si="36"/>
        <v>3.309359040672373E-35</v>
      </c>
      <c r="G316" s="4">
        <f t="shared" si="37"/>
        <v>128.75</v>
      </c>
      <c r="H316">
        <f t="shared" si="38"/>
        <v>1000</v>
      </c>
      <c r="I316" s="5">
        <f t="shared" si="39"/>
        <v>2.9251933203172299E-34</v>
      </c>
      <c r="J316" s="5">
        <f t="shared" si="40"/>
        <v>2.1445822059875067E-2</v>
      </c>
      <c r="K316" s="5">
        <f t="shared" si="41"/>
        <v>1.3453645176998155E-31</v>
      </c>
      <c r="L316" s="5">
        <f t="shared" si="42"/>
        <v>23314.564422106967</v>
      </c>
      <c r="M316" s="5">
        <f t="shared" si="43"/>
        <v>22314.564422106967</v>
      </c>
    </row>
    <row r="317" spans="5:13" x14ac:dyDescent="0.25">
      <c r="E317" s="4">
        <f t="shared" si="44"/>
        <v>79</v>
      </c>
      <c r="F317" s="5">
        <f t="shared" si="36"/>
        <v>3.1429759213594287E-36</v>
      </c>
      <c r="G317" s="4">
        <f t="shared" si="37"/>
        <v>129</v>
      </c>
      <c r="H317">
        <f t="shared" si="38"/>
        <v>1000</v>
      </c>
      <c r="I317" s="5">
        <f t="shared" si="39"/>
        <v>2.9950614485364302E-35</v>
      </c>
      <c r="J317" s="5">
        <f t="shared" si="40"/>
        <v>2.1185824653159029E-2</v>
      </c>
      <c r="K317" s="5">
        <f t="shared" si="41"/>
        <v>1.3443008833818882E-32</v>
      </c>
      <c r="L317" s="5">
        <f t="shared" si="42"/>
        <v>23600.686222305951</v>
      </c>
      <c r="M317" s="5">
        <f t="shared" si="43"/>
        <v>22600.686222305951</v>
      </c>
    </row>
    <row r="318" spans="5:13" x14ac:dyDescent="0.25">
      <c r="E318" s="4">
        <f t="shared" si="44"/>
        <v>79.25</v>
      </c>
      <c r="F318" s="5">
        <f t="shared" si="36"/>
        <v>2.7836840962011685E-37</v>
      </c>
      <c r="G318" s="4">
        <f t="shared" si="37"/>
        <v>129.25</v>
      </c>
      <c r="H318">
        <f t="shared" si="38"/>
        <v>1000</v>
      </c>
      <c r="I318" s="5">
        <f t="shared" si="39"/>
        <v>2.864607511739312E-36</v>
      </c>
      <c r="J318" s="5">
        <f t="shared" si="40"/>
        <v>2.0928979312673339E-2</v>
      </c>
      <c r="K318" s="5">
        <f t="shared" si="41"/>
        <v>1.254761613014798E-33</v>
      </c>
      <c r="L318" s="5">
        <f t="shared" si="42"/>
        <v>23890.319376312342</v>
      </c>
      <c r="M318" s="5">
        <f t="shared" si="43"/>
        <v>22890.319376312342</v>
      </c>
    </row>
    <row r="319" spans="5:13" x14ac:dyDescent="0.25">
      <c r="E319" s="4">
        <f t="shared" si="44"/>
        <v>79.5</v>
      </c>
      <c r="F319" s="5">
        <f t="shared" si="36"/>
        <v>2.2944652958563203E-38</v>
      </c>
      <c r="G319" s="4">
        <f t="shared" si="37"/>
        <v>129.5</v>
      </c>
      <c r="H319">
        <f t="shared" si="38"/>
        <v>1000</v>
      </c>
      <c r="I319" s="5">
        <f t="shared" si="39"/>
        <v>2.5542375666155366E-37</v>
      </c>
      <c r="J319" s="5">
        <f t="shared" si="40"/>
        <v>2.067524782449268E-2</v>
      </c>
      <c r="K319" s="5">
        <f t="shared" si="41"/>
        <v>1.0918493902517113E-34</v>
      </c>
      <c r="L319" s="5">
        <f t="shared" si="42"/>
        <v>24183.506976283068</v>
      </c>
      <c r="M319" s="5">
        <f t="shared" si="43"/>
        <v>23183.506976283068</v>
      </c>
    </row>
    <row r="320" spans="5:13" x14ac:dyDescent="0.25">
      <c r="E320" s="4">
        <f t="shared" si="44"/>
        <v>79.75</v>
      </c>
      <c r="F320" s="5">
        <f t="shared" si="36"/>
        <v>1.7563050499600857E-39</v>
      </c>
      <c r="G320" s="4">
        <f t="shared" si="37"/>
        <v>129.75</v>
      </c>
      <c r="H320">
        <f t="shared" si="38"/>
        <v>1000</v>
      </c>
      <c r="I320" s="5">
        <f t="shared" si="39"/>
        <v>2.1188347908603118E-38</v>
      </c>
      <c r="J320" s="5">
        <f t="shared" si="40"/>
        <v>2.0424592437976251E-2</v>
      </c>
      <c r="K320" s="5">
        <f t="shared" si="41"/>
        <v>8.8390154638788191E-36</v>
      </c>
      <c r="L320" s="5">
        <f t="shared" si="42"/>
        <v>24480.29264321232</v>
      </c>
      <c r="M320" s="5">
        <f t="shared" si="43"/>
        <v>23480.29264321232</v>
      </c>
    </row>
    <row r="321" spans="5:13" x14ac:dyDescent="0.25">
      <c r="E321" s="4">
        <f t="shared" si="44"/>
        <v>80</v>
      </c>
      <c r="F321" s="5">
        <f t="shared" si="36"/>
        <v>1.2457248474284419E-40</v>
      </c>
      <c r="G321" s="4">
        <f t="shared" si="37"/>
        <v>130</v>
      </c>
      <c r="H321">
        <f t="shared" si="38"/>
        <v>1000</v>
      </c>
      <c r="I321" s="5">
        <f t="shared" si="39"/>
        <v>1.6317325652172416E-39</v>
      </c>
      <c r="J321" s="5">
        <f t="shared" si="40"/>
        <v>2.0176975860151457E-2</v>
      </c>
      <c r="K321" s="5">
        <f t="shared" si="41"/>
        <v>6.6429522366406084E-37</v>
      </c>
      <c r="L321" s="5">
        <f t="shared" si="42"/>
        <v>24780.720533421245</v>
      </c>
      <c r="M321" s="5">
        <f t="shared" si="43"/>
        <v>23780.720533421245</v>
      </c>
    </row>
    <row r="322" spans="5:13" x14ac:dyDescent="0.25">
      <c r="E322" s="4">
        <f t="shared" si="44"/>
        <v>80.25</v>
      </c>
      <c r="F322" s="5">
        <f t="shared" si="36"/>
        <v>8.1689561759613924E-42</v>
      </c>
      <c r="G322" s="4">
        <f t="shared" si="37"/>
        <v>130.25</v>
      </c>
      <c r="H322">
        <f t="shared" si="38"/>
        <v>1000</v>
      </c>
      <c r="I322" s="5">
        <f t="shared" si="39"/>
        <v>1.164035285668828E-40</v>
      </c>
      <c r="J322" s="5">
        <f t="shared" si="40"/>
        <v>1.9932361250165079E-2</v>
      </c>
      <c r="K322" s="5">
        <f t="shared" si="41"/>
        <v>4.6247008407006605E-38</v>
      </c>
      <c r="L322" s="5">
        <f t="shared" si="42"/>
        <v>25084.835345127962</v>
      </c>
      <c r="M322" s="5">
        <f t="shared" si="43"/>
        <v>24084.835345127962</v>
      </c>
    </row>
    <row r="323" spans="5:13" x14ac:dyDescent="0.25">
      <c r="E323" s="4">
        <f t="shared" si="44"/>
        <v>80.5</v>
      </c>
      <c r="F323" s="5">
        <f t="shared" ref="F323:F386" si="45">(EXP((-$B$3/LN($B$4))*($B$4^$D$2)*(($B$4^E323)-1))*EXP(-$B$2*E323))</f>
        <v>4.9410893207513349E-43</v>
      </c>
      <c r="G323" s="4">
        <f t="shared" ref="G323:G386" si="46">$D$2+E323</f>
        <v>130.5</v>
      </c>
      <c r="H323">
        <f t="shared" ref="H323:H386" si="47">IF($D$2+E323&lt;=65,2000,1000)</f>
        <v>1000</v>
      </c>
      <c r="I323" s="5">
        <f t="shared" ref="I323:I386" si="48">IF(E323=(1/$D$5),1-$F$2,F322-F323)</f>
        <v>7.674847243886259E-42</v>
      </c>
      <c r="J323" s="5">
        <f t="shared" ref="J323:J386" si="49">(1+$D$8)^(-E323)</f>
        <v>1.9690712213802548E-2</v>
      </c>
      <c r="K323" s="5">
        <f t="shared" ref="K323:K386" si="50">((H323*J323)^2)*(I323)</f>
        <v>2.9757236047271616E-39</v>
      </c>
      <c r="L323" s="5">
        <f t="shared" ref="L323:L386" si="51">($D$11)*((1+$D$8)^E323)</f>
        <v>25392.682325097223</v>
      </c>
      <c r="M323" s="5">
        <f t="shared" ref="M323:M386" si="52">L323-H323</f>
        <v>24392.682325097223</v>
      </c>
    </row>
    <row r="324" spans="5:13" x14ac:dyDescent="0.25">
      <c r="E324" s="4">
        <f t="shared" ref="E324:E387" si="53">(1/$D$5)+E323</f>
        <v>80.75</v>
      </c>
      <c r="F324" s="5">
        <f t="shared" si="45"/>
        <v>2.7501096630476979E-44</v>
      </c>
      <c r="G324" s="4">
        <f t="shared" si="46"/>
        <v>130.75</v>
      </c>
      <c r="H324">
        <f t="shared" si="47"/>
        <v>1000</v>
      </c>
      <c r="I324" s="5">
        <f t="shared" si="48"/>
        <v>4.6660783544465649E-43</v>
      </c>
      <c r="J324" s="5">
        <f t="shared" si="49"/>
        <v>1.9451992798072616E-2</v>
      </c>
      <c r="K324" s="5">
        <f t="shared" si="50"/>
        <v>1.7655508388840681E-40</v>
      </c>
      <c r="L324" s="5">
        <f t="shared" si="51"/>
        <v>25704.307275372939</v>
      </c>
      <c r="M324" s="5">
        <f t="shared" si="52"/>
        <v>24704.307275372939</v>
      </c>
    </row>
    <row r="325" spans="5:13" x14ac:dyDescent="0.25">
      <c r="E325" s="4">
        <f t="shared" si="53"/>
        <v>81</v>
      </c>
      <c r="F325" s="5">
        <f t="shared" si="45"/>
        <v>1.4050025124500509E-45</v>
      </c>
      <c r="G325" s="4">
        <f t="shared" si="46"/>
        <v>131</v>
      </c>
      <c r="H325">
        <f t="shared" si="47"/>
        <v>1000</v>
      </c>
      <c r="I325" s="5">
        <f t="shared" si="48"/>
        <v>2.6096094118026926E-44</v>
      </c>
      <c r="J325" s="5">
        <f t="shared" si="49"/>
        <v>1.9216167485858526E-2</v>
      </c>
      <c r="K325" s="5">
        <f t="shared" si="50"/>
        <v>9.6362722329972839E-42</v>
      </c>
      <c r="L325" s="5">
        <f t="shared" si="51"/>
        <v>26019.756560092312</v>
      </c>
      <c r="M325" s="5">
        <f t="shared" si="52"/>
        <v>25019.756560092312</v>
      </c>
    </row>
    <row r="326" spans="5:13" x14ac:dyDescent="0.25">
      <c r="E326" s="4">
        <f t="shared" si="53"/>
        <v>81.25</v>
      </c>
      <c r="F326" s="5">
        <f t="shared" si="45"/>
        <v>6.5720492960744449E-47</v>
      </c>
      <c r="G326" s="4">
        <f t="shared" si="46"/>
        <v>131.25</v>
      </c>
      <c r="H326">
        <f t="shared" si="47"/>
        <v>1000</v>
      </c>
      <c r="I326" s="5">
        <f t="shared" si="48"/>
        <v>1.3392820194893064E-45</v>
      </c>
      <c r="J326" s="5">
        <f t="shared" si="49"/>
        <v>1.8983201190633407E-2</v>
      </c>
      <c r="K326" s="5">
        <f t="shared" si="50"/>
        <v>4.82626249934347E-43</v>
      </c>
      <c r="L326" s="5">
        <f t="shared" si="51"/>
        <v>26339.077112384366</v>
      </c>
      <c r="M326" s="5">
        <f t="shared" si="52"/>
        <v>25339.077112384366</v>
      </c>
    </row>
    <row r="327" spans="5:13" x14ac:dyDescent="0.25">
      <c r="E327" s="4">
        <f t="shared" si="53"/>
        <v>81.5</v>
      </c>
      <c r="F327" s="5">
        <f t="shared" si="45"/>
        <v>2.8072770418700777E-48</v>
      </c>
      <c r="G327" s="4">
        <f t="shared" si="46"/>
        <v>131.5</v>
      </c>
      <c r="H327">
        <f t="shared" si="47"/>
        <v>1000</v>
      </c>
      <c r="I327" s="5">
        <f t="shared" si="48"/>
        <v>6.2913215918874375E-47</v>
      </c>
      <c r="J327" s="5">
        <f t="shared" si="49"/>
        <v>1.875305925124052E-2</v>
      </c>
      <c r="K327" s="5">
        <f t="shared" si="50"/>
        <v>2.2125145585304392E-44</v>
      </c>
      <c r="L327" s="5">
        <f t="shared" si="51"/>
        <v>26662.31644135209</v>
      </c>
      <c r="M327" s="5">
        <f t="shared" si="52"/>
        <v>25662.31644135209</v>
      </c>
    </row>
    <row r="328" spans="5:13" x14ac:dyDescent="0.25">
      <c r="E328" s="4">
        <f t="shared" si="53"/>
        <v>81.75</v>
      </c>
      <c r="F328" s="5">
        <f t="shared" si="45"/>
        <v>1.0920962837627452E-49</v>
      </c>
      <c r="G328" s="4">
        <f t="shared" si="46"/>
        <v>131.75</v>
      </c>
      <c r="H328">
        <f t="shared" si="47"/>
        <v>1000</v>
      </c>
      <c r="I328" s="5">
        <f t="shared" si="48"/>
        <v>2.6980674134938032E-48</v>
      </c>
      <c r="J328" s="5">
        <f t="shared" si="49"/>
        <v>1.8525707426735823E-2</v>
      </c>
      <c r="K328" s="5">
        <f t="shared" si="50"/>
        <v>9.2598168904823968E-46</v>
      </c>
      <c r="L328" s="5">
        <f t="shared" si="51"/>
        <v>26989.522639141589</v>
      </c>
      <c r="M328" s="5">
        <f t="shared" si="52"/>
        <v>25989.522639141589</v>
      </c>
    </row>
    <row r="329" spans="5:13" x14ac:dyDescent="0.25">
      <c r="E329" s="4">
        <f t="shared" si="53"/>
        <v>82</v>
      </c>
      <c r="F329" s="5">
        <f t="shared" si="45"/>
        <v>3.8585447283963144E-51</v>
      </c>
      <c r="G329" s="4">
        <f t="shared" si="46"/>
        <v>132</v>
      </c>
      <c r="H329">
        <f t="shared" si="47"/>
        <v>1000</v>
      </c>
      <c r="I329" s="5">
        <f t="shared" si="48"/>
        <v>1.0535108364787821E-49</v>
      </c>
      <c r="J329" s="5">
        <f t="shared" si="49"/>
        <v>1.8301111891293836E-2</v>
      </c>
      <c r="K329" s="5">
        <f t="shared" si="50"/>
        <v>3.5285311818752697E-47</v>
      </c>
      <c r="L329" s="5">
        <f t="shared" si="51"/>
        <v>27320.744388096926</v>
      </c>
      <c r="M329" s="5">
        <f t="shared" si="52"/>
        <v>26320.744388096926</v>
      </c>
    </row>
    <row r="330" spans="5:13" x14ac:dyDescent="0.25">
      <c r="E330" s="4">
        <f t="shared" si="53"/>
        <v>82.25</v>
      </c>
      <c r="F330" s="5">
        <f t="shared" si="45"/>
        <v>1.2346195583188856E-52</v>
      </c>
      <c r="G330" s="4">
        <f t="shared" si="46"/>
        <v>132.25</v>
      </c>
      <c r="H330">
        <f t="shared" si="47"/>
        <v>1000</v>
      </c>
      <c r="I330" s="5">
        <f t="shared" si="48"/>
        <v>3.7350827725644259E-51</v>
      </c>
      <c r="J330" s="5">
        <f t="shared" si="49"/>
        <v>1.8079239229174669E-2</v>
      </c>
      <c r="K330" s="5">
        <f t="shared" si="50"/>
        <v>1.2208450132285171E-48</v>
      </c>
      <c r="L330" s="5">
        <f t="shared" si="51"/>
        <v>27656.030968003586</v>
      </c>
      <c r="M330" s="5">
        <f t="shared" si="52"/>
        <v>26656.030968003586</v>
      </c>
    </row>
    <row r="331" spans="5:13" x14ac:dyDescent="0.25">
      <c r="E331" s="4">
        <f t="shared" si="53"/>
        <v>82.5</v>
      </c>
      <c r="F331" s="5">
        <f t="shared" si="45"/>
        <v>3.5670816414511306E-54</v>
      </c>
      <c r="G331" s="4">
        <f t="shared" si="46"/>
        <v>132.5</v>
      </c>
      <c r="H331">
        <f t="shared" si="47"/>
        <v>1000</v>
      </c>
      <c r="I331" s="5">
        <f t="shared" si="48"/>
        <v>1.1989487419043744E-52</v>
      </c>
      <c r="J331" s="5">
        <f t="shared" si="49"/>
        <v>1.7860056429752871E-2</v>
      </c>
      <c r="K331" s="5">
        <f t="shared" si="50"/>
        <v>3.8244260680291517E-50</v>
      </c>
      <c r="L331" s="5">
        <f t="shared" si="51"/>
        <v>27995.432263419698</v>
      </c>
      <c r="M331" s="5">
        <f t="shared" si="52"/>
        <v>26995.432263419698</v>
      </c>
    </row>
    <row r="332" spans="5:13" x14ac:dyDescent="0.25">
      <c r="E332" s="4">
        <f t="shared" si="53"/>
        <v>82.75</v>
      </c>
      <c r="F332" s="5">
        <f t="shared" si="45"/>
        <v>9.277877793562443E-56</v>
      </c>
      <c r="G332" s="4">
        <f t="shared" si="46"/>
        <v>132.75</v>
      </c>
      <c r="H332">
        <f t="shared" si="47"/>
        <v>1000</v>
      </c>
      <c r="I332" s="5">
        <f t="shared" si="48"/>
        <v>3.4743028635155062E-54</v>
      </c>
      <c r="J332" s="5">
        <f t="shared" si="49"/>
        <v>1.7643530882605542E-2</v>
      </c>
      <c r="K332" s="5">
        <f t="shared" si="50"/>
        <v>1.0815302679372713E-51</v>
      </c>
      <c r="L332" s="5">
        <f t="shared" si="51"/>
        <v>28338.998771098675</v>
      </c>
      <c r="M332" s="5">
        <f t="shared" si="52"/>
        <v>27338.998771098675</v>
      </c>
    </row>
    <row r="333" spans="5:13" x14ac:dyDescent="0.25">
      <c r="E333" s="4">
        <f t="shared" si="53"/>
        <v>83</v>
      </c>
      <c r="F333" s="5">
        <f t="shared" si="45"/>
        <v>2.1656405913574862E-57</v>
      </c>
      <c r="G333" s="4">
        <f t="shared" si="46"/>
        <v>133</v>
      </c>
      <c r="H333">
        <f t="shared" si="47"/>
        <v>1000</v>
      </c>
      <c r="I333" s="5">
        <f t="shared" si="48"/>
        <v>9.0613137344266945E-56</v>
      </c>
      <c r="J333" s="5">
        <f t="shared" si="49"/>
        <v>1.7429630372660796E-2</v>
      </c>
      <c r="K333" s="5">
        <f t="shared" si="50"/>
        <v>2.7527547572724377E-53</v>
      </c>
      <c r="L333" s="5">
        <f t="shared" si="51"/>
        <v>28686.781607501773</v>
      </c>
      <c r="M333" s="5">
        <f t="shared" si="52"/>
        <v>27686.781607501773</v>
      </c>
    </row>
    <row r="334" spans="5:13" x14ac:dyDescent="0.25">
      <c r="E334" s="4">
        <f t="shared" si="53"/>
        <v>83.25</v>
      </c>
      <c r="F334" s="5">
        <f t="shared" si="45"/>
        <v>4.5220207471704056E-59</v>
      </c>
      <c r="G334" s="4">
        <f t="shared" si="46"/>
        <v>133.25</v>
      </c>
      <c r="H334">
        <f t="shared" si="47"/>
        <v>1000</v>
      </c>
      <c r="I334" s="5">
        <f t="shared" si="48"/>
        <v>2.1204203838857821E-57</v>
      </c>
      <c r="J334" s="5">
        <f t="shared" si="49"/>
        <v>1.7218323075404444E-2</v>
      </c>
      <c r="K334" s="5">
        <f t="shared" si="50"/>
        <v>6.2864240848516031E-55</v>
      </c>
      <c r="L334" s="5">
        <f t="shared" si="51"/>
        <v>29038.832516403774</v>
      </c>
      <c r="M334" s="5">
        <f t="shared" si="52"/>
        <v>28038.832516403774</v>
      </c>
    </row>
    <row r="335" spans="5:13" x14ac:dyDescent="0.25">
      <c r="E335" s="4">
        <f t="shared" si="53"/>
        <v>83.5</v>
      </c>
      <c r="F335" s="5">
        <f t="shared" si="45"/>
        <v>8.4188372973188975E-61</v>
      </c>
      <c r="G335" s="4">
        <f t="shared" si="46"/>
        <v>133.5</v>
      </c>
      <c r="H335">
        <f t="shared" si="47"/>
        <v>1000</v>
      </c>
      <c r="I335" s="5">
        <f t="shared" si="48"/>
        <v>4.4378323741972166E-59</v>
      </c>
      <c r="J335" s="5">
        <f t="shared" si="49"/>
        <v>1.7009577552145591E-2</v>
      </c>
      <c r="K335" s="5">
        <f t="shared" si="50"/>
        <v>1.2839790846363898E-56</v>
      </c>
      <c r="L335" s="5">
        <f t="shared" si="51"/>
        <v>29395.203876590687</v>
      </c>
      <c r="M335" s="5">
        <f t="shared" si="52"/>
        <v>28395.203876590687</v>
      </c>
    </row>
    <row r="336" spans="5:13" x14ac:dyDescent="0.25">
      <c r="E336" s="4">
        <f t="shared" si="53"/>
        <v>83.75</v>
      </c>
      <c r="F336" s="5">
        <f t="shared" si="45"/>
        <v>1.3927317969692939E-62</v>
      </c>
      <c r="G336" s="4">
        <f t="shared" si="46"/>
        <v>133.75</v>
      </c>
      <c r="H336">
        <f t="shared" si="47"/>
        <v>1000</v>
      </c>
      <c r="I336" s="5">
        <f t="shared" si="48"/>
        <v>8.2795641176219676E-61</v>
      </c>
      <c r="J336" s="5">
        <f t="shared" si="49"/>
        <v>1.6803362745338609E-2</v>
      </c>
      <c r="K336" s="5">
        <f t="shared" si="50"/>
        <v>2.3377597635889806E-58</v>
      </c>
      <c r="L336" s="5">
        <f t="shared" si="51"/>
        <v>29755.948709653614</v>
      </c>
      <c r="M336" s="5">
        <f t="shared" si="52"/>
        <v>28755.948709653614</v>
      </c>
    </row>
    <row r="337" spans="5:13" x14ac:dyDescent="0.25">
      <c r="E337" s="4">
        <f t="shared" si="53"/>
        <v>84</v>
      </c>
      <c r="F337" s="5">
        <f t="shared" si="45"/>
        <v>2.0401272989293045E-64</v>
      </c>
      <c r="G337" s="4">
        <f t="shared" si="46"/>
        <v>134</v>
      </c>
      <c r="H337">
        <f t="shared" si="47"/>
        <v>1000</v>
      </c>
      <c r="I337" s="5">
        <f t="shared" si="48"/>
        <v>1.3723305239800008E-62</v>
      </c>
      <c r="J337" s="5">
        <f t="shared" si="49"/>
        <v>1.6599647973962663E-2</v>
      </c>
      <c r="K337" s="5">
        <f t="shared" si="50"/>
        <v>3.7814336056825925E-60</v>
      </c>
      <c r="L337" s="5">
        <f t="shared" si="51"/>
        <v>30121.120687876861</v>
      </c>
      <c r="M337" s="5">
        <f t="shared" si="52"/>
        <v>29121.120687876861</v>
      </c>
    </row>
    <row r="338" spans="5:13" x14ac:dyDescent="0.25">
      <c r="E338" s="4">
        <f t="shared" si="53"/>
        <v>84.25</v>
      </c>
      <c r="F338" s="5">
        <f t="shared" si="45"/>
        <v>2.6366648008259487E-66</v>
      </c>
      <c r="G338" s="4">
        <f t="shared" si="46"/>
        <v>134.25</v>
      </c>
      <c r="H338">
        <f t="shared" si="47"/>
        <v>1000</v>
      </c>
      <c r="I338" s="5">
        <f t="shared" si="48"/>
        <v>2.013760650921045E-64</v>
      </c>
      <c r="J338" s="5">
        <f t="shared" si="49"/>
        <v>1.6398402928956626E-2</v>
      </c>
      <c r="K338" s="5">
        <f t="shared" si="50"/>
        <v>5.4151558111067158E-62</v>
      </c>
      <c r="L338" s="5">
        <f t="shared" si="51"/>
        <v>30490.774142223938</v>
      </c>
      <c r="M338" s="5">
        <f t="shared" si="52"/>
        <v>29490.774142223938</v>
      </c>
    </row>
    <row r="339" spans="5:13" x14ac:dyDescent="0.25">
      <c r="E339" s="4">
        <f t="shared" si="53"/>
        <v>84.5</v>
      </c>
      <c r="F339" s="5">
        <f t="shared" si="45"/>
        <v>2.9953493055228721E-68</v>
      </c>
      <c r="G339" s="4">
        <f t="shared" si="46"/>
        <v>134.5</v>
      </c>
      <c r="H339">
        <f t="shared" si="47"/>
        <v>1000</v>
      </c>
      <c r="I339" s="5">
        <f t="shared" si="48"/>
        <v>2.60671130777072E-66</v>
      </c>
      <c r="J339" s="5">
        <f t="shared" si="49"/>
        <v>1.6199597668710097E-2</v>
      </c>
      <c r="K339" s="5">
        <f t="shared" si="50"/>
        <v>6.8407133615995681E-64</v>
      </c>
      <c r="L339" s="5">
        <f t="shared" si="51"/>
        <v>30864.964070420199</v>
      </c>
      <c r="M339" s="5">
        <f t="shared" si="52"/>
        <v>29864.964070420199</v>
      </c>
    </row>
    <row r="340" spans="5:13" x14ac:dyDescent="0.25">
      <c r="E340" s="4">
        <f t="shared" si="53"/>
        <v>84.75</v>
      </c>
      <c r="F340" s="5">
        <f t="shared" si="45"/>
        <v>2.9797108214639769E-70</v>
      </c>
      <c r="G340" s="4">
        <f t="shared" si="46"/>
        <v>134.75</v>
      </c>
      <c r="H340">
        <f t="shared" si="47"/>
        <v>1000</v>
      </c>
      <c r="I340" s="5">
        <f t="shared" si="48"/>
        <v>2.9655521973082321E-68</v>
      </c>
      <c r="J340" s="5">
        <f t="shared" si="49"/>
        <v>1.6003202614608213E-2</v>
      </c>
      <c r="K340" s="5">
        <f t="shared" si="50"/>
        <v>7.5948531359303884E-66</v>
      </c>
      <c r="L340" s="5">
        <f t="shared" si="51"/>
        <v>31243.746145136272</v>
      </c>
      <c r="M340" s="5">
        <f t="shared" si="52"/>
        <v>30243.746145136272</v>
      </c>
    </row>
    <row r="341" spans="5:13" x14ac:dyDescent="0.25">
      <c r="E341" s="4">
        <f t="shared" si="53"/>
        <v>85</v>
      </c>
      <c r="F341" s="5">
        <f t="shared" si="45"/>
        <v>2.5853824033453583E-72</v>
      </c>
      <c r="G341" s="4">
        <f t="shared" si="46"/>
        <v>135</v>
      </c>
      <c r="H341">
        <f t="shared" si="47"/>
        <v>1000</v>
      </c>
      <c r="I341" s="5">
        <f t="shared" si="48"/>
        <v>2.9538569974305231E-70</v>
      </c>
      <c r="J341" s="5">
        <f t="shared" si="49"/>
        <v>1.580918854663111E-2</v>
      </c>
      <c r="K341" s="5">
        <f t="shared" si="50"/>
        <v>7.3825878645819354E-68</v>
      </c>
      <c r="L341" s="5">
        <f t="shared" si="51"/>
        <v>31627.176722270702</v>
      </c>
      <c r="M341" s="5">
        <f t="shared" si="52"/>
        <v>30627.176722270702</v>
      </c>
    </row>
    <row r="342" spans="5:13" x14ac:dyDescent="0.25">
      <c r="E342" s="4">
        <f t="shared" si="53"/>
        <v>85.25</v>
      </c>
      <c r="F342" s="5">
        <f t="shared" si="45"/>
        <v>1.9486718606471785E-74</v>
      </c>
      <c r="G342" s="4">
        <f t="shared" si="46"/>
        <v>135.25</v>
      </c>
      <c r="H342">
        <f t="shared" si="47"/>
        <v>1000</v>
      </c>
      <c r="I342" s="5">
        <f t="shared" si="48"/>
        <v>2.5658956847388867E-72</v>
      </c>
      <c r="J342" s="5">
        <f t="shared" si="49"/>
        <v>1.5617526599006309E-2</v>
      </c>
      <c r="K342" s="5">
        <f t="shared" si="50"/>
        <v>6.2584027048664717E-70</v>
      </c>
      <c r="L342" s="5">
        <f t="shared" si="51"/>
        <v>32015.31284933514</v>
      </c>
      <c r="M342" s="5">
        <f t="shared" si="52"/>
        <v>31015.31284933514</v>
      </c>
    </row>
    <row r="343" spans="5:13" x14ac:dyDescent="0.25">
      <c r="E343" s="4">
        <f t="shared" si="53"/>
        <v>85.5</v>
      </c>
      <c r="F343" s="5">
        <f t="shared" si="45"/>
        <v>1.2705826080310377E-76</v>
      </c>
      <c r="G343" s="4">
        <f t="shared" si="46"/>
        <v>135.5</v>
      </c>
      <c r="H343">
        <f t="shared" si="47"/>
        <v>1000</v>
      </c>
      <c r="I343" s="5">
        <f t="shared" si="48"/>
        <v>1.9359660345668679E-74</v>
      </c>
      <c r="J343" s="5">
        <f t="shared" si="49"/>
        <v>1.5428188255914375E-2</v>
      </c>
      <c r="K343" s="5">
        <f t="shared" si="50"/>
        <v>4.6081604541899213E-72</v>
      </c>
      <c r="L343" s="5">
        <f t="shared" si="51"/>
        <v>32408.212273941215</v>
      </c>
      <c r="M343" s="5">
        <f t="shared" si="52"/>
        <v>31408.212273941215</v>
      </c>
    </row>
    <row r="344" spans="5:13" x14ac:dyDescent="0.25">
      <c r="E344" s="4">
        <f t="shared" si="53"/>
        <v>85.75</v>
      </c>
      <c r="F344" s="5">
        <f t="shared" si="45"/>
        <v>7.1359305523106452E-79</v>
      </c>
      <c r="G344" s="4">
        <f t="shared" si="46"/>
        <v>135.75</v>
      </c>
      <c r="H344">
        <f t="shared" si="47"/>
        <v>1000</v>
      </c>
      <c r="I344" s="5">
        <f t="shared" si="48"/>
        <v>1.263446677478727E-76</v>
      </c>
      <c r="J344" s="5">
        <f t="shared" si="49"/>
        <v>1.5241145347245912E-2</v>
      </c>
      <c r="K344" s="5">
        <f t="shared" si="50"/>
        <v>2.9348920185265312E-74</v>
      </c>
      <c r="L344" s="5">
        <f t="shared" si="51"/>
        <v>32805.933452393088</v>
      </c>
      <c r="M344" s="5">
        <f t="shared" si="52"/>
        <v>31805.933452393088</v>
      </c>
    </row>
    <row r="345" spans="5:13" x14ac:dyDescent="0.25">
      <c r="E345" s="4">
        <f t="shared" si="53"/>
        <v>86</v>
      </c>
      <c r="F345" s="5">
        <f t="shared" si="45"/>
        <v>3.4368432912865346E-81</v>
      </c>
      <c r="G345" s="4">
        <f t="shared" si="46"/>
        <v>136</v>
      </c>
      <c r="H345">
        <f t="shared" si="47"/>
        <v>1000</v>
      </c>
      <c r="I345" s="5">
        <f t="shared" si="48"/>
        <v>7.1015621193977797E-79</v>
      </c>
      <c r="J345" s="5">
        <f t="shared" si="49"/>
        <v>1.5056370044410581E-2</v>
      </c>
      <c r="K345" s="5">
        <f t="shared" si="50"/>
        <v>1.6098835038214502E-76</v>
      </c>
      <c r="L345" s="5">
        <f t="shared" si="51"/>
        <v>33208.535558384232</v>
      </c>
      <c r="M345" s="5">
        <f t="shared" si="52"/>
        <v>32208.535558384232</v>
      </c>
    </row>
    <row r="346" spans="5:13" x14ac:dyDescent="0.25">
      <c r="E346" s="4">
        <f t="shared" si="53"/>
        <v>86.25</v>
      </c>
      <c r="F346" s="5">
        <f t="shared" si="45"/>
        <v>1.4130292245446998E-83</v>
      </c>
      <c r="G346" s="4">
        <f t="shared" si="46"/>
        <v>136.25</v>
      </c>
      <c r="H346">
        <f t="shared" si="47"/>
        <v>1000</v>
      </c>
      <c r="I346" s="5">
        <f t="shared" si="48"/>
        <v>3.4227129990410874E-81</v>
      </c>
      <c r="J346" s="5">
        <f t="shared" si="49"/>
        <v>1.4873834856196482E-2</v>
      </c>
      <c r="K346" s="5">
        <f t="shared" si="50"/>
        <v>7.5721009397793817E-79</v>
      </c>
      <c r="L346" s="5">
        <f t="shared" si="51"/>
        <v>33616.078491801898</v>
      </c>
      <c r="M346" s="5">
        <f t="shared" si="52"/>
        <v>32616.078491801898</v>
      </c>
    </row>
    <row r="347" spans="5:13" x14ac:dyDescent="0.25">
      <c r="E347" s="4">
        <f t="shared" si="53"/>
        <v>86.5</v>
      </c>
      <c r="F347" s="5">
        <f t="shared" si="45"/>
        <v>4.9361353349955155E-86</v>
      </c>
      <c r="G347" s="4">
        <f t="shared" si="46"/>
        <v>136.5</v>
      </c>
      <c r="H347">
        <f t="shared" si="47"/>
        <v>1000</v>
      </c>
      <c r="I347" s="5">
        <f t="shared" si="48"/>
        <v>1.4080930892097043E-83</v>
      </c>
      <c r="J347" s="5">
        <f t="shared" si="49"/>
        <v>1.4693512624680358E-2</v>
      </c>
      <c r="K347" s="5">
        <f t="shared" si="50"/>
        <v>3.0400633095475699E-81</v>
      </c>
      <c r="L347" s="5">
        <f t="shared" si="51"/>
        <v>34028.622887638281</v>
      </c>
      <c r="M347" s="5">
        <f t="shared" si="52"/>
        <v>33028.622887638281</v>
      </c>
    </row>
    <row r="348" spans="5:13" x14ac:dyDescent="0.25">
      <c r="E348" s="4">
        <f t="shared" si="53"/>
        <v>86.75</v>
      </c>
      <c r="F348" s="5">
        <f t="shared" si="45"/>
        <v>1.4580393483252254E-88</v>
      </c>
      <c r="G348" s="4">
        <f t="shared" si="46"/>
        <v>136.75</v>
      </c>
      <c r="H348">
        <f t="shared" si="47"/>
        <v>1000</v>
      </c>
      <c r="I348" s="5">
        <f t="shared" si="48"/>
        <v>4.9215549415122629E-86</v>
      </c>
      <c r="J348" s="5">
        <f t="shared" si="49"/>
        <v>1.451537652118658E-2</v>
      </c>
      <c r="K348" s="5">
        <f t="shared" si="50"/>
        <v>1.0369527055136697E-83</v>
      </c>
      <c r="L348" s="5">
        <f t="shared" si="51"/>
        <v>34446.230125012757</v>
      </c>
      <c r="M348" s="5">
        <f t="shared" si="52"/>
        <v>33446.230125012757</v>
      </c>
    </row>
    <row r="349" spans="5:13" x14ac:dyDescent="0.25">
      <c r="E349" s="4">
        <f t="shared" si="53"/>
        <v>87</v>
      </c>
      <c r="F349" s="5">
        <f t="shared" si="45"/>
        <v>3.6235749785830911E-91</v>
      </c>
      <c r="G349" s="4">
        <f t="shared" si="46"/>
        <v>137</v>
      </c>
      <c r="H349">
        <f t="shared" si="47"/>
        <v>1000</v>
      </c>
      <c r="I349" s="5">
        <f t="shared" si="48"/>
        <v>1.4544157733466422E-88</v>
      </c>
      <c r="J349" s="5">
        <f t="shared" si="49"/>
        <v>1.4339400042295789E-2</v>
      </c>
      <c r="K349" s="5">
        <f t="shared" si="50"/>
        <v>2.9905463490275812E-86</v>
      </c>
      <c r="L349" s="5">
        <f t="shared" si="51"/>
        <v>34868.962336303455</v>
      </c>
      <c r="M349" s="5">
        <f t="shared" si="52"/>
        <v>33868.962336303455</v>
      </c>
    </row>
    <row r="350" spans="5:13" x14ac:dyDescent="0.25">
      <c r="E350" s="4">
        <f t="shared" si="53"/>
        <v>87.25</v>
      </c>
      <c r="F350" s="5">
        <f t="shared" si="45"/>
        <v>7.5381810367156992E-94</v>
      </c>
      <c r="G350" s="4">
        <f t="shared" si="46"/>
        <v>137.25</v>
      </c>
      <c r="H350">
        <f t="shared" si="47"/>
        <v>1000</v>
      </c>
      <c r="I350" s="5">
        <f t="shared" si="48"/>
        <v>3.6160367975463754E-91</v>
      </c>
      <c r="J350" s="5">
        <f t="shared" si="49"/>
        <v>1.416555700590141E-2</v>
      </c>
      <c r="K350" s="5">
        <f t="shared" si="50"/>
        <v>7.2560481102563505E-89</v>
      </c>
      <c r="L350" s="5">
        <f t="shared" si="51"/>
        <v>35296.882416392</v>
      </c>
      <c r="M350" s="5">
        <f t="shared" si="52"/>
        <v>34296.882416392</v>
      </c>
    </row>
    <row r="351" spans="5:13" x14ac:dyDescent="0.25">
      <c r="E351" s="4">
        <f t="shared" si="53"/>
        <v>87.5</v>
      </c>
      <c r="F351" s="5">
        <f t="shared" si="45"/>
        <v>1.305770018717984E-96</v>
      </c>
      <c r="G351" s="4">
        <f t="shared" si="46"/>
        <v>137.5</v>
      </c>
      <c r="H351">
        <f t="shared" si="47"/>
        <v>1000</v>
      </c>
      <c r="I351" s="5">
        <f t="shared" si="48"/>
        <v>7.5251233365285197E-94</v>
      </c>
      <c r="J351" s="5">
        <f t="shared" si="49"/>
        <v>1.3993821547314624E-2</v>
      </c>
      <c r="K351" s="5">
        <f t="shared" si="50"/>
        <v>1.4736226399005938E-91</v>
      </c>
      <c r="L351" s="5">
        <f t="shared" si="51"/>
        <v>35730.054032020198</v>
      </c>
      <c r="M351" s="5">
        <f t="shared" si="52"/>
        <v>34730.054032020198</v>
      </c>
    </row>
    <row r="352" spans="5:13" x14ac:dyDescent="0.25">
      <c r="E352" s="4">
        <f t="shared" si="53"/>
        <v>87.75</v>
      </c>
      <c r="F352" s="5">
        <f t="shared" si="45"/>
        <v>1.8731787910863664E-99</v>
      </c>
      <c r="G352" s="4">
        <f t="shared" si="46"/>
        <v>137.75</v>
      </c>
      <c r="H352">
        <f t="shared" si="47"/>
        <v>1000</v>
      </c>
      <c r="I352" s="5">
        <f t="shared" si="48"/>
        <v>1.3038968399268977E-96</v>
      </c>
      <c r="J352" s="5">
        <f t="shared" si="49"/>
        <v>1.3824168115415789E-2</v>
      </c>
      <c r="K352" s="5">
        <f t="shared" si="50"/>
        <v>2.4918462712812435E-94</v>
      </c>
      <c r="L352" s="5">
        <f t="shared" si="51"/>
        <v>36168.541631263397</v>
      </c>
      <c r="M352" s="5">
        <f t="shared" si="52"/>
        <v>35168.541631263397</v>
      </c>
    </row>
    <row r="353" spans="5:13" x14ac:dyDescent="0.25">
      <c r="E353" s="4">
        <f t="shared" si="53"/>
        <v>88</v>
      </c>
      <c r="F353" s="5">
        <f t="shared" si="45"/>
        <v>2.2129715685833048E-102</v>
      </c>
      <c r="G353" s="4">
        <f t="shared" si="46"/>
        <v>138</v>
      </c>
      <c r="H353">
        <f t="shared" si="47"/>
        <v>1000</v>
      </c>
      <c r="I353" s="5">
        <f t="shared" si="48"/>
        <v>1.8709658195177832E-99</v>
      </c>
      <c r="J353" s="5">
        <f t="shared" si="49"/>
        <v>1.3656571468853134E-2</v>
      </c>
      <c r="K353" s="5">
        <f t="shared" si="50"/>
        <v>3.4893876302877461E-97</v>
      </c>
      <c r="L353" s="5">
        <f t="shared" si="51"/>
        <v>36612.410453118624</v>
      </c>
      <c r="M353" s="5">
        <f t="shared" si="52"/>
        <v>35612.410453118624</v>
      </c>
    </row>
    <row r="354" spans="5:13" x14ac:dyDescent="0.25">
      <c r="E354" s="4">
        <f t="shared" si="53"/>
        <v>88.25</v>
      </c>
      <c r="F354" s="5">
        <f t="shared" si="45"/>
        <v>2.1407016406258177E-105</v>
      </c>
      <c r="G354" s="4">
        <f t="shared" si="46"/>
        <v>138.25</v>
      </c>
      <c r="H354">
        <f t="shared" si="47"/>
        <v>1000</v>
      </c>
      <c r="I354" s="5">
        <f t="shared" si="48"/>
        <v>2.2108308669426792E-102</v>
      </c>
      <c r="J354" s="5">
        <f t="shared" si="49"/>
        <v>1.3491006672287056E-2</v>
      </c>
      <c r="K354" s="5">
        <f t="shared" si="50"/>
        <v>4.0238727069656224E-100</v>
      </c>
      <c r="L354" s="5">
        <f t="shared" si="51"/>
        <v>37061.726537211602</v>
      </c>
      <c r="M354" s="5">
        <f t="shared" si="52"/>
        <v>36061.726537211602</v>
      </c>
    </row>
    <row r="355" spans="5:13" x14ac:dyDescent="0.25">
      <c r="E355" s="4">
        <f t="shared" si="53"/>
        <v>88.5</v>
      </c>
      <c r="F355" s="5">
        <f t="shared" si="45"/>
        <v>1.6855655610503921E-108</v>
      </c>
      <c r="G355" s="4">
        <f t="shared" si="46"/>
        <v>138.5</v>
      </c>
      <c r="H355">
        <f t="shared" si="47"/>
        <v>1000</v>
      </c>
      <c r="I355" s="5">
        <f t="shared" si="48"/>
        <v>2.1390160750647673E-105</v>
      </c>
      <c r="J355" s="5">
        <f t="shared" si="49"/>
        <v>1.3327449092680592E-2</v>
      </c>
      <c r="K355" s="5">
        <f t="shared" si="50"/>
        <v>3.7993395890864697E-103</v>
      </c>
      <c r="L355" s="5">
        <f t="shared" si="51"/>
        <v>37516.556733621212</v>
      </c>
      <c r="M355" s="5">
        <f t="shared" si="52"/>
        <v>36516.556733621212</v>
      </c>
    </row>
    <row r="356" spans="5:13" x14ac:dyDescent="0.25">
      <c r="E356" s="4">
        <f t="shared" si="53"/>
        <v>88.75</v>
      </c>
      <c r="F356" s="5">
        <f t="shared" si="45"/>
        <v>1.0737260881595223E-111</v>
      </c>
      <c r="G356" s="4">
        <f t="shared" si="46"/>
        <v>138.75</v>
      </c>
      <c r="H356">
        <f t="shared" si="47"/>
        <v>1000</v>
      </c>
      <c r="I356" s="5">
        <f t="shared" si="48"/>
        <v>1.6844918349622326E-108</v>
      </c>
      <c r="J356" s="5">
        <f t="shared" si="49"/>
        <v>1.3165874395634084E-2</v>
      </c>
      <c r="K356" s="5">
        <f t="shared" si="50"/>
        <v>2.9199023343974093E-106</v>
      </c>
      <c r="L356" s="5">
        <f t="shared" si="51"/>
        <v>37976.968712826572</v>
      </c>
      <c r="M356" s="5">
        <f t="shared" si="52"/>
        <v>36976.968712826572</v>
      </c>
    </row>
    <row r="357" spans="5:13" x14ac:dyDescent="0.25">
      <c r="E357" s="4">
        <f t="shared" si="53"/>
        <v>89</v>
      </c>
      <c r="F357" s="5">
        <f t="shared" si="45"/>
        <v>5.4988294285693248E-115</v>
      </c>
      <c r="G357" s="4">
        <f t="shared" si="46"/>
        <v>139</v>
      </c>
      <c r="H357">
        <f t="shared" si="47"/>
        <v>1000</v>
      </c>
      <c r="I357" s="5">
        <f t="shared" si="48"/>
        <v>1.0731762052166654E-111</v>
      </c>
      <c r="J357" s="5">
        <f t="shared" si="49"/>
        <v>1.3006258541764888E-2</v>
      </c>
      <c r="K357" s="5">
        <f t="shared" si="50"/>
        <v>1.8154145018786275E-109</v>
      </c>
      <c r="L357" s="5">
        <f t="shared" si="51"/>
        <v>38443.030975774556</v>
      </c>
      <c r="M357" s="5">
        <f t="shared" si="52"/>
        <v>37443.030975774556</v>
      </c>
    </row>
    <row r="358" spans="5:13" x14ac:dyDescent="0.25">
      <c r="E358" s="4">
        <f t="shared" si="53"/>
        <v>89.25</v>
      </c>
      <c r="F358" s="5">
        <f t="shared" si="45"/>
        <v>2.249393707362558E-118</v>
      </c>
      <c r="G358" s="4">
        <f t="shared" si="46"/>
        <v>139.25</v>
      </c>
      <c r="H358">
        <f t="shared" si="47"/>
        <v>1000</v>
      </c>
      <c r="I358" s="5">
        <f t="shared" si="48"/>
        <v>5.4965800348619623E-115</v>
      </c>
      <c r="J358" s="5">
        <f t="shared" si="49"/>
        <v>1.2848577783130526E-2</v>
      </c>
      <c r="K358" s="5">
        <f t="shared" si="50"/>
        <v>9.0740814257298649E-113</v>
      </c>
      <c r="L358" s="5">
        <f t="shared" si="51"/>
        <v>38914.812864072199</v>
      </c>
      <c r="M358" s="5">
        <f t="shared" si="52"/>
        <v>37914.812864072199</v>
      </c>
    </row>
    <row r="359" spans="5:13" x14ac:dyDescent="0.25">
      <c r="E359" s="4">
        <f t="shared" si="53"/>
        <v>89.5</v>
      </c>
      <c r="F359" s="5">
        <f t="shared" si="45"/>
        <v>7.3010520418612E-122</v>
      </c>
      <c r="G359" s="4">
        <f t="shared" si="46"/>
        <v>139.5</v>
      </c>
      <c r="H359">
        <f t="shared" si="47"/>
        <v>1000</v>
      </c>
      <c r="I359" s="5">
        <f t="shared" si="48"/>
        <v>2.248663602158372E-118</v>
      </c>
      <c r="J359" s="5">
        <f t="shared" si="49"/>
        <v>1.26928086596958E-2</v>
      </c>
      <c r="K359" s="5">
        <f t="shared" si="50"/>
        <v>3.622763276907092E-116</v>
      </c>
      <c r="L359" s="5">
        <f t="shared" si="51"/>
        <v>39392.384570302282</v>
      </c>
      <c r="M359" s="5">
        <f t="shared" si="52"/>
        <v>38392.384570302282</v>
      </c>
    </row>
    <row r="360" spans="5:13" x14ac:dyDescent="0.25">
      <c r="E360" s="4">
        <f t="shared" si="53"/>
        <v>89.75</v>
      </c>
      <c r="F360" s="5">
        <f t="shared" si="45"/>
        <v>1.8674569375283492E-125</v>
      </c>
      <c r="G360" s="4">
        <f t="shared" si="46"/>
        <v>139.75</v>
      </c>
      <c r="H360">
        <f t="shared" si="47"/>
        <v>1000</v>
      </c>
      <c r="I360" s="5">
        <f t="shared" si="48"/>
        <v>7.2991845849236717E-122</v>
      </c>
      <c r="J360" s="5">
        <f t="shared" si="49"/>
        <v>1.2538927995841982E-2</v>
      </c>
      <c r="K360" s="5">
        <f t="shared" si="50"/>
        <v>1.1476122181766269E-119</v>
      </c>
      <c r="L360" s="5">
        <f t="shared" si="51"/>
        <v>39875.817148467904</v>
      </c>
      <c r="M360" s="5">
        <f t="shared" si="52"/>
        <v>38875.817148467904</v>
      </c>
    </row>
    <row r="361" spans="5:13" x14ac:dyDescent="0.25">
      <c r="E361" s="4">
        <f t="shared" si="53"/>
        <v>90</v>
      </c>
      <c r="F361" s="5">
        <f t="shared" si="45"/>
        <v>3.7376016866473345E-129</v>
      </c>
      <c r="G361" s="4">
        <f t="shared" si="46"/>
        <v>140</v>
      </c>
      <c r="H361">
        <f t="shared" si="47"/>
        <v>1000</v>
      </c>
      <c r="I361" s="5">
        <f t="shared" si="48"/>
        <v>1.8670831773596845E-125</v>
      </c>
      <c r="J361" s="5">
        <f t="shared" si="49"/>
        <v>1.2386912896918942E-2</v>
      </c>
      <c r="K361" s="5">
        <f t="shared" si="50"/>
        <v>2.8647704832231885E-123</v>
      </c>
      <c r="L361" s="5">
        <f t="shared" si="51"/>
        <v>40365.182524563279</v>
      </c>
      <c r="M361" s="5">
        <f t="shared" si="52"/>
        <v>39365.182524563279</v>
      </c>
    </row>
    <row r="362" spans="5:13" x14ac:dyDescent="0.25">
      <c r="E362" s="4">
        <f t="shared" si="53"/>
        <v>90.25</v>
      </c>
      <c r="F362" s="5">
        <f t="shared" si="45"/>
        <v>5.811039329909766E-133</v>
      </c>
      <c r="G362" s="4">
        <f t="shared" si="46"/>
        <v>140.25</v>
      </c>
      <c r="H362">
        <f t="shared" si="47"/>
        <v>1000</v>
      </c>
      <c r="I362" s="5">
        <f t="shared" si="48"/>
        <v>3.7370205827143434E-129</v>
      </c>
      <c r="J362" s="5">
        <f t="shared" si="49"/>
        <v>1.2236740745838595E-2</v>
      </c>
      <c r="K362" s="5">
        <f t="shared" si="50"/>
        <v>5.5957333060105763E-127</v>
      </c>
      <c r="L362" s="5">
        <f t="shared" si="51"/>
        <v>40860.553507275807</v>
      </c>
      <c r="M362" s="5">
        <f t="shared" si="52"/>
        <v>39860.553507275807</v>
      </c>
    </row>
    <row r="363" spans="5:13" x14ac:dyDescent="0.25">
      <c r="E363" s="4">
        <f t="shared" si="53"/>
        <v>90.5</v>
      </c>
      <c r="F363" s="5">
        <f t="shared" si="45"/>
        <v>6.9659510926131482E-137</v>
      </c>
      <c r="G363" s="4">
        <f t="shared" si="46"/>
        <v>140.5</v>
      </c>
      <c r="H363">
        <f t="shared" si="47"/>
        <v>1000</v>
      </c>
      <c r="I363" s="5">
        <f t="shared" si="48"/>
        <v>5.810342734800505E-133</v>
      </c>
      <c r="J363" s="5">
        <f t="shared" si="49"/>
        <v>1.2088389199710283E-2</v>
      </c>
      <c r="K363" s="5">
        <f t="shared" si="50"/>
        <v>8.4906046505398905E-131</v>
      </c>
      <c r="L363" s="5">
        <f t="shared" si="51"/>
        <v>41362.003798817408</v>
      </c>
      <c r="M363" s="5">
        <f t="shared" si="52"/>
        <v>40362.003798817408</v>
      </c>
    </row>
    <row r="364" spans="5:13" x14ac:dyDescent="0.25">
      <c r="E364" s="4">
        <f t="shared" si="53"/>
        <v>90.75</v>
      </c>
      <c r="F364" s="5">
        <f t="shared" si="45"/>
        <v>6.38886650453297E-141</v>
      </c>
      <c r="G364" s="4">
        <f t="shared" si="46"/>
        <v>140.75</v>
      </c>
      <c r="H364">
        <f t="shared" si="47"/>
        <v>1000</v>
      </c>
      <c r="I364" s="5">
        <f t="shared" si="48"/>
        <v>6.9653122059626952E-137</v>
      </c>
      <c r="J364" s="5">
        <f t="shared" si="49"/>
        <v>1.1941836186516171E-2</v>
      </c>
      <c r="K364" s="5">
        <f t="shared" si="50"/>
        <v>9.9330542263309898E-135</v>
      </c>
      <c r="L364" s="5">
        <f t="shared" si="51"/>
        <v>41869.608005891307</v>
      </c>
      <c r="M364" s="5">
        <f t="shared" si="52"/>
        <v>40869.608005891307</v>
      </c>
    </row>
    <row r="365" spans="5:13" x14ac:dyDescent="0.25">
      <c r="E365" s="4">
        <f t="shared" si="53"/>
        <v>91</v>
      </c>
      <c r="F365" s="5">
        <f t="shared" si="45"/>
        <v>4.4477017476374195E-145</v>
      </c>
      <c r="G365" s="4">
        <f t="shared" si="46"/>
        <v>141</v>
      </c>
      <c r="H365">
        <f t="shared" si="47"/>
        <v>1000</v>
      </c>
      <c r="I365" s="5">
        <f t="shared" si="48"/>
        <v>6.388421734358206E-141</v>
      </c>
      <c r="J365" s="5">
        <f t="shared" si="49"/>
        <v>1.1797059901827561E-2</v>
      </c>
      <c r="K365" s="5">
        <f t="shared" si="50"/>
        <v>8.8908062845993005E-139</v>
      </c>
      <c r="L365" s="5">
        <f t="shared" si="51"/>
        <v>42383.441650791458</v>
      </c>
      <c r="M365" s="5">
        <f t="shared" si="52"/>
        <v>41383.441650791458</v>
      </c>
    </row>
    <row r="366" spans="5:13" x14ac:dyDescent="0.25">
      <c r="E366" s="4">
        <f t="shared" si="53"/>
        <v>91.25</v>
      </c>
      <c r="F366" s="5">
        <f t="shared" si="45"/>
        <v>2.3311238908957302E-149</v>
      </c>
      <c r="G366" s="4">
        <f t="shared" si="46"/>
        <v>141.25</v>
      </c>
      <c r="H366">
        <f t="shared" si="47"/>
        <v>1000</v>
      </c>
      <c r="I366" s="5">
        <f t="shared" si="48"/>
        <v>4.44746863524833E-145</v>
      </c>
      <c r="J366" s="5">
        <f t="shared" si="49"/>
        <v>1.1654038805560565E-2</v>
      </c>
      <c r="K366" s="5">
        <f t="shared" si="50"/>
        <v>6.040401597369484E-143</v>
      </c>
      <c r="L366" s="5">
        <f t="shared" si="51"/>
        <v>42903.581182639602</v>
      </c>
      <c r="M366" s="5">
        <f t="shared" si="52"/>
        <v>41903.581182639602</v>
      </c>
    </row>
    <row r="367" spans="5:13" x14ac:dyDescent="0.25">
      <c r="E367" s="4">
        <f t="shared" si="53"/>
        <v>91.5</v>
      </c>
      <c r="F367" s="5">
        <f t="shared" si="45"/>
        <v>9.1213059359642646E-154</v>
      </c>
      <c r="G367" s="4">
        <f t="shared" si="46"/>
        <v>141.5</v>
      </c>
      <c r="H367">
        <f t="shared" si="47"/>
        <v>1000</v>
      </c>
      <c r="I367" s="5">
        <f t="shared" si="48"/>
        <v>2.3310326778363705E-149</v>
      </c>
      <c r="J367" s="5">
        <f t="shared" si="49"/>
        <v>1.1512751618771695E-2</v>
      </c>
      <c r="K367" s="5">
        <f t="shared" si="50"/>
        <v>3.0896311279978681E-147</v>
      </c>
      <c r="L367" s="5">
        <f t="shared" si="51"/>
        <v>43430.103988758281</v>
      </c>
      <c r="M367" s="5">
        <f t="shared" si="52"/>
        <v>42430.103988758281</v>
      </c>
    </row>
    <row r="368" spans="5:13" x14ac:dyDescent="0.25">
      <c r="E368" s="4">
        <f t="shared" si="53"/>
        <v>91.75</v>
      </c>
      <c r="F368" s="5">
        <f t="shared" si="45"/>
        <v>2.6414741064294107E-158</v>
      </c>
      <c r="G368" s="4">
        <f t="shared" si="46"/>
        <v>141.75</v>
      </c>
      <c r="H368">
        <f t="shared" si="47"/>
        <v>1000</v>
      </c>
      <c r="I368" s="5">
        <f t="shared" si="48"/>
        <v>9.1210417885536218E-154</v>
      </c>
      <c r="J368" s="5">
        <f t="shared" si="49"/>
        <v>1.1373177320491592E-2</v>
      </c>
      <c r="K368" s="5">
        <f t="shared" si="50"/>
        <v>1.1797991152304705E-151</v>
      </c>
      <c r="L368" s="5">
        <f t="shared" si="51"/>
        <v>43963.088406185874</v>
      </c>
      <c r="M368" s="5">
        <f t="shared" si="52"/>
        <v>42963.088406185874</v>
      </c>
    </row>
    <row r="369" spans="5:13" x14ac:dyDescent="0.25">
      <c r="E369" s="4">
        <f t="shared" si="53"/>
        <v>92</v>
      </c>
      <c r="F369" s="5">
        <f t="shared" si="45"/>
        <v>5.6112217427931802E-163</v>
      </c>
      <c r="G369" s="4">
        <f t="shared" si="46"/>
        <v>142</v>
      </c>
      <c r="H369">
        <f t="shared" si="47"/>
        <v>1000</v>
      </c>
      <c r="I369" s="5">
        <f t="shared" si="48"/>
        <v>2.6414179942119827E-158</v>
      </c>
      <c r="J369" s="5">
        <f t="shared" si="49"/>
        <v>1.123529514459768E-2</v>
      </c>
      <c r="K369" s="5">
        <f t="shared" si="50"/>
        <v>3.3343109848619564E-156</v>
      </c>
      <c r="L369" s="5">
        <f t="shared" si="51"/>
        <v>44502.613733331018</v>
      </c>
      <c r="M369" s="5">
        <f t="shared" si="52"/>
        <v>43502.613733331018</v>
      </c>
    </row>
    <row r="370" spans="5:13" x14ac:dyDescent="0.25">
      <c r="E370" s="4">
        <f t="shared" si="53"/>
        <v>92.25</v>
      </c>
      <c r="F370" s="5">
        <f t="shared" si="45"/>
        <v>8.6636195857207171E-168</v>
      </c>
      <c r="G370" s="4">
        <f t="shared" si="46"/>
        <v>142.25</v>
      </c>
      <c r="H370">
        <f t="shared" si="47"/>
        <v>1000</v>
      </c>
      <c r="I370" s="5">
        <f t="shared" si="48"/>
        <v>5.6111351065973231E-163</v>
      </c>
      <c r="J370" s="5">
        <f t="shared" si="49"/>
        <v>1.1099084576724356E-2</v>
      </c>
      <c r="K370" s="5">
        <f t="shared" si="50"/>
        <v>6.9123392947230435E-161</v>
      </c>
      <c r="L370" s="5">
        <f t="shared" si="51"/>
        <v>45048.760241771553</v>
      </c>
      <c r="M370" s="5">
        <f t="shared" si="52"/>
        <v>44048.760241771553</v>
      </c>
    </row>
    <row r="371" spans="5:13" x14ac:dyDescent="0.25">
      <c r="E371" s="4">
        <f t="shared" si="53"/>
        <v>92.5</v>
      </c>
      <c r="F371" s="5">
        <f t="shared" si="45"/>
        <v>9.6308134427655144E-173</v>
      </c>
      <c r="G371" s="4">
        <f t="shared" si="46"/>
        <v>142.5</v>
      </c>
      <c r="H371">
        <f t="shared" si="47"/>
        <v>1000</v>
      </c>
      <c r="I371" s="5">
        <f t="shared" si="48"/>
        <v>8.6635232775862892E-168</v>
      </c>
      <c r="J371" s="5">
        <f t="shared" si="49"/>
        <v>1.0964525351211146E-2</v>
      </c>
      <c r="K371" s="5">
        <f t="shared" si="50"/>
        <v>1.0415358394029105E-165</v>
      </c>
      <c r="L371" s="5">
        <f t="shared" si="51"/>
        <v>45601.609188196162</v>
      </c>
      <c r="M371" s="5">
        <f t="shared" si="52"/>
        <v>44601.609188196162</v>
      </c>
    </row>
    <row r="372" spans="5:13" x14ac:dyDescent="0.25">
      <c r="E372" s="4">
        <f t="shared" si="53"/>
        <v>92.75</v>
      </c>
      <c r="F372" s="5">
        <f t="shared" si="45"/>
        <v>7.6333846099106586E-178</v>
      </c>
      <c r="G372" s="4">
        <f t="shared" si="46"/>
        <v>142.75</v>
      </c>
      <c r="H372">
        <f t="shared" si="47"/>
        <v>1000</v>
      </c>
      <c r="I372" s="5">
        <f t="shared" si="48"/>
        <v>9.6307371089194147E-173</v>
      </c>
      <c r="J372" s="5">
        <f t="shared" si="49"/>
        <v>1.0831597448087236E-2</v>
      </c>
      <c r="K372" s="5">
        <f t="shared" si="50"/>
        <v>1.1299118167621802E-170</v>
      </c>
      <c r="L372" s="5">
        <f t="shared" si="51"/>
        <v>46161.242826495138</v>
      </c>
      <c r="M372" s="5">
        <f t="shared" si="52"/>
        <v>45161.242826495138</v>
      </c>
    </row>
    <row r="373" spans="5:13" x14ac:dyDescent="0.25">
      <c r="E373" s="4">
        <f t="shared" si="53"/>
        <v>93</v>
      </c>
      <c r="F373" s="5">
        <f t="shared" si="45"/>
        <v>4.2707618399776863E-183</v>
      </c>
      <c r="G373" s="4">
        <f t="shared" si="46"/>
        <v>143</v>
      </c>
      <c r="H373">
        <f t="shared" si="47"/>
        <v>1000</v>
      </c>
      <c r="I373" s="5">
        <f t="shared" si="48"/>
        <v>7.6333419022922586E-178</v>
      </c>
      <c r="J373" s="5">
        <f t="shared" si="49"/>
        <v>1.0700281090093026E-2</v>
      </c>
      <c r="K373" s="5">
        <f t="shared" si="50"/>
        <v>8.739872320517712E-176</v>
      </c>
      <c r="L373" s="5">
        <f t="shared" si="51"/>
        <v>46727.74441999758</v>
      </c>
      <c r="M373" s="5">
        <f t="shared" si="52"/>
        <v>45727.74441999758</v>
      </c>
    </row>
    <row r="374" spans="5:13" x14ac:dyDescent="0.25">
      <c r="E374" s="4">
        <f t="shared" si="53"/>
        <v>93.25</v>
      </c>
      <c r="F374" s="5">
        <f t="shared" si="45"/>
        <v>1.6693286976006805E-188</v>
      </c>
      <c r="G374" s="4">
        <f t="shared" si="46"/>
        <v>143.25</v>
      </c>
      <c r="H374">
        <f t="shared" si="47"/>
        <v>1000</v>
      </c>
      <c r="I374" s="5">
        <f t="shared" si="48"/>
        <v>4.2707451466907099E-183</v>
      </c>
      <c r="J374" s="5">
        <f t="shared" si="49"/>
        <v>1.057055673973748E-2</v>
      </c>
      <c r="K374" s="5">
        <f t="shared" si="50"/>
        <v>4.7719884020452389E-181</v>
      </c>
      <c r="L374" s="5">
        <f t="shared" si="51"/>
        <v>47301.198253860144</v>
      </c>
      <c r="M374" s="5">
        <f t="shared" si="52"/>
        <v>46301.198253860144</v>
      </c>
    </row>
    <row r="375" spans="5:13" x14ac:dyDescent="0.25">
      <c r="E375" s="4">
        <f t="shared" si="53"/>
        <v>93.5</v>
      </c>
      <c r="F375" s="5">
        <f t="shared" si="45"/>
        <v>4.5103256870549952E-194</v>
      </c>
      <c r="G375" s="4">
        <f t="shared" si="46"/>
        <v>143.5</v>
      </c>
      <c r="H375">
        <f t="shared" si="47"/>
        <v>1000</v>
      </c>
      <c r="I375" s="5">
        <f t="shared" si="48"/>
        <v>1.6693241872749933E-188</v>
      </c>
      <c r="J375" s="5">
        <f t="shared" si="49"/>
        <v>1.0442405096391568E-2</v>
      </c>
      <c r="K375" s="5">
        <f t="shared" si="50"/>
        <v>1.8202949320525565E-186</v>
      </c>
      <c r="L375" s="5">
        <f t="shared" si="51"/>
        <v>47881.689647605977</v>
      </c>
      <c r="M375" s="5">
        <f t="shared" si="52"/>
        <v>46881.689647605977</v>
      </c>
    </row>
    <row r="376" spans="5:13" x14ac:dyDescent="0.25">
      <c r="E376" s="4">
        <f t="shared" si="53"/>
        <v>93.75</v>
      </c>
      <c r="F376" s="5">
        <f t="shared" si="45"/>
        <v>8.3319711461731917E-200</v>
      </c>
      <c r="G376" s="4">
        <f t="shared" si="46"/>
        <v>143.75</v>
      </c>
      <c r="H376">
        <f t="shared" si="47"/>
        <v>1000</v>
      </c>
      <c r="I376" s="5">
        <f t="shared" si="48"/>
        <v>4.510317355083849E-194</v>
      </c>
      <c r="J376" s="5">
        <f t="shared" si="49"/>
        <v>1.0315807093416415E-2</v>
      </c>
      <c r="K376" s="5">
        <f t="shared" si="50"/>
        <v>4.7996937232774502E-192</v>
      </c>
      <c r="L376" s="5">
        <f t="shared" si="51"/>
        <v>48469.304967819902</v>
      </c>
      <c r="M376" s="5">
        <f t="shared" si="52"/>
        <v>47469.304967819902</v>
      </c>
    </row>
    <row r="377" spans="5:13" x14ac:dyDescent="0.25">
      <c r="E377" s="4">
        <f t="shared" si="53"/>
        <v>94</v>
      </c>
      <c r="F377" s="5">
        <f t="shared" si="45"/>
        <v>1.0405541021495004E-205</v>
      </c>
      <c r="G377" s="4">
        <f t="shared" si="46"/>
        <v>144</v>
      </c>
      <c r="H377">
        <f t="shared" si="47"/>
        <v>1000</v>
      </c>
      <c r="I377" s="5">
        <f t="shared" si="48"/>
        <v>8.3319607406321707E-200</v>
      </c>
      <c r="J377" s="5">
        <f t="shared" si="49"/>
        <v>1.0190743895326695E-2</v>
      </c>
      <c r="K377" s="5">
        <f t="shared" si="50"/>
        <v>8.6528463068477184E-198</v>
      </c>
      <c r="L377" s="5">
        <f t="shared" si="51"/>
        <v>49064.131640997439</v>
      </c>
      <c r="M377" s="5">
        <f t="shared" si="52"/>
        <v>48064.131640997439</v>
      </c>
    </row>
    <row r="378" spans="5:13" x14ac:dyDescent="0.25">
      <c r="E378" s="4">
        <f t="shared" si="53"/>
        <v>94.25</v>
      </c>
      <c r="F378" s="5">
        <f t="shared" si="45"/>
        <v>8.683936921520266E-212</v>
      </c>
      <c r="G378" s="4">
        <f t="shared" si="46"/>
        <v>144.25</v>
      </c>
      <c r="H378">
        <f t="shared" si="47"/>
        <v>1000</v>
      </c>
      <c r="I378" s="5">
        <f t="shared" si="48"/>
        <v>1.0405532337558083E-205</v>
      </c>
      <c r="J378" s="5">
        <f t="shared" si="49"/>
        <v>1.0067196894988074E-2</v>
      </c>
      <c r="K378" s="5">
        <f t="shared" si="50"/>
        <v>1.0545846084083277E-203</v>
      </c>
      <c r="L378" s="5">
        <f t="shared" si="51"/>
        <v>49666.258166553154</v>
      </c>
      <c r="M378" s="5">
        <f t="shared" si="52"/>
        <v>48666.258166553154</v>
      </c>
    </row>
    <row r="379" spans="5:13" x14ac:dyDescent="0.25">
      <c r="E379" s="4">
        <f t="shared" si="53"/>
        <v>94.5</v>
      </c>
      <c r="F379" s="5">
        <f t="shared" si="45"/>
        <v>4.7853339960146527E-218</v>
      </c>
      <c r="G379" s="4">
        <f t="shared" si="46"/>
        <v>144.5</v>
      </c>
      <c r="H379">
        <f t="shared" si="47"/>
        <v>1000</v>
      </c>
      <c r="I379" s="5">
        <f t="shared" si="48"/>
        <v>8.6839321361862704E-212</v>
      </c>
      <c r="J379" s="5">
        <f t="shared" si="49"/>
        <v>9.9451477108491101E-3</v>
      </c>
      <c r="K379" s="5">
        <f t="shared" si="50"/>
        <v>8.5889267047458453E-210</v>
      </c>
      <c r="L379" s="5">
        <f t="shared" si="51"/>
        <v>50275.774129986283</v>
      </c>
      <c r="M379" s="5">
        <f t="shared" si="52"/>
        <v>49275.774129986283</v>
      </c>
    </row>
    <row r="380" spans="5:13" x14ac:dyDescent="0.25">
      <c r="E380" s="4">
        <f t="shared" si="53"/>
        <v>94.75</v>
      </c>
      <c r="F380" s="5">
        <f t="shared" si="45"/>
        <v>1.719911154524214E-224</v>
      </c>
      <c r="G380" s="4">
        <f t="shared" si="46"/>
        <v>144.75</v>
      </c>
      <c r="H380">
        <f t="shared" si="47"/>
        <v>1000</v>
      </c>
      <c r="I380" s="5">
        <f t="shared" si="48"/>
        <v>4.7853322761034983E-218</v>
      </c>
      <c r="J380" s="5">
        <f t="shared" si="49"/>
        <v>9.8245781842061074E-3</v>
      </c>
      <c r="K380" s="5">
        <f t="shared" si="50"/>
        <v>4.6189145220678537E-216</v>
      </c>
      <c r="L380" s="5">
        <f t="shared" si="51"/>
        <v>50892.770216210905</v>
      </c>
      <c r="M380" s="5">
        <f t="shared" si="52"/>
        <v>49892.770216210905</v>
      </c>
    </row>
    <row r="381" spans="5:13" x14ac:dyDescent="0.25">
      <c r="E381" s="4">
        <f t="shared" si="53"/>
        <v>95</v>
      </c>
      <c r="F381" s="5">
        <f t="shared" si="45"/>
        <v>3.981016522196329E-231</v>
      </c>
      <c r="G381" s="4">
        <f t="shared" si="46"/>
        <v>145</v>
      </c>
      <c r="H381">
        <f t="shared" si="47"/>
        <v>1000</v>
      </c>
      <c r="I381" s="5">
        <f t="shared" si="48"/>
        <v>1.7199107564225617E-224</v>
      </c>
      <c r="J381" s="5">
        <f t="shared" si="49"/>
        <v>9.7054703765016102E-3</v>
      </c>
      <c r="K381" s="5">
        <f t="shared" si="50"/>
        <v>1.6200898059226495E-222</v>
      </c>
      <c r="L381" s="5">
        <f t="shared" si="51"/>
        <v>51517.338223047329</v>
      </c>
      <c r="M381" s="5">
        <f t="shared" si="52"/>
        <v>50517.338223047329</v>
      </c>
    </row>
    <row r="382" spans="5:13" x14ac:dyDescent="0.25">
      <c r="E382" s="4">
        <f t="shared" si="53"/>
        <v>95.25</v>
      </c>
      <c r="F382" s="5">
        <f t="shared" si="45"/>
        <v>5.8574553089865228E-238</v>
      </c>
      <c r="G382" s="4">
        <f t="shared" si="46"/>
        <v>145.25</v>
      </c>
      <c r="H382">
        <f t="shared" si="47"/>
        <v>1000</v>
      </c>
      <c r="I382" s="5">
        <f t="shared" si="48"/>
        <v>3.9810159364507979E-231</v>
      </c>
      <c r="J382" s="5">
        <f t="shared" si="49"/>
        <v>9.5878065666553085E-3</v>
      </c>
      <c r="K382" s="5">
        <f t="shared" si="50"/>
        <v>3.6595900935269225E-229</v>
      </c>
      <c r="L382" s="5">
        <f t="shared" si="51"/>
        <v>52149.57107488082</v>
      </c>
      <c r="M382" s="5">
        <f t="shared" si="52"/>
        <v>51149.57107488082</v>
      </c>
    </row>
    <row r="383" spans="5:13" x14ac:dyDescent="0.25">
      <c r="E383" s="4">
        <f t="shared" si="53"/>
        <v>95.5</v>
      </c>
      <c r="F383" s="5">
        <f t="shared" si="45"/>
        <v>5.4052501101076402E-245</v>
      </c>
      <c r="G383" s="4">
        <f t="shared" si="46"/>
        <v>145.5</v>
      </c>
      <c r="H383">
        <f t="shared" si="47"/>
        <v>1000</v>
      </c>
      <c r="I383" s="5">
        <f t="shared" si="48"/>
        <v>5.8574547684615121E-238</v>
      </c>
      <c r="J383" s="5">
        <f t="shared" si="49"/>
        <v>9.471569248427722E-3</v>
      </c>
      <c r="K383" s="5">
        <f t="shared" si="50"/>
        <v>5.2547592249307053E-236</v>
      </c>
      <c r="L383" s="5">
        <f t="shared" si="51"/>
        <v>52789.562836485609</v>
      </c>
      <c r="M383" s="5">
        <f t="shared" si="52"/>
        <v>51789.562836485609</v>
      </c>
    </row>
    <row r="384" spans="5:13" x14ac:dyDescent="0.25">
      <c r="E384" s="4">
        <f t="shared" si="53"/>
        <v>95.75</v>
      </c>
      <c r="F384" s="5">
        <f t="shared" si="45"/>
        <v>3.0853620985973433E-252</v>
      </c>
      <c r="G384" s="4">
        <f t="shared" si="46"/>
        <v>145.75</v>
      </c>
      <c r="H384">
        <f t="shared" si="47"/>
        <v>1000</v>
      </c>
      <c r="I384" s="5">
        <f t="shared" si="48"/>
        <v>5.40524980157143E-245</v>
      </c>
      <c r="J384" s="5">
        <f t="shared" si="49"/>
        <v>9.3567411278153399E-3</v>
      </c>
      <c r="K384" s="5">
        <f t="shared" si="50"/>
        <v>4.7322207727958952E-243</v>
      </c>
      <c r="L384" s="5">
        <f t="shared" si="51"/>
        <v>53437.408727021459</v>
      </c>
      <c r="M384" s="5">
        <f t="shared" si="52"/>
        <v>52437.408727021459</v>
      </c>
    </row>
    <row r="385" spans="5:13" x14ac:dyDescent="0.25">
      <c r="E385" s="4">
        <f t="shared" si="53"/>
        <v>96</v>
      </c>
      <c r="F385" s="5">
        <f t="shared" si="45"/>
        <v>1.0739735284396939E-259</v>
      </c>
      <c r="G385" s="4">
        <f t="shared" si="46"/>
        <v>146</v>
      </c>
      <c r="H385">
        <f t="shared" si="47"/>
        <v>1000</v>
      </c>
      <c r="I385" s="5">
        <f t="shared" si="48"/>
        <v>3.0853619911999906E-252</v>
      </c>
      <c r="J385" s="5">
        <f t="shared" si="49"/>
        <v>9.2433051204777253E-3</v>
      </c>
      <c r="K385" s="5">
        <f t="shared" si="50"/>
        <v>2.6360928531627634E-250</v>
      </c>
      <c r="L385" s="5">
        <f t="shared" si="51"/>
        <v>54093.205134199692</v>
      </c>
      <c r="M385" s="5">
        <f t="shared" si="52"/>
        <v>53093.205134199692</v>
      </c>
    </row>
    <row r="386" spans="5:13" x14ac:dyDescent="0.25">
      <c r="E386" s="4">
        <f t="shared" si="53"/>
        <v>96.25</v>
      </c>
      <c r="F386" s="5">
        <f t="shared" si="45"/>
        <v>2.2465092076177501E-267</v>
      </c>
      <c r="G386" s="4">
        <f t="shared" si="46"/>
        <v>146.25</v>
      </c>
      <c r="H386">
        <f t="shared" si="47"/>
        <v>1000</v>
      </c>
      <c r="I386" s="5">
        <f t="shared" si="48"/>
        <v>1.0739735059746018E-259</v>
      </c>
      <c r="J386" s="5">
        <f t="shared" si="49"/>
        <v>9.1312443491955286E-3</v>
      </c>
      <c r="K386" s="5">
        <f t="shared" si="50"/>
        <v>8.9547506431845091E-258</v>
      </c>
      <c r="L386" s="5">
        <f t="shared" si="51"/>
        <v>54757.049628624867</v>
      </c>
      <c r="M386" s="5">
        <f t="shared" si="52"/>
        <v>53757.049628624867</v>
      </c>
    </row>
    <row r="387" spans="5:13" x14ac:dyDescent="0.25">
      <c r="E387" s="4">
        <f t="shared" si="53"/>
        <v>96.5</v>
      </c>
      <c r="F387" s="5">
        <f t="shared" ref="F387:F450" si="54">(EXP((-$B$3/LN($B$4))*($B$4^$D$2)*(($B$4^E387)-1))*EXP(-$B$2*E387))</f>
        <v>2.7815778536683425E-275</v>
      </c>
      <c r="G387" s="4">
        <f t="shared" ref="G387:G450" si="55">$D$2+E387</f>
        <v>146.5</v>
      </c>
      <c r="H387">
        <f t="shared" ref="H387:H450" si="56">IF($D$2+E387&lt;=65,2000,1000)</f>
        <v>1000</v>
      </c>
      <c r="I387" s="5">
        <f t="shared" ref="I387:I450" si="57">IF(E387=(1/$D$5),1-$F$2,F386-F387)</f>
        <v>2.2465091798019715E-267</v>
      </c>
      <c r="J387" s="5">
        <f t="shared" ref="J387:J450" si="58">(1+$D$8)^(-E387)</f>
        <v>9.0205421413597341E-3</v>
      </c>
      <c r="K387" s="5">
        <f t="shared" ref="K387:K450" si="59">((H387*J387)^2)*(I387)</f>
        <v>1.8279885750941484E-265</v>
      </c>
      <c r="L387" s="5">
        <f t="shared" ref="L387:L450" si="60">($D$11)*((1+$D$8)^E387)</f>
        <v>55429.040978309895</v>
      </c>
      <c r="M387" s="5">
        <f t="shared" ref="M387:M450" si="61">L387-H387</f>
        <v>54429.040978309895</v>
      </c>
    </row>
    <row r="388" spans="5:13" x14ac:dyDescent="0.25">
      <c r="E388" s="4">
        <f t="shared" ref="E388:E451" si="62">(1/$D$5)+E387</f>
        <v>96.75</v>
      </c>
      <c r="F388" s="5">
        <f t="shared" si="54"/>
        <v>2.0071939101110679E-283</v>
      </c>
      <c r="G388" s="4">
        <f t="shared" si="55"/>
        <v>146.75</v>
      </c>
      <c r="H388">
        <f t="shared" si="56"/>
        <v>1000</v>
      </c>
      <c r="I388" s="5">
        <f t="shared" si="57"/>
        <v>2.7815778335964033E-275</v>
      </c>
      <c r="J388" s="5">
        <f t="shared" si="58"/>
        <v>8.9111820264907975E-3</v>
      </c>
      <c r="K388" s="5">
        <f t="shared" si="59"/>
        <v>2.2088277345229403E-273</v>
      </c>
      <c r="L388" s="5">
        <f t="shared" si="60"/>
        <v>56109.279163372543</v>
      </c>
      <c r="M388" s="5">
        <f t="shared" si="61"/>
        <v>55109.279163372543</v>
      </c>
    </row>
    <row r="389" spans="5:13" x14ac:dyDescent="0.25">
      <c r="E389" s="4">
        <f t="shared" si="62"/>
        <v>97</v>
      </c>
      <c r="F389" s="5">
        <f t="shared" si="54"/>
        <v>8.3070910646674945E-292</v>
      </c>
      <c r="G389" s="4">
        <f t="shared" si="55"/>
        <v>147</v>
      </c>
      <c r="H389">
        <f t="shared" si="56"/>
        <v>1000</v>
      </c>
      <c r="I389" s="5">
        <f t="shared" si="57"/>
        <v>2.0071939018039769E-283</v>
      </c>
      <c r="J389" s="5">
        <f t="shared" si="58"/>
        <v>8.8031477337883104E-3</v>
      </c>
      <c r="K389" s="5">
        <f t="shared" si="59"/>
        <v>1.5554831441576823E-281</v>
      </c>
      <c r="L389" s="5">
        <f t="shared" si="60"/>
        <v>56797.865390909676</v>
      </c>
      <c r="M389" s="5">
        <f t="shared" si="61"/>
        <v>55797.865390909676</v>
      </c>
    </row>
    <row r="390" spans="5:13" x14ac:dyDescent="0.25">
      <c r="E390" s="4">
        <f t="shared" si="62"/>
        <v>97.25</v>
      </c>
      <c r="F390" s="5">
        <f t="shared" si="54"/>
        <v>1.9395919497538229E-300</v>
      </c>
      <c r="G390" s="4">
        <f t="shared" si="55"/>
        <v>147.25</v>
      </c>
      <c r="H390">
        <f t="shared" si="56"/>
        <v>1000</v>
      </c>
      <c r="I390" s="5">
        <f t="shared" si="57"/>
        <v>8.3070910452715755E-292</v>
      </c>
      <c r="J390" s="5">
        <f t="shared" si="58"/>
        <v>8.6964231897100255E-3</v>
      </c>
      <c r="K390" s="5">
        <f t="shared" si="59"/>
        <v>6.2824682323006129E-290</v>
      </c>
      <c r="L390" s="5">
        <f t="shared" si="60"/>
        <v>57494.902110056122</v>
      </c>
      <c r="M390" s="5">
        <f t="shared" si="61"/>
        <v>56494.902110056122</v>
      </c>
    </row>
    <row r="391" spans="5:13" x14ac:dyDescent="0.25">
      <c r="E391" s="4">
        <f t="shared" si="62"/>
        <v>97.5</v>
      </c>
      <c r="F391" s="5">
        <f t="shared" si="54"/>
        <v>0</v>
      </c>
      <c r="G391" s="4">
        <f t="shared" si="55"/>
        <v>147.5</v>
      </c>
      <c r="H391">
        <f t="shared" si="56"/>
        <v>1000</v>
      </c>
      <c r="I391" s="5">
        <f t="shared" si="57"/>
        <v>1.9395919497538229E-300</v>
      </c>
      <c r="J391" s="5">
        <f t="shared" si="58"/>
        <v>8.5909925155806983E-3</v>
      </c>
      <c r="K391" s="5">
        <f t="shared" si="59"/>
        <v>1.4315187945075424E-298</v>
      </c>
      <c r="L391" s="5">
        <f t="shared" si="60"/>
        <v>58200.493027225399</v>
      </c>
      <c r="M391" s="5">
        <f t="shared" si="61"/>
        <v>57200.493027225399</v>
      </c>
    </row>
    <row r="392" spans="5:13" x14ac:dyDescent="0.25">
      <c r="E392" s="4">
        <f t="shared" si="62"/>
        <v>97.75</v>
      </c>
      <c r="F392" s="5">
        <f t="shared" si="54"/>
        <v>0</v>
      </c>
      <c r="G392" s="4">
        <f t="shared" si="55"/>
        <v>147.75</v>
      </c>
      <c r="H392">
        <f t="shared" si="56"/>
        <v>1000</v>
      </c>
      <c r="I392" s="5">
        <f t="shared" si="57"/>
        <v>0</v>
      </c>
      <c r="J392" s="5">
        <f t="shared" si="58"/>
        <v>8.4868400252293297E-3</v>
      </c>
      <c r="K392" s="5">
        <f t="shared" si="59"/>
        <v>0</v>
      </c>
      <c r="L392" s="5">
        <f t="shared" si="60"/>
        <v>58914.743121541178</v>
      </c>
      <c r="M392" s="5">
        <f t="shared" si="61"/>
        <v>57914.743121541178</v>
      </c>
    </row>
    <row r="393" spans="5:13" x14ac:dyDescent="0.25">
      <c r="E393" s="4">
        <f t="shared" si="62"/>
        <v>98</v>
      </c>
      <c r="F393" s="5">
        <f t="shared" si="54"/>
        <v>0</v>
      </c>
      <c r="G393" s="4">
        <f t="shared" si="55"/>
        <v>148</v>
      </c>
      <c r="H393">
        <f t="shared" si="56"/>
        <v>1000</v>
      </c>
      <c r="I393" s="5">
        <f t="shared" si="57"/>
        <v>0</v>
      </c>
      <c r="J393" s="5">
        <f t="shared" si="58"/>
        <v>8.3839502226555323E-3</v>
      </c>
      <c r="K393" s="5">
        <f t="shared" si="59"/>
        <v>0</v>
      </c>
      <c r="L393" s="5">
        <f t="shared" si="60"/>
        <v>59637.758660455162</v>
      </c>
      <c r="M393" s="5">
        <f t="shared" si="61"/>
        <v>58637.758660455162</v>
      </c>
    </row>
    <row r="394" spans="5:13" x14ac:dyDescent="0.25">
      <c r="E394" s="4">
        <f t="shared" si="62"/>
        <v>98.25</v>
      </c>
      <c r="F394" s="5">
        <f t="shared" si="54"/>
        <v>0</v>
      </c>
      <c r="G394" s="4">
        <f t="shared" si="55"/>
        <v>148.25</v>
      </c>
      <c r="H394">
        <f t="shared" si="56"/>
        <v>1000</v>
      </c>
      <c r="I394" s="5">
        <f t="shared" si="57"/>
        <v>0</v>
      </c>
      <c r="J394" s="5">
        <f t="shared" si="58"/>
        <v>8.2823077997238332E-3</v>
      </c>
      <c r="K394" s="5">
        <f t="shared" si="59"/>
        <v>0</v>
      </c>
      <c r="L394" s="5">
        <f t="shared" si="60"/>
        <v>60369.647215558944</v>
      </c>
      <c r="M394" s="5">
        <f t="shared" si="61"/>
        <v>59369.647215558944</v>
      </c>
    </row>
    <row r="395" spans="5:13" x14ac:dyDescent="0.25">
      <c r="E395" s="4">
        <f t="shared" si="62"/>
        <v>98.5</v>
      </c>
      <c r="F395" s="5">
        <f t="shared" si="54"/>
        <v>0</v>
      </c>
      <c r="G395" s="4">
        <f t="shared" si="55"/>
        <v>148.5</v>
      </c>
      <c r="H395">
        <f t="shared" si="56"/>
        <v>1000</v>
      </c>
      <c r="I395" s="5">
        <f t="shared" si="57"/>
        <v>0</v>
      </c>
      <c r="J395" s="5">
        <f t="shared" si="58"/>
        <v>8.1818976338863779E-3</v>
      </c>
      <c r="K395" s="5">
        <f t="shared" si="59"/>
        <v>0</v>
      </c>
      <c r="L395" s="5">
        <f t="shared" si="60"/>
        <v>61110.517678586679</v>
      </c>
      <c r="M395" s="5">
        <f t="shared" si="61"/>
        <v>60110.517678586679</v>
      </c>
    </row>
    <row r="396" spans="5:13" x14ac:dyDescent="0.25">
      <c r="E396" s="4">
        <f t="shared" si="62"/>
        <v>98.75</v>
      </c>
      <c r="F396" s="5">
        <f t="shared" si="54"/>
        <v>0</v>
      </c>
      <c r="G396" s="4">
        <f t="shared" si="55"/>
        <v>148.75</v>
      </c>
      <c r="H396">
        <f t="shared" si="56"/>
        <v>1000</v>
      </c>
      <c r="I396" s="5">
        <f t="shared" si="57"/>
        <v>0</v>
      </c>
      <c r="J396" s="5">
        <f t="shared" si="58"/>
        <v>8.0827047859326935E-3</v>
      </c>
      <c r="K396" s="5">
        <f t="shared" si="59"/>
        <v>0</v>
      </c>
      <c r="L396" s="5">
        <f t="shared" si="60"/>
        <v>61860.480277618241</v>
      </c>
      <c r="M396" s="5">
        <f t="shared" si="61"/>
        <v>60860.480277618241</v>
      </c>
    </row>
    <row r="397" spans="5:13" x14ac:dyDescent="0.25">
      <c r="E397" s="4">
        <f t="shared" si="62"/>
        <v>99</v>
      </c>
      <c r="F397" s="5">
        <f t="shared" si="54"/>
        <v>0</v>
      </c>
      <c r="G397" s="4">
        <f t="shared" si="55"/>
        <v>149</v>
      </c>
      <c r="H397">
        <f t="shared" si="56"/>
        <v>1000</v>
      </c>
      <c r="I397" s="5">
        <f t="shared" si="57"/>
        <v>0</v>
      </c>
      <c r="J397" s="5">
        <f t="shared" si="58"/>
        <v>7.9847144977671734E-3</v>
      </c>
      <c r="K397" s="5">
        <f t="shared" si="59"/>
        <v>0</v>
      </c>
      <c r="L397" s="5">
        <f t="shared" si="60"/>
        <v>62619.646593477933</v>
      </c>
      <c r="M397" s="5">
        <f t="shared" si="61"/>
        <v>61619.646593477933</v>
      </c>
    </row>
    <row r="398" spans="5:13" x14ac:dyDescent="0.25">
      <c r="E398" s="4">
        <f t="shared" si="62"/>
        <v>99.25</v>
      </c>
      <c r="F398" s="5">
        <f t="shared" si="54"/>
        <v>0</v>
      </c>
      <c r="G398" s="4">
        <f t="shared" si="55"/>
        <v>149.25</v>
      </c>
      <c r="H398">
        <f t="shared" si="56"/>
        <v>1000</v>
      </c>
      <c r="I398" s="5">
        <f t="shared" si="57"/>
        <v>0</v>
      </c>
      <c r="J398" s="5">
        <f t="shared" si="58"/>
        <v>7.8879121902131737E-3</v>
      </c>
      <c r="K398" s="5">
        <f t="shared" si="59"/>
        <v>0</v>
      </c>
      <c r="L398" s="5">
        <f t="shared" si="60"/>
        <v>63388.129576336891</v>
      </c>
      <c r="M398" s="5">
        <f t="shared" si="61"/>
        <v>62388.129576336891</v>
      </c>
    </row>
    <row r="399" spans="5:13" x14ac:dyDescent="0.25">
      <c r="E399" s="4">
        <f t="shared" si="62"/>
        <v>99.5</v>
      </c>
      <c r="F399" s="5">
        <f t="shared" si="54"/>
        <v>0</v>
      </c>
      <c r="G399" s="4">
        <f t="shared" si="55"/>
        <v>149.5</v>
      </c>
      <c r="H399">
        <f t="shared" si="56"/>
        <v>1000</v>
      </c>
      <c r="I399" s="5">
        <f t="shared" si="57"/>
        <v>0</v>
      </c>
      <c r="J399" s="5">
        <f t="shared" si="58"/>
        <v>7.7922834608441681E-3</v>
      </c>
      <c r="K399" s="5">
        <f t="shared" si="59"/>
        <v>0</v>
      </c>
      <c r="L399" s="5">
        <f t="shared" si="60"/>
        <v>64166.043562516024</v>
      </c>
      <c r="M399" s="5">
        <f t="shared" si="61"/>
        <v>63166.043562516024</v>
      </c>
    </row>
    <row r="400" spans="5:13" x14ac:dyDescent="0.25">
      <c r="E400" s="4">
        <f t="shared" si="62"/>
        <v>99.75</v>
      </c>
      <c r="F400" s="5">
        <f t="shared" si="54"/>
        <v>0</v>
      </c>
      <c r="G400" s="4">
        <f t="shared" si="55"/>
        <v>149.75</v>
      </c>
      <c r="H400">
        <f t="shared" si="56"/>
        <v>1000</v>
      </c>
      <c r="I400" s="5">
        <f t="shared" si="57"/>
        <v>0</v>
      </c>
      <c r="J400" s="5">
        <f t="shared" si="58"/>
        <v>7.6978140818406591E-3</v>
      </c>
      <c r="K400" s="5">
        <f t="shared" si="59"/>
        <v>0</v>
      </c>
      <c r="L400" s="5">
        <f t="shared" si="60"/>
        <v>64953.504291499172</v>
      </c>
      <c r="M400" s="5">
        <f t="shared" si="61"/>
        <v>63953.504291499172</v>
      </c>
    </row>
    <row r="401" spans="5:13" x14ac:dyDescent="0.25">
      <c r="E401" s="4">
        <f t="shared" si="62"/>
        <v>100</v>
      </c>
      <c r="F401" s="5">
        <f t="shared" si="54"/>
        <v>0</v>
      </c>
      <c r="G401" s="4">
        <f t="shared" si="55"/>
        <v>150</v>
      </c>
      <c r="H401">
        <f t="shared" si="56"/>
        <v>1000</v>
      </c>
      <c r="I401" s="5">
        <f t="shared" si="57"/>
        <v>0</v>
      </c>
      <c r="J401" s="5">
        <f t="shared" si="58"/>
        <v>7.6044899978735007E-3</v>
      </c>
      <c r="K401" s="5">
        <f t="shared" si="59"/>
        <v>0</v>
      </c>
      <c r="L401" s="5">
        <f t="shared" si="60"/>
        <v>65750.628923151802</v>
      </c>
      <c r="M401" s="5">
        <f t="shared" si="61"/>
        <v>64750.628923151802</v>
      </c>
    </row>
    <row r="402" spans="5:13" x14ac:dyDescent="0.25">
      <c r="E402" s="4">
        <f t="shared" si="62"/>
        <v>100.25</v>
      </c>
      <c r="F402" s="5">
        <f t="shared" si="54"/>
        <v>0</v>
      </c>
      <c r="G402" s="4">
        <f t="shared" si="55"/>
        <v>150.25</v>
      </c>
      <c r="H402">
        <f t="shared" si="56"/>
        <v>1000</v>
      </c>
      <c r="I402" s="5">
        <f t="shared" si="57"/>
        <v>0</v>
      </c>
      <c r="J402" s="5">
        <f t="shared" si="58"/>
        <v>7.5122973240125514E-3</v>
      </c>
      <c r="K402" s="5">
        <f t="shared" si="59"/>
        <v>0</v>
      </c>
      <c r="L402" s="5">
        <f t="shared" si="60"/>
        <v>66557.536055153687</v>
      </c>
      <c r="M402" s="5">
        <f t="shared" si="61"/>
        <v>65557.536055153687</v>
      </c>
    </row>
    <row r="403" spans="5:13" x14ac:dyDescent="0.25">
      <c r="E403" s="4">
        <f t="shared" si="62"/>
        <v>100.5</v>
      </c>
      <c r="F403" s="5">
        <f t="shared" si="54"/>
        <v>0</v>
      </c>
      <c r="G403" s="4">
        <f t="shared" si="55"/>
        <v>150.5</v>
      </c>
      <c r="H403">
        <f t="shared" si="56"/>
        <v>1000</v>
      </c>
      <c r="I403" s="5">
        <f t="shared" si="57"/>
        <v>0</v>
      </c>
      <c r="J403" s="5">
        <f t="shared" si="58"/>
        <v>7.4212223436611177E-3</v>
      </c>
      <c r="K403" s="5">
        <f t="shared" si="59"/>
        <v>0</v>
      </c>
      <c r="L403" s="5">
        <f t="shared" si="60"/>
        <v>67374.345740641773</v>
      </c>
      <c r="M403" s="5">
        <f t="shared" si="61"/>
        <v>66374.345740641773</v>
      </c>
    </row>
    <row r="404" spans="5:13" x14ac:dyDescent="0.25">
      <c r="E404" s="4">
        <f t="shared" si="62"/>
        <v>100.75</v>
      </c>
      <c r="F404" s="5">
        <f t="shared" si="54"/>
        <v>0</v>
      </c>
      <c r="G404" s="4">
        <f t="shared" si="55"/>
        <v>150.75</v>
      </c>
      <c r="H404">
        <f t="shared" si="56"/>
        <v>1000</v>
      </c>
      <c r="I404" s="5">
        <f t="shared" si="57"/>
        <v>0</v>
      </c>
      <c r="J404" s="5">
        <f t="shared" si="58"/>
        <v>7.3312515065149199E-3</v>
      </c>
      <c r="K404" s="5">
        <f t="shared" si="59"/>
        <v>0</v>
      </c>
      <c r="L404" s="5">
        <f t="shared" si="60"/>
        <v>68201.17950607407</v>
      </c>
      <c r="M404" s="5">
        <f t="shared" si="61"/>
        <v>67201.17950607407</v>
      </c>
    </row>
    <row r="405" spans="5:13" x14ac:dyDescent="0.25">
      <c r="E405" s="4">
        <f t="shared" si="62"/>
        <v>101</v>
      </c>
      <c r="F405" s="5">
        <f t="shared" si="54"/>
        <v>0</v>
      </c>
      <c r="G405" s="4">
        <f t="shared" si="55"/>
        <v>151</v>
      </c>
      <c r="H405">
        <f t="shared" si="56"/>
        <v>1000</v>
      </c>
      <c r="I405" s="5">
        <f t="shared" si="57"/>
        <v>0</v>
      </c>
      <c r="J405" s="5">
        <f t="shared" si="58"/>
        <v>7.2423714265461899E-3</v>
      </c>
      <c r="K405" s="5">
        <f t="shared" si="59"/>
        <v>0</v>
      </c>
      <c r="L405" s="5">
        <f t="shared" si="60"/>
        <v>69038.160369309408</v>
      </c>
      <c r="M405" s="5">
        <f t="shared" si="61"/>
        <v>68038.160369309408</v>
      </c>
    </row>
    <row r="406" spans="5:13" x14ac:dyDescent="0.25">
      <c r="E406" s="4">
        <f t="shared" si="62"/>
        <v>101.25</v>
      </c>
      <c r="F406" s="5">
        <f t="shared" si="54"/>
        <v>0</v>
      </c>
      <c r="G406" s="4">
        <f t="shared" si="55"/>
        <v>151.25</v>
      </c>
      <c r="H406">
        <f t="shared" si="56"/>
        <v>1000</v>
      </c>
      <c r="I406" s="5">
        <f t="shared" si="57"/>
        <v>0</v>
      </c>
      <c r="J406" s="5">
        <f t="shared" si="58"/>
        <v>7.1545688800119522E-3</v>
      </c>
      <c r="K406" s="5">
        <f t="shared" si="59"/>
        <v>0</v>
      </c>
      <c r="L406" s="5">
        <f t="shared" si="60"/>
        <v>69885.412857911389</v>
      </c>
      <c r="M406" s="5">
        <f t="shared" si="61"/>
        <v>68885.412857911389</v>
      </c>
    </row>
    <row r="407" spans="5:13" x14ac:dyDescent="0.25">
      <c r="E407" s="4">
        <f t="shared" si="62"/>
        <v>101.5</v>
      </c>
      <c r="F407" s="5">
        <f t="shared" si="54"/>
        <v>0</v>
      </c>
      <c r="G407" s="4">
        <f t="shared" si="55"/>
        <v>151.5</v>
      </c>
      <c r="H407">
        <f t="shared" si="56"/>
        <v>1000</v>
      </c>
      <c r="I407" s="5">
        <f t="shared" si="57"/>
        <v>0</v>
      </c>
      <c r="J407" s="5">
        <f t="shared" si="58"/>
        <v>7.0678308034867786E-3</v>
      </c>
      <c r="K407" s="5">
        <f t="shared" si="59"/>
        <v>0</v>
      </c>
      <c r="L407" s="5">
        <f t="shared" si="60"/>
        <v>70743.063027673867</v>
      </c>
      <c r="M407" s="5">
        <f t="shared" si="61"/>
        <v>69743.063027673867</v>
      </c>
    </row>
    <row r="408" spans="5:13" x14ac:dyDescent="0.25">
      <c r="E408" s="4">
        <f t="shared" si="62"/>
        <v>101.75</v>
      </c>
      <c r="F408" s="5">
        <f t="shared" si="54"/>
        <v>0</v>
      </c>
      <c r="G408" s="4">
        <f t="shared" si="55"/>
        <v>151.75</v>
      </c>
      <c r="H408">
        <f t="shared" si="56"/>
        <v>1000</v>
      </c>
      <c r="I408" s="5">
        <f t="shared" si="57"/>
        <v>0</v>
      </c>
      <c r="J408" s="5">
        <f t="shared" si="58"/>
        <v>6.9821442919189691E-3</v>
      </c>
      <c r="K408" s="5">
        <f t="shared" si="59"/>
        <v>0</v>
      </c>
      <c r="L408" s="5">
        <f t="shared" si="60"/>
        <v>71611.23848137779</v>
      </c>
      <c r="M408" s="5">
        <f t="shared" si="61"/>
        <v>70611.23848137779</v>
      </c>
    </row>
    <row r="409" spans="5:13" x14ac:dyDescent="0.25">
      <c r="E409" s="4">
        <f t="shared" si="62"/>
        <v>102</v>
      </c>
      <c r="F409" s="5">
        <f t="shared" si="54"/>
        <v>0</v>
      </c>
      <c r="G409" s="4">
        <f t="shared" si="55"/>
        <v>152</v>
      </c>
      <c r="H409">
        <f t="shared" si="56"/>
        <v>1000</v>
      </c>
      <c r="I409" s="5">
        <f t="shared" si="57"/>
        <v>0</v>
      </c>
      <c r="J409" s="5">
        <f t="shared" si="58"/>
        <v>6.8974965967106578E-3</v>
      </c>
      <c r="K409" s="5">
        <f t="shared" si="59"/>
        <v>0</v>
      </c>
      <c r="L409" s="5">
        <f t="shared" si="60"/>
        <v>72490.068387774867</v>
      </c>
      <c r="M409" s="5">
        <f t="shared" si="61"/>
        <v>71490.068387774867</v>
      </c>
    </row>
    <row r="410" spans="5:13" x14ac:dyDescent="0.25">
      <c r="E410" s="4">
        <f t="shared" si="62"/>
        <v>102.25</v>
      </c>
      <c r="F410" s="5">
        <f t="shared" si="54"/>
        <v>0</v>
      </c>
      <c r="G410" s="4">
        <f t="shared" si="55"/>
        <v>152.25</v>
      </c>
      <c r="H410">
        <f t="shared" si="56"/>
        <v>1000</v>
      </c>
      <c r="I410" s="5">
        <f t="shared" si="57"/>
        <v>0</v>
      </c>
      <c r="J410" s="5">
        <f t="shared" si="58"/>
        <v>6.8138751238209071E-3</v>
      </c>
      <c r="K410" s="5">
        <f t="shared" si="59"/>
        <v>0</v>
      </c>
      <c r="L410" s="5">
        <f t="shared" si="60"/>
        <v>73379.683500806961</v>
      </c>
      <c r="M410" s="5">
        <f t="shared" si="61"/>
        <v>72379.683500806961</v>
      </c>
    </row>
    <row r="411" spans="5:13" x14ac:dyDescent="0.25">
      <c r="E411" s="4">
        <f t="shared" si="62"/>
        <v>102.5</v>
      </c>
      <c r="F411" s="5">
        <f t="shared" si="54"/>
        <v>0</v>
      </c>
      <c r="G411" s="4">
        <f t="shared" si="55"/>
        <v>152.5</v>
      </c>
      <c r="H411">
        <f t="shared" si="56"/>
        <v>1000</v>
      </c>
      <c r="I411" s="5">
        <f t="shared" si="57"/>
        <v>0</v>
      </c>
      <c r="J411" s="5">
        <f t="shared" si="58"/>
        <v>6.7312674318921687E-3</v>
      </c>
      <c r="K411" s="5">
        <f t="shared" si="59"/>
        <v>0</v>
      </c>
      <c r="L411" s="5">
        <f t="shared" si="60"/>
        <v>74280.216179057577</v>
      </c>
      <c r="M411" s="5">
        <f t="shared" si="61"/>
        <v>73280.216179057577</v>
      </c>
    </row>
    <row r="412" spans="5:13" x14ac:dyDescent="0.25">
      <c r="E412" s="4">
        <f t="shared" si="62"/>
        <v>102.75</v>
      </c>
      <c r="F412" s="5">
        <f t="shared" si="54"/>
        <v>0</v>
      </c>
      <c r="G412" s="4">
        <f t="shared" si="55"/>
        <v>152.75</v>
      </c>
      <c r="H412">
        <f t="shared" si="56"/>
        <v>1000</v>
      </c>
      <c r="I412" s="5">
        <f t="shared" si="57"/>
        <v>0</v>
      </c>
      <c r="J412" s="5">
        <f t="shared" si="58"/>
        <v>6.649661230399017E-3</v>
      </c>
      <c r="K412" s="5">
        <f t="shared" si="59"/>
        <v>0</v>
      </c>
      <c r="L412" s="5">
        <f t="shared" si="60"/>
        <v>75191.800405446702</v>
      </c>
      <c r="M412" s="5">
        <f t="shared" si="61"/>
        <v>74191.800405446702</v>
      </c>
    </row>
    <row r="413" spans="5:13" x14ac:dyDescent="0.25">
      <c r="E413" s="4">
        <f t="shared" si="62"/>
        <v>103</v>
      </c>
      <c r="F413" s="5">
        <f t="shared" si="54"/>
        <v>0</v>
      </c>
      <c r="G413" s="4">
        <f t="shared" si="55"/>
        <v>153</v>
      </c>
      <c r="H413">
        <f t="shared" si="56"/>
        <v>1000</v>
      </c>
      <c r="I413" s="5">
        <f t="shared" si="57"/>
        <v>0</v>
      </c>
      <c r="J413" s="5">
        <f t="shared" si="58"/>
        <v>6.5690443778196727E-3</v>
      </c>
      <c r="K413" s="5">
        <f t="shared" si="59"/>
        <v>0</v>
      </c>
      <c r="L413" s="5">
        <f t="shared" si="60"/>
        <v>76114.571807163622</v>
      </c>
      <c r="M413" s="5">
        <f t="shared" si="61"/>
        <v>75114.571807163622</v>
      </c>
    </row>
    <row r="414" spans="5:13" x14ac:dyDescent="0.25">
      <c r="E414" s="4">
        <f t="shared" si="62"/>
        <v>103.25</v>
      </c>
      <c r="F414" s="5">
        <f t="shared" si="54"/>
        <v>0</v>
      </c>
      <c r="G414" s="4">
        <f t="shared" si="55"/>
        <v>153.25</v>
      </c>
      <c r="H414">
        <f t="shared" si="56"/>
        <v>1000</v>
      </c>
      <c r="I414" s="5">
        <f t="shared" si="57"/>
        <v>0</v>
      </c>
      <c r="J414" s="5">
        <f t="shared" si="58"/>
        <v>6.489404879829434E-3</v>
      </c>
      <c r="K414" s="5">
        <f t="shared" si="59"/>
        <v>0</v>
      </c>
      <c r="L414" s="5">
        <f t="shared" si="60"/>
        <v>77048.667675847333</v>
      </c>
      <c r="M414" s="5">
        <f t="shared" si="61"/>
        <v>76048.667675847333</v>
      </c>
    </row>
    <row r="415" spans="5:13" x14ac:dyDescent="0.25">
      <c r="E415" s="4">
        <f t="shared" si="62"/>
        <v>103.5</v>
      </c>
      <c r="F415" s="5">
        <f t="shared" si="54"/>
        <v>0</v>
      </c>
      <c r="G415" s="4">
        <f t="shared" si="55"/>
        <v>153.5</v>
      </c>
      <c r="H415">
        <f t="shared" si="56"/>
        <v>1000</v>
      </c>
      <c r="I415" s="5">
        <f t="shared" si="57"/>
        <v>0</v>
      </c>
      <c r="J415" s="5">
        <f t="shared" si="58"/>
        <v>6.4107308875163502E-3</v>
      </c>
      <c r="K415" s="5">
        <f t="shared" si="59"/>
        <v>0</v>
      </c>
      <c r="L415" s="5">
        <f t="shared" si="60"/>
        <v>77994.226988010472</v>
      </c>
      <c r="M415" s="5">
        <f t="shared" si="61"/>
        <v>76994.226988010472</v>
      </c>
    </row>
    <row r="416" spans="5:13" x14ac:dyDescent="0.25">
      <c r="E416" s="4">
        <f t="shared" si="62"/>
        <v>103.75</v>
      </c>
      <c r="F416" s="5">
        <f t="shared" si="54"/>
        <v>0</v>
      </c>
      <c r="G416" s="4">
        <f t="shared" si="55"/>
        <v>153.75</v>
      </c>
      <c r="H416">
        <f t="shared" si="56"/>
        <v>1000</v>
      </c>
      <c r="I416" s="5">
        <f t="shared" si="57"/>
        <v>0</v>
      </c>
      <c r="J416" s="5">
        <f t="shared" si="58"/>
        <v>6.3330106956181109E-3</v>
      </c>
      <c r="K416" s="5">
        <f t="shared" si="59"/>
        <v>0</v>
      </c>
      <c r="L416" s="5">
        <f t="shared" si="60"/>
        <v>78951.390425719044</v>
      </c>
      <c r="M416" s="5">
        <f t="shared" si="61"/>
        <v>77951.390425719044</v>
      </c>
    </row>
    <row r="417" spans="5:13" x14ac:dyDescent="0.25">
      <c r="E417" s="4">
        <f t="shared" si="62"/>
        <v>104</v>
      </c>
      <c r="F417" s="5">
        <f t="shared" si="54"/>
        <v>0</v>
      </c>
      <c r="G417" s="4">
        <f t="shared" si="55"/>
        <v>154</v>
      </c>
      <c r="H417">
        <f t="shared" si="56"/>
        <v>1000</v>
      </c>
      <c r="I417" s="5">
        <f t="shared" si="57"/>
        <v>0</v>
      </c>
      <c r="J417" s="5">
        <f t="shared" si="58"/>
        <v>6.2562327407806413E-3</v>
      </c>
      <c r="K417" s="5">
        <f t="shared" si="59"/>
        <v>0</v>
      </c>
      <c r="L417" s="5">
        <f t="shared" si="60"/>
        <v>79920.300397521802</v>
      </c>
      <c r="M417" s="5">
        <f t="shared" si="61"/>
        <v>78920.300397521802</v>
      </c>
    </row>
    <row r="418" spans="5:13" x14ac:dyDescent="0.25">
      <c r="E418" s="4">
        <f t="shared" si="62"/>
        <v>104.25</v>
      </c>
      <c r="F418" s="5">
        <f t="shared" si="54"/>
        <v>0</v>
      </c>
      <c r="G418" s="4">
        <f t="shared" si="55"/>
        <v>154.25</v>
      </c>
      <c r="H418">
        <f t="shared" si="56"/>
        <v>1000</v>
      </c>
      <c r="I418" s="5">
        <f t="shared" si="57"/>
        <v>0</v>
      </c>
      <c r="J418" s="5">
        <f t="shared" si="58"/>
        <v>6.1803855998375547E-3</v>
      </c>
      <c r="K418" s="5">
        <f t="shared" si="59"/>
        <v>0</v>
      </c>
      <c r="L418" s="5">
        <f t="shared" si="60"/>
        <v>80901.10105963971</v>
      </c>
      <c r="M418" s="5">
        <f t="shared" si="61"/>
        <v>79901.10105963971</v>
      </c>
    </row>
    <row r="419" spans="5:13" x14ac:dyDescent="0.25">
      <c r="E419" s="4">
        <f t="shared" si="62"/>
        <v>104.5</v>
      </c>
      <c r="F419" s="5">
        <f t="shared" si="54"/>
        <v>0</v>
      </c>
      <c r="G419" s="4">
        <f t="shared" si="55"/>
        <v>154.5</v>
      </c>
      <c r="H419">
        <f t="shared" si="56"/>
        <v>1000</v>
      </c>
      <c r="I419" s="5">
        <f t="shared" si="57"/>
        <v>0</v>
      </c>
      <c r="J419" s="5">
        <f t="shared" si="58"/>
        <v>6.1054579881108084E-3</v>
      </c>
      <c r="K419" s="5">
        <f t="shared" si="59"/>
        <v>0</v>
      </c>
      <c r="L419" s="5">
        <f t="shared" si="60"/>
        <v>81893.938337411004</v>
      </c>
      <c r="M419" s="5">
        <f t="shared" si="61"/>
        <v>80893.938337411004</v>
      </c>
    </row>
    <row r="420" spans="5:13" x14ac:dyDescent="0.25">
      <c r="E420" s="4">
        <f t="shared" si="62"/>
        <v>104.75</v>
      </c>
      <c r="F420" s="5">
        <f t="shared" si="54"/>
        <v>0</v>
      </c>
      <c r="G420" s="4">
        <f t="shared" si="55"/>
        <v>154.75</v>
      </c>
      <c r="H420">
        <f t="shared" si="56"/>
        <v>1000</v>
      </c>
      <c r="I420" s="5">
        <f t="shared" si="57"/>
        <v>0</v>
      </c>
      <c r="J420" s="5">
        <f t="shared" si="58"/>
        <v>6.031438757731533E-3</v>
      </c>
      <c r="K420" s="5">
        <f t="shared" si="59"/>
        <v>0</v>
      </c>
      <c r="L420" s="5">
        <f t="shared" si="60"/>
        <v>82898.959947005016</v>
      </c>
      <c r="M420" s="5">
        <f t="shared" si="61"/>
        <v>81898.959947005016</v>
      </c>
    </row>
    <row r="421" spans="5:13" x14ac:dyDescent="0.25">
      <c r="E421" s="4">
        <f t="shared" si="62"/>
        <v>105</v>
      </c>
      <c r="F421" s="5">
        <f t="shared" si="54"/>
        <v>0</v>
      </c>
      <c r="G421" s="4">
        <f t="shared" si="55"/>
        <v>155</v>
      </c>
      <c r="H421">
        <f t="shared" si="56"/>
        <v>1000</v>
      </c>
      <c r="I421" s="5">
        <f t="shared" si="57"/>
        <v>0</v>
      </c>
      <c r="J421" s="5">
        <f t="shared" si="58"/>
        <v>5.9583168959815632E-3</v>
      </c>
      <c r="K421" s="5">
        <f t="shared" si="59"/>
        <v>0</v>
      </c>
      <c r="L421" s="5">
        <f t="shared" si="60"/>
        <v>83916.315417397898</v>
      </c>
      <c r="M421" s="5">
        <f t="shared" si="61"/>
        <v>82916.315417397898</v>
      </c>
    </row>
    <row r="422" spans="5:13" x14ac:dyDescent="0.25">
      <c r="E422" s="4">
        <f t="shared" si="62"/>
        <v>105.25</v>
      </c>
      <c r="F422" s="5">
        <f t="shared" si="54"/>
        <v>0</v>
      </c>
      <c r="G422" s="4">
        <f t="shared" si="55"/>
        <v>155.25</v>
      </c>
      <c r="H422">
        <f t="shared" si="56"/>
        <v>1000</v>
      </c>
      <c r="I422" s="5">
        <f t="shared" si="57"/>
        <v>0</v>
      </c>
      <c r="J422" s="5">
        <f t="shared" si="58"/>
        <v>5.8860815236548136E-3</v>
      </c>
      <c r="K422" s="5">
        <f t="shared" si="59"/>
        <v>0</v>
      </c>
      <c r="L422" s="5">
        <f t="shared" si="60"/>
        <v>84946.156112621713</v>
      </c>
      <c r="M422" s="5">
        <f t="shared" si="61"/>
        <v>83946.156112621713</v>
      </c>
    </row>
    <row r="423" spans="5:13" x14ac:dyDescent="0.25">
      <c r="E423" s="4">
        <f t="shared" si="62"/>
        <v>105.5</v>
      </c>
      <c r="F423" s="5">
        <f t="shared" si="54"/>
        <v>0</v>
      </c>
      <c r="G423" s="4">
        <f t="shared" si="55"/>
        <v>155.5</v>
      </c>
      <c r="H423">
        <f t="shared" si="56"/>
        <v>1000</v>
      </c>
      <c r="I423" s="5">
        <f t="shared" si="57"/>
        <v>0</v>
      </c>
      <c r="J423" s="5">
        <f t="shared" si="58"/>
        <v>5.8147218934388638E-3</v>
      </c>
      <c r="K423" s="5">
        <f t="shared" si="59"/>
        <v>0</v>
      </c>
      <c r="L423" s="5">
        <f t="shared" si="60"/>
        <v>85988.635254281573</v>
      </c>
      <c r="M423" s="5">
        <f t="shared" si="61"/>
        <v>84988.635254281573</v>
      </c>
    </row>
    <row r="424" spans="5:13" x14ac:dyDescent="0.25">
      <c r="E424" s="4">
        <f t="shared" si="62"/>
        <v>105.75</v>
      </c>
      <c r="F424" s="5">
        <f t="shared" si="54"/>
        <v>0</v>
      </c>
      <c r="G424" s="4">
        <f t="shared" si="55"/>
        <v>155.75</v>
      </c>
      <c r="H424">
        <f t="shared" si="56"/>
        <v>1000</v>
      </c>
      <c r="I424" s="5">
        <f t="shared" si="57"/>
        <v>0</v>
      </c>
      <c r="J424" s="5">
        <f t="shared" si="58"/>
        <v>5.7442273883157452E-3</v>
      </c>
      <c r="K424" s="5">
        <f t="shared" si="59"/>
        <v>0</v>
      </c>
      <c r="L424" s="5">
        <f t="shared" si="60"/>
        <v>87043.907944355262</v>
      </c>
      <c r="M424" s="5">
        <f t="shared" si="61"/>
        <v>86043.907944355262</v>
      </c>
    </row>
    <row r="425" spans="5:13" x14ac:dyDescent="0.25">
      <c r="E425" s="4">
        <f t="shared" si="62"/>
        <v>106</v>
      </c>
      <c r="F425" s="5">
        <f t="shared" si="54"/>
        <v>0</v>
      </c>
      <c r="G425" s="4">
        <f t="shared" si="55"/>
        <v>156</v>
      </c>
      <c r="H425">
        <f t="shared" si="56"/>
        <v>1000</v>
      </c>
      <c r="I425" s="5">
        <f t="shared" si="57"/>
        <v>0</v>
      </c>
      <c r="J425" s="5">
        <f t="shared" si="58"/>
        <v>5.6745875199824408E-3</v>
      </c>
      <c r="K425" s="5">
        <f t="shared" si="59"/>
        <v>0</v>
      </c>
      <c r="L425" s="5">
        <f t="shared" si="60"/>
        <v>88112.131188267798</v>
      </c>
      <c r="M425" s="5">
        <f t="shared" si="61"/>
        <v>87112.131188267798</v>
      </c>
    </row>
    <row r="426" spans="5:13" x14ac:dyDescent="0.25">
      <c r="E426" s="4">
        <f t="shared" si="62"/>
        <v>106.25</v>
      </c>
      <c r="F426" s="5">
        <f t="shared" si="54"/>
        <v>0</v>
      </c>
      <c r="G426" s="4">
        <f t="shared" si="55"/>
        <v>156.25</v>
      </c>
      <c r="H426">
        <f t="shared" si="56"/>
        <v>1000</v>
      </c>
      <c r="I426" s="5">
        <f t="shared" si="57"/>
        <v>0</v>
      </c>
      <c r="J426" s="5">
        <f t="shared" si="58"/>
        <v>5.6057919272902972E-3</v>
      </c>
      <c r="K426" s="5">
        <f t="shared" si="59"/>
        <v>0</v>
      </c>
      <c r="L426" s="5">
        <f t="shared" si="60"/>
        <v>89193.463918252804</v>
      </c>
      <c r="M426" s="5">
        <f t="shared" si="61"/>
        <v>88193.463918252804</v>
      </c>
    </row>
    <row r="427" spans="5:13" x14ac:dyDescent="0.25">
      <c r="E427" s="4">
        <f t="shared" si="62"/>
        <v>106.5</v>
      </c>
      <c r="F427" s="5">
        <f t="shared" si="54"/>
        <v>0</v>
      </c>
      <c r="G427" s="4">
        <f t="shared" si="55"/>
        <v>156.5</v>
      </c>
      <c r="H427">
        <f t="shared" si="56"/>
        <v>1000</v>
      </c>
      <c r="I427" s="5">
        <f t="shared" si="57"/>
        <v>0</v>
      </c>
      <c r="J427" s="5">
        <f t="shared" si="58"/>
        <v>5.5378303747036792E-3</v>
      </c>
      <c r="K427" s="5">
        <f t="shared" si="59"/>
        <v>0</v>
      </c>
      <c r="L427" s="5">
        <f t="shared" si="60"/>
        <v>90288.067016995672</v>
      </c>
      <c r="M427" s="5">
        <f t="shared" si="61"/>
        <v>89288.067016995672</v>
      </c>
    </row>
    <row r="428" spans="5:13" x14ac:dyDescent="0.25">
      <c r="E428" s="4">
        <f t="shared" si="62"/>
        <v>106.75</v>
      </c>
      <c r="F428" s="5">
        <f t="shared" si="54"/>
        <v>0</v>
      </c>
      <c r="G428" s="4">
        <f t="shared" si="55"/>
        <v>156.75</v>
      </c>
      <c r="H428">
        <f t="shared" si="56"/>
        <v>1000</v>
      </c>
      <c r="I428" s="5">
        <f t="shared" si="57"/>
        <v>0</v>
      </c>
      <c r="J428" s="5">
        <f t="shared" si="58"/>
        <v>5.4706927507768991E-3</v>
      </c>
      <c r="K428" s="5">
        <f t="shared" si="59"/>
        <v>0</v>
      </c>
      <c r="L428" s="5">
        <f t="shared" si="60"/>
        <v>91396.103341573049</v>
      </c>
      <c r="M428" s="5">
        <f t="shared" si="61"/>
        <v>90396.103341573049</v>
      </c>
    </row>
    <row r="429" spans="5:13" x14ac:dyDescent="0.25">
      <c r="E429" s="4">
        <f t="shared" si="62"/>
        <v>107</v>
      </c>
      <c r="F429" s="5">
        <f t="shared" si="54"/>
        <v>0</v>
      </c>
      <c r="G429" s="4">
        <f t="shared" si="55"/>
        <v>157</v>
      </c>
      <c r="H429">
        <f t="shared" si="56"/>
        <v>1000</v>
      </c>
      <c r="I429" s="5">
        <f t="shared" si="57"/>
        <v>0</v>
      </c>
      <c r="J429" s="5">
        <f t="shared" si="58"/>
        <v>5.4043690666499425E-3</v>
      </c>
      <c r="K429" s="5">
        <f t="shared" si="59"/>
        <v>0</v>
      </c>
      <c r="L429" s="5">
        <f t="shared" si="60"/>
        <v>92517.737747681196</v>
      </c>
      <c r="M429" s="5">
        <f t="shared" si="61"/>
        <v>91517.737747681196</v>
      </c>
    </row>
    <row r="430" spans="5:13" x14ac:dyDescent="0.25">
      <c r="E430" s="4">
        <f t="shared" si="62"/>
        <v>107.25</v>
      </c>
      <c r="F430" s="5">
        <f t="shared" si="54"/>
        <v>0</v>
      </c>
      <c r="G430" s="4">
        <f t="shared" si="55"/>
        <v>157.25</v>
      </c>
      <c r="H430">
        <f t="shared" si="56"/>
        <v>1000</v>
      </c>
      <c r="I430" s="5">
        <f t="shared" si="57"/>
        <v>0</v>
      </c>
      <c r="J430" s="5">
        <f t="shared" si="58"/>
        <v>5.338849454562187E-3</v>
      </c>
      <c r="K430" s="5">
        <f t="shared" si="59"/>
        <v>0</v>
      </c>
      <c r="L430" s="5">
        <f t="shared" si="60"/>
        <v>93653.137114165467</v>
      </c>
      <c r="M430" s="5">
        <f t="shared" si="61"/>
        <v>92653.137114165467</v>
      </c>
    </row>
    <row r="431" spans="5:13" x14ac:dyDescent="0.25">
      <c r="E431" s="4">
        <f t="shared" si="62"/>
        <v>107.5</v>
      </c>
      <c r="F431" s="5">
        <f t="shared" si="54"/>
        <v>0</v>
      </c>
      <c r="G431" s="4">
        <f t="shared" si="55"/>
        <v>157.5</v>
      </c>
      <c r="H431">
        <f t="shared" si="56"/>
        <v>1000</v>
      </c>
      <c r="I431" s="5">
        <f t="shared" si="57"/>
        <v>0</v>
      </c>
      <c r="J431" s="5">
        <f t="shared" si="58"/>
        <v>5.2741241663844555E-3</v>
      </c>
      <c r="K431" s="5">
        <f t="shared" si="59"/>
        <v>0</v>
      </c>
      <c r="L431" s="5">
        <f t="shared" si="60"/>
        <v>94802.470367845453</v>
      </c>
      <c r="M431" s="5">
        <f t="shared" si="61"/>
        <v>93802.470367845453</v>
      </c>
    </row>
    <row r="432" spans="5:13" x14ac:dyDescent="0.25">
      <c r="E432" s="4">
        <f t="shared" si="62"/>
        <v>107.75</v>
      </c>
      <c r="F432" s="5">
        <f t="shared" si="54"/>
        <v>0</v>
      </c>
      <c r="G432" s="4">
        <f t="shared" si="55"/>
        <v>157.75</v>
      </c>
      <c r="H432">
        <f t="shared" si="56"/>
        <v>1000</v>
      </c>
      <c r="I432" s="5">
        <f t="shared" si="57"/>
        <v>0</v>
      </c>
      <c r="J432" s="5">
        <f t="shared" si="58"/>
        <v>5.2101835721684751E-3</v>
      </c>
      <c r="K432" s="5">
        <f t="shared" si="59"/>
        <v>0</v>
      </c>
      <c r="L432" s="5">
        <f t="shared" si="60"/>
        <v>95965.908508651715</v>
      </c>
      <c r="M432" s="5">
        <f t="shared" si="61"/>
        <v>94965.908508651715</v>
      </c>
    </row>
    <row r="433" spans="5:13" x14ac:dyDescent="0.25">
      <c r="E433" s="4">
        <f t="shared" si="62"/>
        <v>108</v>
      </c>
      <c r="F433" s="5">
        <f t="shared" si="54"/>
        <v>0</v>
      </c>
      <c r="G433" s="4">
        <f t="shared" si="55"/>
        <v>158</v>
      </c>
      <c r="H433">
        <f t="shared" si="56"/>
        <v>1000</v>
      </c>
      <c r="I433" s="5">
        <f t="shared" si="57"/>
        <v>0</v>
      </c>
      <c r="J433" s="5">
        <f t="shared" si="58"/>
        <v>5.1470181587142325E-3</v>
      </c>
      <c r="K433" s="5">
        <f t="shared" si="59"/>
        <v>0</v>
      </c>
      <c r="L433" s="5">
        <f t="shared" si="60"/>
        <v>97143.624635065236</v>
      </c>
      <c r="M433" s="5">
        <f t="shared" si="61"/>
        <v>96143.624635065236</v>
      </c>
    </row>
    <row r="434" spans="5:13" x14ac:dyDescent="0.25">
      <c r="E434" s="4">
        <f t="shared" si="62"/>
        <v>108.25</v>
      </c>
      <c r="F434" s="5">
        <f t="shared" si="54"/>
        <v>0</v>
      </c>
      <c r="G434" s="4">
        <f t="shared" si="55"/>
        <v>158.25</v>
      </c>
      <c r="H434">
        <f t="shared" si="56"/>
        <v>1000</v>
      </c>
      <c r="I434" s="5">
        <f t="shared" si="57"/>
        <v>0</v>
      </c>
      <c r="J434" s="5">
        <f t="shared" si="58"/>
        <v>5.084618528154468E-3</v>
      </c>
      <c r="K434" s="5">
        <f t="shared" si="59"/>
        <v>0</v>
      </c>
      <c r="L434" s="5">
        <f t="shared" si="60"/>
        <v>98335.793969873659</v>
      </c>
      <c r="M434" s="5">
        <f t="shared" si="61"/>
        <v>97335.793969873659</v>
      </c>
    </row>
    <row r="435" spans="5:13" x14ac:dyDescent="0.25">
      <c r="E435" s="4">
        <f t="shared" si="62"/>
        <v>108.5</v>
      </c>
      <c r="F435" s="5">
        <f t="shared" si="54"/>
        <v>0</v>
      </c>
      <c r="G435" s="4">
        <f t="shared" si="55"/>
        <v>158.5</v>
      </c>
      <c r="H435">
        <f t="shared" si="56"/>
        <v>1000</v>
      </c>
      <c r="I435" s="5">
        <f t="shared" si="57"/>
        <v>0</v>
      </c>
      <c r="J435" s="5">
        <f t="shared" si="58"/>
        <v>5.0229753965566276E-3</v>
      </c>
      <c r="K435" s="5">
        <f t="shared" si="59"/>
        <v>0</v>
      </c>
      <c r="L435" s="5">
        <f t="shared" si="60"/>
        <v>99542.593886237664</v>
      </c>
      <c r="M435" s="5">
        <f t="shared" si="61"/>
        <v>98542.593886237664</v>
      </c>
    </row>
    <row r="436" spans="5:13" x14ac:dyDescent="0.25">
      <c r="E436" s="4">
        <f t="shared" si="62"/>
        <v>108.75</v>
      </c>
      <c r="F436" s="5">
        <f t="shared" si="54"/>
        <v>0</v>
      </c>
      <c r="G436" s="4">
        <f t="shared" si="55"/>
        <v>158.75</v>
      </c>
      <c r="H436">
        <f t="shared" si="56"/>
        <v>1000</v>
      </c>
      <c r="I436" s="5">
        <f t="shared" si="57"/>
        <v>0</v>
      </c>
      <c r="J436" s="5">
        <f t="shared" si="58"/>
        <v>4.9620795925414086E-3</v>
      </c>
      <c r="K436" s="5">
        <f t="shared" si="59"/>
        <v>0</v>
      </c>
      <c r="L436" s="5">
        <f t="shared" si="60"/>
        <v>100764.20393408422</v>
      </c>
      <c r="M436" s="5">
        <f t="shared" si="61"/>
        <v>99764.203934084217</v>
      </c>
    </row>
    <row r="437" spans="5:13" x14ac:dyDescent="0.25">
      <c r="E437" s="4">
        <f t="shared" si="62"/>
        <v>109</v>
      </c>
      <c r="F437" s="5">
        <f t="shared" si="54"/>
        <v>0</v>
      </c>
      <c r="G437" s="4">
        <f t="shared" si="55"/>
        <v>159</v>
      </c>
      <c r="H437">
        <f t="shared" si="56"/>
        <v>1000</v>
      </c>
      <c r="I437" s="5">
        <f t="shared" si="57"/>
        <v>0</v>
      </c>
      <c r="J437" s="5">
        <f t="shared" si="58"/>
        <v>4.9019220559183155E-3</v>
      </c>
      <c r="K437" s="5">
        <f t="shared" si="59"/>
        <v>0</v>
      </c>
      <c r="L437" s="5">
        <f t="shared" si="60"/>
        <v>102000.80586681853</v>
      </c>
      <c r="M437" s="5">
        <f t="shared" si="61"/>
        <v>101000.80586681853</v>
      </c>
    </row>
    <row r="438" spans="5:13" x14ac:dyDescent="0.25">
      <c r="E438" s="4">
        <f t="shared" si="62"/>
        <v>109.25</v>
      </c>
      <c r="F438" s="5">
        <f t="shared" si="54"/>
        <v>0</v>
      </c>
      <c r="G438" s="4">
        <f t="shared" si="55"/>
        <v>159.25</v>
      </c>
      <c r="H438">
        <f t="shared" si="56"/>
        <v>1000</v>
      </c>
      <c r="I438" s="5">
        <f t="shared" si="57"/>
        <v>0</v>
      </c>
      <c r="J438" s="5">
        <f t="shared" si="58"/>
        <v>4.8424938363375875E-3</v>
      </c>
      <c r="K438" s="5">
        <f t="shared" si="59"/>
        <v>0</v>
      </c>
      <c r="L438" s="5">
        <f t="shared" si="60"/>
        <v>103252.58366836737</v>
      </c>
      <c r="M438" s="5">
        <f t="shared" si="61"/>
        <v>102252.58366836737</v>
      </c>
    </row>
    <row r="439" spans="5:13" x14ac:dyDescent="0.25">
      <c r="E439" s="4">
        <f t="shared" si="62"/>
        <v>109.5</v>
      </c>
      <c r="F439" s="5">
        <f t="shared" si="54"/>
        <v>0</v>
      </c>
      <c r="G439" s="4">
        <f t="shared" si="55"/>
        <v>159.5</v>
      </c>
      <c r="H439">
        <f t="shared" si="56"/>
        <v>1000</v>
      </c>
      <c r="I439" s="5">
        <f t="shared" si="57"/>
        <v>0</v>
      </c>
      <c r="J439" s="5">
        <f t="shared" si="58"/>
        <v>4.7837860919586923E-3</v>
      </c>
      <c r="K439" s="5">
        <f t="shared" si="59"/>
        <v>0</v>
      </c>
      <c r="L439" s="5">
        <f t="shared" si="60"/>
        <v>104519.72358054957</v>
      </c>
      <c r="M439" s="5">
        <f t="shared" si="61"/>
        <v>103519.72358054957</v>
      </c>
    </row>
    <row r="440" spans="5:13" x14ac:dyDescent="0.25">
      <c r="E440" s="4">
        <f t="shared" si="62"/>
        <v>109.75</v>
      </c>
      <c r="F440" s="5">
        <f t="shared" si="54"/>
        <v>0</v>
      </c>
      <c r="G440" s="4">
        <f t="shared" si="55"/>
        <v>159.75</v>
      </c>
      <c r="H440">
        <f t="shared" si="56"/>
        <v>1000</v>
      </c>
      <c r="I440" s="5">
        <f t="shared" si="57"/>
        <v>0</v>
      </c>
      <c r="J440" s="5">
        <f t="shared" si="58"/>
        <v>4.7257900881346737E-3</v>
      </c>
      <c r="K440" s="5">
        <f t="shared" si="59"/>
        <v>0</v>
      </c>
      <c r="L440" s="5">
        <f t="shared" si="60"/>
        <v>105802.41413078844</v>
      </c>
      <c r="M440" s="5">
        <f t="shared" si="61"/>
        <v>104802.41413078844</v>
      </c>
    </row>
    <row r="441" spans="5:13" x14ac:dyDescent="0.25">
      <c r="E441" s="4">
        <f t="shared" si="62"/>
        <v>110</v>
      </c>
      <c r="F441" s="5">
        <f t="shared" si="54"/>
        <v>0</v>
      </c>
      <c r="G441" s="4">
        <f t="shared" si="55"/>
        <v>160</v>
      </c>
      <c r="H441">
        <f t="shared" si="56"/>
        <v>1000</v>
      </c>
      <c r="I441" s="5">
        <f t="shared" si="57"/>
        <v>0</v>
      </c>
      <c r="J441" s="5">
        <f t="shared" si="58"/>
        <v>4.6684971961126823E-3</v>
      </c>
      <c r="K441" s="5">
        <f t="shared" si="59"/>
        <v>0</v>
      </c>
      <c r="L441" s="5">
        <f t="shared" si="60"/>
        <v>107100.84616015942</v>
      </c>
      <c r="M441" s="5">
        <f t="shared" si="61"/>
        <v>106100.84616015942</v>
      </c>
    </row>
    <row r="442" spans="5:13" x14ac:dyDescent="0.25">
      <c r="E442" s="4">
        <f t="shared" si="62"/>
        <v>110.25</v>
      </c>
      <c r="F442" s="5">
        <f t="shared" si="54"/>
        <v>0</v>
      </c>
      <c r="G442" s="4">
        <f t="shared" si="55"/>
        <v>160.25</v>
      </c>
      <c r="H442">
        <f t="shared" si="56"/>
        <v>1000</v>
      </c>
      <c r="I442" s="5">
        <f t="shared" si="57"/>
        <v>0</v>
      </c>
      <c r="J442" s="5">
        <f t="shared" si="58"/>
        <v>4.6118988917500823E-3</v>
      </c>
      <c r="K442" s="5">
        <f t="shared" si="59"/>
        <v>0</v>
      </c>
      <c r="L442" s="5">
        <f t="shared" si="60"/>
        <v>108415.21285178575</v>
      </c>
      <c r="M442" s="5">
        <f t="shared" si="61"/>
        <v>107415.21285178575</v>
      </c>
    </row>
    <row r="443" spans="5:13" x14ac:dyDescent="0.25">
      <c r="E443" s="4">
        <f t="shared" si="62"/>
        <v>110.5</v>
      </c>
      <c r="F443" s="5">
        <f t="shared" si="54"/>
        <v>0</v>
      </c>
      <c r="G443" s="4">
        <f t="shared" si="55"/>
        <v>160.5</v>
      </c>
      <c r="H443">
        <f t="shared" si="56"/>
        <v>1000</v>
      </c>
      <c r="I443" s="5">
        <f t="shared" si="57"/>
        <v>0</v>
      </c>
      <c r="J443" s="5">
        <f t="shared" si="58"/>
        <v>4.5559867542463734E-3</v>
      </c>
      <c r="K443" s="5">
        <f t="shared" si="59"/>
        <v>0</v>
      </c>
      <c r="L443" s="5">
        <f t="shared" si="60"/>
        <v>109745.70975957705</v>
      </c>
      <c r="M443" s="5">
        <f t="shared" si="61"/>
        <v>108745.70975957705</v>
      </c>
    </row>
    <row r="444" spans="5:13" x14ac:dyDescent="0.25">
      <c r="E444" s="4">
        <f t="shared" si="62"/>
        <v>110.75</v>
      </c>
      <c r="F444" s="5">
        <f t="shared" si="54"/>
        <v>0</v>
      </c>
      <c r="G444" s="4">
        <f t="shared" si="55"/>
        <v>160.75</v>
      </c>
      <c r="H444">
        <f t="shared" si="56"/>
        <v>1000</v>
      </c>
      <c r="I444" s="5">
        <f t="shared" si="57"/>
        <v>0</v>
      </c>
      <c r="J444" s="5">
        <f t="shared" si="58"/>
        <v>4.5007524648901648E-3</v>
      </c>
      <c r="K444" s="5">
        <f t="shared" si="59"/>
        <v>0</v>
      </c>
      <c r="L444" s="5">
        <f t="shared" si="60"/>
        <v>111092.53483732788</v>
      </c>
      <c r="M444" s="5">
        <f t="shared" si="61"/>
        <v>110092.53483732788</v>
      </c>
    </row>
    <row r="445" spans="5:13" x14ac:dyDescent="0.25">
      <c r="E445" s="4">
        <f t="shared" si="62"/>
        <v>111</v>
      </c>
      <c r="F445" s="5">
        <f t="shared" si="54"/>
        <v>0</v>
      </c>
      <c r="G445" s="4">
        <f t="shared" si="55"/>
        <v>161</v>
      </c>
      <c r="H445">
        <f t="shared" si="56"/>
        <v>1000</v>
      </c>
      <c r="I445" s="5">
        <f t="shared" si="57"/>
        <v>0</v>
      </c>
      <c r="J445" s="5">
        <f t="shared" si="58"/>
        <v>4.4461878058216012E-3</v>
      </c>
      <c r="K445" s="5">
        <f t="shared" si="59"/>
        <v>0</v>
      </c>
      <c r="L445" s="5">
        <f t="shared" si="60"/>
        <v>112455.88846816742</v>
      </c>
      <c r="M445" s="5">
        <f t="shared" si="61"/>
        <v>111455.88846816742</v>
      </c>
    </row>
    <row r="446" spans="5:13" x14ac:dyDescent="0.25">
      <c r="E446" s="4">
        <f t="shared" si="62"/>
        <v>111.25</v>
      </c>
      <c r="F446" s="5">
        <f t="shared" si="54"/>
        <v>0</v>
      </c>
      <c r="G446" s="4">
        <f t="shared" si="55"/>
        <v>161.25</v>
      </c>
      <c r="H446">
        <f t="shared" si="56"/>
        <v>1000</v>
      </c>
      <c r="I446" s="5">
        <f t="shared" si="57"/>
        <v>0</v>
      </c>
      <c r="J446" s="5">
        <f t="shared" si="58"/>
        <v>4.3922846588096021E-3</v>
      </c>
      <c r="K446" s="5">
        <f t="shared" si="59"/>
        <v>0</v>
      </c>
      <c r="L446" s="5">
        <f t="shared" si="60"/>
        <v>113835.97349437505</v>
      </c>
      <c r="M446" s="5">
        <f t="shared" si="61"/>
        <v>112835.97349437505</v>
      </c>
    </row>
    <row r="447" spans="5:13" x14ac:dyDescent="0.25">
      <c r="E447" s="4">
        <f t="shared" si="62"/>
        <v>111.5</v>
      </c>
      <c r="F447" s="5">
        <f t="shared" si="54"/>
        <v>0</v>
      </c>
      <c r="G447" s="4">
        <f t="shared" si="55"/>
        <v>161.5</v>
      </c>
      <c r="H447">
        <f t="shared" si="56"/>
        <v>1000</v>
      </c>
      <c r="I447" s="5">
        <f t="shared" si="57"/>
        <v>0</v>
      </c>
      <c r="J447" s="5">
        <f t="shared" si="58"/>
        <v>4.3390350040441641E-3</v>
      </c>
      <c r="K447" s="5">
        <f t="shared" si="59"/>
        <v>0</v>
      </c>
      <c r="L447" s="5">
        <f t="shared" si="60"/>
        <v>115232.99524755594</v>
      </c>
      <c r="M447" s="5">
        <f t="shared" si="61"/>
        <v>114232.99524755594</v>
      </c>
    </row>
    <row r="448" spans="5:13" x14ac:dyDescent="0.25">
      <c r="E448" s="4">
        <f t="shared" si="62"/>
        <v>111.75</v>
      </c>
      <c r="F448" s="5">
        <f t="shared" si="54"/>
        <v>0</v>
      </c>
      <c r="G448" s="4">
        <f t="shared" si="55"/>
        <v>161.75</v>
      </c>
      <c r="H448">
        <f t="shared" si="56"/>
        <v>1000</v>
      </c>
      <c r="I448" s="5">
        <f t="shared" si="57"/>
        <v>0</v>
      </c>
      <c r="J448" s="5">
        <f t="shared" si="58"/>
        <v>4.2864309189430136E-3</v>
      </c>
      <c r="K448" s="5">
        <f t="shared" si="59"/>
        <v>0</v>
      </c>
      <c r="L448" s="5">
        <f t="shared" si="60"/>
        <v>116647.1615791943</v>
      </c>
      <c r="M448" s="5">
        <f t="shared" si="61"/>
        <v>115647.1615791943</v>
      </c>
    </row>
    <row r="449" spans="5:13" x14ac:dyDescent="0.25">
      <c r="E449" s="4">
        <f t="shared" si="62"/>
        <v>112</v>
      </c>
      <c r="F449" s="5">
        <f t="shared" si="54"/>
        <v>0</v>
      </c>
      <c r="G449" s="4">
        <f t="shared" si="55"/>
        <v>162</v>
      </c>
      <c r="H449">
        <f t="shared" si="56"/>
        <v>1000</v>
      </c>
      <c r="I449" s="5">
        <f t="shared" si="57"/>
        <v>0</v>
      </c>
      <c r="J449" s="5">
        <f t="shared" si="58"/>
        <v>4.2344645769729532E-3</v>
      </c>
      <c r="K449" s="5">
        <f t="shared" si="59"/>
        <v>0</v>
      </c>
      <c r="L449" s="5">
        <f t="shared" si="60"/>
        <v>118078.68289157579</v>
      </c>
      <c r="M449" s="5">
        <f t="shared" si="61"/>
        <v>117078.68289157579</v>
      </c>
    </row>
    <row r="450" spans="5:13" x14ac:dyDescent="0.25">
      <c r="E450" s="4">
        <f t="shared" si="62"/>
        <v>112.25</v>
      </c>
      <c r="F450" s="5">
        <f t="shared" si="54"/>
        <v>0</v>
      </c>
      <c r="G450" s="4">
        <f t="shared" si="55"/>
        <v>162.25</v>
      </c>
      <c r="H450">
        <f t="shared" si="56"/>
        <v>1000</v>
      </c>
      <c r="I450" s="5">
        <f t="shared" si="57"/>
        <v>0</v>
      </c>
      <c r="J450" s="5">
        <f t="shared" si="58"/>
        <v>4.1831282464853342E-3</v>
      </c>
      <c r="K450" s="5">
        <f t="shared" si="59"/>
        <v>0</v>
      </c>
      <c r="L450" s="5">
        <f t="shared" si="60"/>
        <v>119527.77216909382</v>
      </c>
      <c r="M450" s="5">
        <f t="shared" si="61"/>
        <v>118527.77216909382</v>
      </c>
    </row>
    <row r="451" spans="5:13" x14ac:dyDescent="0.25">
      <c r="E451" s="4">
        <f t="shared" si="62"/>
        <v>112.5</v>
      </c>
      <c r="F451" s="5">
        <f t="shared" ref="F451:F500" si="63">(EXP((-$B$3/LN($B$4))*($B$4^$D$2)*(($B$4^E451)-1))*EXP(-$B$2*E451))</f>
        <v>0</v>
      </c>
      <c r="G451" s="4">
        <f t="shared" ref="G451:G500" si="64">$D$2+E451</f>
        <v>162.5</v>
      </c>
      <c r="H451">
        <f t="shared" ref="H451:H500" si="65">IF($D$2+E451&lt;=65,2000,1000)</f>
        <v>1000</v>
      </c>
      <c r="I451" s="5">
        <f t="shared" ref="I451:I500" si="66">IF(E451=(1/$D$5),1-$F$2,F450-F451)</f>
        <v>0</v>
      </c>
      <c r="J451" s="5">
        <f t="shared" ref="J451:J500" si="67">(1+$D$8)^(-E451)</f>
        <v>4.1324142895658696E-3</v>
      </c>
      <c r="K451" s="5">
        <f t="shared" ref="K451:K500" si="68">((H451*J451)^2)*(I451)</f>
        <v>0</v>
      </c>
      <c r="L451" s="5">
        <f t="shared" ref="L451:L500" si="69">($D$11)*((1+$D$8)^E451)</f>
        <v>120994.64500993375</v>
      </c>
      <c r="M451" s="5">
        <f t="shared" ref="M451:M500" si="70">L451-H451</f>
        <v>119994.64500993375</v>
      </c>
    </row>
    <row r="452" spans="5:13" x14ac:dyDescent="0.25">
      <c r="E452" s="4">
        <f t="shared" ref="E452:E500" si="71">(1/$D$5)+E451</f>
        <v>112.75</v>
      </c>
      <c r="F452" s="5">
        <f t="shared" si="63"/>
        <v>0</v>
      </c>
      <c r="G452" s="4">
        <f t="shared" si="64"/>
        <v>162.75</v>
      </c>
      <c r="H452">
        <f t="shared" si="65"/>
        <v>1000</v>
      </c>
      <c r="I452" s="5">
        <f t="shared" si="66"/>
        <v>0</v>
      </c>
      <c r="J452" s="5">
        <f t="shared" si="67"/>
        <v>4.0823151608981069E-3</v>
      </c>
      <c r="K452" s="5">
        <f t="shared" si="68"/>
        <v>0</v>
      </c>
      <c r="L452" s="5">
        <f t="shared" si="69"/>
        <v>122479.51965815405</v>
      </c>
      <c r="M452" s="5">
        <f t="shared" si="70"/>
        <v>121479.51965815405</v>
      </c>
    </row>
    <row r="453" spans="5:13" x14ac:dyDescent="0.25">
      <c r="E453" s="4">
        <f t="shared" si="71"/>
        <v>113</v>
      </c>
      <c r="F453" s="5">
        <f t="shared" si="63"/>
        <v>0</v>
      </c>
      <c r="G453" s="4">
        <f t="shared" si="64"/>
        <v>163</v>
      </c>
      <c r="H453">
        <f t="shared" si="65"/>
        <v>1000</v>
      </c>
      <c r="I453" s="5">
        <f t="shared" si="66"/>
        <v>0</v>
      </c>
      <c r="J453" s="5">
        <f t="shared" si="67"/>
        <v>4.0328234066409081E-3</v>
      </c>
      <c r="K453" s="5">
        <f t="shared" si="68"/>
        <v>0</v>
      </c>
      <c r="L453" s="5">
        <f t="shared" si="69"/>
        <v>123982.6170361546</v>
      </c>
      <c r="M453" s="5">
        <f t="shared" si="70"/>
        <v>122982.6170361546</v>
      </c>
    </row>
    <row r="454" spans="5:13" x14ac:dyDescent="0.25">
      <c r="E454" s="4">
        <f t="shared" si="71"/>
        <v>113.25</v>
      </c>
      <c r="F454" s="5">
        <f t="shared" si="63"/>
        <v>0</v>
      </c>
      <c r="G454" s="4">
        <f t="shared" si="64"/>
        <v>163.25</v>
      </c>
      <c r="H454">
        <f t="shared" si="65"/>
        <v>1000</v>
      </c>
      <c r="I454" s="5">
        <f t="shared" si="66"/>
        <v>0</v>
      </c>
      <c r="J454" s="5">
        <f t="shared" si="67"/>
        <v>3.9839316633193652E-3</v>
      </c>
      <c r="K454" s="5">
        <f t="shared" si="68"/>
        <v>0</v>
      </c>
      <c r="L454" s="5">
        <f t="shared" si="69"/>
        <v>125504.16077754853</v>
      </c>
      <c r="M454" s="5">
        <f t="shared" si="70"/>
        <v>124504.16077754853</v>
      </c>
    </row>
    <row r="455" spans="5:13" x14ac:dyDescent="0.25">
      <c r="E455" s="4">
        <f t="shared" si="71"/>
        <v>113.5</v>
      </c>
      <c r="F455" s="5">
        <f t="shared" si="63"/>
        <v>0</v>
      </c>
      <c r="G455" s="4">
        <f t="shared" si="64"/>
        <v>163.5</v>
      </c>
      <c r="H455">
        <f t="shared" si="65"/>
        <v>1000</v>
      </c>
      <c r="I455" s="5">
        <f t="shared" si="66"/>
        <v>0</v>
      </c>
      <c r="J455" s="5">
        <f t="shared" si="67"/>
        <v>3.9356326567293997E-3</v>
      </c>
      <c r="K455" s="5">
        <f t="shared" si="68"/>
        <v>0</v>
      </c>
      <c r="L455" s="5">
        <f t="shared" si="69"/>
        <v>127044.37726043045</v>
      </c>
      <c r="M455" s="5">
        <f t="shared" si="70"/>
        <v>126044.37726043045</v>
      </c>
    </row>
    <row r="456" spans="5:13" x14ac:dyDescent="0.25">
      <c r="E456" s="4">
        <f t="shared" si="71"/>
        <v>113.75</v>
      </c>
      <c r="F456" s="5">
        <f t="shared" si="63"/>
        <v>0</v>
      </c>
      <c r="G456" s="4">
        <f t="shared" si="64"/>
        <v>163.75</v>
      </c>
      <c r="H456">
        <f t="shared" si="65"/>
        <v>1000</v>
      </c>
      <c r="I456" s="5">
        <f t="shared" si="66"/>
        <v>0</v>
      </c>
      <c r="J456" s="5">
        <f t="shared" si="67"/>
        <v>3.8879192008553398E-3</v>
      </c>
      <c r="K456" s="5">
        <f t="shared" si="68"/>
        <v>0</v>
      </c>
      <c r="L456" s="5">
        <f t="shared" si="69"/>
        <v>128603.49564106176</v>
      </c>
      <c r="M456" s="5">
        <f t="shared" si="70"/>
        <v>127603.49564106176</v>
      </c>
    </row>
    <row r="457" spans="5:13" x14ac:dyDescent="0.25">
      <c r="E457" s="4">
        <f t="shared" si="71"/>
        <v>114</v>
      </c>
      <c r="F457" s="5">
        <f t="shared" si="63"/>
        <v>0</v>
      </c>
      <c r="G457" s="4">
        <f t="shared" si="64"/>
        <v>164</v>
      </c>
      <c r="H457">
        <f t="shared" si="65"/>
        <v>1000</v>
      </c>
      <c r="I457" s="5">
        <f t="shared" si="66"/>
        <v>0</v>
      </c>
      <c r="J457" s="5">
        <f t="shared" si="67"/>
        <v>3.8407841968008641E-3</v>
      </c>
      <c r="K457" s="5">
        <f t="shared" si="68"/>
        <v>0</v>
      </c>
      <c r="L457" s="5">
        <f t="shared" si="69"/>
        <v>130181.74788796234</v>
      </c>
      <c r="M457" s="5">
        <f t="shared" si="70"/>
        <v>129181.74788796234</v>
      </c>
    </row>
    <row r="458" spans="5:13" x14ac:dyDescent="0.25">
      <c r="E458" s="4">
        <f t="shared" si="71"/>
        <v>114.25</v>
      </c>
      <c r="F458" s="5">
        <f t="shared" si="63"/>
        <v>0</v>
      </c>
      <c r="G458" s="4">
        <f t="shared" si="64"/>
        <v>164.25</v>
      </c>
      <c r="H458">
        <f t="shared" si="65"/>
        <v>1000</v>
      </c>
      <c r="I458" s="5">
        <f t="shared" si="66"/>
        <v>0</v>
      </c>
      <c r="J458" s="5">
        <f t="shared" si="67"/>
        <v>3.7942206317327287E-3</v>
      </c>
      <c r="K458" s="5">
        <f t="shared" si="68"/>
        <v>0</v>
      </c>
      <c r="L458" s="5">
        <f t="shared" si="69"/>
        <v>131779.36881642597</v>
      </c>
      <c r="M458" s="5">
        <f t="shared" si="70"/>
        <v>130779.36881642597</v>
      </c>
    </row>
    <row r="459" spans="5:13" x14ac:dyDescent="0.25">
      <c r="E459" s="4">
        <f t="shared" si="71"/>
        <v>114.5</v>
      </c>
      <c r="F459" s="5">
        <f t="shared" si="63"/>
        <v>0</v>
      </c>
      <c r="G459" s="4">
        <f t="shared" si="64"/>
        <v>164.5</v>
      </c>
      <c r="H459">
        <f t="shared" si="65"/>
        <v>1000</v>
      </c>
      <c r="I459" s="5">
        <f t="shared" si="66"/>
        <v>0</v>
      </c>
      <c r="J459" s="5">
        <f t="shared" si="67"/>
        <v>3.748221577837523E-3</v>
      </c>
      <c r="K459" s="5">
        <f t="shared" si="68"/>
        <v>0</v>
      </c>
      <c r="L459" s="5">
        <f t="shared" si="69"/>
        <v>133396.59612345198</v>
      </c>
      <c r="M459" s="5">
        <f t="shared" si="70"/>
        <v>132396.59612345198</v>
      </c>
    </row>
    <row r="460" spans="5:13" x14ac:dyDescent="0.25">
      <c r="E460" s="4">
        <f t="shared" si="71"/>
        <v>114.75</v>
      </c>
      <c r="F460" s="5">
        <f t="shared" si="63"/>
        <v>0</v>
      </c>
      <c r="G460" s="4">
        <f t="shared" si="64"/>
        <v>164.75</v>
      </c>
      <c r="H460">
        <f t="shared" si="65"/>
        <v>1000</v>
      </c>
      <c r="I460" s="5">
        <f t="shared" si="66"/>
        <v>0</v>
      </c>
      <c r="J460" s="5">
        <f t="shared" si="67"/>
        <v>3.7027801912907993E-3</v>
      </c>
      <c r="K460" s="5">
        <f t="shared" si="68"/>
        <v>0</v>
      </c>
      <c r="L460" s="5">
        <f t="shared" si="69"/>
        <v>135033.67042311488</v>
      </c>
      <c r="M460" s="5">
        <f t="shared" si="70"/>
        <v>134033.67042311488</v>
      </c>
    </row>
    <row r="461" spans="5:13" x14ac:dyDescent="0.25">
      <c r="E461" s="4">
        <f t="shared" si="71"/>
        <v>115</v>
      </c>
      <c r="F461" s="5">
        <f t="shared" si="63"/>
        <v>0</v>
      </c>
      <c r="G461" s="4">
        <f t="shared" si="64"/>
        <v>165</v>
      </c>
      <c r="H461">
        <f t="shared" si="65"/>
        <v>1000</v>
      </c>
      <c r="I461" s="5">
        <f t="shared" si="66"/>
        <v>0</v>
      </c>
      <c r="J461" s="5">
        <f t="shared" si="67"/>
        <v>3.6578897112389186E-3</v>
      </c>
      <c r="K461" s="5">
        <f t="shared" si="68"/>
        <v>0</v>
      </c>
      <c r="L461" s="5">
        <f t="shared" si="69"/>
        <v>136690.83528236044</v>
      </c>
      <c r="M461" s="5">
        <f t="shared" si="70"/>
        <v>135690.83528236044</v>
      </c>
    </row>
    <row r="462" spans="5:13" x14ac:dyDescent="0.25">
      <c r="E462" s="4">
        <f t="shared" si="71"/>
        <v>115.25</v>
      </c>
      <c r="F462" s="5">
        <f t="shared" si="63"/>
        <v>0</v>
      </c>
      <c r="G462" s="4">
        <f t="shared" si="64"/>
        <v>165.25</v>
      </c>
      <c r="H462">
        <f t="shared" si="65"/>
        <v>1000</v>
      </c>
      <c r="I462" s="5">
        <f t="shared" si="66"/>
        <v>0</v>
      </c>
      <c r="J462" s="5">
        <f t="shared" si="67"/>
        <v>3.6135434587930742E-3</v>
      </c>
      <c r="K462" s="5">
        <f t="shared" si="68"/>
        <v>0</v>
      </c>
      <c r="L462" s="5">
        <f t="shared" si="69"/>
        <v>138368.3372572473</v>
      </c>
      <c r="M462" s="5">
        <f t="shared" si="70"/>
        <v>137368.3372572473</v>
      </c>
    </row>
    <row r="463" spans="5:13" x14ac:dyDescent="0.25">
      <c r="E463" s="4">
        <f t="shared" si="71"/>
        <v>115.5</v>
      </c>
      <c r="F463" s="5">
        <f t="shared" si="63"/>
        <v>0</v>
      </c>
      <c r="G463" s="4">
        <f t="shared" si="64"/>
        <v>165.5</v>
      </c>
      <c r="H463">
        <f t="shared" si="65"/>
        <v>1000</v>
      </c>
      <c r="I463" s="5">
        <f t="shared" si="66"/>
        <v>0</v>
      </c>
      <c r="J463" s="5">
        <f t="shared" si="67"/>
        <v>3.5697348360357352E-3</v>
      </c>
      <c r="K463" s="5">
        <f t="shared" si="68"/>
        <v>0</v>
      </c>
      <c r="L463" s="5">
        <f t="shared" si="69"/>
        <v>140066.42592962462</v>
      </c>
      <c r="M463" s="5">
        <f t="shared" si="70"/>
        <v>139066.42592962462</v>
      </c>
    </row>
    <row r="464" spans="5:13" x14ac:dyDescent="0.25">
      <c r="E464" s="4">
        <f t="shared" si="71"/>
        <v>115.75</v>
      </c>
      <c r="F464" s="5">
        <f t="shared" si="63"/>
        <v>0</v>
      </c>
      <c r="G464" s="4">
        <f t="shared" si="64"/>
        <v>165.75</v>
      </c>
      <c r="H464">
        <f t="shared" si="65"/>
        <v>1000</v>
      </c>
      <c r="I464" s="5">
        <f t="shared" si="66"/>
        <v>0</v>
      </c>
      <c r="J464" s="5">
        <f t="shared" si="67"/>
        <v>3.5264573250388558E-3</v>
      </c>
      <c r="K464" s="5">
        <f t="shared" si="68"/>
        <v>0</v>
      </c>
      <c r="L464" s="5">
        <f t="shared" si="69"/>
        <v>141785.35394427064</v>
      </c>
      <c r="M464" s="5">
        <f t="shared" si="70"/>
        <v>140785.35394427064</v>
      </c>
    </row>
    <row r="465" spans="5:13" x14ac:dyDescent="0.25">
      <c r="E465" s="4">
        <f t="shared" si="71"/>
        <v>116</v>
      </c>
      <c r="F465" s="5">
        <f t="shared" si="63"/>
        <v>0</v>
      </c>
      <c r="G465" s="4">
        <f t="shared" si="64"/>
        <v>166</v>
      </c>
      <c r="H465">
        <f t="shared" si="65"/>
        <v>1000</v>
      </c>
      <c r="I465" s="5">
        <f t="shared" si="66"/>
        <v>0</v>
      </c>
      <c r="J465" s="5">
        <f t="shared" si="67"/>
        <v>3.4837044868942079E-3</v>
      </c>
      <c r="K465" s="5">
        <f t="shared" si="68"/>
        <v>0</v>
      </c>
      <c r="L465" s="5">
        <f t="shared" si="69"/>
        <v>143525.37704647848</v>
      </c>
      <c r="M465" s="5">
        <f t="shared" si="70"/>
        <v>142525.37704647848</v>
      </c>
    </row>
    <row r="466" spans="5:13" x14ac:dyDescent="0.25">
      <c r="E466" s="4">
        <f t="shared" si="71"/>
        <v>116.25</v>
      </c>
      <c r="F466" s="5">
        <f t="shared" si="63"/>
        <v>0</v>
      </c>
      <c r="G466" s="4">
        <f t="shared" si="64"/>
        <v>166.25</v>
      </c>
      <c r="H466">
        <f t="shared" si="65"/>
        <v>1000</v>
      </c>
      <c r="I466" s="5">
        <f t="shared" si="66"/>
        <v>0</v>
      </c>
      <c r="J466" s="5">
        <f t="shared" si="67"/>
        <v>3.4414699607553116E-3</v>
      </c>
      <c r="K466" s="5">
        <f t="shared" si="68"/>
        <v>0</v>
      </c>
      <c r="L466" s="5">
        <f t="shared" si="69"/>
        <v>145286.75412010954</v>
      </c>
      <c r="M466" s="5">
        <f t="shared" si="70"/>
        <v>144286.75412010954</v>
      </c>
    </row>
    <row r="467" spans="5:13" x14ac:dyDescent="0.25">
      <c r="E467" s="4">
        <f t="shared" si="71"/>
        <v>116.5</v>
      </c>
      <c r="F467" s="5">
        <f t="shared" si="63"/>
        <v>0</v>
      </c>
      <c r="G467" s="4">
        <f t="shared" si="64"/>
        <v>166.5</v>
      </c>
      <c r="H467">
        <f t="shared" si="65"/>
        <v>1000</v>
      </c>
      <c r="I467" s="5">
        <f t="shared" si="66"/>
        <v>0</v>
      </c>
      <c r="J467" s="5">
        <f t="shared" si="67"/>
        <v>3.3997474628911792E-3</v>
      </c>
      <c r="K467" s="5">
        <f t="shared" si="68"/>
        <v>0</v>
      </c>
      <c r="L467" s="5">
        <f t="shared" si="69"/>
        <v>147069.74722610574</v>
      </c>
      <c r="M467" s="5">
        <f t="shared" si="70"/>
        <v>146069.74722610574</v>
      </c>
    </row>
    <row r="468" spans="5:13" x14ac:dyDescent="0.25">
      <c r="E468" s="4">
        <f t="shared" si="71"/>
        <v>116.75</v>
      </c>
      <c r="F468" s="5">
        <f t="shared" si="63"/>
        <v>0</v>
      </c>
      <c r="G468" s="4">
        <f t="shared" si="64"/>
        <v>166.75</v>
      </c>
      <c r="H468">
        <f t="shared" si="65"/>
        <v>1000</v>
      </c>
      <c r="I468" s="5">
        <f t="shared" si="66"/>
        <v>0</v>
      </c>
      <c r="J468" s="5">
        <f t="shared" si="67"/>
        <v>3.3585307857512937E-3</v>
      </c>
      <c r="K468" s="5">
        <f t="shared" si="68"/>
        <v>0</v>
      </c>
      <c r="L468" s="5">
        <f t="shared" si="69"/>
        <v>148874.62164148406</v>
      </c>
      <c r="M468" s="5">
        <f t="shared" si="70"/>
        <v>147874.62164148406</v>
      </c>
    </row>
    <row r="469" spans="5:13" x14ac:dyDescent="0.25">
      <c r="E469" s="4">
        <f t="shared" si="71"/>
        <v>117</v>
      </c>
      <c r="F469" s="5">
        <f t="shared" si="63"/>
        <v>0</v>
      </c>
      <c r="G469" s="4">
        <f t="shared" si="64"/>
        <v>167</v>
      </c>
      <c r="H469">
        <f t="shared" si="65"/>
        <v>1000</v>
      </c>
      <c r="I469" s="5">
        <f t="shared" si="66"/>
        <v>0</v>
      </c>
      <c r="J469" s="5">
        <f t="shared" si="67"/>
        <v>3.3178137970421035E-3</v>
      </c>
      <c r="K469" s="5">
        <f t="shared" si="68"/>
        <v>0</v>
      </c>
      <c r="L469" s="5">
        <f t="shared" si="69"/>
        <v>150701.64589880235</v>
      </c>
      <c r="M469" s="5">
        <f t="shared" si="70"/>
        <v>149701.64589880235</v>
      </c>
    </row>
    <row r="470" spans="5:13" x14ac:dyDescent="0.25">
      <c r="E470" s="4">
        <f t="shared" si="71"/>
        <v>117.25</v>
      </c>
      <c r="F470" s="5">
        <f t="shared" si="63"/>
        <v>0</v>
      </c>
      <c r="G470" s="4">
        <f t="shared" si="64"/>
        <v>167.25</v>
      </c>
      <c r="H470">
        <f t="shared" si="65"/>
        <v>1000</v>
      </c>
      <c r="I470" s="5">
        <f t="shared" si="66"/>
        <v>0</v>
      </c>
      <c r="J470" s="5">
        <f t="shared" si="67"/>
        <v>3.2775904388145818E-3</v>
      </c>
      <c r="K470" s="5">
        <f t="shared" si="68"/>
        <v>0</v>
      </c>
      <c r="L470" s="5">
        <f t="shared" si="69"/>
        <v>152551.09182611507</v>
      </c>
      <c r="M470" s="5">
        <f t="shared" si="70"/>
        <v>151551.09182611507</v>
      </c>
    </row>
    <row r="471" spans="5:13" x14ac:dyDescent="0.25">
      <c r="E471" s="4">
        <f t="shared" si="71"/>
        <v>117.5</v>
      </c>
      <c r="F471" s="5">
        <f t="shared" si="63"/>
        <v>0</v>
      </c>
      <c r="G471" s="4">
        <f t="shared" si="64"/>
        <v>167.5</v>
      </c>
      <c r="H471">
        <f t="shared" si="65"/>
        <v>1000</v>
      </c>
      <c r="I471" s="5">
        <f t="shared" si="66"/>
        <v>0</v>
      </c>
      <c r="J471" s="5">
        <f t="shared" si="67"/>
        <v>3.2378547265630268E-3</v>
      </c>
      <c r="K471" s="5">
        <f t="shared" si="68"/>
        <v>0</v>
      </c>
      <c r="L471" s="5">
        <f t="shared" si="69"/>
        <v>154423.23458741105</v>
      </c>
      <c r="M471" s="5">
        <f t="shared" si="70"/>
        <v>153423.23458741105</v>
      </c>
    </row>
    <row r="472" spans="5:13" x14ac:dyDescent="0.25">
      <c r="E472" s="4">
        <f t="shared" si="71"/>
        <v>117.75</v>
      </c>
      <c r="F472" s="5">
        <f t="shared" si="63"/>
        <v>0</v>
      </c>
      <c r="G472" s="4">
        <f t="shared" si="64"/>
        <v>167.75</v>
      </c>
      <c r="H472">
        <f t="shared" si="65"/>
        <v>1000</v>
      </c>
      <c r="I472" s="5">
        <f t="shared" si="66"/>
        <v>0</v>
      </c>
      <c r="J472" s="5">
        <f t="shared" si="67"/>
        <v>3.1986007483345647E-3</v>
      </c>
      <c r="K472" s="5">
        <f t="shared" si="68"/>
        <v>0</v>
      </c>
      <c r="L472" s="5">
        <f t="shared" si="69"/>
        <v>156318.35272355829</v>
      </c>
      <c r="M472" s="5">
        <f t="shared" si="70"/>
        <v>155318.35272355829</v>
      </c>
    </row>
    <row r="473" spans="5:13" x14ac:dyDescent="0.25">
      <c r="E473" s="4">
        <f t="shared" si="71"/>
        <v>118</v>
      </c>
      <c r="F473" s="5">
        <f t="shared" si="63"/>
        <v>0</v>
      </c>
      <c r="G473" s="4">
        <f t="shared" si="64"/>
        <v>168</v>
      </c>
      <c r="H473">
        <f t="shared" si="65"/>
        <v>1000</v>
      </c>
      <c r="I473" s="5">
        <f t="shared" si="66"/>
        <v>0</v>
      </c>
      <c r="J473" s="5">
        <f t="shared" si="67"/>
        <v>3.1598226638496225E-3</v>
      </c>
      <c r="K473" s="5">
        <f t="shared" si="68"/>
        <v>0</v>
      </c>
      <c r="L473" s="5">
        <f t="shared" si="69"/>
        <v>158236.72819374246</v>
      </c>
      <c r="M473" s="5">
        <f t="shared" si="70"/>
        <v>157236.72819374246</v>
      </c>
    </row>
    <row r="474" spans="5:13" x14ac:dyDescent="0.25">
      <c r="E474" s="4">
        <f t="shared" si="71"/>
        <v>118.25</v>
      </c>
      <c r="F474" s="5">
        <f t="shared" si="63"/>
        <v>0</v>
      </c>
      <c r="G474" s="4">
        <f t="shared" si="64"/>
        <v>168.25</v>
      </c>
      <c r="H474">
        <f t="shared" si="65"/>
        <v>1000</v>
      </c>
      <c r="I474" s="5">
        <f t="shared" si="66"/>
        <v>0</v>
      </c>
      <c r="J474" s="5">
        <f t="shared" si="67"/>
        <v>3.1215147036329342E-3</v>
      </c>
      <c r="K474" s="5">
        <f t="shared" si="68"/>
        <v>0</v>
      </c>
      <c r="L474" s="5">
        <f t="shared" si="69"/>
        <v>160178.64641742085</v>
      </c>
      <c r="M474" s="5">
        <f t="shared" si="70"/>
        <v>159178.64641742085</v>
      </c>
    </row>
    <row r="475" spans="5:13" x14ac:dyDescent="0.25">
      <c r="E475" s="4">
        <f t="shared" si="71"/>
        <v>118.5</v>
      </c>
      <c r="F475" s="5">
        <f t="shared" si="63"/>
        <v>0</v>
      </c>
      <c r="G475" s="4">
        <f t="shared" si="64"/>
        <v>168.5</v>
      </c>
      <c r="H475">
        <f t="shared" si="65"/>
        <v>1000</v>
      </c>
      <c r="I475" s="5">
        <f t="shared" si="66"/>
        <v>0</v>
      </c>
      <c r="J475" s="5">
        <f t="shared" si="67"/>
        <v>3.0836711681552632E-3</v>
      </c>
      <c r="K475" s="5">
        <f t="shared" si="68"/>
        <v>0</v>
      </c>
      <c r="L475" s="5">
        <f t="shared" si="69"/>
        <v>162144.39631678164</v>
      </c>
      <c r="M475" s="5">
        <f t="shared" si="70"/>
        <v>161144.39631678164</v>
      </c>
    </row>
    <row r="476" spans="5:13" x14ac:dyDescent="0.25">
      <c r="E476" s="4">
        <f t="shared" si="71"/>
        <v>118.75</v>
      </c>
      <c r="F476" s="5">
        <f t="shared" si="63"/>
        <v>0</v>
      </c>
      <c r="G476" s="4">
        <f t="shared" si="64"/>
        <v>168.75</v>
      </c>
      <c r="H476">
        <f t="shared" si="65"/>
        <v>1000</v>
      </c>
      <c r="I476" s="5">
        <f t="shared" si="66"/>
        <v>0</v>
      </c>
      <c r="J476" s="5">
        <f t="shared" si="67"/>
        <v>3.0462864269852992E-3</v>
      </c>
      <c r="K476" s="5">
        <f t="shared" si="68"/>
        <v>0</v>
      </c>
      <c r="L476" s="5">
        <f t="shared" si="69"/>
        <v>164134.27035973623</v>
      </c>
      <c r="M476" s="5">
        <f t="shared" si="70"/>
        <v>163134.27035973623</v>
      </c>
    </row>
    <row r="477" spans="5:13" x14ac:dyDescent="0.25">
      <c r="E477" s="4">
        <f t="shared" si="71"/>
        <v>119</v>
      </c>
      <c r="F477" s="5">
        <f t="shared" si="63"/>
        <v>0</v>
      </c>
      <c r="G477" s="4">
        <f t="shared" si="64"/>
        <v>169</v>
      </c>
      <c r="H477">
        <f t="shared" si="65"/>
        <v>1000</v>
      </c>
      <c r="I477" s="5">
        <f t="shared" si="66"/>
        <v>0</v>
      </c>
      <c r="J477" s="5">
        <f t="shared" si="67"/>
        <v>3.0093549179520209E-3</v>
      </c>
      <c r="K477" s="5">
        <f t="shared" si="68"/>
        <v>0</v>
      </c>
      <c r="L477" s="5">
        <f t="shared" si="69"/>
        <v>166148.56460342964</v>
      </c>
      <c r="M477" s="5">
        <f t="shared" si="70"/>
        <v>165148.56460342964</v>
      </c>
    </row>
    <row r="478" spans="5:13" x14ac:dyDescent="0.25">
      <c r="E478" s="4">
        <f t="shared" si="71"/>
        <v>119.25</v>
      </c>
      <c r="F478" s="5">
        <f t="shared" si="63"/>
        <v>0</v>
      </c>
      <c r="G478" s="4">
        <f t="shared" si="64"/>
        <v>169.25</v>
      </c>
      <c r="H478">
        <f t="shared" si="65"/>
        <v>1000</v>
      </c>
      <c r="I478" s="5">
        <f t="shared" si="66"/>
        <v>0</v>
      </c>
      <c r="J478" s="5">
        <f t="shared" si="67"/>
        <v>2.9728711463170802E-3</v>
      </c>
      <c r="K478" s="5">
        <f t="shared" si="68"/>
        <v>0</v>
      </c>
      <c r="L478" s="5">
        <f t="shared" si="69"/>
        <v>168187.57873829189</v>
      </c>
      <c r="M478" s="5">
        <f t="shared" si="70"/>
        <v>167187.57873829189</v>
      </c>
    </row>
    <row r="479" spans="5:13" x14ac:dyDescent="0.25">
      <c r="E479" s="4">
        <f t="shared" si="71"/>
        <v>119.5</v>
      </c>
      <c r="F479" s="5">
        <f t="shared" si="63"/>
        <v>0</v>
      </c>
      <c r="G479" s="4">
        <f t="shared" si="64"/>
        <v>169.5</v>
      </c>
      <c r="H479">
        <f t="shared" si="65"/>
        <v>1000</v>
      </c>
      <c r="I479" s="5">
        <f t="shared" si="66"/>
        <v>0</v>
      </c>
      <c r="J479" s="5">
        <f t="shared" si="67"/>
        <v>2.9368296839573931E-3</v>
      </c>
      <c r="K479" s="5">
        <f t="shared" si="68"/>
        <v>0</v>
      </c>
      <c r="L479" s="5">
        <f t="shared" si="69"/>
        <v>170251.61613262075</v>
      </c>
      <c r="M479" s="5">
        <f t="shared" si="70"/>
        <v>169251.61613262075</v>
      </c>
    </row>
    <row r="480" spans="5:13" x14ac:dyDescent="0.25">
      <c r="E480" s="4">
        <f t="shared" si="71"/>
        <v>119.75</v>
      </c>
      <c r="F480" s="5">
        <f t="shared" si="63"/>
        <v>0</v>
      </c>
      <c r="G480" s="4">
        <f t="shared" si="64"/>
        <v>169.75</v>
      </c>
      <c r="H480">
        <f t="shared" si="65"/>
        <v>1000</v>
      </c>
      <c r="I480" s="5">
        <f t="shared" si="66"/>
        <v>0</v>
      </c>
      <c r="J480" s="5">
        <f t="shared" si="67"/>
        <v>2.9012251685574275E-3</v>
      </c>
      <c r="K480" s="5">
        <f t="shared" si="68"/>
        <v>0</v>
      </c>
      <c r="L480" s="5">
        <f t="shared" si="69"/>
        <v>172340.98387772308</v>
      </c>
      <c r="M480" s="5">
        <f t="shared" si="70"/>
        <v>171340.98387772308</v>
      </c>
    </row>
    <row r="481" spans="5:13" x14ac:dyDescent="0.25">
      <c r="E481" s="4">
        <f t="shared" si="71"/>
        <v>120</v>
      </c>
      <c r="F481" s="5">
        <f t="shared" si="63"/>
        <v>0</v>
      </c>
      <c r="G481" s="4">
        <f t="shared" si="64"/>
        <v>170</v>
      </c>
      <c r="H481">
        <f t="shared" si="65"/>
        <v>1000</v>
      </c>
      <c r="I481" s="5">
        <f t="shared" si="66"/>
        <v>0</v>
      </c>
      <c r="J481" s="5">
        <f t="shared" si="67"/>
        <v>2.8660523028114487E-3</v>
      </c>
      <c r="K481" s="5">
        <f t="shared" si="68"/>
        <v>0</v>
      </c>
      <c r="L481" s="5">
        <f t="shared" si="69"/>
        <v>174455.99283360111</v>
      </c>
      <c r="M481" s="5">
        <f t="shared" si="70"/>
        <v>173455.99283360111</v>
      </c>
    </row>
    <row r="482" spans="5:13" x14ac:dyDescent="0.25">
      <c r="E482" s="4">
        <f t="shared" si="71"/>
        <v>120.25</v>
      </c>
      <c r="F482" s="5">
        <f t="shared" si="63"/>
        <v>0</v>
      </c>
      <c r="G482" s="4">
        <f t="shared" si="64"/>
        <v>170.25</v>
      </c>
      <c r="H482">
        <f t="shared" si="65"/>
        <v>1000</v>
      </c>
      <c r="I482" s="5">
        <f t="shared" si="66"/>
        <v>0</v>
      </c>
      <c r="J482" s="5">
        <f t="shared" si="67"/>
        <v>2.8313058536353136E-3</v>
      </c>
      <c r="K482" s="5">
        <f t="shared" si="68"/>
        <v>0</v>
      </c>
      <c r="L482" s="5">
        <f t="shared" si="69"/>
        <v>176596.95767520653</v>
      </c>
      <c r="M482" s="5">
        <f t="shared" si="70"/>
        <v>175596.95767520653</v>
      </c>
    </row>
    <row r="483" spans="5:13" x14ac:dyDescent="0.25">
      <c r="E483" s="4">
        <f t="shared" si="71"/>
        <v>120.5</v>
      </c>
      <c r="F483" s="5">
        <f t="shared" si="63"/>
        <v>0</v>
      </c>
      <c r="G483" s="4">
        <f t="shared" si="64"/>
        <v>170.5</v>
      </c>
      <c r="H483">
        <f t="shared" si="65"/>
        <v>1000</v>
      </c>
      <c r="I483" s="5">
        <f t="shared" si="66"/>
        <v>0</v>
      </c>
      <c r="J483" s="5">
        <f t="shared" si="67"/>
        <v>2.7969806513879931E-3</v>
      </c>
      <c r="K483" s="5">
        <f t="shared" si="68"/>
        <v>0</v>
      </c>
      <c r="L483" s="5">
        <f t="shared" si="69"/>
        <v>178764.19693925179</v>
      </c>
      <c r="M483" s="5">
        <f t="shared" si="70"/>
        <v>177764.19693925179</v>
      </c>
    </row>
    <row r="484" spans="5:13" x14ac:dyDescent="0.25">
      <c r="E484" s="4">
        <f t="shared" si="71"/>
        <v>120.75</v>
      </c>
      <c r="F484" s="5">
        <f t="shared" si="63"/>
        <v>0</v>
      </c>
      <c r="G484" s="4">
        <f t="shared" si="64"/>
        <v>170.75</v>
      </c>
      <c r="H484">
        <f t="shared" si="65"/>
        <v>1000</v>
      </c>
      <c r="I484" s="5">
        <f t="shared" si="66"/>
        <v>0</v>
      </c>
      <c r="J484" s="5">
        <f t="shared" si="67"/>
        <v>2.7630715891023118E-3</v>
      </c>
      <c r="K484" s="5">
        <f t="shared" si="68"/>
        <v>0</v>
      </c>
      <c r="L484" s="5">
        <f t="shared" si="69"/>
        <v>180958.03307160924</v>
      </c>
      <c r="M484" s="5">
        <f t="shared" si="70"/>
        <v>179958.03307160924</v>
      </c>
    </row>
    <row r="485" spans="5:13" x14ac:dyDescent="0.25">
      <c r="E485" s="4">
        <f t="shared" si="71"/>
        <v>121</v>
      </c>
      <c r="F485" s="5">
        <f t="shared" si="63"/>
        <v>0</v>
      </c>
      <c r="G485" s="4">
        <f t="shared" si="64"/>
        <v>171</v>
      </c>
      <c r="H485">
        <f t="shared" si="65"/>
        <v>1000</v>
      </c>
      <c r="I485" s="5">
        <f t="shared" si="66"/>
        <v>0</v>
      </c>
      <c r="J485" s="5">
        <f t="shared" si="67"/>
        <v>2.729573621725189E-3</v>
      </c>
      <c r="K485" s="5">
        <f t="shared" si="68"/>
        <v>0</v>
      </c>
      <c r="L485" s="5">
        <f t="shared" si="69"/>
        <v>183178.79247528117</v>
      </c>
      <c r="M485" s="5">
        <f t="shared" si="70"/>
        <v>182178.79247528117</v>
      </c>
    </row>
    <row r="486" spans="5:13" x14ac:dyDescent="0.25">
      <c r="E486" s="4">
        <f t="shared" si="71"/>
        <v>121.25</v>
      </c>
      <c r="F486" s="5">
        <f t="shared" si="63"/>
        <v>0</v>
      </c>
      <c r="G486" s="4">
        <f t="shared" si="64"/>
        <v>171.25</v>
      </c>
      <c r="H486">
        <f t="shared" si="65"/>
        <v>1000</v>
      </c>
      <c r="I486" s="5">
        <f t="shared" si="66"/>
        <v>0</v>
      </c>
      <c r="J486" s="5">
        <f t="shared" si="67"/>
        <v>2.6964817653669648E-3</v>
      </c>
      <c r="K486" s="5">
        <f t="shared" si="68"/>
        <v>0</v>
      </c>
      <c r="L486" s="5">
        <f t="shared" si="69"/>
        <v>185426.80555896688</v>
      </c>
      <c r="M486" s="5">
        <f t="shared" si="70"/>
        <v>184426.80555896688</v>
      </c>
    </row>
    <row r="487" spans="5:13" x14ac:dyDescent="0.25">
      <c r="E487" s="4">
        <f t="shared" si="71"/>
        <v>121.5</v>
      </c>
      <c r="F487" s="5">
        <f t="shared" si="63"/>
        <v>0</v>
      </c>
      <c r="G487" s="4">
        <f t="shared" si="64"/>
        <v>171.5</v>
      </c>
      <c r="H487">
        <f t="shared" si="65"/>
        <v>1000</v>
      </c>
      <c r="I487" s="5">
        <f t="shared" si="66"/>
        <v>0</v>
      </c>
      <c r="J487" s="5">
        <f t="shared" si="67"/>
        <v>2.6637910965599931E-3</v>
      </c>
      <c r="K487" s="5">
        <f t="shared" si="68"/>
        <v>0</v>
      </c>
      <c r="L487" s="5">
        <f t="shared" si="69"/>
        <v>187702.40678621441</v>
      </c>
      <c r="M487" s="5">
        <f t="shared" si="70"/>
        <v>186702.40678621441</v>
      </c>
    </row>
    <row r="488" spans="5:13" x14ac:dyDescent="0.25">
      <c r="E488" s="4">
        <f t="shared" si="71"/>
        <v>121.75</v>
      </c>
      <c r="F488" s="5">
        <f t="shared" si="63"/>
        <v>0</v>
      </c>
      <c r="G488" s="4">
        <f t="shared" si="64"/>
        <v>171.75</v>
      </c>
      <c r="H488">
        <f t="shared" si="65"/>
        <v>1000</v>
      </c>
      <c r="I488" s="5">
        <f t="shared" si="66"/>
        <v>0</v>
      </c>
      <c r="J488" s="5">
        <f t="shared" si="67"/>
        <v>2.6314967515260104E-3</v>
      </c>
      <c r="K488" s="5">
        <f t="shared" si="68"/>
        <v>0</v>
      </c>
      <c r="L488" s="5">
        <f t="shared" si="69"/>
        <v>190005.93472518976</v>
      </c>
      <c r="M488" s="5">
        <f t="shared" si="70"/>
        <v>189005.93472518976</v>
      </c>
    </row>
    <row r="489" spans="5:13" x14ac:dyDescent="0.25">
      <c r="E489" s="4">
        <f t="shared" si="71"/>
        <v>122</v>
      </c>
      <c r="F489" s="5">
        <f t="shared" si="63"/>
        <v>0</v>
      </c>
      <c r="G489" s="4">
        <f t="shared" si="64"/>
        <v>172</v>
      </c>
      <c r="H489">
        <f t="shared" si="65"/>
        <v>1000</v>
      </c>
      <c r="I489" s="5">
        <f t="shared" si="66"/>
        <v>0</v>
      </c>
      <c r="J489" s="5">
        <f t="shared" si="67"/>
        <v>2.5995939254525608E-3</v>
      </c>
      <c r="K489" s="5">
        <f t="shared" si="68"/>
        <v>0</v>
      </c>
      <c r="L489" s="5">
        <f t="shared" si="69"/>
        <v>192337.73209904524</v>
      </c>
      <c r="M489" s="5">
        <f t="shared" si="70"/>
        <v>191337.73209904524</v>
      </c>
    </row>
    <row r="490" spans="5:13" x14ac:dyDescent="0.25">
      <c r="E490" s="4">
        <f t="shared" si="71"/>
        <v>122.25</v>
      </c>
      <c r="F490" s="5">
        <f t="shared" si="63"/>
        <v>0</v>
      </c>
      <c r="G490" s="4">
        <f t="shared" si="64"/>
        <v>172.25</v>
      </c>
      <c r="H490">
        <f t="shared" si="65"/>
        <v>1000</v>
      </c>
      <c r="I490" s="5">
        <f t="shared" si="66"/>
        <v>0</v>
      </c>
      <c r="J490" s="5">
        <f t="shared" si="67"/>
        <v>2.5680778717780614E-3</v>
      </c>
      <c r="K490" s="5">
        <f t="shared" si="68"/>
        <v>0</v>
      </c>
      <c r="L490" s="5">
        <f t="shared" si="69"/>
        <v>194698.14583691527</v>
      </c>
      <c r="M490" s="5">
        <f t="shared" si="70"/>
        <v>193698.14583691527</v>
      </c>
    </row>
    <row r="491" spans="5:13" x14ac:dyDescent="0.25">
      <c r="E491" s="4">
        <f t="shared" si="71"/>
        <v>122.5</v>
      </c>
      <c r="F491" s="5">
        <f t="shared" si="63"/>
        <v>0</v>
      </c>
      <c r="G491" s="4">
        <f t="shared" si="64"/>
        <v>172.5</v>
      </c>
      <c r="H491">
        <f t="shared" si="65"/>
        <v>1000</v>
      </c>
      <c r="I491" s="5">
        <f t="shared" si="66"/>
        <v>0</v>
      </c>
      <c r="J491" s="5">
        <f t="shared" si="67"/>
        <v>2.5369439014857071E-3</v>
      </c>
      <c r="K491" s="5">
        <f t="shared" si="68"/>
        <v>0</v>
      </c>
      <c r="L491" s="5">
        <f t="shared" si="69"/>
        <v>197087.52712552517</v>
      </c>
      <c r="M491" s="5">
        <f t="shared" si="70"/>
        <v>196087.52712552517</v>
      </c>
    </row>
    <row r="492" spans="5:13" x14ac:dyDescent="0.25">
      <c r="E492" s="4">
        <f t="shared" si="71"/>
        <v>122.75</v>
      </c>
      <c r="F492" s="5">
        <f t="shared" si="63"/>
        <v>0</v>
      </c>
      <c r="G492" s="4">
        <f t="shared" si="64"/>
        <v>172.75</v>
      </c>
      <c r="H492">
        <f t="shared" si="65"/>
        <v>1000</v>
      </c>
      <c r="I492" s="5">
        <f t="shared" si="66"/>
        <v>0</v>
      </c>
      <c r="J492" s="5">
        <f t="shared" si="67"/>
        <v>2.5061873824057238E-3</v>
      </c>
      <c r="K492" s="5">
        <f t="shared" si="68"/>
        <v>0</v>
      </c>
      <c r="L492" s="5">
        <f t="shared" si="69"/>
        <v>199506.23146144926</v>
      </c>
      <c r="M492" s="5">
        <f t="shared" si="70"/>
        <v>198506.23146144926</v>
      </c>
    </row>
    <row r="493" spans="5:13" x14ac:dyDescent="0.25">
      <c r="E493" s="4">
        <f t="shared" si="71"/>
        <v>123</v>
      </c>
      <c r="F493" s="5">
        <f t="shared" si="63"/>
        <v>0</v>
      </c>
      <c r="G493" s="4">
        <f t="shared" si="64"/>
        <v>173</v>
      </c>
      <c r="H493">
        <f t="shared" si="65"/>
        <v>1000</v>
      </c>
      <c r="I493" s="5">
        <f t="shared" si="66"/>
        <v>0</v>
      </c>
      <c r="J493" s="5">
        <f t="shared" si="67"/>
        <v>2.4758037385262483E-3</v>
      </c>
      <c r="K493" s="5">
        <f t="shared" si="68"/>
        <v>0</v>
      </c>
      <c r="L493" s="5">
        <f t="shared" si="69"/>
        <v>201954.61870399752</v>
      </c>
      <c r="M493" s="5">
        <f t="shared" si="70"/>
        <v>200954.61870399752</v>
      </c>
    </row>
    <row r="494" spans="5:13" x14ac:dyDescent="0.25">
      <c r="E494" s="4">
        <f t="shared" si="71"/>
        <v>123.25</v>
      </c>
      <c r="F494" s="5">
        <f t="shared" si="63"/>
        <v>0</v>
      </c>
      <c r="G494" s="4">
        <f t="shared" si="64"/>
        <v>173.25</v>
      </c>
      <c r="H494">
        <f t="shared" si="65"/>
        <v>1000</v>
      </c>
      <c r="I494" s="5">
        <f t="shared" si="66"/>
        <v>0</v>
      </c>
      <c r="J494" s="5">
        <f t="shared" si="67"/>
        <v>2.4457884493124392E-3</v>
      </c>
      <c r="K494" s="5">
        <f t="shared" si="68"/>
        <v>0</v>
      </c>
      <c r="L494" s="5">
        <f t="shared" si="69"/>
        <v>204433.05312876106</v>
      </c>
      <c r="M494" s="5">
        <f t="shared" si="70"/>
        <v>203433.05312876106</v>
      </c>
    </row>
    <row r="495" spans="5:13" x14ac:dyDescent="0.25">
      <c r="E495" s="4">
        <f t="shared" si="71"/>
        <v>123.5</v>
      </c>
      <c r="F495" s="5">
        <f t="shared" si="63"/>
        <v>0</v>
      </c>
      <c r="G495" s="4">
        <f t="shared" si="64"/>
        <v>173.5</v>
      </c>
      <c r="H495">
        <f t="shared" si="65"/>
        <v>1000</v>
      </c>
      <c r="I495" s="5">
        <f t="shared" si="66"/>
        <v>0</v>
      </c>
      <c r="J495" s="5">
        <f t="shared" si="67"/>
        <v>2.4161370490340065E-3</v>
      </c>
      <c r="K495" s="5">
        <f t="shared" si="68"/>
        <v>0</v>
      </c>
      <c r="L495" s="5">
        <f t="shared" si="69"/>
        <v>206941.90348180145</v>
      </c>
      <c r="M495" s="5">
        <f t="shared" si="70"/>
        <v>205941.90348180145</v>
      </c>
    </row>
    <row r="496" spans="5:13" x14ac:dyDescent="0.25">
      <c r="E496" s="4">
        <f t="shared" si="71"/>
        <v>123.75</v>
      </c>
      <c r="F496" s="5">
        <f t="shared" si="63"/>
        <v>0</v>
      </c>
      <c r="G496" s="4">
        <f t="shared" si="64"/>
        <v>173.75</v>
      </c>
      <c r="H496">
        <f t="shared" si="65"/>
        <v>1000</v>
      </c>
      <c r="I496" s="5">
        <f t="shared" si="66"/>
        <v>0</v>
      </c>
      <c r="J496" s="5">
        <f t="shared" si="67"/>
        <v>2.3868451261006888E-3</v>
      </c>
      <c r="K496" s="5">
        <f t="shared" si="68"/>
        <v>0</v>
      </c>
      <c r="L496" s="5">
        <f t="shared" si="69"/>
        <v>209481.54303452178</v>
      </c>
      <c r="M496" s="5">
        <f t="shared" si="70"/>
        <v>208481.54303452178</v>
      </c>
    </row>
    <row r="497" spans="5:13" x14ac:dyDescent="0.25">
      <c r="E497" s="4">
        <f t="shared" si="71"/>
        <v>124</v>
      </c>
      <c r="F497" s="5">
        <f t="shared" si="63"/>
        <v>0</v>
      </c>
      <c r="G497" s="4">
        <f t="shared" si="64"/>
        <v>174</v>
      </c>
      <c r="H497">
        <f t="shared" si="65"/>
        <v>1000</v>
      </c>
      <c r="I497" s="5">
        <f t="shared" si="66"/>
        <v>0</v>
      </c>
      <c r="J497" s="5">
        <f t="shared" si="67"/>
        <v>2.357908322405951E-3</v>
      </c>
      <c r="K497" s="5">
        <f t="shared" si="68"/>
        <v>0</v>
      </c>
      <c r="L497" s="5">
        <f t="shared" si="69"/>
        <v>212052.34963919735</v>
      </c>
      <c r="M497" s="5">
        <f t="shared" si="70"/>
        <v>211052.34963919735</v>
      </c>
    </row>
    <row r="498" spans="5:13" x14ac:dyDescent="0.25">
      <c r="E498" s="4">
        <f t="shared" si="71"/>
        <v>124.25</v>
      </c>
      <c r="F498" s="5">
        <f t="shared" si="63"/>
        <v>0</v>
      </c>
      <c r="G498" s="4">
        <f t="shared" si="64"/>
        <v>174.25</v>
      </c>
      <c r="H498">
        <f t="shared" si="65"/>
        <v>1000</v>
      </c>
      <c r="I498" s="5">
        <f t="shared" si="66"/>
        <v>0</v>
      </c>
      <c r="J498" s="5">
        <f t="shared" si="67"/>
        <v>2.3293223326785154E-3</v>
      </c>
      <c r="K498" s="5">
        <f t="shared" si="68"/>
        <v>0</v>
      </c>
      <c r="L498" s="5">
        <f t="shared" si="69"/>
        <v>214654.70578519895</v>
      </c>
      <c r="M498" s="5">
        <f t="shared" si="70"/>
        <v>213654.70578519895</v>
      </c>
    </row>
    <row r="499" spans="5:13" x14ac:dyDescent="0.25">
      <c r="E499" s="4">
        <f t="shared" si="71"/>
        <v>124.5</v>
      </c>
      <c r="F499" s="5">
        <f t="shared" si="63"/>
        <v>0</v>
      </c>
      <c r="G499" s="4">
        <f t="shared" si="64"/>
        <v>174.5</v>
      </c>
      <c r="H499">
        <f t="shared" si="65"/>
        <v>1000</v>
      </c>
      <c r="I499" s="5">
        <f t="shared" si="66"/>
        <v>0</v>
      </c>
      <c r="J499" s="5">
        <f t="shared" si="67"/>
        <v>2.3010829038419126E-3</v>
      </c>
      <c r="K499" s="5">
        <f t="shared" si="68"/>
        <v>0</v>
      </c>
      <c r="L499" s="5">
        <f t="shared" si="69"/>
        <v>217288.9986558914</v>
      </c>
      <c r="M499" s="5">
        <f t="shared" si="70"/>
        <v>216288.9986558914</v>
      </c>
    </row>
    <row r="500" spans="5:13" x14ac:dyDescent="0.25">
      <c r="E500" s="4">
        <f t="shared" si="71"/>
        <v>124.75</v>
      </c>
      <c r="F500" s="5">
        <f t="shared" si="63"/>
        <v>0</v>
      </c>
      <c r="G500" s="4">
        <f t="shared" si="64"/>
        <v>174.75</v>
      </c>
      <c r="H500">
        <f t="shared" si="65"/>
        <v>1000</v>
      </c>
      <c r="I500" s="5">
        <f t="shared" si="66"/>
        <v>0</v>
      </c>
      <c r="J500" s="5">
        <f t="shared" si="67"/>
        <v>2.2731858343816103E-3</v>
      </c>
      <c r="K500" s="5">
        <f t="shared" si="68"/>
        <v>0</v>
      </c>
      <c r="L500" s="5">
        <f t="shared" si="69"/>
        <v>219955.62018624766</v>
      </c>
      <c r="M500" s="5">
        <f t="shared" si="70"/>
        <v>218955.62018624766</v>
      </c>
    </row>
    <row r="501" spans="5:13" x14ac:dyDescent="0.25">
      <c r="E501" s="4"/>
      <c r="F501" s="5"/>
      <c r="G501" s="4"/>
      <c r="I501" s="5"/>
      <c r="J501" s="5"/>
      <c r="K501" s="5"/>
      <c r="L501" s="5"/>
      <c r="M501" s="5"/>
    </row>
    <row r="502" spans="5:13" x14ac:dyDescent="0.25">
      <c r="E502" s="4"/>
      <c r="F502" s="5"/>
      <c r="G502" s="4"/>
      <c r="I502" s="5"/>
      <c r="J502" s="5"/>
      <c r="K502" s="5"/>
      <c r="L502" s="5"/>
      <c r="M502" s="5"/>
    </row>
    <row r="503" spans="5:13" x14ac:dyDescent="0.25">
      <c r="E503" s="4"/>
      <c r="F503" s="5"/>
      <c r="G503" s="4"/>
      <c r="I503" s="5"/>
      <c r="J503" s="5"/>
      <c r="K503" s="5"/>
      <c r="L503" s="5"/>
      <c r="M503" s="5"/>
    </row>
    <row r="504" spans="5:13" x14ac:dyDescent="0.25">
      <c r="E504" s="4"/>
      <c r="F504" s="5"/>
      <c r="G504" s="4"/>
      <c r="I504" s="5"/>
      <c r="J504" s="5"/>
      <c r="K504" s="5"/>
      <c r="L504" s="5"/>
      <c r="M504" s="5"/>
    </row>
    <row r="505" spans="5:13" x14ac:dyDescent="0.25">
      <c r="E505" s="4"/>
      <c r="F505" s="5"/>
      <c r="G505" s="4"/>
      <c r="I505" s="5"/>
      <c r="J505" s="5"/>
      <c r="K505" s="5"/>
      <c r="L505" s="5"/>
      <c r="M505" s="5"/>
    </row>
    <row r="506" spans="5:13" x14ac:dyDescent="0.25">
      <c r="E506" s="4"/>
      <c r="F506" s="5"/>
      <c r="G506" s="4"/>
      <c r="I506" s="5"/>
      <c r="J506" s="5"/>
      <c r="K506" s="5"/>
      <c r="L506" s="5"/>
      <c r="M506" s="5"/>
    </row>
    <row r="507" spans="5:13" x14ac:dyDescent="0.25">
      <c r="E507" s="4"/>
      <c r="F507" s="5"/>
      <c r="G507" s="4"/>
      <c r="I507" s="5"/>
      <c r="J507" s="5"/>
      <c r="K507" s="5"/>
      <c r="L507" s="5"/>
      <c r="M507" s="5"/>
    </row>
    <row r="508" spans="5:13" x14ac:dyDescent="0.25">
      <c r="E508" s="4"/>
      <c r="F508" s="5"/>
      <c r="G508" s="4"/>
      <c r="I508" s="5"/>
      <c r="J508" s="5"/>
      <c r="K508" s="5"/>
      <c r="L508" s="5"/>
      <c r="M508" s="5"/>
    </row>
    <row r="509" spans="5:13" x14ac:dyDescent="0.25">
      <c r="E509" s="4"/>
      <c r="F509" s="5"/>
      <c r="G509" s="4"/>
      <c r="I509" s="5"/>
      <c r="J509" s="5"/>
      <c r="K509" s="5"/>
      <c r="L509" s="5"/>
      <c r="M509" s="5"/>
    </row>
    <row r="510" spans="5:13" x14ac:dyDescent="0.25">
      <c r="E510" s="4"/>
      <c r="F510" s="5"/>
      <c r="G510" s="4"/>
      <c r="I510" s="5"/>
      <c r="J510" s="5"/>
      <c r="K510" s="5"/>
      <c r="L510" s="5"/>
      <c r="M510" s="5"/>
    </row>
    <row r="511" spans="5:13" x14ac:dyDescent="0.25">
      <c r="E511" s="4"/>
      <c r="F511" s="5"/>
      <c r="G511" s="4"/>
      <c r="I511" s="5"/>
      <c r="J511" s="5"/>
      <c r="K511" s="5"/>
      <c r="L511" s="5"/>
      <c r="M511" s="5"/>
    </row>
    <row r="512" spans="5:13" x14ac:dyDescent="0.25">
      <c r="E512" s="4"/>
      <c r="F512" s="5"/>
      <c r="G512" s="4"/>
      <c r="I512" s="5"/>
      <c r="J512" s="5"/>
      <c r="K512" s="5"/>
      <c r="L512" s="5"/>
      <c r="M512" s="5"/>
    </row>
    <row r="513" spans="5:13" x14ac:dyDescent="0.25">
      <c r="E513" s="4"/>
      <c r="F513" s="5"/>
      <c r="G513" s="4"/>
      <c r="I513" s="5"/>
      <c r="J513" s="5"/>
      <c r="K513" s="5"/>
      <c r="L513" s="5"/>
      <c r="M513" s="5"/>
    </row>
    <row r="514" spans="5:13" x14ac:dyDescent="0.25">
      <c r="E514" s="4"/>
      <c r="F514" s="5"/>
      <c r="G514" s="4"/>
      <c r="I514" s="5"/>
      <c r="J514" s="5"/>
      <c r="K514" s="5"/>
      <c r="L514" s="5"/>
      <c r="M514" s="5"/>
    </row>
    <row r="515" spans="5:13" x14ac:dyDescent="0.25">
      <c r="E515" s="4"/>
      <c r="F515" s="5"/>
      <c r="G515" s="4"/>
      <c r="I515" s="5"/>
      <c r="J515" s="5"/>
      <c r="K515" s="5"/>
      <c r="L515" s="5"/>
      <c r="M515" s="5"/>
    </row>
    <row r="516" spans="5:13" x14ac:dyDescent="0.25">
      <c r="E516" s="4"/>
      <c r="F516" s="5"/>
      <c r="G516" s="4"/>
      <c r="I516" s="5"/>
      <c r="J516" s="5"/>
      <c r="K516" s="5"/>
      <c r="L516" s="5"/>
      <c r="M516" s="5"/>
    </row>
    <row r="517" spans="5:13" x14ac:dyDescent="0.25">
      <c r="E517" s="4"/>
      <c r="F517" s="5"/>
      <c r="G517" s="4"/>
      <c r="I517" s="5"/>
      <c r="J517" s="5"/>
      <c r="K517" s="5"/>
      <c r="L517" s="5"/>
      <c r="M517" s="5"/>
    </row>
    <row r="518" spans="5:13" x14ac:dyDescent="0.25">
      <c r="E518" s="4"/>
      <c r="F518" s="5"/>
      <c r="G518" s="4"/>
      <c r="I518" s="5"/>
      <c r="J518" s="5"/>
      <c r="K518" s="5"/>
      <c r="L518" s="5"/>
      <c r="M518" s="5"/>
    </row>
    <row r="519" spans="5:13" x14ac:dyDescent="0.25">
      <c r="E519" s="4"/>
      <c r="F519" s="5"/>
      <c r="G519" s="4"/>
      <c r="I519" s="5"/>
      <c r="J519" s="5"/>
      <c r="K519" s="5"/>
      <c r="L519" s="5"/>
      <c r="M519" s="5"/>
    </row>
    <row r="520" spans="5:13" x14ac:dyDescent="0.25">
      <c r="E520" s="4"/>
      <c r="F520" s="5"/>
      <c r="G520" s="4"/>
      <c r="I520" s="5"/>
      <c r="J520" s="5"/>
      <c r="K520" s="5"/>
      <c r="L520" s="5"/>
      <c r="M520" s="5"/>
    </row>
    <row r="521" spans="5:13" x14ac:dyDescent="0.25">
      <c r="E521" s="4"/>
      <c r="F521" s="5"/>
      <c r="G521" s="4"/>
      <c r="I521" s="5"/>
      <c r="J521" s="5"/>
      <c r="K521" s="5"/>
      <c r="L521" s="5"/>
      <c r="M521" s="5"/>
    </row>
    <row r="522" spans="5:13" x14ac:dyDescent="0.25">
      <c r="E522" s="4"/>
      <c r="F522" s="5"/>
      <c r="G522" s="4"/>
      <c r="I522" s="5"/>
      <c r="J522" s="5"/>
      <c r="K522" s="5"/>
      <c r="L522" s="5"/>
      <c r="M522" s="5"/>
    </row>
    <row r="523" spans="5:13" x14ac:dyDescent="0.25">
      <c r="E523" s="4"/>
      <c r="F523" s="5"/>
      <c r="G523" s="4"/>
      <c r="I523" s="5"/>
      <c r="J523" s="5"/>
      <c r="K523" s="5"/>
      <c r="L523" s="5"/>
      <c r="M523" s="5"/>
    </row>
    <row r="524" spans="5:13" x14ac:dyDescent="0.25">
      <c r="E524" s="4"/>
      <c r="F524" s="5"/>
      <c r="G524" s="4"/>
      <c r="I524" s="5"/>
      <c r="J524" s="5"/>
      <c r="K524" s="5"/>
      <c r="L524" s="5"/>
      <c r="M524" s="5"/>
    </row>
    <row r="525" spans="5:13" x14ac:dyDescent="0.25">
      <c r="E525" s="4"/>
      <c r="F525" s="5"/>
      <c r="G525" s="4"/>
      <c r="I525" s="5"/>
      <c r="J525" s="5"/>
      <c r="K525" s="5"/>
      <c r="L525" s="5"/>
      <c r="M525" s="5"/>
    </row>
    <row r="526" spans="5:13" x14ac:dyDescent="0.25">
      <c r="E526" s="4"/>
      <c r="F526" s="5"/>
      <c r="G526" s="4"/>
      <c r="I526" s="5"/>
      <c r="J526" s="5"/>
      <c r="K526" s="5"/>
      <c r="L526" s="5"/>
      <c r="M526" s="5"/>
    </row>
    <row r="527" spans="5:13" x14ac:dyDescent="0.25">
      <c r="E527" s="4"/>
      <c r="F527" s="5"/>
      <c r="G527" s="4"/>
      <c r="I527" s="5"/>
      <c r="J527" s="5"/>
      <c r="K527" s="5"/>
      <c r="L527" s="5"/>
      <c r="M527" s="5"/>
    </row>
    <row r="528" spans="5:13" x14ac:dyDescent="0.25">
      <c r="E528" s="4"/>
      <c r="F528" s="5"/>
      <c r="G528" s="4"/>
      <c r="I528" s="5"/>
      <c r="J528" s="5"/>
      <c r="K528" s="5"/>
      <c r="L528" s="5"/>
      <c r="M528" s="5"/>
    </row>
    <row r="529" spans="5:13" x14ac:dyDescent="0.25">
      <c r="E529" s="4"/>
      <c r="F529" s="5"/>
      <c r="G529" s="4"/>
      <c r="I529" s="5"/>
      <c r="J529" s="5"/>
      <c r="K529" s="5"/>
      <c r="L529" s="5"/>
      <c r="M529" s="5"/>
    </row>
    <row r="530" spans="5:13" x14ac:dyDescent="0.25">
      <c r="E530" s="4"/>
      <c r="F530" s="5"/>
      <c r="G530" s="4"/>
      <c r="I530" s="5"/>
      <c r="J530" s="5"/>
      <c r="K530" s="5"/>
      <c r="L530" s="5"/>
      <c r="M530" s="5"/>
    </row>
    <row r="531" spans="5:13" x14ac:dyDescent="0.25">
      <c r="E531" s="4"/>
      <c r="F531" s="5"/>
      <c r="G531" s="4"/>
      <c r="I531" s="5"/>
      <c r="J531" s="5"/>
      <c r="K531" s="5"/>
      <c r="L531" s="5"/>
      <c r="M531" s="5"/>
    </row>
    <row r="532" spans="5:13" x14ac:dyDescent="0.25">
      <c r="E532" s="4"/>
      <c r="F532" s="5"/>
      <c r="G532" s="4"/>
      <c r="I532" s="5"/>
      <c r="J532" s="5"/>
      <c r="K532" s="5"/>
      <c r="L532" s="5"/>
      <c r="M532" s="5"/>
    </row>
    <row r="533" spans="5:13" x14ac:dyDescent="0.25">
      <c r="E533" s="4"/>
      <c r="F533" s="5"/>
      <c r="G533" s="4"/>
      <c r="I533" s="5"/>
      <c r="J533" s="5"/>
      <c r="K533" s="5"/>
      <c r="L533" s="5"/>
      <c r="M533" s="5"/>
    </row>
    <row r="534" spans="5:13" x14ac:dyDescent="0.25">
      <c r="E534" s="4"/>
      <c r="F534" s="5"/>
      <c r="G534" s="4"/>
      <c r="I534" s="5"/>
      <c r="J534" s="5"/>
      <c r="K534" s="5"/>
      <c r="L534" s="5"/>
      <c r="M534" s="5"/>
    </row>
    <row r="535" spans="5:13" x14ac:dyDescent="0.25">
      <c r="E535" s="4"/>
      <c r="F535" s="5"/>
      <c r="G535" s="4"/>
      <c r="I535" s="5"/>
      <c r="J535" s="5"/>
      <c r="K535" s="5"/>
      <c r="L535" s="5"/>
      <c r="M535" s="5"/>
    </row>
    <row r="536" spans="5:13" x14ac:dyDescent="0.25">
      <c r="E536" s="4"/>
      <c r="F536" s="5"/>
      <c r="G536" s="4"/>
      <c r="I536" s="5"/>
      <c r="J536" s="5"/>
      <c r="K536" s="5"/>
      <c r="L536" s="5"/>
      <c r="M536" s="5"/>
    </row>
    <row r="537" spans="5:13" x14ac:dyDescent="0.25">
      <c r="E537" s="4"/>
      <c r="F537" s="5"/>
      <c r="G537" s="4"/>
      <c r="I537" s="5"/>
      <c r="J537" s="5"/>
      <c r="K537" s="5"/>
      <c r="L537" s="5"/>
      <c r="M537" s="5"/>
    </row>
    <row r="538" spans="5:13" x14ac:dyDescent="0.25">
      <c r="E538" s="4"/>
      <c r="F538" s="5"/>
      <c r="G538" s="4"/>
      <c r="I538" s="5"/>
      <c r="J538" s="5"/>
      <c r="K538" s="5"/>
      <c r="L538" s="5"/>
      <c r="M538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(2)'!AccumulatedValue</vt:lpstr>
      <vt:lpstr>'Sheet1 (2)'!DeathBenefit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clientsvcs</dc:creator>
  <cp:lastModifiedBy>Tina</cp:lastModifiedBy>
  <dcterms:created xsi:type="dcterms:W3CDTF">2013-11-01T14:47:37Z</dcterms:created>
  <dcterms:modified xsi:type="dcterms:W3CDTF">2013-11-14T23:54:45Z</dcterms:modified>
</cp:coreProperties>
</file>